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updateLinks="never" codeName="ThisWorkbook"/>
  <xr:revisionPtr revIDLastSave="0" documentId="13_ncr:1_{8BABFD70-BAF5-428E-AE18-3FEAC1EA5C4B}" xr6:coauthVersionLast="47" xr6:coauthVersionMax="47" xr10:uidLastSave="{00000000-0000-0000-0000-000000000000}"/>
  <bookViews>
    <workbookView xWindow="-120" yWindow="-120" windowWidth="29040" windowHeight="15840" xr2:uid="{00000000-000D-0000-FFFF-FFFF00000000}"/>
  </bookViews>
  <sheets>
    <sheet name="レビュー実施状況" sheetId="3" r:id="rId1"/>
    <sheet name="レビュー指摘一覧" sheetId="1" r:id="rId2"/>
    <sheet name="設定値" sheetId="4" r:id="rId3"/>
  </sheets>
  <definedNames>
    <definedName name="_xlnm.Print_Area" localSheetId="1">レビュー指摘一覧!$A$1:$O$6</definedName>
    <definedName name="_xlnm.Print_Area" localSheetId="0">レビュー実施状況!$A$1:$S$16</definedName>
    <definedName name="_xlnm.Print_Area" localSheetId="2">設定値!$A$1:$AQ$34</definedName>
    <definedName name="_xlnm.Print_Titles" localSheetId="1">レビュー指摘一覧!$3:$4</definedName>
    <definedName name="_xlnm.Print_Titles" localSheetId="0">レビュー実施状況!$13:$14</definedName>
    <definedName name="サブシステム名">設定値!$I$3:$I$14</definedName>
    <definedName name="チーム名">設定値!$K$3:$K$14</definedName>
    <definedName name="ドキュメント種別">設定値!$U$3:$U$11</definedName>
    <definedName name="レビューア">設定値!$O$3:$O$14</definedName>
    <definedName name="レビューイ">設定値!$Q$3:$Q$14</definedName>
    <definedName name="レビュー形式">設定値!$Y$3:$Y$7</definedName>
    <definedName name="レビュー検知漏れ原因">設定値!$AM$3:$AM$10</definedName>
    <definedName name="レビュー工数__H">レビュー実施状況!$G$15:$G$16</definedName>
    <definedName name="レビュー時間">レビュー実施状況!$F$15:$F$16</definedName>
    <definedName name="レビュー実施形態">設定値!$AA$3:$AA$7</definedName>
    <definedName name="レビュー種別">設定値!$W$3:$W$7</definedName>
    <definedName name="影響度">設定値!$AO$3:$AO$12</definedName>
    <definedName name="会社名">設定値!$M$3:$M$14</definedName>
    <definedName name="原因工程">設定値!$AK$3:$AK$17</definedName>
    <definedName name="原因分類">設定値!$AI$3:$AI$31</definedName>
    <definedName name="工程">設定値!$S$3:$S$10</definedName>
    <definedName name="合否判定">設定値!$AC$3:$AC$6</definedName>
    <definedName name="指摘分類">設定値!$AG$3:$AG$21</definedName>
    <definedName name="次回要否">設定値!$AE$3:$AE$6</definedName>
    <definedName name="対処要否">設定値!$AQ$3:$AQ$8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I7" i="3"/>
  <c r="D7" i="3"/>
  <c r="G15" i="3" l="1"/>
  <c r="M11" i="3" l="1"/>
  <c r="L11" i="3"/>
  <c r="K11" i="3"/>
  <c r="M10" i="3"/>
  <c r="L10" i="3"/>
  <c r="K10" i="3"/>
  <c r="D6" i="3" l="1"/>
  <c r="I6" i="3" l="1"/>
  <c r="E10" i="3" s="1"/>
  <c r="P15" i="3"/>
  <c r="E11" i="3" l="1"/>
  <c r="E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00000000-0006-0000-0000-000001000000}">
      <text>
        <r>
          <rPr>
            <sz val="9"/>
            <color indexed="81"/>
            <rFont val="游ゴシック"/>
            <family val="3"/>
            <charset val="128"/>
          </rPr>
          <t>レビュー記録票1票ごとに一意になるように採番する</t>
        </r>
      </text>
    </comment>
    <comment ref="A3" authorId="0" shapeId="0" xr:uid="{00000000-0006-0000-0000-000002000000}">
      <text>
        <r>
          <rPr>
            <sz val="9"/>
            <color indexed="81"/>
            <rFont val="游ゴシック"/>
            <family val="3"/>
            <charset val="128"/>
            <scheme val="minor"/>
          </rPr>
          <t>レビュー対象物を１つ記載してください
※複数記載しないでください。</t>
        </r>
      </text>
    </comment>
    <comment ref="I3" authorId="0" shapeId="0" xr:uid="{00000000-0006-0000-0000-000003000000}">
      <text>
        <r>
          <rPr>
            <sz val="9"/>
            <color indexed="81"/>
            <rFont val="游ゴシック"/>
            <family val="3"/>
            <charset val="128"/>
          </rPr>
          <t>レビューのために参照する資料</t>
        </r>
      </text>
    </comment>
    <comment ref="O3" authorId="0" shapeId="0" xr:uid="{00000000-0006-0000-0000-000004000000}">
      <text>
        <r>
          <rPr>
            <sz val="9"/>
            <color indexed="81"/>
            <rFont val="游ゴシック"/>
            <family val="3"/>
            <charset val="128"/>
          </rPr>
          <t>レビュー終了時点における成果物の全体規模</t>
        </r>
      </text>
    </comment>
    <comment ref="O4" authorId="0" shapeId="0" xr:uid="{00000000-0006-0000-0000-000005000000}">
      <text>
        <r>
          <rPr>
            <sz val="9"/>
            <color indexed="81"/>
            <rFont val="游ゴシック"/>
            <family val="3"/>
            <charset val="128"/>
          </rPr>
          <t>レビューの対象となるページ数です。
新規の場合は成果物規模と一致します。
保守の場合は成果物の一部がレビュー対象となるため、
成果物規模よりも小さくなる場合もあります。</t>
        </r>
      </text>
    </comment>
    <comment ref="A6" authorId="0" shapeId="0" xr:uid="{00000000-0006-0000-0000-000006000000}">
      <text>
        <r>
          <rPr>
            <sz val="9"/>
            <color indexed="81"/>
            <rFont val="游ゴシック"/>
            <family val="3"/>
            <charset val="128"/>
          </rPr>
          <t>レビュー時間の合計</t>
        </r>
      </text>
    </comment>
    <comment ref="F6" authorId="0" shapeId="0" xr:uid="{00000000-0006-0000-0000-000007000000}">
      <text>
        <r>
          <rPr>
            <sz val="9"/>
            <color indexed="81"/>
            <rFont val="游ゴシック"/>
            <family val="3"/>
            <charset val="128"/>
          </rPr>
          <t>レビュー工数の合計</t>
        </r>
      </text>
    </comment>
    <comment ref="A7" authorId="0" shapeId="0" xr:uid="{00000000-0006-0000-0000-000008000000}">
      <text>
        <r>
          <rPr>
            <sz val="9"/>
            <color indexed="81"/>
            <rFont val="游ゴシック"/>
            <family val="3"/>
            <charset val="128"/>
          </rPr>
          <t>レビュー指摘件数の合計
----
レビュー指摘一覧の「指摘項目・問題点」をカウント</t>
        </r>
      </text>
    </comment>
    <comment ref="F7" authorId="0" shapeId="0" xr:uid="{00000000-0006-0000-0000-000009000000}">
      <text>
        <r>
          <rPr>
            <sz val="9"/>
            <color indexed="81"/>
            <rFont val="游ゴシック"/>
            <family val="3"/>
            <charset val="128"/>
          </rPr>
          <t>指摘のうち、対応要となったものを不具合としてカウント
-----
レビュー指摘一覧の「対処要否」＝"01_要"をカウント</t>
        </r>
      </text>
    </comment>
    <comment ref="C9" authorId="0" shapeId="0" xr:uid="{00000000-0006-0000-0000-00000A000000}">
      <text>
        <r>
          <rPr>
            <sz val="9"/>
            <color indexed="81"/>
            <rFont val="游ゴシック"/>
            <family val="3"/>
            <charset val="128"/>
          </rPr>
          <t>レビュー工数1(人H）あたりに指摘した不具合数</t>
        </r>
      </text>
    </comment>
    <comment ref="I9" authorId="0" shapeId="0" xr:uid="{00000000-0006-0000-0000-00000B000000}">
      <text>
        <r>
          <rPr>
            <sz val="9"/>
            <color indexed="81"/>
            <rFont val="游ゴシック"/>
            <family val="3"/>
            <charset val="128"/>
          </rPr>
          <t>設定値シート参照</t>
        </r>
      </text>
    </comment>
    <comment ref="C10" authorId="0" shapeId="0" xr:uid="{00000000-0006-0000-0000-00000C000000}">
      <text>
        <r>
          <rPr>
            <sz val="9"/>
            <color indexed="81"/>
            <rFont val="游ゴシック"/>
            <family val="3"/>
            <charset val="128"/>
          </rPr>
          <t>レビュー工数 / (対象規模 / 10)で算出</t>
        </r>
      </text>
    </comment>
    <comment ref="C11" authorId="0" shapeId="0" xr:uid="{00000000-0006-0000-0000-00000D000000}">
      <text>
        <r>
          <rPr>
            <sz val="9"/>
            <color indexed="81"/>
            <rFont val="游ゴシック"/>
            <family val="3"/>
            <charset val="128"/>
          </rPr>
          <t>合計不具合件数 / (レビュー規模 / 10)で算出</t>
        </r>
      </text>
    </comment>
    <comment ref="A13" authorId="0" shapeId="0" xr:uid="{00000000-0006-0000-0000-00000E000000}">
      <text>
        <r>
          <rPr>
            <b/>
            <sz val="9"/>
            <color indexed="81"/>
            <rFont val="游ゴシック"/>
            <family val="3"/>
            <charset val="128"/>
          </rPr>
          <t xml:space="preserve">レビュー回数
</t>
        </r>
        <r>
          <rPr>
            <sz val="9"/>
            <color indexed="81"/>
            <rFont val="游ゴシック"/>
            <family val="3"/>
            <charset val="128"/>
          </rPr>
          <t>手動採番</t>
        </r>
      </text>
    </comment>
    <comment ref="B13" authorId="0" shapeId="0" xr:uid="{00000000-0006-0000-0000-00000F000000}">
      <text>
        <r>
          <rPr>
            <b/>
            <sz val="9"/>
            <color indexed="81"/>
            <rFont val="游ゴシック"/>
            <family val="3"/>
            <charset val="128"/>
          </rPr>
          <t xml:space="preserve">レビュー形式
</t>
        </r>
        <r>
          <rPr>
            <sz val="9"/>
            <color indexed="81"/>
            <rFont val="游ゴシック"/>
            <family val="3"/>
            <charset val="128"/>
          </rPr>
          <t xml:space="preserve">業務有識者、技術統括者、業務有識者・技術統括者から選択
</t>
        </r>
      </text>
    </comment>
    <comment ref="C13" authorId="0" shapeId="0" xr:uid="{00000000-0006-0000-0000-000010000000}">
      <text>
        <r>
          <rPr>
            <b/>
            <sz val="9"/>
            <color indexed="81"/>
            <rFont val="游ゴシック"/>
            <family val="3"/>
            <charset val="128"/>
          </rPr>
          <t xml:space="preserve">レビュー実施形態
</t>
        </r>
        <r>
          <rPr>
            <sz val="9"/>
            <color indexed="81"/>
            <rFont val="游ゴシック"/>
            <family val="3"/>
            <charset val="128"/>
          </rPr>
          <t>対面レビュー、机上レビュー、その他から選択</t>
        </r>
      </text>
    </comment>
    <comment ref="F13" authorId="0" shapeId="0" xr:uid="{00000000-0006-0000-0000-000011000000}">
      <text>
        <r>
          <rPr>
            <b/>
            <sz val="9"/>
            <color indexed="81"/>
            <rFont val="游ゴシック"/>
            <family val="3"/>
            <charset val="128"/>
          </rPr>
          <t xml:space="preserve">レビュー時間
</t>
        </r>
        <r>
          <rPr>
            <sz val="9"/>
            <color indexed="81"/>
            <rFont val="游ゴシック"/>
            <family val="3"/>
            <charset val="128"/>
          </rPr>
          <t>実施時間のみとする。
※休憩時間を含めない。</t>
        </r>
      </text>
    </comment>
    <comment ref="G13" authorId="0" shapeId="0" xr:uid="{00000000-0006-0000-0000-000012000000}">
      <text>
        <r>
          <rPr>
            <b/>
            <sz val="9"/>
            <color indexed="81"/>
            <rFont val="游ゴシック"/>
            <family val="3"/>
            <charset val="128"/>
          </rPr>
          <t>レビュー工数（H）</t>
        </r>
        <r>
          <rPr>
            <sz val="9"/>
            <color indexed="81"/>
            <rFont val="游ゴシック"/>
            <family val="3"/>
            <charset val="128"/>
          </rPr>
          <t xml:space="preserve">
レビュー時間/60×レビュー参加人数で算出。
　※集計ツールで使用する項目のため、
　　　「レビュー工数が算出されており、0.00でないこと」を確認すること。</t>
        </r>
      </text>
    </comment>
    <comment ref="H13" authorId="0" shapeId="0" xr:uid="{00000000-0006-0000-0000-000013000000}">
      <text>
        <r>
          <rPr>
            <b/>
            <sz val="9"/>
            <color indexed="81"/>
            <rFont val="游ゴシック"/>
            <family val="3"/>
            <charset val="128"/>
          </rPr>
          <t>レビューア</t>
        </r>
        <r>
          <rPr>
            <sz val="9"/>
            <color indexed="81"/>
            <rFont val="游ゴシック"/>
            <family val="3"/>
            <charset val="128"/>
          </rPr>
          <t xml:space="preserve">
主担当・・・レビュー成果物に対してレビューで品質担保する立場の
　　　　　　　主担当
副担当・・・レビュー成果物に対して主担当の補佐、または
　　　　　　　フォローとして参加し、指摘を行っている者
陪席・・・作成成果物に直接関係はないが、勉強、WG等で
　　　　　 参加しているメンバ。実施的な指摘等を行わない者。
※机上レビューの場合も担当者を明確に記入すること。</t>
        </r>
      </text>
    </comment>
    <comment ref="K13" authorId="0" shapeId="0" xr:uid="{00000000-0006-0000-0000-000014000000}">
      <text>
        <r>
          <rPr>
            <b/>
            <sz val="9"/>
            <color indexed="81"/>
            <rFont val="游ゴシック"/>
            <family val="3"/>
            <charset val="128"/>
          </rPr>
          <t xml:space="preserve">レビューイ
</t>
        </r>
        <r>
          <rPr>
            <sz val="9"/>
            <color indexed="81"/>
            <rFont val="游ゴシック"/>
            <family val="3"/>
            <charset val="128"/>
          </rPr>
          <t>主担当・・・レビュー対象成果物を作成したメンバ。
　　　　 　　複数いる場合は成果物作成割合の最大のメンバ。
副担当・・・主担当ではないが、成果物の確認担当になっている
　　　　　　（内容を確認している、OJTなど）メンバ。
　　　　　　　または複数名いた場合の"主担当"以外の担当者。
陪席・・・レビュー成果物に直接関係はないが、勉強、WG等で
　　　　　参加しているメンバ。
※机上レビューの場合も担当者を明確に記入すること。</t>
        </r>
      </text>
    </comment>
    <comment ref="N13" authorId="0" shapeId="0" xr:uid="{00000000-0006-0000-0000-000015000000}">
      <text>
        <r>
          <rPr>
            <b/>
            <sz val="9"/>
            <color indexed="81"/>
            <rFont val="游ゴシック"/>
            <family val="3"/>
            <charset val="128"/>
          </rPr>
          <t xml:space="preserve">レビュー参加人数
</t>
        </r>
        <r>
          <rPr>
            <sz val="9"/>
            <color indexed="81"/>
            <rFont val="游ゴシック"/>
            <family val="3"/>
            <charset val="128"/>
          </rPr>
          <t>下記の人数を合算してカウント。★陪席者はカウントしないこと★
   【対面レビュー】
     　・レビューア（主担当、副担当）
       ・レビューイ（主担当、副担当）
   【机上レビュー】
     　・レビューア（主担当、副担当）
        ※成果物をレビューするレビューアのみカウントする。　
    　　　 レビューイはカウントしない。
※これは一例です。レビュー参加人数に含める範囲はPJの方針に従います。</t>
        </r>
      </text>
    </comment>
    <comment ref="O13" authorId="0" shapeId="0" xr:uid="{00000000-0006-0000-0000-000016000000}">
      <text>
        <r>
          <rPr>
            <b/>
            <sz val="9"/>
            <color indexed="81"/>
            <rFont val="游ゴシック"/>
            <family val="3"/>
            <charset val="128"/>
          </rPr>
          <t xml:space="preserve">レビュー対象規模
</t>
        </r>
        <r>
          <rPr>
            <sz val="9"/>
            <color indexed="81"/>
            <rFont val="游ゴシック"/>
            <family val="3"/>
            <charset val="128"/>
          </rPr>
          <t>1回のレビューでレビュー対象にした規模</t>
        </r>
      </text>
    </comment>
    <comment ref="P13" authorId="0" shapeId="0" xr:uid="{00000000-0006-0000-0000-000017000000}">
      <text>
        <r>
          <rPr>
            <b/>
            <sz val="9"/>
            <color indexed="81"/>
            <rFont val="游ゴシック"/>
            <family val="3"/>
            <charset val="128"/>
          </rPr>
          <t xml:space="preserve">レビュー工数密度
</t>
        </r>
        <r>
          <rPr>
            <sz val="9"/>
            <color indexed="81"/>
            <rFont val="游ゴシック"/>
            <family val="3"/>
            <charset val="128"/>
          </rPr>
          <t>レビュー工数 / (レビュー対象規模 / 10)</t>
        </r>
      </text>
    </comment>
    <comment ref="Q13" authorId="0" shapeId="0" xr:uid="{00000000-0006-0000-0000-000018000000}">
      <text>
        <r>
          <rPr>
            <b/>
            <sz val="9"/>
            <color indexed="81"/>
            <rFont val="游ゴシック"/>
            <family val="3"/>
            <charset val="128"/>
          </rPr>
          <t>合否判定</t>
        </r>
        <r>
          <rPr>
            <sz val="9"/>
            <color indexed="81"/>
            <rFont val="游ゴシック"/>
            <family val="3"/>
            <charset val="128"/>
          </rPr>
          <t xml:space="preserve">
合格・不合格を選択</t>
        </r>
      </text>
    </comment>
    <comment ref="R13" authorId="0" shapeId="0" xr:uid="{00000000-0006-0000-0000-000019000000}">
      <text>
        <r>
          <rPr>
            <b/>
            <sz val="9"/>
            <color indexed="81"/>
            <rFont val="游ゴシック"/>
            <family val="3"/>
            <charset val="128"/>
          </rPr>
          <t xml:space="preserve">次回要否
</t>
        </r>
        <r>
          <rPr>
            <sz val="9"/>
            <color indexed="81"/>
            <rFont val="游ゴシック"/>
            <family val="3"/>
            <charset val="128"/>
          </rPr>
          <t>次にレビューする予定が
ある場合は『次回あり』
ない場合は『次回なし』を選択</t>
        </r>
      </text>
    </comment>
    <comment ref="H14" authorId="0" shapeId="0" xr:uid="{00000000-0006-0000-0000-00001A000000}">
      <text>
        <r>
          <rPr>
            <b/>
            <sz val="9"/>
            <color indexed="81"/>
            <rFont val="游ゴシック"/>
            <family val="3"/>
            <charset val="128"/>
          </rPr>
          <t>レビューア/主担当</t>
        </r>
        <r>
          <rPr>
            <sz val="9"/>
            <color indexed="81"/>
            <rFont val="游ゴシック"/>
            <family val="3"/>
            <charset val="128"/>
          </rPr>
          <t xml:space="preserve">
集計ツールで使う項目であるため、
必ず1名とする。2名以上は不可。
　※設定値シートへ記入の上、プルダウンより
　　選択してください。</t>
        </r>
      </text>
    </comment>
    <comment ref="I14" authorId="0" shapeId="0" xr:uid="{00000000-0006-0000-0000-00001B000000}">
      <text>
        <r>
          <rPr>
            <b/>
            <sz val="9"/>
            <color indexed="81"/>
            <rFont val="游ゴシック"/>
            <family val="3"/>
            <charset val="128"/>
          </rPr>
          <t>レビューア/副担当</t>
        </r>
        <r>
          <rPr>
            <sz val="9"/>
            <color indexed="81"/>
            <rFont val="游ゴシック"/>
            <family val="3"/>
            <charset val="128"/>
          </rPr>
          <t xml:space="preserve">
主担当以外に担当者がいない場合は記入しない。</t>
        </r>
      </text>
    </comment>
    <comment ref="K14" authorId="0" shapeId="0" xr:uid="{00000000-0006-0000-0000-00001C000000}">
      <text>
        <r>
          <rPr>
            <b/>
            <sz val="9"/>
            <color indexed="81"/>
            <rFont val="游ゴシック"/>
            <family val="3"/>
            <charset val="128"/>
          </rPr>
          <t>レビューイ/主担当</t>
        </r>
        <r>
          <rPr>
            <sz val="9"/>
            <color indexed="81"/>
            <rFont val="游ゴシック"/>
            <family val="3"/>
            <charset val="128"/>
          </rPr>
          <t xml:space="preserve">
集計ツールで使う項目であるため、
必ず1名とする。2名以上は不可。
　※設定値シートへ記入の上、プルダウンより
　　選択してください。</t>
        </r>
      </text>
    </comment>
    <comment ref="L14" authorId="0" shapeId="0" xr:uid="{00000000-0006-0000-0000-00001D000000}">
      <text>
        <r>
          <rPr>
            <b/>
            <sz val="9"/>
            <color indexed="81"/>
            <rFont val="游ゴシック"/>
            <family val="3"/>
            <charset val="128"/>
          </rPr>
          <t>レビューイ/副担当</t>
        </r>
        <r>
          <rPr>
            <sz val="9"/>
            <color indexed="81"/>
            <rFont val="游ゴシック"/>
            <family val="3"/>
            <charset val="128"/>
          </rPr>
          <t xml:space="preserve">
主担当以外に担当者がいない場合は記入しない。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3" authorId="0" shapeId="0" xr:uid="{00000000-0006-0000-0100-000001000000}">
      <text>
        <r>
          <rPr>
            <b/>
            <sz val="9"/>
            <color indexed="81"/>
            <rFont val="游ゴシック"/>
            <family val="3"/>
            <charset val="128"/>
          </rPr>
          <t>通番</t>
        </r>
        <r>
          <rPr>
            <sz val="9"/>
            <color indexed="81"/>
            <rFont val="游ゴシック"/>
            <family val="3"/>
            <charset val="128"/>
          </rPr>
          <t xml:space="preserve">
手動採番</t>
        </r>
      </text>
    </comment>
    <comment ref="B3" authorId="0" shapeId="0" xr:uid="{00000000-0006-0000-0100-000002000000}">
      <text>
        <r>
          <rPr>
            <b/>
            <sz val="9"/>
            <color indexed="81"/>
            <rFont val="游ゴシック"/>
            <family val="3"/>
            <charset val="128"/>
          </rPr>
          <t>レビュー回数</t>
        </r>
        <r>
          <rPr>
            <sz val="9"/>
            <color indexed="81"/>
            <rFont val="游ゴシック"/>
            <family val="3"/>
            <charset val="128"/>
          </rPr>
          <t xml:space="preserve">
指摘内容について、どのレビュー時の指摘か分かるようにレビュー回数を記録する。</t>
        </r>
      </text>
    </comment>
    <comment ref="C3" authorId="0" shapeId="0" xr:uid="{00000000-0006-0000-0100-000003000000}">
      <text>
        <r>
          <rPr>
            <b/>
            <sz val="9"/>
            <color indexed="81"/>
            <rFont val="游ゴシック"/>
            <family val="3"/>
            <charset val="128"/>
          </rPr>
          <t xml:space="preserve">指摘分類
0x_要件の不備、不整合
 </t>
        </r>
        <r>
          <rPr>
            <sz val="9"/>
            <color indexed="81"/>
            <rFont val="游ゴシック"/>
            <family val="3"/>
            <charset val="128"/>
          </rPr>
          <t>01_要件漏れ
 02_要件誤り
 03_要件不明確
 04_要件不整合
 05_非機能・運用要件不備・不整合</t>
        </r>
        <r>
          <rPr>
            <b/>
            <sz val="9"/>
            <color indexed="81"/>
            <rFont val="游ゴシック"/>
            <family val="3"/>
            <charset val="128"/>
          </rPr>
          <t xml:space="preserve">
1x_機能、仕様の不備、不整合
 </t>
        </r>
        <r>
          <rPr>
            <sz val="9"/>
            <color indexed="81"/>
            <rFont val="游ゴシック"/>
            <family val="3"/>
            <charset val="128"/>
          </rPr>
          <t>11_機能・仕様漏れ
 12_機能・仕様誤り
 13_機能・仕様不明確
 14_機能・仕様不整合
 15_非機能・運用仕様不備・不整合</t>
        </r>
        <r>
          <rPr>
            <b/>
            <sz val="9"/>
            <color indexed="81"/>
            <rFont val="游ゴシック"/>
            <family val="3"/>
            <charset val="128"/>
          </rPr>
          <t xml:space="preserve">
2x_設計、ドキュメントの規約違反
 </t>
        </r>
        <r>
          <rPr>
            <sz val="9"/>
            <color indexed="81"/>
            <rFont val="游ゴシック"/>
            <family val="3"/>
            <charset val="128"/>
          </rPr>
          <t>21_設計・ドキュメント規約違反
 22_記述誤り
 23_ドキュメント不足</t>
        </r>
        <r>
          <rPr>
            <b/>
            <sz val="9"/>
            <color indexed="81"/>
            <rFont val="游ゴシック"/>
            <family val="3"/>
            <charset val="128"/>
          </rPr>
          <t xml:space="preserve">
9x_その他
 </t>
        </r>
        <r>
          <rPr>
            <sz val="9"/>
            <color indexed="81"/>
            <rFont val="游ゴシック"/>
            <family val="3"/>
            <charset val="128"/>
          </rPr>
          <t xml:space="preserve">91_疑問点、確認
 92_改善要望
 93_仕様変更
 99_判断できず
</t>
        </r>
      </text>
    </comment>
    <comment ref="D3" authorId="0" shapeId="0" xr:uid="{00000000-0006-0000-0100-000004000000}">
      <text>
        <r>
          <rPr>
            <b/>
            <sz val="9"/>
            <color indexed="81"/>
            <rFont val="游ゴシック"/>
            <family val="3"/>
            <charset val="128"/>
          </rPr>
          <t xml:space="preserve">原因分類
0x_調査不足
 </t>
        </r>
        <r>
          <rPr>
            <sz val="9"/>
            <color indexed="81"/>
            <rFont val="游ゴシック"/>
            <family val="3"/>
            <charset val="128"/>
          </rPr>
          <t>01_現行調査不足（時間・リソース不足）
 02_現行理解不足（前提知識不足）
 03_現行調査ツール不備</t>
        </r>
        <r>
          <rPr>
            <b/>
            <sz val="9"/>
            <color indexed="81"/>
            <rFont val="游ゴシック"/>
            <family val="3"/>
            <charset val="128"/>
          </rPr>
          <t xml:space="preserve">
1x_インプット不備・不整合
 </t>
        </r>
        <r>
          <rPr>
            <sz val="9"/>
            <color indexed="81"/>
            <rFont val="游ゴシック"/>
            <family val="3"/>
            <charset val="128"/>
          </rPr>
          <t>11_インプット不備・不整合（顧客からの要件）
 12_インプット不備・不整合（現行資料）
 13_インプット不備・不整合（要件定義書）
 14_インプット不備・不整合（設計書）
 15_インプット不備・不整合（開発標準ルール）
 16_インプット不備・不整合（管理運営ルール）</t>
        </r>
        <r>
          <rPr>
            <b/>
            <sz val="9"/>
            <color indexed="81"/>
            <rFont val="游ゴシック"/>
            <family val="3"/>
            <charset val="128"/>
          </rPr>
          <t xml:space="preserve">
2x_検討不足
 </t>
        </r>
        <r>
          <rPr>
            <sz val="9"/>
            <color indexed="81"/>
            <rFont val="游ゴシック"/>
            <family val="3"/>
            <charset val="128"/>
          </rPr>
          <t>21_業務・システム要件検討不足
 22_方式要件検討不足
 23_インフラ・基盤要件検討不足</t>
        </r>
        <r>
          <rPr>
            <b/>
            <sz val="9"/>
            <color indexed="81"/>
            <rFont val="游ゴシック"/>
            <family val="3"/>
            <charset val="128"/>
          </rPr>
          <t xml:space="preserve">
3x_知識・スキル・経験不足
 </t>
        </r>
        <r>
          <rPr>
            <sz val="9"/>
            <color indexed="81"/>
            <rFont val="游ゴシック"/>
            <family val="3"/>
            <charset val="128"/>
          </rPr>
          <t>31_業務知識・スキル・経験不足
 32_システム知識・スキル・経験不足
 33_開発標準ルール理解不足
 34_管理運営ルール理解不足
 35_誤字・脱字（日本語能力不足）
 36_誤字・脱字（自己再鑑不足）</t>
        </r>
        <r>
          <rPr>
            <b/>
            <sz val="9"/>
            <color indexed="81"/>
            <rFont val="游ゴシック"/>
            <family val="3"/>
            <charset val="128"/>
          </rPr>
          <t xml:space="preserve">
4x_レビューア指摘誤り
 </t>
        </r>
        <r>
          <rPr>
            <sz val="9"/>
            <color indexed="81"/>
            <rFont val="游ゴシック"/>
            <family val="3"/>
            <charset val="128"/>
          </rPr>
          <t>41_レビューア指摘誤り</t>
        </r>
        <r>
          <rPr>
            <b/>
            <sz val="9"/>
            <color indexed="81"/>
            <rFont val="游ゴシック"/>
            <family val="3"/>
            <charset val="128"/>
          </rPr>
          <t xml:space="preserve">
5x_ルール運用不徹底
 </t>
        </r>
        <r>
          <rPr>
            <sz val="9"/>
            <color indexed="81"/>
            <rFont val="游ゴシック"/>
            <family val="3"/>
            <charset val="128"/>
          </rPr>
          <t>51_開発標準ルール運用の不徹底
 52_管理運営ルール運用の不徹底</t>
        </r>
        <r>
          <rPr>
            <b/>
            <sz val="9"/>
            <color indexed="81"/>
            <rFont val="游ゴシック"/>
            <family val="3"/>
            <charset val="128"/>
          </rPr>
          <t xml:space="preserve">
6x_情報連携不備（横展開不備含む）
 </t>
        </r>
        <r>
          <rPr>
            <sz val="9"/>
            <color indexed="81"/>
            <rFont val="游ゴシック"/>
            <family val="3"/>
            <charset val="128"/>
          </rPr>
          <t>61_PJ内情報連携不備
 62_チーム内情報連携不備</t>
        </r>
        <r>
          <rPr>
            <b/>
            <sz val="9"/>
            <color indexed="81"/>
            <rFont val="游ゴシック"/>
            <family val="3"/>
            <charset val="128"/>
          </rPr>
          <t xml:space="preserve">
7x_既存バグ
 </t>
        </r>
        <r>
          <rPr>
            <sz val="9"/>
            <color indexed="81"/>
            <rFont val="游ゴシック"/>
            <family val="3"/>
            <charset val="128"/>
          </rPr>
          <t>71_既存バグ</t>
        </r>
        <r>
          <rPr>
            <b/>
            <sz val="9"/>
            <color indexed="81"/>
            <rFont val="游ゴシック"/>
            <family val="3"/>
            <charset val="128"/>
          </rPr>
          <t xml:space="preserve">
9x_その他
 </t>
        </r>
        <r>
          <rPr>
            <sz val="9"/>
            <color indexed="81"/>
            <rFont val="游ゴシック"/>
            <family val="3"/>
            <charset val="128"/>
          </rPr>
          <t>91_仕様通り
 92_改善要望
 99_判断できず</t>
        </r>
        <r>
          <rPr>
            <b/>
            <sz val="9"/>
            <color indexed="81"/>
            <rFont val="游ゴシック"/>
            <family val="3"/>
            <charset val="128"/>
          </rPr>
          <t xml:space="preserve">
</t>
        </r>
      </text>
    </comment>
    <comment ref="E3" authorId="0" shapeId="0" xr:uid="{00000000-0006-0000-0100-000005000000}">
      <text>
        <r>
          <rPr>
            <b/>
            <sz val="9"/>
            <color indexed="81"/>
            <rFont val="游ゴシック"/>
            <family val="3"/>
            <charset val="128"/>
          </rPr>
          <t>原因工程</t>
        </r>
        <r>
          <rPr>
            <sz val="9"/>
            <color indexed="81"/>
            <rFont val="游ゴシック"/>
            <family val="3"/>
            <charset val="128"/>
          </rPr>
          <t xml:space="preserve">
01_要件定義
02_外部設計
03_内部設計
04_プログラミング
05_サブシステム内結合テスト
06_サブシステム間結合テスト
07_システムテスト
11_インフラ運用要件定義
12_インフラ運用設計
13_インフラ運用構築
14_インフラ運用テスト
21_移行・展開
99_判断できず</t>
        </r>
        <r>
          <rPr>
            <b/>
            <sz val="9"/>
            <color indexed="81"/>
            <rFont val="游ゴシック"/>
            <family val="3"/>
            <charset val="128"/>
          </rPr>
          <t xml:space="preserve">
</t>
        </r>
      </text>
    </comment>
    <comment ref="F3" authorId="0" shapeId="0" xr:uid="{00000000-0006-0000-0100-000006000000}">
      <text>
        <r>
          <rPr>
            <b/>
            <sz val="9"/>
            <color indexed="81"/>
            <rFont val="游ゴシック"/>
            <family val="3"/>
            <charset val="128"/>
          </rPr>
          <t>レビュー検知漏れ原因</t>
        </r>
        <r>
          <rPr>
            <sz val="9"/>
            <color indexed="81"/>
            <rFont val="游ゴシック"/>
            <family val="3"/>
            <charset val="128"/>
          </rPr>
          <t xml:space="preserve">
01_成果物レビュー不足
11_成果物レビュー不備（見逃し）
12_成果物レビュー不備（誤り）
21_成果物再レビュー未実施・不足・不備
81_初レビュー
99_判断できず</t>
        </r>
        <r>
          <rPr>
            <b/>
            <sz val="9"/>
            <color indexed="81"/>
            <rFont val="游ゴシック"/>
            <family val="3"/>
            <charset val="128"/>
          </rPr>
          <t xml:space="preserve">
</t>
        </r>
      </text>
    </comment>
    <comment ref="G3" authorId="0" shapeId="0" xr:uid="{00000000-0006-0000-0100-000007000000}">
      <text>
        <r>
          <rPr>
            <b/>
            <sz val="9"/>
            <color indexed="81"/>
            <rFont val="游ゴシック"/>
            <family val="3"/>
            <charset val="128"/>
          </rPr>
          <t>影響度</t>
        </r>
        <r>
          <rPr>
            <sz val="9"/>
            <color indexed="81"/>
            <rFont val="游ゴシック"/>
            <family val="3"/>
            <charset val="128"/>
          </rPr>
          <t xml:space="preserve">
01_単一コンポーネントに影響
02_単一機能内複数コンポーネントに影響
03_単一サブシステム内複数機能に影響
04_自システム内複数サブシステムに影響
05_自システム全体に影響
06_同一顧客の他システムに影響
07_対外システムに影響
99_判断できず</t>
        </r>
        <r>
          <rPr>
            <b/>
            <sz val="9"/>
            <color indexed="81"/>
            <rFont val="游ゴシック"/>
            <family val="3"/>
            <charset val="128"/>
          </rPr>
          <t xml:space="preserve">
</t>
        </r>
        <r>
          <rPr>
            <sz val="9"/>
            <color indexed="81"/>
            <rFont val="游ゴシック"/>
            <family val="3"/>
            <charset val="128"/>
          </rPr>
          <t xml:space="preserve">
</t>
        </r>
      </text>
    </comment>
    <comment ref="K3" authorId="0" shapeId="0" xr:uid="{00000000-0006-0000-0100-000008000000}">
      <text>
        <r>
          <rPr>
            <b/>
            <sz val="9"/>
            <color indexed="81"/>
            <rFont val="游ゴシック"/>
            <family val="3"/>
            <charset val="128"/>
          </rPr>
          <t xml:space="preserve">対処要否
</t>
        </r>
        <r>
          <rPr>
            <sz val="9"/>
            <color indexed="81"/>
            <rFont val="游ゴシック"/>
            <family val="3"/>
            <charset val="128"/>
          </rPr>
          <t>01_要
02_不要
03_重複
99_判断できず</t>
        </r>
      </text>
    </comment>
    <comment ref="L3" authorId="0" shapeId="0" xr:uid="{00000000-0006-0000-0100-000009000000}">
      <text>
        <r>
          <rPr>
            <b/>
            <sz val="9"/>
            <color indexed="81"/>
            <rFont val="游ゴシック"/>
            <family val="3"/>
            <charset val="128"/>
          </rPr>
          <t xml:space="preserve">繰越
</t>
        </r>
        <r>
          <rPr>
            <sz val="9"/>
            <color indexed="81"/>
            <rFont val="游ゴシック"/>
            <family val="3"/>
            <charset val="128"/>
          </rPr>
          <t xml:space="preserve">次工程に対応を
繰り越すものに〇
（従って、是正しない）
</t>
        </r>
      </text>
    </comment>
    <comment ref="M3" authorId="0" shapeId="0" xr:uid="{00000000-0006-0000-0100-00000A000000}">
      <text>
        <r>
          <rPr>
            <b/>
            <sz val="9"/>
            <color indexed="81"/>
            <rFont val="游ゴシック"/>
            <family val="3"/>
            <charset val="128"/>
          </rPr>
          <t xml:space="preserve">指摘対応
</t>
        </r>
        <r>
          <rPr>
            <sz val="9"/>
            <color indexed="81"/>
            <rFont val="游ゴシック"/>
            <family val="3"/>
            <charset val="128"/>
          </rPr>
          <t xml:space="preserve">レビュー終了時、実行者および期限を必ず明確にしてください。
　また、その対応の結果確認も必ず行って下さい。
</t>
        </r>
      </text>
    </comment>
    <comment ref="O4" authorId="0" shapeId="0" xr:uid="{00000000-0006-0000-0100-00000B000000}">
      <text>
        <r>
          <rPr>
            <b/>
            <sz val="9"/>
            <color indexed="81"/>
            <rFont val="游ゴシック"/>
            <family val="3"/>
            <charset val="128"/>
          </rPr>
          <t xml:space="preserve">確認
</t>
        </r>
        <r>
          <rPr>
            <sz val="9"/>
            <color indexed="81"/>
            <rFont val="游ゴシック"/>
            <family val="3"/>
            <charset val="128"/>
          </rPr>
          <t xml:space="preserve">入力例：
12/26山田
</t>
        </r>
      </text>
    </comment>
  </commentList>
</comments>
</file>

<file path=xl/sharedStrings.xml><?xml version="1.0" encoding="utf-8"?>
<sst xmlns="http://schemas.openxmlformats.org/spreadsheetml/2006/main" count="224" uniqueCount="193">
  <si>
    <t>レビュー対象物</t>
    <rPh sb="4" eb="7">
      <t>タイショウブツ</t>
    </rPh>
    <phoneticPr fontId="2"/>
  </si>
  <si>
    <t>通番</t>
    <rPh sb="0" eb="1">
      <t>ツウ</t>
    </rPh>
    <rPh sb="1" eb="2">
      <t>バン</t>
    </rPh>
    <phoneticPr fontId="2"/>
  </si>
  <si>
    <t>処置・対策</t>
    <rPh sb="0" eb="2">
      <t>ショチ</t>
    </rPh>
    <rPh sb="3" eb="5">
      <t>タイサク</t>
    </rPh>
    <phoneticPr fontId="2"/>
  </si>
  <si>
    <t>繰越</t>
    <rPh sb="0" eb="2">
      <t>クリコシ</t>
    </rPh>
    <phoneticPr fontId="2"/>
  </si>
  <si>
    <t>期限</t>
    <rPh sb="0" eb="2">
      <t>キゲン</t>
    </rPh>
    <phoneticPr fontId="2"/>
  </si>
  <si>
    <t>確認</t>
    <rPh sb="0" eb="2">
      <t>カクニン</t>
    </rPh>
    <phoneticPr fontId="2"/>
  </si>
  <si>
    <t>レビュー回数</t>
    <rPh sb="4" eb="6">
      <t>カイスウ</t>
    </rPh>
    <phoneticPr fontId="2"/>
  </si>
  <si>
    <t>指摘項目・問題点</t>
    <phoneticPr fontId="2"/>
  </si>
  <si>
    <t>確認者</t>
    <rPh sb="0" eb="2">
      <t>カクニン</t>
    </rPh>
    <rPh sb="2" eb="3">
      <t>シャ</t>
    </rPh>
    <phoneticPr fontId="2"/>
  </si>
  <si>
    <t>レビューインプット</t>
    <phoneticPr fontId="2"/>
  </si>
  <si>
    <t>レビュー番号</t>
    <rPh sb="4" eb="6">
      <t>バンゴウ</t>
    </rPh>
    <phoneticPr fontId="2"/>
  </si>
  <si>
    <t>工程</t>
    <rPh sb="0" eb="2">
      <t>コウテイ</t>
    </rPh>
    <phoneticPr fontId="2"/>
  </si>
  <si>
    <t>レビューの目的</t>
    <rPh sb="5" eb="7">
      <t>モクテキ</t>
    </rPh>
    <phoneticPr fontId="2"/>
  </si>
  <si>
    <t>記録者</t>
    <rPh sb="0" eb="3">
      <t>キロクシャ</t>
    </rPh>
    <phoneticPr fontId="2"/>
  </si>
  <si>
    <t>承認者</t>
    <rPh sb="0" eb="2">
      <t>ショウニン</t>
    </rPh>
    <rPh sb="2" eb="3">
      <t>シャ</t>
    </rPh>
    <phoneticPr fontId="2"/>
  </si>
  <si>
    <t>原因分類</t>
    <rPh sb="0" eb="2">
      <t>ゲンイン</t>
    </rPh>
    <rPh sb="2" eb="4">
      <t>ブンルイ</t>
    </rPh>
    <phoneticPr fontId="2"/>
  </si>
  <si>
    <t>原因工程</t>
    <rPh sb="0" eb="2">
      <t>ゲンイン</t>
    </rPh>
    <rPh sb="2" eb="4">
      <t>コウテイ</t>
    </rPh>
    <phoneticPr fontId="2"/>
  </si>
  <si>
    <t>指摘者
(レビューア)</t>
    <rPh sb="0" eb="2">
      <t>シテキ</t>
    </rPh>
    <rPh sb="2" eb="3">
      <t>シャ</t>
    </rPh>
    <phoneticPr fontId="2"/>
  </si>
  <si>
    <t>機能ＩＤ/帳票ＩＤ</t>
    <rPh sb="0" eb="2">
      <t>キノウ</t>
    </rPh>
    <rPh sb="5" eb="7">
      <t>チョウヒョウ</t>
    </rPh>
    <phoneticPr fontId="2"/>
  </si>
  <si>
    <t>対処要否</t>
    <rPh sb="0" eb="2">
      <t>タイショ</t>
    </rPh>
    <rPh sb="2" eb="3">
      <t>ヨウ</t>
    </rPh>
    <rPh sb="3" eb="4">
      <t>ヒ</t>
    </rPh>
    <phoneticPr fontId="2"/>
  </si>
  <si>
    <t>指摘分類</t>
    <rPh sb="0" eb="2">
      <t>シテキ</t>
    </rPh>
    <rPh sb="2" eb="4">
      <t>ブンルイ</t>
    </rPh>
    <phoneticPr fontId="2"/>
  </si>
  <si>
    <t>レビュー合計時間</t>
    <rPh sb="4" eb="6">
      <t>ゴウケイ</t>
    </rPh>
    <rPh sb="6" eb="8">
      <t>ジカン</t>
    </rPh>
    <phoneticPr fontId="2"/>
  </si>
  <si>
    <t>レビュー状況</t>
    <rPh sb="4" eb="6">
      <t>ジョウキョウ</t>
    </rPh>
    <phoneticPr fontId="2"/>
  </si>
  <si>
    <t>品質指標（実績値）</t>
    <rPh sb="0" eb="2">
      <t>ヒンシツ</t>
    </rPh>
    <rPh sb="2" eb="4">
      <t>シヒョウ</t>
    </rPh>
    <rPh sb="5" eb="8">
      <t>ジッセキチ</t>
    </rPh>
    <phoneticPr fontId="2"/>
  </si>
  <si>
    <t>（人H／10頁）</t>
    <phoneticPr fontId="2"/>
  </si>
  <si>
    <t>（件／10頁）</t>
    <phoneticPr fontId="2"/>
  </si>
  <si>
    <t>（件／H）</t>
    <rPh sb="1" eb="2">
      <t>ケン</t>
    </rPh>
    <phoneticPr fontId="2"/>
  </si>
  <si>
    <t>レビューイ</t>
    <phoneticPr fontId="2"/>
  </si>
  <si>
    <t>レビュー参加人数</t>
    <rPh sb="4" eb="6">
      <t>サンカ</t>
    </rPh>
    <rPh sb="6" eb="8">
      <t>ニンズウ</t>
    </rPh>
    <phoneticPr fontId="2"/>
  </si>
  <si>
    <t>レビュー時間</t>
    <rPh sb="4" eb="6">
      <t>ジカン</t>
    </rPh>
    <phoneticPr fontId="2"/>
  </si>
  <si>
    <t>レビューア</t>
    <phoneticPr fontId="2"/>
  </si>
  <si>
    <t>レビュー開始日時</t>
    <rPh sb="4" eb="6">
      <t>カイシ</t>
    </rPh>
    <rPh sb="6" eb="8">
      <t>ニチジ</t>
    </rPh>
    <phoneticPr fontId="2"/>
  </si>
  <si>
    <t>レビュー終了日時</t>
    <rPh sb="4" eb="6">
      <t>シュウリョウ</t>
    </rPh>
    <rPh sb="6" eb="8">
      <t>ニチジ</t>
    </rPh>
    <phoneticPr fontId="2"/>
  </si>
  <si>
    <t>影響度</t>
    <rPh sb="0" eb="3">
      <t>エイキョウド</t>
    </rPh>
    <phoneticPr fontId="2"/>
  </si>
  <si>
    <t>業務有識者</t>
    <rPh sb="0" eb="2">
      <t>ギョウム</t>
    </rPh>
    <rPh sb="2" eb="5">
      <t>ユウシキシャ</t>
    </rPh>
    <phoneticPr fontId="3"/>
  </si>
  <si>
    <t>佐藤</t>
    <rPh sb="0" eb="2">
      <t>サトウ</t>
    </rPh>
    <phoneticPr fontId="2"/>
  </si>
  <si>
    <t>技術統括者</t>
    <rPh sb="0" eb="2">
      <t>ギジュツ</t>
    </rPh>
    <rPh sb="2" eb="4">
      <t>トウカツ</t>
    </rPh>
    <rPh sb="4" eb="5">
      <t>シャ</t>
    </rPh>
    <phoneticPr fontId="3"/>
  </si>
  <si>
    <t>業務有識者・技術統括者</t>
    <rPh sb="0" eb="2">
      <t>ギョウム</t>
    </rPh>
    <rPh sb="2" eb="5">
      <t>ユウシキシャ</t>
    </rPh>
    <rPh sb="6" eb="8">
      <t>ギジュツ</t>
    </rPh>
    <rPh sb="8" eb="10">
      <t>トウカツ</t>
    </rPh>
    <rPh sb="10" eb="11">
      <t>シャ</t>
    </rPh>
    <phoneticPr fontId="3"/>
  </si>
  <si>
    <t>02_要件誤り</t>
    <phoneticPr fontId="2"/>
  </si>
  <si>
    <t>03_要件不明確</t>
    <phoneticPr fontId="2"/>
  </si>
  <si>
    <t>04_要件不整合</t>
    <phoneticPr fontId="2"/>
  </si>
  <si>
    <t>05_非機能・運用要件不備・不整合</t>
    <phoneticPr fontId="2"/>
  </si>
  <si>
    <t>委託先内レビュー</t>
    <rPh sb="0" eb="3">
      <t>イタクサキ</t>
    </rPh>
    <rPh sb="3" eb="4">
      <t>ナイ</t>
    </rPh>
    <phoneticPr fontId="1"/>
  </si>
  <si>
    <t>顧客レビュー</t>
    <rPh sb="0" eb="2">
      <t>コキャク</t>
    </rPh>
    <phoneticPr fontId="2"/>
  </si>
  <si>
    <t>レビュー実施形態</t>
    <rPh sb="4" eb="6">
      <t>ジッシ</t>
    </rPh>
    <rPh sb="6" eb="8">
      <t>ケイタイ</t>
    </rPh>
    <phoneticPr fontId="2"/>
  </si>
  <si>
    <t>01_現行調査不足（時間・リソース不足）</t>
  </si>
  <si>
    <t>02_現行理解不足（前提知識不足）</t>
  </si>
  <si>
    <t>03_現行調査ツール不備</t>
  </si>
  <si>
    <t>11_インプット不備・不整合（顧客からの要件）</t>
  </si>
  <si>
    <t>12_インプット不備・不整合（現行資料）</t>
  </si>
  <si>
    <t>13_インプット不備・不整合（要件定義書）</t>
  </si>
  <si>
    <t>14_インプット不備・不整合（設計書）</t>
  </si>
  <si>
    <t>15_インプット不備・不整合（開発標準ルール）</t>
  </si>
  <si>
    <t>16_インプット不備・不整合（管理運営ルール）</t>
  </si>
  <si>
    <t>21_業務・システム要件検討不足</t>
  </si>
  <si>
    <t>22_方式要件検討不足</t>
  </si>
  <si>
    <t>23_インフラ・基盤要件検討不足</t>
  </si>
  <si>
    <t>31_業務知識・スキル・経験不足</t>
  </si>
  <si>
    <t>32_システム知識・スキル・経験不足</t>
  </si>
  <si>
    <t>33_開発標準ルール理解不足</t>
  </si>
  <si>
    <t>34_管理運営ルール理解不足</t>
  </si>
  <si>
    <t>35_誤字・脱字（日本語能力不足）</t>
  </si>
  <si>
    <t>36_誤字・脱字（自己再鑑不足）</t>
  </si>
  <si>
    <t>41_レビューア指摘誤り</t>
  </si>
  <si>
    <t>51_開発標準ルール運用の不徹底</t>
  </si>
  <si>
    <t>52_管理運営ルール運用の不徹底</t>
  </si>
  <si>
    <t>61_PJ内情報連携不備</t>
  </si>
  <si>
    <t>62_チーム内情報連携不備</t>
  </si>
  <si>
    <t>71_既存バグ</t>
  </si>
  <si>
    <t>91_仕様通り</t>
  </si>
  <si>
    <t>92_改善要望</t>
  </si>
  <si>
    <t>01_要件定義</t>
  </si>
  <si>
    <t>02_外部設計</t>
  </si>
  <si>
    <t>03_内部設計</t>
  </si>
  <si>
    <t>04_プログラミング</t>
  </si>
  <si>
    <t>05_サブシステム内結合テスト</t>
  </si>
  <si>
    <t>06_サブシステム間結合テスト</t>
  </si>
  <si>
    <t>07_システムテスト</t>
  </si>
  <si>
    <t>11_インフラ運用要件定義</t>
  </si>
  <si>
    <t>12_インフラ運用設計</t>
  </si>
  <si>
    <t>13_インフラ運用構築</t>
  </si>
  <si>
    <t>14_インフラ運用テスト</t>
  </si>
  <si>
    <t>21_移行・展開</t>
  </si>
  <si>
    <t>01_成果物レビュー不足</t>
  </si>
  <si>
    <t>11_成果物レビュー不備（見逃し）</t>
  </si>
  <si>
    <t>12_成果物レビュー不備（誤り）</t>
  </si>
  <si>
    <t>21_成果物再レビュー未実施・不足・不備</t>
  </si>
  <si>
    <t>81_初レビュー</t>
  </si>
  <si>
    <t>レビュー検知漏れ原因</t>
    <rPh sb="4" eb="7">
      <t>ケンチモ</t>
    </rPh>
    <rPh sb="8" eb="10">
      <t>ゲンイン</t>
    </rPh>
    <phoneticPr fontId="2"/>
  </si>
  <si>
    <t>01_単一コンポーネントに影響</t>
  </si>
  <si>
    <t>02_単一機能内複数コンポーネントに影響</t>
  </si>
  <si>
    <t>03_単一サブシステム内複数機能に影響</t>
  </si>
  <si>
    <t>04_自システム内複数サブシステムに影響</t>
  </si>
  <si>
    <t>05_自システム全体に影響</t>
  </si>
  <si>
    <t>06_同一顧客の他システムに影響</t>
  </si>
  <si>
    <t>07_対外システムに影響</t>
  </si>
  <si>
    <t>01_要</t>
  </si>
  <si>
    <t>02_不要</t>
  </si>
  <si>
    <t>03_重複</t>
  </si>
  <si>
    <t>合計指摘件数（全体）</t>
    <rPh sb="0" eb="2">
      <t>ゴウケイ</t>
    </rPh>
    <rPh sb="2" eb="4">
      <t>シテキ</t>
    </rPh>
    <rPh sb="4" eb="6">
      <t>ケンスウ</t>
    </rPh>
    <rPh sb="7" eb="9">
      <t>ゼンタイ</t>
    </rPh>
    <phoneticPr fontId="2"/>
  </si>
  <si>
    <t>品質指標（基準値）</t>
    <phoneticPr fontId="2"/>
  </si>
  <si>
    <t>01_要件漏れ</t>
    <phoneticPr fontId="2"/>
  </si>
  <si>
    <t>合否判定</t>
    <rPh sb="0" eb="2">
      <t>ゴウヒ</t>
    </rPh>
    <rPh sb="2" eb="4">
      <t>ハンテイ</t>
    </rPh>
    <phoneticPr fontId="2"/>
  </si>
  <si>
    <t>次回要否</t>
    <rPh sb="0" eb="2">
      <t>ジカイ</t>
    </rPh>
    <rPh sb="2" eb="4">
      <t>ヨウヒ</t>
    </rPh>
    <phoneticPr fontId="2"/>
  </si>
  <si>
    <t>91_疑問点、確認</t>
    <phoneticPr fontId="2"/>
  </si>
  <si>
    <t>下限</t>
    <rPh sb="0" eb="2">
      <t>カゲン</t>
    </rPh>
    <phoneticPr fontId="2"/>
  </si>
  <si>
    <t>上限</t>
    <rPh sb="0" eb="2">
      <t>ジョウゲン</t>
    </rPh>
    <phoneticPr fontId="2"/>
  </si>
  <si>
    <t>目標値</t>
    <rPh sb="0" eb="3">
      <t>モクヒョウチ</t>
    </rPh>
    <phoneticPr fontId="2"/>
  </si>
  <si>
    <t>11_機能・仕様漏れ</t>
    <phoneticPr fontId="2"/>
  </si>
  <si>
    <t>12_機能・仕様誤り</t>
    <phoneticPr fontId="2"/>
  </si>
  <si>
    <t>13_機能・仕様不明確</t>
    <phoneticPr fontId="2"/>
  </si>
  <si>
    <t>14_機能・仕様不整合</t>
    <phoneticPr fontId="2"/>
  </si>
  <si>
    <t>15_非機能・運用仕様不備・不整合</t>
    <phoneticPr fontId="2"/>
  </si>
  <si>
    <t>21_設計・ドキュメント規約違反</t>
    <phoneticPr fontId="2"/>
  </si>
  <si>
    <t>22_記述誤り</t>
    <phoneticPr fontId="2"/>
  </si>
  <si>
    <t>23_ドキュメント不足</t>
    <phoneticPr fontId="2"/>
  </si>
  <si>
    <t>92_改善要望</t>
    <phoneticPr fontId="2"/>
  </si>
  <si>
    <t>93_仕様変更</t>
    <phoneticPr fontId="2"/>
  </si>
  <si>
    <t>成果物レビュー工数密度〔人H/10頁〕</t>
    <rPh sb="0" eb="3">
      <t>セイカブツ</t>
    </rPh>
    <rPh sb="7" eb="9">
      <t>コウスウ</t>
    </rPh>
    <rPh sb="9" eb="11">
      <t>ミツド</t>
    </rPh>
    <rPh sb="12" eb="13">
      <t>ヒト</t>
    </rPh>
    <phoneticPr fontId="2"/>
  </si>
  <si>
    <t>成果物レビュー不具合検出密度
[件/10頁]</t>
    <rPh sb="0" eb="3">
      <t>セイカブツ</t>
    </rPh>
    <rPh sb="7" eb="10">
      <t>フグアイ</t>
    </rPh>
    <rPh sb="10" eb="12">
      <t>ケンシュツ</t>
    </rPh>
    <rPh sb="12" eb="14">
      <t>ミツド</t>
    </rPh>
    <phoneticPr fontId="2"/>
  </si>
  <si>
    <t>要件定義</t>
    <rPh sb="0" eb="2">
      <t>ヨウケン</t>
    </rPh>
    <rPh sb="2" eb="4">
      <t>テイギ</t>
    </rPh>
    <phoneticPr fontId="3"/>
  </si>
  <si>
    <t>外部設計</t>
    <rPh sb="0" eb="2">
      <t>ガイブ</t>
    </rPh>
    <rPh sb="2" eb="4">
      <t>セッケイ</t>
    </rPh>
    <phoneticPr fontId="3"/>
  </si>
  <si>
    <t>内部設計</t>
    <rPh sb="0" eb="2">
      <t>ナイブ</t>
    </rPh>
    <rPh sb="2" eb="4">
      <t>セッケイ</t>
    </rPh>
    <phoneticPr fontId="3"/>
  </si>
  <si>
    <t>プログラミング</t>
    <phoneticPr fontId="3"/>
  </si>
  <si>
    <t>結合テスト</t>
    <rPh sb="0" eb="2">
      <t>ケツゴウ</t>
    </rPh>
    <phoneticPr fontId="3"/>
  </si>
  <si>
    <t>システムテスト</t>
    <phoneticPr fontId="3"/>
  </si>
  <si>
    <t>レビュー工数（H）</t>
    <rPh sb="4" eb="6">
      <t>コウスウ</t>
    </rPh>
    <phoneticPr fontId="2"/>
  </si>
  <si>
    <t>指摘対応</t>
    <rPh sb="0" eb="2">
      <t>シテキ</t>
    </rPh>
    <rPh sb="2" eb="4">
      <t>タイオウ</t>
    </rPh>
    <phoneticPr fontId="2"/>
  </si>
  <si>
    <t>レビュー検知漏れ原因</t>
    <rPh sb="4" eb="6">
      <t>ケンチ</t>
    </rPh>
    <rPh sb="6" eb="7">
      <t>モ</t>
    </rPh>
    <rPh sb="8" eb="10">
      <t>ゲンイン</t>
    </rPh>
    <phoneticPr fontId="2"/>
  </si>
  <si>
    <t>影響度</t>
    <phoneticPr fontId="2"/>
  </si>
  <si>
    <t>主担当</t>
    <rPh sb="0" eb="1">
      <t>シュ</t>
    </rPh>
    <rPh sb="1" eb="3">
      <t>タントウ</t>
    </rPh>
    <phoneticPr fontId="2"/>
  </si>
  <si>
    <t>副担当</t>
    <rPh sb="0" eb="1">
      <t>フク</t>
    </rPh>
    <rPh sb="1" eb="3">
      <t>タントウ</t>
    </rPh>
    <phoneticPr fontId="2"/>
  </si>
  <si>
    <t>陪席</t>
    <rPh sb="0" eb="2">
      <t>バイセキ</t>
    </rPh>
    <phoneticPr fontId="2"/>
  </si>
  <si>
    <t>レビュー工数密度
（人H／10頁）</t>
    <phoneticPr fontId="2"/>
  </si>
  <si>
    <t>レビュー不具合検出効率</t>
    <rPh sb="4" eb="7">
      <t>フグアイ</t>
    </rPh>
    <rPh sb="7" eb="9">
      <t>ケンシュツ</t>
    </rPh>
    <rPh sb="9" eb="11">
      <t>コウリツ</t>
    </rPh>
    <phoneticPr fontId="2"/>
  </si>
  <si>
    <t>レビュー工数密度</t>
    <rPh sb="4" eb="6">
      <t>コウスウ</t>
    </rPh>
    <rPh sb="6" eb="8">
      <t>ミツド</t>
    </rPh>
    <phoneticPr fontId="2"/>
  </si>
  <si>
    <t>レビュー不具合検出密度</t>
    <rPh sb="4" eb="7">
      <t>フグアイ</t>
    </rPh>
    <rPh sb="7" eb="9">
      <t>ケンシュツ</t>
    </rPh>
    <rPh sb="9" eb="11">
      <t>ミツド</t>
    </rPh>
    <phoneticPr fontId="2"/>
  </si>
  <si>
    <t>レビュー対象規模</t>
    <phoneticPr fontId="2"/>
  </si>
  <si>
    <t>修正担当</t>
    <rPh sb="0" eb="2">
      <t>シュウセイ</t>
    </rPh>
    <rPh sb="2" eb="4">
      <t>タントウ</t>
    </rPh>
    <phoneticPr fontId="2"/>
  </si>
  <si>
    <t>レビュー合計工数</t>
    <rPh sb="6" eb="8">
      <t>コウスウ</t>
    </rPh>
    <phoneticPr fontId="2"/>
  </si>
  <si>
    <t>レビュー形式</t>
    <rPh sb="4" eb="6">
      <t>ケイシキ</t>
    </rPh>
    <phoneticPr fontId="2"/>
  </si>
  <si>
    <t>レビュー種別</t>
    <rPh sb="4" eb="6">
      <t>シュベツ</t>
    </rPh>
    <phoneticPr fontId="2"/>
  </si>
  <si>
    <t>レビューア</t>
    <phoneticPr fontId="2"/>
  </si>
  <si>
    <t>レビューイ</t>
    <phoneticPr fontId="2"/>
  </si>
  <si>
    <t>END</t>
    <phoneticPr fontId="2"/>
  </si>
  <si>
    <t>行を追加をする場合、本行より上に挿入してください</t>
    <rPh sb="0" eb="1">
      <t>ギョウ</t>
    </rPh>
    <rPh sb="2" eb="4">
      <t>ツイカ</t>
    </rPh>
    <rPh sb="7" eb="9">
      <t>バアイ</t>
    </rPh>
    <rPh sb="10" eb="11">
      <t>ホン</t>
    </rPh>
    <rPh sb="11" eb="12">
      <t>ギョウ</t>
    </rPh>
    <rPh sb="14" eb="15">
      <t>ウエ</t>
    </rPh>
    <rPh sb="16" eb="18">
      <t>ソウニュウ</t>
    </rPh>
    <phoneticPr fontId="2"/>
  </si>
  <si>
    <t>対面レビュー</t>
    <phoneticPr fontId="3"/>
  </si>
  <si>
    <t>机上レビュー</t>
    <phoneticPr fontId="3"/>
  </si>
  <si>
    <t>その他</t>
    <phoneticPr fontId="3"/>
  </si>
  <si>
    <t>合格</t>
    <phoneticPr fontId="3"/>
  </si>
  <si>
    <t>不合格</t>
    <phoneticPr fontId="3"/>
  </si>
  <si>
    <t>次回あり</t>
    <phoneticPr fontId="3"/>
  </si>
  <si>
    <t>次回なし</t>
    <phoneticPr fontId="3"/>
  </si>
  <si>
    <t>成果物規模</t>
    <rPh sb="0" eb="3">
      <t>セイカブツ</t>
    </rPh>
    <rPh sb="3" eb="5">
      <t>キボ</t>
    </rPh>
    <phoneticPr fontId="2"/>
  </si>
  <si>
    <t>レビュー規模</t>
    <rPh sb="4" eb="6">
      <t>キボ</t>
    </rPh>
    <phoneticPr fontId="2"/>
  </si>
  <si>
    <t>合計不具合件数</t>
    <rPh sb="0" eb="2">
      <t>ゴウケイ</t>
    </rPh>
    <rPh sb="2" eb="5">
      <t>フグアイ</t>
    </rPh>
    <rPh sb="5" eb="7">
      <t>ケンスウ</t>
    </rPh>
    <phoneticPr fontId="2"/>
  </si>
  <si>
    <t>ドキュメント種別</t>
    <rPh sb="6" eb="8">
      <t>シュベツ</t>
    </rPh>
    <phoneticPr fontId="2"/>
  </si>
  <si>
    <t>サブシステム名</t>
    <rPh sb="6" eb="7">
      <t>メイ</t>
    </rPh>
    <phoneticPr fontId="2"/>
  </si>
  <si>
    <t>チーム名</t>
    <rPh sb="3" eb="4">
      <t>メイ</t>
    </rPh>
    <phoneticPr fontId="2"/>
  </si>
  <si>
    <t>会社名</t>
    <rPh sb="0" eb="3">
      <t>カイシャメイ</t>
    </rPh>
    <phoneticPr fontId="2"/>
  </si>
  <si>
    <t>ドキュメント種別</t>
    <rPh sb="6" eb="8">
      <t>シュベツ</t>
    </rPh>
    <phoneticPr fontId="3"/>
  </si>
  <si>
    <t>要件定義書</t>
    <rPh sb="0" eb="2">
      <t>ヨウケン</t>
    </rPh>
    <rPh sb="2" eb="5">
      <t>テイギショ</t>
    </rPh>
    <phoneticPr fontId="3"/>
  </si>
  <si>
    <t>外部設計書</t>
    <rPh sb="0" eb="2">
      <t>ガイブ</t>
    </rPh>
    <rPh sb="2" eb="5">
      <t>セッケイショ</t>
    </rPh>
    <phoneticPr fontId="3"/>
  </si>
  <si>
    <t>内部設計書</t>
    <rPh sb="0" eb="2">
      <t>ナイブ</t>
    </rPh>
    <rPh sb="2" eb="5">
      <t>セッケイショ</t>
    </rPh>
    <phoneticPr fontId="3"/>
  </si>
  <si>
    <t>単体テスト仕様書</t>
    <rPh sb="0" eb="2">
      <t>タンタイ</t>
    </rPh>
    <rPh sb="5" eb="8">
      <t>シヨウショ</t>
    </rPh>
    <phoneticPr fontId="3"/>
  </si>
  <si>
    <t>結合テスト仕様書</t>
    <rPh sb="0" eb="2">
      <t>ケツゴウ</t>
    </rPh>
    <rPh sb="5" eb="8">
      <t>シヨウショ</t>
    </rPh>
    <phoneticPr fontId="3"/>
  </si>
  <si>
    <t>システムテスト仕様書</t>
    <rPh sb="7" eb="10">
      <t>シヨウショ</t>
    </rPh>
    <phoneticPr fontId="3"/>
  </si>
  <si>
    <t>計画書</t>
    <rPh sb="0" eb="2">
      <t>ケイカク</t>
    </rPh>
    <rPh sb="2" eb="3">
      <t>ショ</t>
    </rPh>
    <phoneticPr fontId="3"/>
  </si>
  <si>
    <t>サブシステム名</t>
    <rPh sb="6" eb="7">
      <t>メイ</t>
    </rPh>
    <phoneticPr fontId="3"/>
  </si>
  <si>
    <t>AAAA</t>
    <phoneticPr fontId="3"/>
  </si>
  <si>
    <t>BBBB</t>
    <phoneticPr fontId="3"/>
  </si>
  <si>
    <t>CCCCC</t>
    <phoneticPr fontId="3"/>
  </si>
  <si>
    <t>チーム名</t>
    <rPh sb="3" eb="4">
      <t>メイ</t>
    </rPh>
    <phoneticPr fontId="3"/>
  </si>
  <si>
    <t>会社名</t>
    <rPh sb="0" eb="3">
      <t>カイシャメイ</t>
    </rPh>
    <phoneticPr fontId="3"/>
  </si>
  <si>
    <t>Dチーム</t>
    <phoneticPr fontId="3"/>
  </si>
  <si>
    <t>Eチーム</t>
    <phoneticPr fontId="3"/>
  </si>
  <si>
    <t>Fチーム</t>
    <phoneticPr fontId="3"/>
  </si>
  <si>
    <t>G社</t>
    <rPh sb="1" eb="2">
      <t>シャ</t>
    </rPh>
    <phoneticPr fontId="3"/>
  </si>
  <si>
    <t>H社</t>
    <rPh sb="1" eb="2">
      <t>シャ</t>
    </rPh>
    <phoneticPr fontId="3"/>
  </si>
  <si>
    <t>備考</t>
    <rPh sb="0" eb="2">
      <t>ビコウ</t>
    </rPh>
    <phoneticPr fontId="2"/>
  </si>
  <si>
    <t>鈴木</t>
    <rPh sb="0" eb="2">
      <t>スズキ</t>
    </rPh>
    <phoneticPr fontId="2"/>
  </si>
  <si>
    <t>高橋</t>
    <rPh sb="0" eb="2">
      <t>タカハシ</t>
    </rPh>
    <phoneticPr fontId="2"/>
  </si>
  <si>
    <t>田中</t>
    <rPh sb="0" eb="2">
      <t>タナカ</t>
    </rPh>
    <phoneticPr fontId="2"/>
  </si>
  <si>
    <t>伊藤</t>
    <rPh sb="0" eb="2">
      <t>イトウ</t>
    </rPh>
    <phoneticPr fontId="2"/>
  </si>
  <si>
    <t>山田</t>
    <rPh sb="0" eb="2">
      <t>ヤマダ</t>
    </rPh>
    <phoneticPr fontId="3"/>
  </si>
  <si>
    <t>吉田</t>
    <rPh sb="0" eb="2">
      <t>ヨシダ</t>
    </rPh>
    <phoneticPr fontId="3"/>
  </si>
  <si>
    <t>加藤</t>
    <rPh sb="0" eb="2">
      <t>カトウ</t>
    </rPh>
    <phoneticPr fontId="3"/>
  </si>
  <si>
    <t>渡辺</t>
    <rPh sb="0" eb="2">
      <t>ワタナベ</t>
    </rPh>
    <phoneticPr fontId="3"/>
  </si>
  <si>
    <t>山本</t>
    <rPh sb="0" eb="2">
      <t>ヤマモト</t>
    </rPh>
    <phoneticPr fontId="3"/>
  </si>
  <si>
    <t>中村</t>
    <rPh sb="0" eb="2">
      <t>ナカムラ</t>
    </rPh>
    <phoneticPr fontId="3"/>
  </si>
  <si>
    <t>小林</t>
    <rPh sb="0" eb="2">
      <t>コバヤシ</t>
    </rPh>
    <phoneticPr fontId="3"/>
  </si>
  <si>
    <t>99_判断できず</t>
    <phoneticPr fontId="2"/>
  </si>
  <si>
    <t>自社内部レビュー</t>
    <rPh sb="0" eb="2">
      <t>ジシャ</t>
    </rPh>
    <rPh sb="2" eb="4">
      <t>ナイブ</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</si>
</sst>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quot;¥&quot;#,##0_);[Red]\(&quot;¥&quot;#,##0\)"/>
    <numFmt numFmtId="177" formatCode="&quot;¥&quot;#,##0.00_);[Red]\(&quot;¥&quot;#,##0.00\)"/>
    <numFmt numFmtId="178" formatCode="&quot;( &quot;0&quot; )分&quot;"/>
    <numFmt numFmtId="179" formatCode="0&quot;　分&quot;"/>
    <numFmt numFmtId="180" formatCode="00"/>
    <numFmt numFmtId="181" formatCode="0.00&quot;　（人H）&quot;"/>
    <numFmt numFmtId="182" formatCode="0&quot;　件&quot;"/>
    <numFmt numFmtId="183" formatCode="0.00_ "/>
    <numFmt numFmtId="184" formatCode="0&quot;分&quot;"/>
    <numFmt numFmtId="185" formatCode="0.00_);[Red]\(0.00\)"/>
    <numFmt numFmtId="186" formatCode="m/d"/>
    <numFmt numFmtId="187" formatCode="0\ &quot;Page&quot;"/>
  </numFmts>
  <fonts count="14" x14ac:knownFonts="1">
    <font>
      <sz val="9"/>
      <name val="Meiryo UI"/>
      <family val="3"/>
      <charset val="128"/>
    </font>
    <font>
      <sz val="11"/>
      <color theme="1"/>
      <name val="游ゴシック"/>
      <family val="2"/>
      <charset val="128"/>
      <scheme val="minor"/>
    </font>
    <font>
      <sz val="6"/>
      <name val="ＭＳ Ｐゴシック"/>
      <family val="3"/>
      <charset val="128"/>
    </font>
    <font>
      <sz val="10"/>
      <name val="ＭＳ Ｐゴシック"/>
      <family val="3"/>
      <charset val="128"/>
    </font>
    <font>
      <sz val="11"/>
      <name val="ＭＳ Ｐゴシック"/>
      <family val="3"/>
      <charset val="128"/>
    </font>
    <font>
      <sz val="10"/>
      <name val="游ゴシック"/>
      <family val="3"/>
      <charset val="128"/>
      <scheme val="minor"/>
    </font>
    <font>
      <sz val="11"/>
      <name val="游ゴシック"/>
      <family val="3"/>
      <charset val="128"/>
      <scheme val="minor"/>
    </font>
    <font>
      <sz val="9"/>
      <name val="游ゴシック"/>
      <family val="3"/>
      <charset val="128"/>
      <scheme val="minor"/>
    </font>
    <font>
      <b/>
      <sz val="11"/>
      <color rgb="FFFF0000"/>
      <name val="游ゴシック"/>
      <family val="3"/>
      <charset val="128"/>
      <scheme val="minor"/>
    </font>
    <font>
      <sz val="10"/>
      <color rgb="FFFF0000"/>
      <name val="游ゴシック"/>
      <family val="3"/>
      <charset val="128"/>
      <scheme val="minor"/>
    </font>
    <font>
      <b/>
      <sz val="10"/>
      <color indexed="9"/>
      <name val="游ゴシック"/>
      <family val="3"/>
      <charset val="128"/>
      <scheme val="minor"/>
    </font>
    <font>
      <sz val="9"/>
      <color indexed="81"/>
      <name val="游ゴシック"/>
      <family val="3"/>
      <charset val="128"/>
      <scheme val="minor"/>
    </font>
    <font>
      <sz val="9"/>
      <color indexed="81"/>
      <name val="游ゴシック"/>
      <family val="3"/>
      <charset val="128"/>
    </font>
    <font>
      <b/>
      <sz val="9"/>
      <color indexed="81"/>
      <name val="游ゴシック"/>
      <family val="3"/>
      <charset val="128"/>
    </font>
  </fonts>
  <fills count="7">
    <fill>
      <patternFill patternType="none"/>
    </fill>
    <fill>
      <patternFill patternType="gray125"/>
    </fill>
    <fill>
      <patternFill patternType="solid">
        <fgColor rgb="FFFFFFCC"/>
        <bgColor indexed="64"/>
      </patternFill>
    </fill>
    <fill>
      <patternFill patternType="solid">
        <fgColor theme="0" tint="-0.14996795556505021"/>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theme="8" tint="0.59996337778862885"/>
        <bgColor indexed="64"/>
      </patternFill>
    </fill>
  </fills>
  <borders count="58">
    <border>
      <left/>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style="thin">
        <color indexed="64"/>
      </top>
      <bottom style="hair">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bottom style="thin">
        <color indexed="64"/>
      </bottom>
      <diagonal/>
    </border>
    <border>
      <left style="thin">
        <color indexed="64"/>
      </left>
      <right style="dotted">
        <color indexed="64"/>
      </right>
      <top style="thin">
        <color indexed="64"/>
      </top>
      <bottom style="hair">
        <color indexed="64"/>
      </bottom>
      <diagonal/>
    </border>
    <border>
      <left style="thin">
        <color indexed="64"/>
      </left>
      <right style="dotted">
        <color indexed="64"/>
      </right>
      <top style="hair">
        <color indexed="64"/>
      </top>
      <bottom style="thin">
        <color indexed="64"/>
      </bottom>
      <diagonal/>
    </border>
    <border>
      <left style="dotted">
        <color indexed="64"/>
      </left>
      <right style="dotted">
        <color indexed="64"/>
      </right>
      <top style="hair">
        <color indexed="64"/>
      </top>
      <bottom style="thin">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dotted">
        <color indexed="64"/>
      </top>
      <bottom style="thin">
        <color indexed="64"/>
      </bottom>
      <diagonal/>
    </border>
    <border>
      <left style="dotted">
        <color indexed="64"/>
      </left>
      <right style="thin">
        <color indexed="64"/>
      </right>
      <top style="thin">
        <color indexed="64"/>
      </top>
      <bottom/>
      <diagonal/>
    </border>
    <border>
      <left style="dotted">
        <color indexed="64"/>
      </left>
      <right style="dotted">
        <color indexed="64"/>
      </right>
      <top style="dotted">
        <color indexed="64"/>
      </top>
      <bottom style="thin">
        <color indexed="64"/>
      </bottom>
      <diagonal/>
    </border>
    <border>
      <left/>
      <right style="thin">
        <color indexed="64"/>
      </right>
      <top/>
      <bottom/>
      <diagonal/>
    </border>
    <border>
      <left style="dotted">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hair">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dotted">
        <color indexed="64"/>
      </left>
      <right style="thin">
        <color indexed="64"/>
      </right>
      <top/>
      <bottom style="hair">
        <color indexed="64"/>
      </bottom>
      <diagonal/>
    </border>
    <border>
      <left style="dotted">
        <color indexed="64"/>
      </left>
      <right style="thin">
        <color indexed="64"/>
      </right>
      <top style="hair">
        <color indexed="64"/>
      </top>
      <bottom style="thin">
        <color indexed="64"/>
      </bottom>
      <diagonal/>
    </border>
    <border>
      <left/>
      <right style="dotted">
        <color indexed="64"/>
      </right>
      <top style="thin">
        <color indexed="64"/>
      </top>
      <bottom style="thin">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dotted">
        <color indexed="64"/>
      </bottom>
      <diagonal/>
    </border>
    <border>
      <left style="dotted">
        <color indexed="64"/>
      </left>
      <right style="hair">
        <color indexed="64"/>
      </right>
      <top style="thin">
        <color indexed="64"/>
      </top>
      <bottom style="dotted">
        <color indexed="64"/>
      </bottom>
      <diagonal/>
    </border>
    <border>
      <left style="dotted">
        <color indexed="64"/>
      </left>
      <right style="hair">
        <color indexed="64"/>
      </right>
      <top style="dotted">
        <color indexed="64"/>
      </top>
      <bottom style="dotted">
        <color indexed="64"/>
      </bottom>
      <diagonal/>
    </border>
    <border>
      <left style="hair">
        <color indexed="64"/>
      </left>
      <right style="thin">
        <color indexed="64"/>
      </right>
      <top style="dotted">
        <color indexed="64"/>
      </top>
      <bottom style="dotted">
        <color indexed="64"/>
      </bottom>
      <diagonal/>
    </border>
    <border>
      <left style="dotted">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diagonal/>
    </border>
    <border>
      <left/>
      <right style="thin">
        <color indexed="64"/>
      </right>
      <top/>
      <bottom style="thin">
        <color indexed="64"/>
      </bottom>
      <diagonal/>
    </border>
    <border>
      <left style="dotted">
        <color indexed="64"/>
      </left>
      <right/>
      <top style="thin">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thin">
        <color indexed="64"/>
      </top>
      <bottom/>
      <diagonal/>
    </border>
    <border>
      <left style="dotted">
        <color indexed="64"/>
      </left>
      <right/>
      <top style="thin">
        <color indexed="64"/>
      </top>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thin">
        <color indexed="64"/>
      </left>
      <right/>
      <top/>
      <bottom style="hair">
        <color indexed="64"/>
      </bottom>
      <diagonal/>
    </border>
    <border>
      <left style="dotted">
        <color indexed="64"/>
      </left>
      <right/>
      <top style="dotted">
        <color indexed="64"/>
      </top>
      <bottom/>
      <diagonal/>
    </border>
    <border>
      <left style="dotted">
        <color indexed="64"/>
      </left>
      <right/>
      <top/>
      <bottom style="hair">
        <color indexed="64"/>
      </bottom>
      <diagonal/>
    </border>
    <border>
      <left style="dotted">
        <color indexed="64"/>
      </left>
      <right style="thin">
        <color indexed="64"/>
      </right>
      <top style="dotted">
        <color indexed="64"/>
      </top>
      <bottom/>
      <diagonal/>
    </border>
    <border>
      <left style="dotted">
        <color indexed="64"/>
      </left>
      <right/>
      <top/>
      <bottom style="thin">
        <color indexed="64"/>
      </bottom>
      <diagonal/>
    </border>
  </borders>
  <cellStyleXfs count="6">
    <xf numFmtId="0" fontId="0" fillId="0" borderId="0"/>
    <xf numFmtId="40" fontId="4" fillId="0" borderId="0" applyFont="0" applyFill="0" applyBorder="0" applyAlignment="0" applyProtection="0">
      <alignment vertical="center"/>
    </xf>
    <xf numFmtId="38" fontId="4" fillId="0" borderId="0" applyFont="0" applyFill="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cellStyleXfs>
  <cellXfs count="179">
    <xf numFmtId="0" fontId="0" fillId="0" borderId="0" xfId="0"/>
    <xf numFmtId="0" fontId="5" fillId="0" borderId="0" xfId="0" applyFont="1"/>
    <xf numFmtId="0" fontId="6" fillId="0" borderId="0" xfId="0" applyFont="1"/>
    <xf numFmtId="14" fontId="7" fillId="0" borderId="17" xfId="0" applyNumberFormat="1" applyFont="1" applyBorder="1" applyAlignment="1">
      <alignment horizontal="center" vertical="center" shrinkToFit="1"/>
    </xf>
    <xf numFmtId="14" fontId="7" fillId="0" borderId="18" xfId="0" applyNumberFormat="1" applyFont="1" applyBorder="1" applyAlignment="1">
      <alignment horizontal="center" vertical="center" shrinkToFit="1"/>
    </xf>
    <xf numFmtId="14" fontId="7" fillId="0" borderId="33" xfId="0" applyNumberFormat="1" applyFont="1" applyBorder="1" applyAlignment="1">
      <alignment horizontal="center" vertical="center" shrinkToFit="1"/>
    </xf>
    <xf numFmtId="0" fontId="5" fillId="0" borderId="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9" xfId="0" applyFont="1" applyBorder="1"/>
    <xf numFmtId="0" fontId="6" fillId="0" borderId="0" xfId="0" applyFont="1" applyBorder="1"/>
    <xf numFmtId="0" fontId="7" fillId="0" borderId="0" xfId="0" applyFont="1"/>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shrinkToFit="1"/>
    </xf>
    <xf numFmtId="178" fontId="5" fillId="0" borderId="0" xfId="0" applyNumberFormat="1" applyFont="1" applyFill="1" applyBorder="1" applyAlignment="1">
      <alignment vertical="center" shrinkToFit="1"/>
    </xf>
    <xf numFmtId="183" fontId="7" fillId="2" borderId="36" xfId="0" applyNumberFormat="1" applyFont="1" applyFill="1" applyBorder="1" applyAlignment="1">
      <alignment horizontal="center" vertical="center" shrinkToFit="1"/>
    </xf>
    <xf numFmtId="183" fontId="7" fillId="2" borderId="22" xfId="0" applyNumberFormat="1" applyFont="1" applyFill="1" applyBorder="1" applyAlignment="1">
      <alignment horizontal="center" vertical="center" shrinkToFit="1"/>
    </xf>
    <xf numFmtId="0" fontId="7" fillId="0" borderId="11" xfId="0" applyNumberFormat="1" applyFont="1" applyBorder="1" applyAlignment="1">
      <alignment horizontal="center" vertical="center" wrapText="1" shrinkToFit="1"/>
    </xf>
    <xf numFmtId="22" fontId="7" fillId="0" borderId="11" xfId="0" applyNumberFormat="1" applyFont="1" applyBorder="1" applyAlignment="1">
      <alignment horizontal="center" vertical="center" wrapText="1" shrinkToFit="1"/>
    </xf>
    <xf numFmtId="184" fontId="7" fillId="0" borderId="11" xfId="0" applyNumberFormat="1" applyFont="1" applyFill="1" applyBorder="1" applyAlignment="1">
      <alignment horizontal="center" vertical="center" wrapText="1" shrinkToFit="1"/>
    </xf>
    <xf numFmtId="183" fontId="7" fillId="2" borderId="11" xfId="0" applyNumberFormat="1" applyFont="1" applyFill="1" applyBorder="1" applyAlignment="1">
      <alignment horizontal="center" vertical="center" wrapText="1" shrinkToFit="1"/>
    </xf>
    <xf numFmtId="31" fontId="7" fillId="0" borderId="11" xfId="0" applyNumberFormat="1" applyFont="1" applyBorder="1" applyAlignment="1">
      <alignment horizontal="center" vertical="center" wrapText="1" shrinkToFit="1"/>
    </xf>
    <xf numFmtId="0" fontId="7" fillId="0" borderId="11" xfId="0" applyNumberFormat="1" applyFont="1" applyFill="1" applyBorder="1" applyAlignment="1">
      <alignment horizontal="center" vertical="center" wrapText="1" shrinkToFit="1"/>
    </xf>
    <xf numFmtId="0" fontId="7" fillId="0" borderId="11" xfId="0" applyFont="1" applyBorder="1" applyAlignment="1">
      <alignment horizontal="center" vertical="center"/>
    </xf>
    <xf numFmtId="0" fontId="7" fillId="0" borderId="14" xfId="0" applyFont="1" applyBorder="1" applyAlignment="1">
      <alignment horizontal="center" vertical="center"/>
    </xf>
    <xf numFmtId="0" fontId="6" fillId="0" borderId="0" xfId="0" applyFont="1" applyAlignment="1">
      <alignment shrinkToFit="1"/>
    </xf>
    <xf numFmtId="22" fontId="6" fillId="0" borderId="0" xfId="0" applyNumberFormat="1" applyFont="1" applyAlignment="1">
      <alignment shrinkToFit="1"/>
    </xf>
    <xf numFmtId="0" fontId="7" fillId="0" borderId="11" xfId="0" applyNumberFormat="1" applyFont="1" applyFill="1" applyBorder="1" applyAlignment="1">
      <alignment horizontal="center" vertical="top"/>
    </xf>
    <xf numFmtId="180" fontId="7" fillId="0" borderId="11" xfId="0" applyNumberFormat="1" applyFont="1" applyFill="1" applyBorder="1" applyAlignment="1">
      <alignment horizontal="left" vertical="top" wrapText="1" shrinkToFit="1"/>
    </xf>
    <xf numFmtId="180" fontId="7" fillId="0" borderId="11" xfId="0" applyNumberFormat="1" applyFont="1" applyFill="1" applyBorder="1" applyAlignment="1">
      <alignment horizontal="left" vertical="top" wrapText="1"/>
    </xf>
    <xf numFmtId="0" fontId="7" fillId="0" borderId="11" xfId="0" applyFont="1" applyBorder="1" applyAlignment="1">
      <alignment horizontal="left" vertical="top" wrapText="1"/>
    </xf>
    <xf numFmtId="0" fontId="7" fillId="0" borderId="11" xfId="0" applyFont="1" applyBorder="1" applyAlignment="1">
      <alignment horizontal="center" vertical="top" wrapText="1"/>
    </xf>
    <xf numFmtId="0" fontId="7" fillId="0" borderId="11" xfId="0" applyFont="1" applyBorder="1" applyAlignment="1">
      <alignment horizontal="left" vertical="top"/>
    </xf>
    <xf numFmtId="180" fontId="7" fillId="0" borderId="11" xfId="0" applyNumberFormat="1" applyFont="1" applyBorder="1" applyAlignment="1">
      <alignment horizontal="left" vertical="top" wrapText="1"/>
    </xf>
    <xf numFmtId="186" fontId="7" fillId="0" borderId="11" xfId="0" applyNumberFormat="1" applyFont="1" applyBorder="1" applyAlignment="1">
      <alignment horizontal="center" vertical="top"/>
    </xf>
    <xf numFmtId="0" fontId="7" fillId="0" borderId="14" xfId="0" applyFont="1" applyBorder="1" applyAlignment="1">
      <alignment horizontal="center" vertical="top" shrinkToFit="1"/>
    </xf>
    <xf numFmtId="0" fontId="5"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7" fillId="0" borderId="1" xfId="0" applyFont="1" applyBorder="1" applyAlignment="1">
      <alignment vertical="center"/>
    </xf>
    <xf numFmtId="0" fontId="7" fillId="0" borderId="1" xfId="0" applyFont="1" applyFill="1" applyBorder="1" applyAlignment="1">
      <alignment vertical="center"/>
    </xf>
    <xf numFmtId="180" fontId="7" fillId="0" borderId="1" xfId="0" applyNumberFormat="1" applyFont="1" applyBorder="1" applyAlignment="1">
      <alignment horizontal="left"/>
    </xf>
    <xf numFmtId="185" fontId="7" fillId="0" borderId="1" xfId="0" applyNumberFormat="1" applyFont="1" applyBorder="1" applyAlignment="1">
      <alignment horizontal="center" vertical="center"/>
    </xf>
    <xf numFmtId="180" fontId="7" fillId="0" borderId="1" xfId="0" applyNumberFormat="1" applyFont="1" applyBorder="1" applyAlignment="1">
      <alignment horizontal="left" vertical="top"/>
    </xf>
    <xf numFmtId="180" fontId="7" fillId="0" borderId="4" xfId="0" applyNumberFormat="1" applyFont="1" applyBorder="1" applyAlignment="1">
      <alignment horizontal="left"/>
    </xf>
    <xf numFmtId="0" fontId="7" fillId="0" borderId="4" xfId="0" applyFont="1" applyBorder="1" applyAlignment="1">
      <alignment vertical="center"/>
    </xf>
    <xf numFmtId="0" fontId="7" fillId="0" borderId="4" xfId="0" applyFont="1" applyFill="1" applyBorder="1" applyAlignment="1">
      <alignment vertical="center"/>
    </xf>
    <xf numFmtId="180" fontId="7" fillId="0" borderId="4" xfId="0" applyNumberFormat="1" applyFont="1" applyBorder="1" applyAlignment="1">
      <alignment horizontal="left" vertical="top"/>
    </xf>
    <xf numFmtId="0" fontId="10" fillId="0" borderId="2" xfId="0" applyFont="1" applyFill="1" applyBorder="1" applyAlignment="1">
      <alignment vertical="center"/>
    </xf>
    <xf numFmtId="0" fontId="5" fillId="0" borderId="0" xfId="0" applyFont="1" applyFill="1" applyAlignment="1">
      <alignment vertical="center"/>
    </xf>
    <xf numFmtId="0" fontId="5" fillId="0" borderId="0" xfId="0" applyFont="1" applyAlignment="1">
      <alignment horizontal="left" vertical="center"/>
    </xf>
    <xf numFmtId="0" fontId="10" fillId="0" borderId="23" xfId="0" applyFont="1" applyFill="1" applyBorder="1" applyAlignment="1">
      <alignment vertical="center"/>
    </xf>
    <xf numFmtId="0" fontId="10" fillId="0" borderId="0" xfId="0" applyFont="1" applyFill="1" applyBorder="1" applyAlignment="1">
      <alignment vertical="center"/>
    </xf>
    <xf numFmtId="0" fontId="9" fillId="0" borderId="0" xfId="0" applyFont="1" applyAlignment="1">
      <alignment vertical="center" wrapText="1"/>
    </xf>
    <xf numFmtId="0" fontId="5" fillId="4" borderId="15" xfId="0" applyFont="1" applyFill="1" applyBorder="1" applyAlignment="1">
      <alignment horizontal="center" vertical="center" wrapText="1"/>
    </xf>
    <xf numFmtId="183" fontId="5" fillId="4" borderId="19" xfId="0" applyNumberFormat="1" applyFont="1" applyFill="1" applyBorder="1" applyAlignment="1">
      <alignment horizontal="center" vertical="center" shrinkToFit="1"/>
    </xf>
    <xf numFmtId="0" fontId="5" fillId="4" borderId="19" xfId="0" applyFont="1" applyFill="1" applyBorder="1" applyAlignment="1">
      <alignment horizontal="center" vertical="center"/>
    </xf>
    <xf numFmtId="0" fontId="5" fillId="4" borderId="31"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11" xfId="0" applyNumberFormat="1" applyFont="1" applyFill="1" applyBorder="1" applyAlignment="1">
      <alignment horizontal="center" vertical="center" wrapText="1" shrinkToFit="1"/>
    </xf>
    <xf numFmtId="22" fontId="7" fillId="5" borderId="11" xfId="0" applyNumberFormat="1" applyFont="1" applyFill="1" applyBorder="1" applyAlignment="1">
      <alignment horizontal="center" vertical="center" wrapText="1" shrinkToFit="1"/>
    </xf>
    <xf numFmtId="184" fontId="7" fillId="5" borderId="11" xfId="0" applyNumberFormat="1" applyFont="1" applyFill="1" applyBorder="1" applyAlignment="1">
      <alignment horizontal="center" vertical="center" wrapText="1" shrinkToFit="1"/>
    </xf>
    <xf numFmtId="183" fontId="7" fillId="5" borderId="11" xfId="0" applyNumberFormat="1" applyFont="1" applyFill="1" applyBorder="1" applyAlignment="1">
      <alignment horizontal="center" vertical="center" wrapText="1" shrinkToFit="1"/>
    </xf>
    <xf numFmtId="31" fontId="7" fillId="5" borderId="11" xfId="0" applyNumberFormat="1" applyFont="1" applyFill="1" applyBorder="1" applyAlignment="1">
      <alignment horizontal="center" vertical="center" wrapText="1" shrinkToFit="1"/>
    </xf>
    <xf numFmtId="0" fontId="7" fillId="5" borderId="11" xfId="0" applyFont="1" applyFill="1" applyBorder="1" applyAlignment="1">
      <alignment horizontal="center" vertical="center"/>
    </xf>
    <xf numFmtId="0" fontId="7" fillId="5" borderId="14" xfId="0" applyFont="1" applyFill="1" applyBorder="1" applyAlignment="1">
      <alignment horizontal="center" vertical="center"/>
    </xf>
    <xf numFmtId="0" fontId="7" fillId="5" borderId="11" xfId="0" applyNumberFormat="1" applyFont="1" applyFill="1" applyBorder="1" applyAlignment="1">
      <alignment horizontal="left" vertical="center"/>
    </xf>
    <xf numFmtId="0" fontId="7" fillId="0" borderId="10" xfId="0" applyFont="1" applyFill="1" applyBorder="1" applyAlignment="1">
      <alignment horizontal="center" vertical="center"/>
    </xf>
    <xf numFmtId="0" fontId="10" fillId="5" borderId="4" xfId="0" applyFont="1" applyFill="1" applyBorder="1" applyAlignment="1">
      <alignment vertical="center"/>
    </xf>
    <xf numFmtId="0" fontId="5" fillId="4" borderId="22" xfId="0" applyFont="1" applyFill="1" applyBorder="1" applyAlignment="1">
      <alignment horizontal="center" vertical="center"/>
    </xf>
    <xf numFmtId="0" fontId="5" fillId="4" borderId="20"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7" fillId="0" borderId="10" xfId="0" applyFont="1" applyFill="1" applyBorder="1" applyAlignment="1">
      <alignment horizontal="center" vertical="top"/>
    </xf>
    <xf numFmtId="0" fontId="7" fillId="5" borderId="14" xfId="0" applyNumberFormat="1" applyFont="1" applyFill="1" applyBorder="1" applyAlignment="1">
      <alignment horizontal="center" vertical="center" wrapText="1" shrinkToFit="1"/>
    </xf>
    <xf numFmtId="0" fontId="5" fillId="4" borderId="30" xfId="0" applyFont="1" applyFill="1" applyBorder="1" applyAlignment="1">
      <alignment horizontal="center" vertical="center"/>
    </xf>
    <xf numFmtId="0" fontId="5" fillId="4" borderId="10" xfId="0" applyFont="1" applyFill="1" applyBorder="1" applyAlignment="1">
      <alignment horizontal="center" vertical="center" shrinkToFit="1"/>
    </xf>
    <xf numFmtId="0" fontId="5" fillId="4" borderId="10" xfId="0" applyFont="1" applyFill="1" applyBorder="1" applyAlignment="1">
      <alignment horizontal="center" vertical="center" wrapText="1" shrinkToFit="1"/>
    </xf>
    <xf numFmtId="0" fontId="7" fillId="0" borderId="0" xfId="0" applyFont="1" applyFill="1" applyBorder="1" applyAlignment="1">
      <alignment vertical="center"/>
    </xf>
    <xf numFmtId="0" fontId="5" fillId="0" borderId="4" xfId="0" applyFont="1" applyBorder="1" applyAlignment="1">
      <alignment vertical="center"/>
    </xf>
    <xf numFmtId="0" fontId="7" fillId="0" borderId="46" xfId="0" applyFont="1" applyBorder="1" applyAlignment="1">
      <alignment horizontal="center" vertical="center"/>
    </xf>
    <xf numFmtId="0" fontId="7" fillId="5" borderId="46" xfId="0" applyFont="1" applyFill="1" applyBorder="1" applyAlignment="1">
      <alignment horizontal="center" vertical="center"/>
    </xf>
    <xf numFmtId="187" fontId="7" fillId="0" borderId="46" xfId="0" applyNumberFormat="1" applyFont="1" applyBorder="1" applyAlignment="1">
      <alignment horizontal="center" vertical="center" wrapText="1"/>
    </xf>
    <xf numFmtId="183" fontId="7" fillId="2" borderId="36" xfId="0" applyNumberFormat="1" applyFont="1" applyFill="1" applyBorder="1" applyAlignment="1">
      <alignment horizontal="center" vertical="center" shrinkToFit="1"/>
    </xf>
    <xf numFmtId="178" fontId="5" fillId="0" borderId="36" xfId="0" applyNumberFormat="1" applyFont="1" applyFill="1" applyBorder="1" applyAlignment="1">
      <alignment horizontal="left" vertical="center" shrinkToFit="1"/>
    </xf>
    <xf numFmtId="178" fontId="5" fillId="0" borderId="38" xfId="0" applyNumberFormat="1" applyFont="1" applyFill="1" applyBorder="1" applyAlignment="1">
      <alignment horizontal="left" vertical="center" shrinkToFit="1"/>
    </xf>
    <xf numFmtId="0" fontId="5" fillId="4" borderId="36" xfId="0" applyFont="1" applyFill="1" applyBorder="1" applyAlignment="1">
      <alignment horizontal="center" vertical="center" shrinkToFit="1"/>
    </xf>
    <xf numFmtId="0" fontId="6" fillId="4" borderId="36" xfId="0" applyFont="1" applyFill="1" applyBorder="1" applyAlignment="1">
      <alignment horizontal="center" vertical="center" shrinkToFit="1"/>
    </xf>
    <xf numFmtId="0" fontId="5"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34" xfId="0" applyFont="1" applyFill="1" applyBorder="1" applyAlignment="1">
      <alignment horizontal="center" vertical="center"/>
    </xf>
    <xf numFmtId="179" fontId="7" fillId="2" borderId="6" xfId="0" applyNumberFormat="1" applyFont="1" applyFill="1" applyBorder="1" applyAlignment="1">
      <alignment horizontal="center" vertical="center" shrinkToFit="1"/>
    </xf>
    <xf numFmtId="179" fontId="7" fillId="2" borderId="7" xfId="0" applyNumberFormat="1" applyFont="1" applyFill="1" applyBorder="1" applyAlignment="1">
      <alignment horizontal="center" vertical="center" shrinkToFit="1"/>
    </xf>
    <xf numFmtId="183" fontId="7" fillId="2" borderId="19" xfId="0" applyNumberFormat="1" applyFont="1" applyFill="1" applyBorder="1" applyAlignment="1">
      <alignment horizontal="center" vertical="center" shrinkToFit="1"/>
    </xf>
    <xf numFmtId="182" fontId="7" fillId="2" borderId="6" xfId="0" applyNumberFormat="1" applyFont="1" applyFill="1" applyBorder="1" applyAlignment="1">
      <alignment horizontal="center" vertical="center" shrinkToFit="1"/>
    </xf>
    <xf numFmtId="182" fontId="7" fillId="2" borderId="7" xfId="0" applyNumberFormat="1" applyFont="1" applyFill="1" applyBorder="1" applyAlignment="1">
      <alignment horizontal="center" vertical="center" shrinkToFit="1"/>
    </xf>
    <xf numFmtId="0" fontId="7" fillId="0" borderId="46" xfId="0" applyFont="1" applyBorder="1" applyAlignment="1">
      <alignment horizontal="center" vertical="center" wrapText="1"/>
    </xf>
    <xf numFmtId="0" fontId="7" fillId="0" borderId="6" xfId="0" applyFont="1" applyBorder="1" applyAlignment="1">
      <alignment horizontal="center" vertical="center" wrapText="1"/>
    </xf>
    <xf numFmtId="0" fontId="7" fillId="0" borderId="46" xfId="0" applyFont="1" applyBorder="1" applyAlignment="1">
      <alignment horizontal="center"/>
    </xf>
    <xf numFmtId="0" fontId="7" fillId="0" borderId="8" xfId="0" applyFont="1" applyBorder="1" applyAlignment="1">
      <alignment horizontal="center"/>
    </xf>
    <xf numFmtId="0" fontId="5" fillId="4" borderId="11" xfId="0" applyFont="1" applyFill="1" applyBorder="1" applyAlignment="1">
      <alignment horizontal="center" vertical="top" textRotation="255" wrapText="1"/>
    </xf>
    <xf numFmtId="0" fontId="6" fillId="4" borderId="11" xfId="0" applyFont="1" applyFill="1" applyBorder="1" applyAlignment="1">
      <alignment vertical="top"/>
    </xf>
    <xf numFmtId="0" fontId="5" fillId="4" borderId="46" xfId="0" applyFont="1" applyFill="1" applyBorder="1" applyAlignment="1">
      <alignment horizontal="center" vertical="top" textRotation="255" wrapText="1"/>
    </xf>
    <xf numFmtId="0" fontId="6" fillId="4" borderId="46" xfId="0" applyFont="1" applyFill="1" applyBorder="1" applyAlignment="1">
      <alignment vertical="top"/>
    </xf>
    <xf numFmtId="0" fontId="5" fillId="4" borderId="30"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6"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22" xfId="0" applyFont="1" applyFill="1" applyBorder="1" applyAlignment="1">
      <alignment horizontal="center" vertical="center"/>
    </xf>
    <xf numFmtId="0" fontId="5" fillId="4" borderId="22" xfId="0" applyFont="1" applyFill="1" applyBorder="1" applyAlignment="1">
      <alignment horizontal="center" vertical="center" shrinkToFit="1"/>
    </xf>
    <xf numFmtId="0" fontId="6" fillId="4" borderId="22" xfId="0" applyFont="1" applyFill="1" applyBorder="1" applyAlignment="1">
      <alignment horizontal="center" vertical="center" shrinkToFit="1"/>
    </xf>
    <xf numFmtId="0" fontId="5" fillId="4" borderId="19" xfId="0" applyFont="1" applyFill="1" applyBorder="1" applyAlignment="1">
      <alignment horizontal="center" vertical="center" shrinkToFit="1"/>
    </xf>
    <xf numFmtId="0" fontId="6" fillId="4" borderId="19" xfId="0" applyFont="1" applyFill="1" applyBorder="1" applyAlignment="1">
      <alignment horizontal="center" vertical="center" shrinkToFit="1"/>
    </xf>
    <xf numFmtId="0" fontId="5" fillId="4" borderId="12" xfId="0" applyFont="1" applyFill="1" applyBorder="1" applyAlignment="1">
      <alignment horizontal="center" vertical="top" textRotation="255" wrapText="1"/>
    </xf>
    <xf numFmtId="0" fontId="6" fillId="4" borderId="15" xfId="0" applyFont="1" applyFill="1" applyBorder="1" applyAlignment="1">
      <alignment vertical="top"/>
    </xf>
    <xf numFmtId="0" fontId="5" fillId="4" borderId="10" xfId="0" applyFont="1" applyFill="1" applyBorder="1" applyAlignment="1">
      <alignment horizontal="center" vertical="top" textRotation="255" wrapText="1"/>
    </xf>
    <xf numFmtId="0" fontId="6" fillId="4" borderId="10" xfId="0" applyFont="1" applyFill="1" applyBorder="1" applyAlignment="1">
      <alignment vertical="top"/>
    </xf>
    <xf numFmtId="0" fontId="6" fillId="4" borderId="11" xfId="0" applyFont="1" applyFill="1" applyBorder="1" applyAlignment="1">
      <alignment horizontal="center" vertical="top"/>
    </xf>
    <xf numFmtId="183" fontId="7" fillId="2" borderId="22" xfId="0" applyNumberFormat="1" applyFont="1" applyFill="1" applyBorder="1" applyAlignment="1">
      <alignment horizontal="center" vertical="center" shrinkToFit="1"/>
    </xf>
    <xf numFmtId="0" fontId="5" fillId="4" borderId="37"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29" xfId="0" applyFont="1" applyFill="1" applyBorder="1" applyAlignment="1">
      <alignment horizontal="center" vertical="center"/>
    </xf>
    <xf numFmtId="0" fontId="7" fillId="0" borderId="56" xfId="0" applyFont="1" applyBorder="1" applyAlignment="1">
      <alignment horizontal="center" vertical="center"/>
    </xf>
    <xf numFmtId="0" fontId="7" fillId="0" borderId="32" xfId="0" applyFont="1" applyBorder="1" applyAlignment="1">
      <alignment horizontal="center" vertical="center"/>
    </xf>
    <xf numFmtId="0" fontId="7" fillId="0" borderId="54" xfId="0" applyFont="1" applyBorder="1" applyAlignment="1">
      <alignment horizontal="center" vertical="center"/>
    </xf>
    <xf numFmtId="0" fontId="7" fillId="0" borderId="55" xfId="0" applyFont="1" applyBorder="1" applyAlignment="1">
      <alignment horizontal="center" vertical="center"/>
    </xf>
    <xf numFmtId="0" fontId="7" fillId="0" borderId="44" xfId="0" applyFont="1" applyBorder="1" applyAlignment="1">
      <alignment horizontal="center" vertical="center"/>
    </xf>
    <xf numFmtId="0" fontId="7" fillId="0" borderId="53" xfId="0" applyFont="1" applyBorder="1" applyAlignment="1">
      <alignment horizontal="center" vertical="center"/>
    </xf>
    <xf numFmtId="0" fontId="6" fillId="4" borderId="15" xfId="0" applyFont="1" applyFill="1" applyBorder="1" applyAlignment="1">
      <alignment horizontal="center" vertical="top"/>
    </xf>
    <xf numFmtId="178" fontId="5" fillId="0" borderId="42" xfId="0" applyNumberFormat="1" applyFont="1" applyFill="1" applyBorder="1" applyAlignment="1">
      <alignment horizontal="left" vertical="center" shrinkToFit="1"/>
    </xf>
    <xf numFmtId="0" fontId="6" fillId="0" borderId="43" xfId="0" applyFont="1" applyBorder="1" applyAlignment="1">
      <alignment horizontal="left" vertical="center" shrinkToFit="1"/>
    </xf>
    <xf numFmtId="178" fontId="5" fillId="3" borderId="39" xfId="0" applyNumberFormat="1" applyFont="1" applyFill="1" applyBorder="1" applyAlignment="1">
      <alignment horizontal="left" vertical="center" shrinkToFit="1"/>
    </xf>
    <xf numFmtId="178" fontId="5" fillId="3" borderId="27" xfId="0" applyNumberFormat="1" applyFont="1" applyFill="1" applyBorder="1" applyAlignment="1">
      <alignment horizontal="left" vertical="center" shrinkToFit="1"/>
    </xf>
    <xf numFmtId="178" fontId="5" fillId="0" borderId="40" xfId="0" applyNumberFormat="1" applyFont="1" applyFill="1" applyBorder="1" applyAlignment="1">
      <alignment horizontal="left" vertical="center" shrinkToFit="1"/>
    </xf>
    <xf numFmtId="178" fontId="5" fillId="0" borderId="41" xfId="0" applyNumberFormat="1" applyFont="1" applyFill="1" applyBorder="1" applyAlignment="1">
      <alignment horizontal="left" vertical="center" shrinkToFit="1"/>
    </xf>
    <xf numFmtId="178" fontId="5" fillId="0" borderId="19" xfId="0" applyNumberFormat="1" applyFont="1" applyFill="1" applyBorder="1" applyAlignment="1">
      <alignment horizontal="left" vertical="center" shrinkToFit="1"/>
    </xf>
    <xf numFmtId="178" fontId="5" fillId="0" borderId="31" xfId="0" applyNumberFormat="1" applyFont="1" applyFill="1" applyBorder="1" applyAlignment="1">
      <alignment horizontal="left" vertical="center" shrinkToFit="1"/>
    </xf>
    <xf numFmtId="178" fontId="5" fillId="0" borderId="22" xfId="0" applyNumberFormat="1" applyFont="1" applyFill="1" applyBorder="1" applyAlignment="1">
      <alignment horizontal="left" vertical="center" shrinkToFit="1"/>
    </xf>
    <xf numFmtId="178" fontId="5" fillId="0" borderId="20" xfId="0" applyNumberFormat="1" applyFont="1" applyFill="1" applyBorder="1" applyAlignment="1">
      <alignment horizontal="left" vertical="center" shrinkToFit="1"/>
    </xf>
    <xf numFmtId="0" fontId="6" fillId="4" borderId="24" xfId="0" applyFont="1" applyFill="1" applyBorder="1" applyAlignment="1">
      <alignment horizontal="center" vertical="center"/>
    </xf>
    <xf numFmtId="0" fontId="7" fillId="4" borderId="25"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5" xfId="0" applyFont="1" applyFill="1" applyBorder="1" applyAlignment="1">
      <alignment horizontal="center"/>
    </xf>
    <xf numFmtId="0" fontId="5" fillId="4" borderId="34" xfId="0" applyFont="1" applyFill="1" applyBorder="1" applyAlignment="1">
      <alignment horizontal="center"/>
    </xf>
    <xf numFmtId="0" fontId="5" fillId="4" borderId="34" xfId="0" applyFont="1" applyFill="1" applyBorder="1" applyAlignment="1">
      <alignment horizontal="center" vertical="center"/>
    </xf>
    <xf numFmtId="0" fontId="7" fillId="0" borderId="8" xfId="0" applyFont="1" applyBorder="1" applyAlignment="1">
      <alignment horizontal="center" vertical="center" wrapText="1"/>
    </xf>
    <xf numFmtId="0" fontId="5" fillId="4" borderId="14" xfId="0" applyFont="1" applyFill="1" applyBorder="1" applyAlignment="1">
      <alignment horizontal="center" vertical="top" textRotation="255" wrapText="1"/>
    </xf>
    <xf numFmtId="0" fontId="6" fillId="4" borderId="14" xfId="0" applyFont="1" applyFill="1" applyBorder="1" applyAlignment="1">
      <alignment vertical="top"/>
    </xf>
    <xf numFmtId="0" fontId="8" fillId="0" borderId="47" xfId="0" applyFont="1" applyFill="1" applyBorder="1" applyAlignment="1">
      <alignment horizontal="center" vertical="center" shrinkToFit="1"/>
    </xf>
    <xf numFmtId="0" fontId="8" fillId="0" borderId="48" xfId="0" applyFont="1" applyFill="1" applyBorder="1" applyAlignment="1">
      <alignment horizontal="center" vertical="center" shrinkToFit="1"/>
    </xf>
    <xf numFmtId="0" fontId="8" fillId="0" borderId="43" xfId="0" applyFont="1" applyFill="1" applyBorder="1" applyAlignment="1">
      <alignment horizontal="center" vertical="center" shrinkToFit="1"/>
    </xf>
    <xf numFmtId="181" fontId="7" fillId="2" borderId="6" xfId="0" applyNumberFormat="1" applyFont="1" applyFill="1" applyBorder="1" applyAlignment="1">
      <alignment horizontal="center" vertical="center" shrinkToFit="1"/>
    </xf>
    <xf numFmtId="0" fontId="7" fillId="0" borderId="6" xfId="0" applyFont="1" applyBorder="1" applyAlignment="1">
      <alignment horizontal="center" vertical="center" shrinkToFit="1"/>
    </xf>
    <xf numFmtId="0" fontId="5" fillId="4" borderId="5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0" fillId="0" borderId="8" xfId="0" applyBorder="1" applyAlignment="1">
      <alignment horizontal="center" vertical="center" wrapText="1"/>
    </xf>
    <xf numFmtId="0" fontId="7" fillId="0" borderId="50"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5" xfId="0" applyFont="1" applyBorder="1" applyAlignment="1">
      <alignment horizontal="center" vertical="center" wrapText="1"/>
    </xf>
    <xf numFmtId="0" fontId="5" fillId="4" borderId="21" xfId="0" applyFont="1" applyFill="1" applyBorder="1" applyAlignment="1">
      <alignment horizontal="center" vertical="center"/>
    </xf>
    <xf numFmtId="0" fontId="5" fillId="4" borderId="12"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6" xfId="0" applyFont="1" applyFill="1" applyBorder="1" applyAlignment="1">
      <alignment horizontal="center" vertical="center" textRotation="255"/>
    </xf>
    <xf numFmtId="0" fontId="5" fillId="4" borderId="17" xfId="0" applyFont="1" applyFill="1" applyBorder="1" applyAlignment="1">
      <alignment horizontal="center" vertical="center" textRotation="255"/>
    </xf>
    <xf numFmtId="0" fontId="5" fillId="4" borderId="13" xfId="0" applyFont="1" applyFill="1" applyBorder="1" applyAlignment="1">
      <alignment horizontal="center" vertical="center"/>
    </xf>
    <xf numFmtId="0" fontId="5" fillId="4" borderId="18" xfId="0" applyFont="1" applyFill="1" applyBorder="1" applyAlignment="1">
      <alignment horizontal="center" vertical="center"/>
    </xf>
    <xf numFmtId="0" fontId="5" fillId="6" borderId="5" xfId="0" applyFont="1" applyFill="1" applyBorder="1" applyAlignment="1">
      <alignment horizontal="center" vertical="center" wrapText="1"/>
    </xf>
    <xf numFmtId="0" fontId="6" fillId="6" borderId="6" xfId="0" applyFont="1" applyFill="1" applyBorder="1" applyAlignment="1">
      <alignment horizontal="center" vertical="center"/>
    </xf>
    <xf numFmtId="0" fontId="6" fillId="6" borderId="8" xfId="0" applyFont="1" applyFill="1" applyBorder="1" applyAlignment="1">
      <alignment horizontal="center" vertical="center"/>
    </xf>
  </cellXfs>
  <cellStyles count="6">
    <cellStyle name="パーセント" xfId="5" builtinId="5" hidden="1"/>
    <cellStyle name="桁区切り" xfId="2" builtinId="6" hidden="1"/>
    <cellStyle name="桁区切り [0.00]" xfId="1" builtinId="3" hidden="1"/>
    <cellStyle name="通貨" xfId="4" builtinId="7" hidden="1"/>
    <cellStyle name="通貨 [0.00]" xfId="3" builtinId="4" hidden="1"/>
    <cellStyle name="標準" xfId="0" builtinId="0" customBuiltin="1"/>
  </cellStyles>
  <dxfs count="0"/>
  <tableStyles count="0" defaultTableStyle="TableStyleMedium2" defaultPivotStyle="PivotStyleLight16"/>
  <colors>
    <mruColors>
      <color rgb="FFFFFFCC"/>
      <color rgb="FFCCFFCC"/>
      <color rgb="FFFFFF99"/>
      <color rgb="FFFFFF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28575</xdr:rowOff>
        </xdr:from>
        <xdr:to>
          <xdr:col>12</xdr:col>
          <xdr:colOff>561975</xdr:colOff>
          <xdr:row>0</xdr:row>
          <xdr:rowOff>809625</xdr:rowOff>
        </xdr:to>
        <xdr:pic>
          <xdr:nvPicPr>
            <xdr:cNvPr id="9" name="図 8">
              <a:extLst>
                <a:ext uri="{FF2B5EF4-FFF2-40B4-BE49-F238E27FC236}">
                  <a16:creationId xmlns:a16="http://schemas.microsoft.com/office/drawing/2014/main" id="{00000000-0008-0000-0100-000009000000}"/>
                </a:ext>
              </a:extLst>
            </xdr:cNvPr>
            <xdr:cNvPicPr>
              <a:picLocks noChangeAspect="1" noChangeArrowheads="1"/>
              <a:extLst>
                <a:ext uri="{84589F7E-364E-4C9E-8A38-B11213B215E9}">
                  <a14:cameraTool cellRange="レビュー実施状況!$A$1:$P$4" spid="_x0000_s2038"/>
                </a:ext>
              </a:extLst>
            </xdr:cNvPicPr>
          </xdr:nvPicPr>
          <xdr:blipFill>
            <a:blip xmlns:r="http://schemas.openxmlformats.org/officeDocument/2006/relationships" r:embed="rId1"/>
            <a:srcRect/>
            <a:stretch>
              <a:fillRect/>
            </a:stretch>
          </xdr:blipFill>
          <xdr:spPr bwMode="auto">
            <a:xfrm>
              <a:off x="28575" y="28575"/>
              <a:ext cx="12611100" cy="781050"/>
            </a:xfrm>
            <a:prstGeom prst="rect">
              <a:avLst/>
            </a:prstGeom>
            <a:solidFill>
              <a:schemeClr val="bg1"/>
            </a:solidFill>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24</xdr:col>
      <xdr:colOff>0</xdr:colOff>
      <xdr:row>11</xdr:row>
      <xdr:rowOff>0</xdr:rowOff>
    </xdr:from>
    <xdr:to>
      <xdr:col>30</xdr:col>
      <xdr:colOff>657225</xdr:colOff>
      <xdr:row>24</xdr:row>
      <xdr:rowOff>85725</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12601575" y="2190750"/>
          <a:ext cx="4210050" cy="24384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600"/>
            </a:spcBef>
          </a:pPr>
          <a:r>
            <a:rPr kumimoji="1" lang="ja-JP" altLang="en-US" sz="900" b="1">
              <a:latin typeface="游ゴシック" panose="020B0400000000000000" pitchFamily="50" charset="-128"/>
              <a:ea typeface="游ゴシック" panose="020B0400000000000000" pitchFamily="50" charset="-128"/>
            </a:rPr>
            <a:t>区分値カスタマイズの際の注意点</a:t>
          </a:r>
          <a:endParaRPr kumimoji="1" lang="en-US" altLang="ja-JP" sz="900" b="1">
            <a:latin typeface="游ゴシック" panose="020B0400000000000000" pitchFamily="50" charset="-128"/>
            <a:ea typeface="游ゴシック" panose="020B0400000000000000" pitchFamily="50" charset="-128"/>
          </a:endParaRPr>
        </a:p>
        <a:p>
          <a:pPr>
            <a:spcBef>
              <a:spcPts val="600"/>
            </a:spcBef>
          </a:pPr>
          <a:r>
            <a:rPr kumimoji="1" lang="ja-JP" altLang="en-US" sz="900">
              <a:latin typeface="游ゴシック" panose="020B0400000000000000" pitchFamily="50" charset="-128"/>
              <a:ea typeface="游ゴシック" panose="020B0400000000000000" pitchFamily="50" charset="-128"/>
            </a:rPr>
            <a:t>本票をインプットとするツールには「</a:t>
          </a:r>
          <a:r>
            <a:rPr kumimoji="1" lang="en-US" altLang="ja-JP" sz="900">
              <a:latin typeface="游ゴシック" panose="020B0400000000000000" pitchFamily="50" charset="-128"/>
              <a:ea typeface="游ゴシック" panose="020B0400000000000000" pitchFamily="50" charset="-128"/>
            </a:rPr>
            <a:t>nn_</a:t>
          </a:r>
          <a:r>
            <a:rPr kumimoji="1" lang="ja-JP" altLang="en-US" sz="900">
              <a:latin typeface="游ゴシック" panose="020B0400000000000000" pitchFamily="50" charset="-128"/>
              <a:ea typeface="游ゴシック" panose="020B0400000000000000" pitchFamily="50" charset="-128"/>
            </a:rPr>
            <a:t>○○○○」の形式で構成されている区分値について、</a:t>
          </a:r>
          <a:r>
            <a:rPr kumimoji="1" lang="en-US" altLang="ja-JP" sz="900">
              <a:latin typeface="游ゴシック" panose="020B0400000000000000" pitchFamily="50" charset="-128"/>
              <a:ea typeface="游ゴシック" panose="020B0400000000000000" pitchFamily="50" charset="-128"/>
            </a:rPr>
            <a:t>"_"</a:t>
          </a:r>
          <a:r>
            <a:rPr kumimoji="1" lang="ja-JP" altLang="en-US" sz="900">
              <a:latin typeface="游ゴシック" panose="020B0400000000000000" pitchFamily="50" charset="-128"/>
              <a:ea typeface="游ゴシック" panose="020B0400000000000000" pitchFamily="50" charset="-128"/>
            </a:rPr>
            <a:t>より前を区分コードとして扱うものがあります。</a:t>
          </a:r>
          <a:br>
            <a:rPr kumimoji="1" lang="en-US" altLang="ja-JP" sz="900">
              <a:latin typeface="游ゴシック" panose="020B0400000000000000" pitchFamily="50" charset="-128"/>
              <a:ea typeface="游ゴシック" panose="020B0400000000000000" pitchFamily="50" charset="-128"/>
            </a:rPr>
          </a:br>
          <a:r>
            <a:rPr kumimoji="1" lang="ja-JP" altLang="en-US" sz="900">
              <a:latin typeface="游ゴシック" panose="020B0400000000000000" pitchFamily="50" charset="-128"/>
              <a:ea typeface="游ゴシック" panose="020B0400000000000000" pitchFamily="50" charset="-128"/>
            </a:rPr>
            <a:t>区分値修正の仕方によって同じ区分値として扱われるか異なる区分値として扱われるかが変わりますのでご注意ください。</a:t>
          </a:r>
          <a:endParaRPr kumimoji="1" lang="en-US" altLang="ja-JP" sz="900">
            <a:latin typeface="游ゴシック" panose="020B0400000000000000" pitchFamily="50" charset="-128"/>
            <a:ea typeface="游ゴシック" panose="020B0400000000000000" pitchFamily="50" charset="-128"/>
          </a:endParaRPr>
        </a:p>
        <a:p>
          <a:pPr>
            <a:spcBef>
              <a:spcPts val="600"/>
            </a:spcBef>
          </a:pPr>
          <a:r>
            <a:rPr kumimoji="1" lang="ja-JP" altLang="en-US" sz="900">
              <a:latin typeface="游ゴシック" panose="020B0400000000000000" pitchFamily="50" charset="-128"/>
              <a:ea typeface="游ゴシック" panose="020B0400000000000000" pitchFamily="50" charset="-128"/>
            </a:rPr>
            <a:t>以下のような変更を加えた場合、別の区分値として扱われます。</a:t>
          </a:r>
          <a:endParaRPr kumimoji="1" lang="en-US" altLang="ja-JP" sz="900">
            <a:latin typeface="游ゴシック" panose="020B0400000000000000" pitchFamily="50" charset="-128"/>
            <a:ea typeface="游ゴシック" panose="020B0400000000000000" pitchFamily="50" charset="-128"/>
          </a:endParaRPr>
        </a:p>
        <a:p>
          <a:pPr>
            <a:spcBef>
              <a:spcPts val="600"/>
            </a:spcBef>
          </a:pPr>
          <a:r>
            <a:rPr kumimoji="1" lang="ja-JP" altLang="en-US" sz="900">
              <a:latin typeface="游ゴシック" panose="020B0400000000000000" pitchFamily="50" charset="-128"/>
              <a:ea typeface="游ゴシック" panose="020B0400000000000000" pitchFamily="50" charset="-128"/>
            </a:rPr>
            <a:t>　</a:t>
          </a:r>
          <a:r>
            <a:rPr kumimoji="1" lang="en-US" altLang="ja-JP" sz="900">
              <a:latin typeface="游ゴシック" panose="020B0400000000000000" pitchFamily="50" charset="-128"/>
              <a:ea typeface="游ゴシック" panose="020B0400000000000000" pitchFamily="50" charset="-128"/>
            </a:rPr>
            <a:t>01_</a:t>
          </a:r>
          <a:r>
            <a:rPr kumimoji="1" lang="ja-JP" altLang="en-US" sz="900">
              <a:latin typeface="游ゴシック" panose="020B0400000000000000" pitchFamily="50" charset="-128"/>
              <a:ea typeface="游ゴシック" panose="020B0400000000000000" pitchFamily="50" charset="-128"/>
            </a:rPr>
            <a:t>要件漏れ　→　</a:t>
          </a:r>
          <a:r>
            <a:rPr kumimoji="1" lang="en-US" altLang="ja-JP" sz="900">
              <a:latin typeface="游ゴシック" panose="020B0400000000000000" pitchFamily="50" charset="-128"/>
              <a:ea typeface="游ゴシック" panose="020B0400000000000000" pitchFamily="50" charset="-128"/>
            </a:rPr>
            <a:t>001_</a:t>
          </a:r>
          <a:r>
            <a:rPr kumimoji="1" lang="ja-JP" altLang="en-US" sz="900">
              <a:latin typeface="游ゴシック" panose="020B0400000000000000" pitchFamily="50" charset="-128"/>
              <a:ea typeface="游ゴシック" panose="020B0400000000000000" pitchFamily="50" charset="-128"/>
            </a:rPr>
            <a:t>要件漏れ　　　（番号体系が変わっている）</a:t>
          </a:r>
          <a:br>
            <a:rPr kumimoji="1" lang="en-US" altLang="ja-JP" sz="900">
              <a:latin typeface="游ゴシック" panose="020B0400000000000000" pitchFamily="50" charset="-128"/>
              <a:ea typeface="游ゴシック" panose="020B0400000000000000" pitchFamily="50" charset="-128"/>
            </a:rPr>
          </a:br>
          <a:r>
            <a:rPr kumimoji="1" lang="ja-JP" altLang="en-US" sz="900">
              <a:latin typeface="游ゴシック" panose="020B0400000000000000" pitchFamily="50" charset="-128"/>
              <a:ea typeface="游ゴシック" panose="020B0400000000000000" pitchFamily="50" charset="-128"/>
            </a:rPr>
            <a:t>　</a:t>
          </a:r>
          <a:r>
            <a:rPr kumimoji="1" lang="en-US" altLang="ja-JP" sz="900">
              <a:latin typeface="游ゴシック" panose="020B0400000000000000" pitchFamily="50" charset="-128"/>
              <a:ea typeface="游ゴシック" panose="020B0400000000000000" pitchFamily="50" charset="-128"/>
            </a:rPr>
            <a:t>01_</a:t>
          </a:r>
          <a:r>
            <a:rPr kumimoji="1" lang="ja-JP" altLang="en-US" sz="900">
              <a:latin typeface="游ゴシック" panose="020B0400000000000000" pitchFamily="50" charset="-128"/>
              <a:ea typeface="游ゴシック" panose="020B0400000000000000" pitchFamily="50" charset="-128"/>
            </a:rPr>
            <a:t>要件漏れ　→　</a:t>
          </a:r>
          <a:r>
            <a:rPr kumimoji="1" lang="en-US" altLang="ja-JP" sz="900">
              <a:latin typeface="游ゴシック" panose="020B0400000000000000" pitchFamily="50" charset="-128"/>
              <a:ea typeface="游ゴシック" panose="020B0400000000000000" pitchFamily="50" charset="-128"/>
            </a:rPr>
            <a:t>02_</a:t>
          </a:r>
          <a:r>
            <a:rPr kumimoji="1" lang="ja-JP" altLang="en-US" sz="900">
              <a:latin typeface="游ゴシック" panose="020B0400000000000000" pitchFamily="50" charset="-128"/>
              <a:ea typeface="游ゴシック" panose="020B0400000000000000" pitchFamily="50" charset="-128"/>
            </a:rPr>
            <a:t>要件漏れ　　　　（番号が変わっている）</a:t>
          </a:r>
          <a:endParaRPr kumimoji="1" lang="en-US" altLang="ja-JP" sz="900">
            <a:latin typeface="游ゴシック" panose="020B0400000000000000" pitchFamily="50" charset="-128"/>
            <a:ea typeface="游ゴシック" panose="020B0400000000000000" pitchFamily="50" charset="-128"/>
          </a:endParaRPr>
        </a:p>
        <a:p>
          <a:pPr>
            <a:spcBef>
              <a:spcPts val="600"/>
            </a:spcBef>
          </a:pPr>
          <a:r>
            <a:rPr kumimoji="1" lang="ja-JP" altLang="en-US" sz="900">
              <a:latin typeface="游ゴシック" panose="020B0400000000000000" pitchFamily="50" charset="-128"/>
              <a:ea typeface="游ゴシック" panose="020B0400000000000000" pitchFamily="50" charset="-128"/>
            </a:rPr>
            <a:t>以下のような変更を加えた場合、同じ区分値として扱われます。</a:t>
          </a:r>
          <a:endParaRPr kumimoji="1" lang="en-US" altLang="ja-JP" sz="900">
            <a:latin typeface="游ゴシック" panose="020B0400000000000000" pitchFamily="50" charset="-128"/>
            <a:ea typeface="游ゴシック" panose="020B0400000000000000" pitchFamily="50" charset="-128"/>
          </a:endParaRPr>
        </a:p>
        <a:p>
          <a:pPr>
            <a:spcBef>
              <a:spcPts val="600"/>
            </a:spcBef>
          </a:pPr>
          <a:r>
            <a:rPr kumimoji="1" lang="ja-JP" altLang="en-US" sz="900">
              <a:latin typeface="游ゴシック" panose="020B0400000000000000" pitchFamily="50" charset="-128"/>
              <a:ea typeface="游ゴシック" panose="020B0400000000000000" pitchFamily="50" charset="-128"/>
            </a:rPr>
            <a:t>　</a:t>
          </a:r>
          <a:r>
            <a:rPr kumimoji="1" lang="en-US" altLang="ja-JP" sz="900">
              <a:latin typeface="游ゴシック" panose="020B0400000000000000" pitchFamily="50" charset="-128"/>
              <a:ea typeface="游ゴシック" panose="020B0400000000000000" pitchFamily="50" charset="-128"/>
            </a:rPr>
            <a:t>01_</a:t>
          </a:r>
          <a:r>
            <a:rPr kumimoji="1" lang="ja-JP" altLang="en-US" sz="900">
              <a:latin typeface="游ゴシック" panose="020B0400000000000000" pitchFamily="50" charset="-128"/>
              <a:ea typeface="游ゴシック" panose="020B0400000000000000" pitchFamily="50" charset="-128"/>
            </a:rPr>
            <a:t>要件漏れ　→　</a:t>
          </a:r>
          <a:r>
            <a:rPr kumimoji="1" lang="en-US" altLang="ja-JP" sz="900">
              <a:latin typeface="游ゴシック" panose="020B0400000000000000" pitchFamily="50" charset="-128"/>
              <a:ea typeface="游ゴシック" panose="020B0400000000000000" pitchFamily="50" charset="-128"/>
            </a:rPr>
            <a:t>01_</a:t>
          </a:r>
          <a:r>
            <a:rPr kumimoji="1" lang="ja-JP" altLang="en-US" sz="900">
              <a:latin typeface="游ゴシック" panose="020B0400000000000000" pitchFamily="50" charset="-128"/>
              <a:ea typeface="游ゴシック" panose="020B0400000000000000" pitchFamily="50" charset="-128"/>
            </a:rPr>
            <a:t>要件漏れ・誤り　（番号が変わっていない）</a:t>
          </a:r>
        </a:p>
      </xdr:txBody>
    </xdr:sp>
    <xdr:clientData/>
  </xdr:twoCellAnchor>
</xdr:wsDr>
</file>

<file path=xl/theme/theme1.xml><?xml version="1.0" encoding="utf-8"?>
<a:theme xmlns:a="http://schemas.openxmlformats.org/drawingml/2006/main" name="Office ​​テーマ">
  <a:themeElements>
    <a:clrScheme name="コーポレートカラー">
      <a:dk1>
        <a:srgbClr val="000000"/>
      </a:dk1>
      <a:lt1>
        <a:srgbClr val="FFFFFF"/>
      </a:lt1>
      <a:dk2>
        <a:srgbClr val="12B3C7"/>
      </a:dk2>
      <a:lt2>
        <a:srgbClr val="7D7D7F"/>
      </a:lt2>
      <a:accent1>
        <a:srgbClr val="7D7D7F"/>
      </a:accent1>
      <a:accent2>
        <a:srgbClr val="D74C77"/>
      </a:accent2>
      <a:accent3>
        <a:srgbClr val="8B7CBA"/>
      </a:accent3>
      <a:accent4>
        <a:srgbClr val="3E96D2"/>
      </a:accent4>
      <a:accent5>
        <a:srgbClr val="14A79D"/>
      </a:accent5>
      <a:accent6>
        <a:srgbClr val="ADD361"/>
      </a:accent6>
      <a:hlink>
        <a:srgbClr val="EBDE50"/>
      </a:hlink>
      <a:folHlink>
        <a:srgbClr val="EBDE50"/>
      </a:folHlink>
    </a:clrScheme>
    <a:fontScheme name="游ゴシック">
      <a:majorFont>
        <a:latin typeface="游ゴシック"/>
        <a:ea typeface="游ゴシック"/>
        <a:cs typeface=""/>
      </a:majorFont>
      <a:minorFont>
        <a:latin typeface="游ゴシック"/>
        <a:ea typeface="游ゴシック"/>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U16"/>
  <sheetViews>
    <sheetView tabSelected="1" zoomScaleNormal="100" zoomScaleSheetLayoutView="100" workbookViewId="0">
      <selection sqref="A1:B1"/>
    </sheetView>
  </sheetViews>
  <sheetFormatPr defaultColWidth="9.140625" defaultRowHeight="18.75" outlineLevelRow="1" x14ac:dyDescent="0.4"/>
  <cols>
    <col min="1" max="1" width="4.7109375" style="2" customWidth="1"/>
    <col min="2" max="3" width="12.28515625" style="24" customWidth="1"/>
    <col min="4" max="5" width="12.28515625" style="25" customWidth="1"/>
    <col min="6" max="19" width="12.28515625" style="2" customWidth="1"/>
    <col min="20" max="16384" width="9.140625" style="2"/>
  </cols>
  <sheetData>
    <row r="1" spans="1:21" x14ac:dyDescent="0.4">
      <c r="A1" s="88" t="s">
        <v>11</v>
      </c>
      <c r="B1" s="149"/>
      <c r="C1" s="96"/>
      <c r="D1" s="162"/>
      <c r="E1" s="147" t="s">
        <v>156</v>
      </c>
      <c r="F1" s="148"/>
      <c r="G1" s="98"/>
      <c r="H1" s="99"/>
      <c r="I1" s="147" t="s">
        <v>157</v>
      </c>
      <c r="J1" s="148"/>
      <c r="K1" s="98"/>
      <c r="L1" s="99"/>
      <c r="M1" s="88" t="s">
        <v>18</v>
      </c>
      <c r="N1" s="149"/>
      <c r="O1" s="96"/>
      <c r="P1" s="97"/>
      <c r="Q1" s="75" t="s">
        <v>13</v>
      </c>
      <c r="R1" s="55" t="s">
        <v>8</v>
      </c>
      <c r="S1" s="56" t="s">
        <v>14</v>
      </c>
    </row>
    <row r="2" spans="1:21" ht="15" customHeight="1" x14ac:dyDescent="0.4">
      <c r="A2" s="88" t="s">
        <v>10</v>
      </c>
      <c r="B2" s="149"/>
      <c r="C2" s="96"/>
      <c r="D2" s="162"/>
      <c r="E2" s="88" t="s">
        <v>141</v>
      </c>
      <c r="F2" s="149"/>
      <c r="G2" s="96"/>
      <c r="H2" s="150"/>
      <c r="I2" s="147" t="s">
        <v>158</v>
      </c>
      <c r="J2" s="148"/>
      <c r="K2" s="98"/>
      <c r="L2" s="99"/>
      <c r="M2" s="147" t="s">
        <v>159</v>
      </c>
      <c r="N2" s="148"/>
      <c r="O2" s="98"/>
      <c r="P2" s="99"/>
      <c r="Q2" s="129"/>
      <c r="R2" s="127"/>
      <c r="S2" s="125"/>
    </row>
    <row r="3" spans="1:21" ht="15" customHeight="1" x14ac:dyDescent="0.4">
      <c r="A3" s="88" t="s">
        <v>0</v>
      </c>
      <c r="B3" s="149"/>
      <c r="C3" s="96"/>
      <c r="D3" s="97"/>
      <c r="E3" s="97"/>
      <c r="F3" s="97"/>
      <c r="G3" s="97"/>
      <c r="H3" s="150"/>
      <c r="I3" s="158" t="s">
        <v>9</v>
      </c>
      <c r="J3" s="159"/>
      <c r="K3" s="163"/>
      <c r="L3" s="164"/>
      <c r="M3" s="164"/>
      <c r="N3" s="165"/>
      <c r="O3" s="76" t="s">
        <v>153</v>
      </c>
      <c r="P3" s="82"/>
      <c r="Q3" s="130"/>
      <c r="R3" s="128"/>
      <c r="S3" s="126"/>
    </row>
    <row r="4" spans="1:21" ht="15" customHeight="1" x14ac:dyDescent="0.4">
      <c r="A4" s="88" t="s">
        <v>12</v>
      </c>
      <c r="B4" s="149"/>
      <c r="C4" s="96"/>
      <c r="D4" s="97"/>
      <c r="E4" s="97"/>
      <c r="F4" s="97"/>
      <c r="G4" s="97"/>
      <c r="H4" s="150"/>
      <c r="I4" s="160"/>
      <c r="J4" s="161"/>
      <c r="K4" s="166"/>
      <c r="L4" s="167"/>
      <c r="M4" s="167"/>
      <c r="N4" s="168"/>
      <c r="O4" s="77" t="s">
        <v>154</v>
      </c>
      <c r="P4" s="82"/>
      <c r="Q4" s="3"/>
      <c r="R4" s="4"/>
      <c r="S4" s="5"/>
    </row>
    <row r="5" spans="1:21" ht="15" customHeight="1" x14ac:dyDescent="0.4">
      <c r="A5" s="6"/>
      <c r="B5" s="6"/>
      <c r="C5" s="6"/>
      <c r="D5" s="6"/>
      <c r="E5" s="6"/>
      <c r="F5" s="6"/>
      <c r="G5" s="6"/>
      <c r="H5" s="6"/>
      <c r="I5" s="6"/>
      <c r="J5" s="6"/>
      <c r="K5" s="6"/>
      <c r="L5" s="6"/>
      <c r="M5" s="6"/>
      <c r="N5" s="7"/>
      <c r="O5" s="7"/>
      <c r="P5" s="7"/>
      <c r="Q5" s="7"/>
      <c r="R5" s="7"/>
      <c r="S5" s="7"/>
      <c r="T5" s="7"/>
      <c r="U5" s="1"/>
    </row>
    <row r="6" spans="1:21" ht="21" customHeight="1" outlineLevel="1" x14ac:dyDescent="0.4">
      <c r="A6" s="88" t="s">
        <v>21</v>
      </c>
      <c r="B6" s="89"/>
      <c r="C6" s="90"/>
      <c r="D6" s="91">
        <f>SUM(レビュー時間)</f>
        <v>0</v>
      </c>
      <c r="E6" s="92"/>
      <c r="F6" s="88" t="s">
        <v>139</v>
      </c>
      <c r="G6" s="89"/>
      <c r="H6" s="90"/>
      <c r="I6" s="156">
        <f>SUM(レビュー工数__H)</f>
        <v>0</v>
      </c>
      <c r="J6" s="157"/>
      <c r="K6" s="122" t="s">
        <v>22</v>
      </c>
      <c r="L6" s="123"/>
      <c r="M6" s="124"/>
      <c r="N6" s="8"/>
      <c r="O6" s="9"/>
      <c r="P6" s="9"/>
    </row>
    <row r="7" spans="1:21" ht="21" customHeight="1" outlineLevel="1" x14ac:dyDescent="0.4">
      <c r="A7" s="88" t="s">
        <v>99</v>
      </c>
      <c r="B7" s="89"/>
      <c r="C7" s="90"/>
      <c r="D7" s="94">
        <f>COUNTA(レビュー指摘一覧!H5:H9990)</f>
        <v>0</v>
      </c>
      <c r="E7" s="95"/>
      <c r="F7" s="88" t="s">
        <v>155</v>
      </c>
      <c r="G7" s="89"/>
      <c r="H7" s="90"/>
      <c r="I7" s="94">
        <f>COUNTIF(レビュー指摘一覧!K5:K9990,"01_要")</f>
        <v>0</v>
      </c>
      <c r="J7" s="157"/>
      <c r="K7" s="153"/>
      <c r="L7" s="154"/>
      <c r="M7" s="155"/>
      <c r="N7" s="8"/>
      <c r="O7" s="9"/>
      <c r="P7" s="9"/>
    </row>
    <row r="8" spans="1:21" ht="16.5" customHeight="1" outlineLevel="1" x14ac:dyDescent="0.4">
      <c r="A8" s="10"/>
      <c r="B8" s="11"/>
      <c r="C8" s="11"/>
      <c r="D8" s="11"/>
      <c r="E8" s="11"/>
      <c r="F8" s="11"/>
      <c r="G8" s="11"/>
      <c r="H8" s="11"/>
      <c r="I8" s="12"/>
      <c r="J8" s="12"/>
      <c r="K8" s="12"/>
      <c r="L8" s="12"/>
      <c r="M8" s="12"/>
      <c r="N8" s="12"/>
      <c r="O8" s="12"/>
      <c r="P8" s="12"/>
      <c r="Q8" s="12"/>
      <c r="R8" s="12"/>
      <c r="S8" s="13"/>
      <c r="T8" s="12"/>
    </row>
    <row r="9" spans="1:21" ht="21" customHeight="1" outlineLevel="1" x14ac:dyDescent="0.4">
      <c r="A9" s="104" t="s">
        <v>23</v>
      </c>
      <c r="B9" s="105"/>
      <c r="C9" s="112" t="s">
        <v>134</v>
      </c>
      <c r="D9" s="113"/>
      <c r="E9" s="93" t="str">
        <f>IF(ISERROR(I7/I6)," ",I7/I6)</f>
        <v xml:space="preserve"> </v>
      </c>
      <c r="F9" s="93"/>
      <c r="G9" s="138" t="s">
        <v>26</v>
      </c>
      <c r="H9" s="139"/>
      <c r="I9" s="104" t="s">
        <v>100</v>
      </c>
      <c r="J9" s="105"/>
      <c r="K9" s="54" t="s">
        <v>105</v>
      </c>
      <c r="L9" s="54" t="s">
        <v>107</v>
      </c>
      <c r="M9" s="54" t="s">
        <v>106</v>
      </c>
      <c r="N9" s="134"/>
      <c r="O9" s="135"/>
    </row>
    <row r="10" spans="1:21" ht="21" customHeight="1" outlineLevel="1" x14ac:dyDescent="0.4">
      <c r="A10" s="106"/>
      <c r="B10" s="107"/>
      <c r="C10" s="86" t="s">
        <v>135</v>
      </c>
      <c r="D10" s="87"/>
      <c r="E10" s="83" t="str">
        <f>IF(ISERROR(I6/(P4/10))," ",I6/(P4/10))</f>
        <v xml:space="preserve"> </v>
      </c>
      <c r="F10" s="83"/>
      <c r="G10" s="84" t="s">
        <v>24</v>
      </c>
      <c r="H10" s="85"/>
      <c r="I10" s="145" t="s">
        <v>135</v>
      </c>
      <c r="J10" s="146"/>
      <c r="K10" s="14">
        <f>設定値!B4</f>
        <v>1.18</v>
      </c>
      <c r="L10" s="14">
        <f>設定値!C4</f>
        <v>2.67</v>
      </c>
      <c r="M10" s="14">
        <f>設定値!D4</f>
        <v>5.37</v>
      </c>
      <c r="N10" s="136" t="s">
        <v>24</v>
      </c>
      <c r="O10" s="137"/>
    </row>
    <row r="11" spans="1:21" ht="21" customHeight="1" outlineLevel="1" x14ac:dyDescent="0.4">
      <c r="A11" s="108"/>
      <c r="B11" s="109"/>
      <c r="C11" s="110" t="s">
        <v>136</v>
      </c>
      <c r="D11" s="111"/>
      <c r="E11" s="119" t="str">
        <f>IF(ISERROR(I7/(P4/10))," ",I7/(P4/10))</f>
        <v xml:space="preserve"> </v>
      </c>
      <c r="F11" s="119"/>
      <c r="G11" s="140" t="s">
        <v>25</v>
      </c>
      <c r="H11" s="141"/>
      <c r="I11" s="120" t="s">
        <v>136</v>
      </c>
      <c r="J11" s="121"/>
      <c r="K11" s="15">
        <f>設定値!E4</f>
        <v>2</v>
      </c>
      <c r="L11" s="15">
        <f>設定値!F4</f>
        <v>4.4400000000000004</v>
      </c>
      <c r="M11" s="15">
        <f>設定値!G4</f>
        <v>9.19</v>
      </c>
      <c r="N11" s="132" t="s">
        <v>25</v>
      </c>
      <c r="O11" s="133"/>
    </row>
    <row r="12" spans="1:21" x14ac:dyDescent="0.4">
      <c r="B12" s="2"/>
      <c r="C12" s="2"/>
      <c r="D12" s="2"/>
      <c r="E12" s="2"/>
    </row>
    <row r="13" spans="1:21" ht="53.25" customHeight="1" x14ac:dyDescent="0.4">
      <c r="A13" s="116" t="s">
        <v>6</v>
      </c>
      <c r="B13" s="100" t="s">
        <v>140</v>
      </c>
      <c r="C13" s="114" t="s">
        <v>44</v>
      </c>
      <c r="D13" s="100" t="s">
        <v>31</v>
      </c>
      <c r="E13" s="100" t="s">
        <v>32</v>
      </c>
      <c r="F13" s="100" t="s">
        <v>29</v>
      </c>
      <c r="G13" s="114" t="s">
        <v>126</v>
      </c>
      <c r="H13" s="142" t="s">
        <v>30</v>
      </c>
      <c r="I13" s="143"/>
      <c r="J13" s="144"/>
      <c r="K13" s="105" t="s">
        <v>27</v>
      </c>
      <c r="L13" s="105"/>
      <c r="M13" s="105"/>
      <c r="N13" s="100" t="s">
        <v>28</v>
      </c>
      <c r="O13" s="100" t="s">
        <v>137</v>
      </c>
      <c r="P13" s="100" t="s">
        <v>133</v>
      </c>
      <c r="Q13" s="100" t="s">
        <v>102</v>
      </c>
      <c r="R13" s="102" t="s">
        <v>103</v>
      </c>
      <c r="S13" s="151" t="s">
        <v>179</v>
      </c>
    </row>
    <row r="14" spans="1:21" ht="99.75" customHeight="1" x14ac:dyDescent="0.4">
      <c r="A14" s="117"/>
      <c r="B14" s="101"/>
      <c r="C14" s="115"/>
      <c r="D14" s="101"/>
      <c r="E14" s="101"/>
      <c r="F14" s="118"/>
      <c r="G14" s="131"/>
      <c r="H14" s="53" t="s">
        <v>130</v>
      </c>
      <c r="I14" s="53" t="s">
        <v>131</v>
      </c>
      <c r="J14" s="53" t="s">
        <v>132</v>
      </c>
      <c r="K14" s="53" t="s">
        <v>130</v>
      </c>
      <c r="L14" s="53" t="s">
        <v>131</v>
      </c>
      <c r="M14" s="53" t="s">
        <v>132</v>
      </c>
      <c r="N14" s="101"/>
      <c r="O14" s="101"/>
      <c r="P14" s="101"/>
      <c r="Q14" s="101"/>
      <c r="R14" s="103"/>
      <c r="S14" s="152"/>
    </row>
    <row r="15" spans="1:21" ht="30.75" customHeight="1" x14ac:dyDescent="0.4">
      <c r="A15" s="66"/>
      <c r="B15" s="16"/>
      <c r="C15" s="16"/>
      <c r="D15" s="17"/>
      <c r="E15" s="17"/>
      <c r="F15" s="18"/>
      <c r="G15" s="19" t="str">
        <f t="shared" ref="G15" si="0">IF(F15&lt;&gt;"",F15/60*N15,"")</f>
        <v/>
      </c>
      <c r="H15" s="20"/>
      <c r="I15" s="16"/>
      <c r="J15" s="16"/>
      <c r="K15" s="20"/>
      <c r="L15" s="16"/>
      <c r="M15" s="16"/>
      <c r="N15" s="16"/>
      <c r="O15" s="21"/>
      <c r="P15" s="19" t="str">
        <f t="shared" ref="P15" si="1">IF(ISERROR(G15/(O15/10)),"",G15/(O15/10))</f>
        <v/>
      </c>
      <c r="Q15" s="22"/>
      <c r="R15" s="80"/>
      <c r="S15" s="23"/>
    </row>
    <row r="16" spans="1:21" ht="15.75" customHeight="1" x14ac:dyDescent="0.4">
      <c r="A16" s="57" t="s">
        <v>144</v>
      </c>
      <c r="B16" s="65" t="s">
        <v>145</v>
      </c>
      <c r="C16" s="58"/>
      <c r="D16" s="59"/>
      <c r="E16" s="59"/>
      <c r="F16" s="60"/>
      <c r="G16" s="61"/>
      <c r="H16" s="62"/>
      <c r="I16" s="58"/>
      <c r="J16" s="58"/>
      <c r="K16" s="62"/>
      <c r="L16" s="58"/>
      <c r="M16" s="58"/>
      <c r="N16" s="58"/>
      <c r="O16" s="58"/>
      <c r="P16" s="61"/>
      <c r="Q16" s="63"/>
      <c r="R16" s="81"/>
      <c r="S16" s="64"/>
    </row>
  </sheetData>
  <dataConsolidate/>
  <mergeCells count="66">
    <mergeCell ref="A1:B1"/>
    <mergeCell ref="A2:B2"/>
    <mergeCell ref="S13:S14"/>
    <mergeCell ref="K7:M7"/>
    <mergeCell ref="I6:J6"/>
    <mergeCell ref="I7:J7"/>
    <mergeCell ref="A3:B3"/>
    <mergeCell ref="A4:B4"/>
    <mergeCell ref="I3:J4"/>
    <mergeCell ref="C1:D1"/>
    <mergeCell ref="C4:H4"/>
    <mergeCell ref="C3:H3"/>
    <mergeCell ref="K3:N4"/>
    <mergeCell ref="C2:D2"/>
    <mergeCell ref="M1:N1"/>
    <mergeCell ref="M2:N2"/>
    <mergeCell ref="I1:J1"/>
    <mergeCell ref="I2:J2"/>
    <mergeCell ref="E1:F1"/>
    <mergeCell ref="E2:F2"/>
    <mergeCell ref="K1:L1"/>
    <mergeCell ref="K2:L2"/>
    <mergeCell ref="G1:H1"/>
    <mergeCell ref="G2:H2"/>
    <mergeCell ref="S2:S3"/>
    <mergeCell ref="R2:R3"/>
    <mergeCell ref="Q2:Q3"/>
    <mergeCell ref="G13:G14"/>
    <mergeCell ref="N11:O11"/>
    <mergeCell ref="N9:O9"/>
    <mergeCell ref="N10:O10"/>
    <mergeCell ref="G9:H9"/>
    <mergeCell ref="G11:H11"/>
    <mergeCell ref="H13:J13"/>
    <mergeCell ref="O13:O14"/>
    <mergeCell ref="P13:P14"/>
    <mergeCell ref="K13:M13"/>
    <mergeCell ref="N13:N14"/>
    <mergeCell ref="I9:J9"/>
    <mergeCell ref="I10:J10"/>
    <mergeCell ref="O1:P1"/>
    <mergeCell ref="O2:P2"/>
    <mergeCell ref="Q13:Q14"/>
    <mergeCell ref="R13:R14"/>
    <mergeCell ref="A9:B11"/>
    <mergeCell ref="C11:D11"/>
    <mergeCell ref="C9:D9"/>
    <mergeCell ref="C13:C14"/>
    <mergeCell ref="A13:A14"/>
    <mergeCell ref="B13:B14"/>
    <mergeCell ref="D13:D14"/>
    <mergeCell ref="E13:E14"/>
    <mergeCell ref="F13:F14"/>
    <mergeCell ref="E11:F11"/>
    <mergeCell ref="I11:J11"/>
    <mergeCell ref="K6:M6"/>
    <mergeCell ref="E10:F10"/>
    <mergeCell ref="G10:H10"/>
    <mergeCell ref="C10:D10"/>
    <mergeCell ref="A6:C6"/>
    <mergeCell ref="A7:C7"/>
    <mergeCell ref="F6:H6"/>
    <mergeCell ref="F7:H7"/>
    <mergeCell ref="D6:E6"/>
    <mergeCell ref="E9:F9"/>
    <mergeCell ref="D7:E7"/>
  </mergeCells>
  <phoneticPr fontId="2"/>
  <dataValidations count="15">
    <dataValidation type="list" allowBlank="1" showInputMessage="1" showErrorMessage="1" sqref="S8" xr:uid="{00000000-0002-0000-0000-000000000000}">
      <formula1>"次回なし,次回あり"</formula1>
    </dataValidation>
    <dataValidation type="list" allowBlank="1" showInputMessage="1" showErrorMessage="1" sqref="G2" xr:uid="{00000000-0002-0000-0000-000001000000}">
      <formula1>レビュー種別</formula1>
    </dataValidation>
    <dataValidation type="list" allowBlank="1" showInputMessage="1" showErrorMessage="1" sqref="K7:M7" xr:uid="{00000000-0002-0000-0000-000002000000}">
      <formula1>"完了,レビュー中"</formula1>
    </dataValidation>
    <dataValidation type="list" allowBlank="1" showInputMessage="1" showErrorMessage="1" sqref="C1:D1" xr:uid="{00000000-0002-0000-0000-000003000000}">
      <formula1>工程</formula1>
    </dataValidation>
    <dataValidation allowBlank="1" showErrorMessage="1" prompt="日付_x000a_yyyy/mm/dd" sqref="Q4:S4" xr:uid="{00000000-0002-0000-0000-000004000000}"/>
    <dataValidation type="list" allowBlank="1" showInputMessage="1" showErrorMessage="1" sqref="G1:H1" xr:uid="{00000000-0002-0000-0000-00000B000000}">
      <formula1>ドキュメント種別</formula1>
    </dataValidation>
    <dataValidation type="list" allowBlank="1" showInputMessage="1" showErrorMessage="1" sqref="K1:L1" xr:uid="{00000000-0002-0000-0000-00000C000000}">
      <formula1>サブシステム名</formula1>
    </dataValidation>
    <dataValidation type="list" allowBlank="1" showInputMessage="1" showErrorMessage="1" sqref="K2:L2" xr:uid="{00000000-0002-0000-0000-00000D000000}">
      <formula1>チーム名</formula1>
    </dataValidation>
    <dataValidation type="list" allowBlank="1" showInputMessage="1" showErrorMessage="1" sqref="O2:P2" xr:uid="{00000000-0002-0000-0000-00000E000000}">
      <formula1>会社名</formula1>
    </dataValidation>
    <dataValidation type="list" allowBlank="1" showInputMessage="1" showErrorMessage="1" sqref="C15" xr:uid="{00000000-0002-0000-0000-000005000000}">
      <formula1>レビュー実施形態</formula1>
    </dataValidation>
    <dataValidation type="list" allowBlank="1" showInputMessage="1" showErrorMessage="1" sqref="Q15" xr:uid="{00000000-0002-0000-0000-000006000000}">
      <formula1>合否判定</formula1>
    </dataValidation>
    <dataValidation type="list" allowBlank="1" showInputMessage="1" showErrorMessage="1" sqref="R15" xr:uid="{00000000-0002-0000-0000-000007000000}">
      <formula1>次回要否</formula1>
    </dataValidation>
    <dataValidation type="list" allowBlank="1" showInputMessage="1" showErrorMessage="1" sqref="H15" xr:uid="{00000000-0002-0000-0000-000008000000}">
      <formula1>レビューア</formula1>
    </dataValidation>
    <dataValidation type="list" allowBlank="1" showInputMessage="1" showErrorMessage="1" sqref="K15" xr:uid="{00000000-0002-0000-0000-000009000000}">
      <formula1>レビューイ</formula1>
    </dataValidation>
    <dataValidation type="list" allowBlank="1" showInputMessage="1" showErrorMessage="1" sqref="B15" xr:uid="{00000000-0002-0000-0000-00000A000000}">
      <formula1>レビュー形式</formula1>
    </dataValidation>
  </dataValidations>
  <pageMargins left="3.937007874015748E-2" right="3.937007874015748E-2" top="0.78740157480314965" bottom="0.59055118110236227" header="0.51181102362204722" footer="0.27559055118110237"/>
  <pageSetup paperSize="9" scale="63" fitToHeight="0" orientation="landscape" r:id="rId1"/>
  <headerFooter>
    <oddHeader>&amp;L&amp;10&amp;F&amp;C&amp;14レビュー記録票 - &amp;A（ドキュメント用－工程共通）&amp;R&amp;10page　&amp;P／&amp;N</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O6"/>
  <sheetViews>
    <sheetView zoomScaleNormal="100" zoomScaleSheetLayoutView="100" workbookViewId="0">
      <pane xSplit="1" ySplit="4" topLeftCell="B5" activePane="bottomRight" state="frozen"/>
      <selection sqref="A1:B1"/>
      <selection pane="topRight" sqref="A1:B1"/>
      <selection pane="bottomLeft" sqref="A1:B1"/>
      <selection pane="bottomRight"/>
    </sheetView>
  </sheetViews>
  <sheetFormatPr defaultColWidth="9.140625" defaultRowHeight="18.75" x14ac:dyDescent="0.4"/>
  <cols>
    <col min="1" max="1" width="3.7109375" style="2" customWidth="1"/>
    <col min="2" max="2" width="10.5703125" style="2" customWidth="1"/>
    <col min="3" max="7" width="11.5703125" style="2" customWidth="1"/>
    <col min="8" max="8" width="40" style="2" customWidth="1"/>
    <col min="9" max="9" width="12.140625" style="2" customWidth="1"/>
    <col min="10" max="10" width="40" style="2" customWidth="1"/>
    <col min="11" max="11" width="11.5703125" style="2" customWidth="1"/>
    <col min="12" max="12" width="5.28515625" style="2" customWidth="1"/>
    <col min="13" max="13" width="9.7109375" style="2" customWidth="1"/>
    <col min="14" max="14" width="9" style="2" customWidth="1"/>
    <col min="15" max="15" width="8.28515625" style="2" customWidth="1"/>
    <col min="16" max="16384" width="9.140625" style="2"/>
  </cols>
  <sheetData>
    <row r="1" spans="1:15" ht="65.099999999999994" customHeight="1" x14ac:dyDescent="0.4"/>
    <row r="3" spans="1:15" ht="18" customHeight="1" x14ac:dyDescent="0.4">
      <c r="A3" s="172" t="s">
        <v>1</v>
      </c>
      <c r="B3" s="159" t="s">
        <v>6</v>
      </c>
      <c r="C3" s="174" t="s">
        <v>20</v>
      </c>
      <c r="D3" s="159" t="s">
        <v>15</v>
      </c>
      <c r="E3" s="159" t="s">
        <v>16</v>
      </c>
      <c r="F3" s="170" t="s">
        <v>128</v>
      </c>
      <c r="G3" s="174" t="s">
        <v>129</v>
      </c>
      <c r="H3" s="159" t="s">
        <v>7</v>
      </c>
      <c r="I3" s="170" t="s">
        <v>17</v>
      </c>
      <c r="J3" s="170" t="s">
        <v>2</v>
      </c>
      <c r="K3" s="170" t="s">
        <v>19</v>
      </c>
      <c r="L3" s="159" t="s">
        <v>3</v>
      </c>
      <c r="M3" s="159" t="s">
        <v>127</v>
      </c>
      <c r="N3" s="159"/>
      <c r="O3" s="169"/>
    </row>
    <row r="4" spans="1:15" x14ac:dyDescent="0.4">
      <c r="A4" s="173"/>
      <c r="B4" s="161"/>
      <c r="C4" s="175"/>
      <c r="D4" s="161"/>
      <c r="E4" s="161"/>
      <c r="F4" s="171"/>
      <c r="G4" s="175"/>
      <c r="H4" s="161"/>
      <c r="I4" s="161"/>
      <c r="J4" s="171"/>
      <c r="K4" s="171"/>
      <c r="L4" s="161"/>
      <c r="M4" s="68" t="s">
        <v>138</v>
      </c>
      <c r="N4" s="68" t="s">
        <v>4</v>
      </c>
      <c r="O4" s="69" t="s">
        <v>5</v>
      </c>
    </row>
    <row r="5" spans="1:15" ht="60" customHeight="1" x14ac:dyDescent="0.4">
      <c r="A5" s="73">
        <f>ROW()-4</f>
        <v>1</v>
      </c>
      <c r="B5" s="26"/>
      <c r="C5" s="27"/>
      <c r="D5" s="28"/>
      <c r="E5" s="28"/>
      <c r="F5" s="28"/>
      <c r="G5" s="28"/>
      <c r="H5" s="29"/>
      <c r="I5" s="30"/>
      <c r="J5" s="31"/>
      <c r="K5" s="32"/>
      <c r="L5" s="30"/>
      <c r="M5" s="30"/>
      <c r="N5" s="33"/>
      <c r="O5" s="34"/>
    </row>
    <row r="6" spans="1:15" x14ac:dyDescent="0.4">
      <c r="A6" s="57" t="s">
        <v>144</v>
      </c>
      <c r="B6" s="65" t="s">
        <v>145</v>
      </c>
      <c r="C6" s="58"/>
      <c r="D6" s="59"/>
      <c r="E6" s="59"/>
      <c r="F6" s="60"/>
      <c r="G6" s="61"/>
      <c r="H6" s="62"/>
      <c r="I6" s="58"/>
      <c r="J6" s="58"/>
      <c r="K6" s="62"/>
      <c r="L6" s="58"/>
      <c r="M6" s="58"/>
      <c r="N6" s="58"/>
      <c r="O6" s="74"/>
    </row>
  </sheetData>
  <mergeCells count="13">
    <mergeCell ref="L3:L4"/>
    <mergeCell ref="M3:O3"/>
    <mergeCell ref="K3:K4"/>
    <mergeCell ref="A3:A4"/>
    <mergeCell ref="E3:E4"/>
    <mergeCell ref="F3:F4"/>
    <mergeCell ref="H3:H4"/>
    <mergeCell ref="D3:D4"/>
    <mergeCell ref="G3:G4"/>
    <mergeCell ref="B3:B4"/>
    <mergeCell ref="C3:C4"/>
    <mergeCell ref="I3:I4"/>
    <mergeCell ref="J3:J4"/>
  </mergeCells>
  <phoneticPr fontId="2"/>
  <dataValidations xWindow="228" yWindow="361" count="8">
    <dataValidation type="list" allowBlank="1" showInputMessage="1" showErrorMessage="1" sqref="L5" xr:uid="{00000000-0002-0000-0100-000000000000}">
      <formula1>"〇"</formula1>
    </dataValidation>
    <dataValidation type="list" allowBlank="1" showErrorMessage="1" sqref="C5" xr:uid="{00000000-0002-0000-0100-000001000000}">
      <formula1>指摘分類</formula1>
    </dataValidation>
    <dataValidation type="list" allowBlank="1" showInputMessage="1" showErrorMessage="1" sqref="F5" xr:uid="{00000000-0002-0000-0100-000002000000}">
      <formula1>レビュー検知漏れ原因</formula1>
    </dataValidation>
    <dataValidation type="list" allowBlank="1" showInputMessage="1" showErrorMessage="1" errorTitle="項目値が規定範囲外です" error="項目に適した値の再入力をお願いします。_x000a_詳しくは「影響」欄にマウスポインタを移動し、表示されるコメントを参照して下さい。" sqref="G5" xr:uid="{00000000-0002-0000-0100-000003000000}">
      <formula1>影響度</formula1>
    </dataValidation>
    <dataValidation allowBlank="1" showErrorMessage="1" sqref="B5" xr:uid="{00000000-0002-0000-0100-000004000000}"/>
    <dataValidation type="list" allowBlank="1" showInputMessage="1" showErrorMessage="1" promptTitle="対処要否を選択してください。" prompt="01_要_x000a_02_不要_x000a_03_重複_x000a_99_判断できず（TL判断要）" sqref="K5" xr:uid="{00000000-0002-0000-0100-000005000000}">
      <formula1>対処要否</formula1>
    </dataValidation>
    <dataValidation type="list" allowBlank="1" showErrorMessage="1" sqref="D5" xr:uid="{00000000-0002-0000-0100-000006000000}">
      <formula1>原因分類</formula1>
    </dataValidation>
    <dataValidation type="list" allowBlank="1" showErrorMessage="1" errorTitle="項目値が規定範囲外です" error="項目に適した値の再入力をお願いします。_x000a_詳しくは「原因」欄にマウスポインタを移動し、表示されるコメントを参照して下さい。" promptTitle="原因工程を選択してください。" prompt="01_要件定義_x000a_02_外部設計_x000a_03_内部設計_x000a_04_プログラミング_x000a_05_サブシステム内結合テスト_x000a_06_サブシステム間結合テスト_x000a_07_システムテスト_x000a_11_インフラ運用要件定義_x000a_12_インフラ運用設計_x000a_13_インフラ運用構築_x000a_14_インフラ運用テスト_x000a_21_移行・展開_x000a_99_判断できず（TL判断要）" sqref="E5" xr:uid="{00000000-0002-0000-0100-000007000000}">
      <formula1>原因工程</formula1>
    </dataValidation>
  </dataValidations>
  <pageMargins left="3.937007874015748E-2" right="3.937007874015748E-2" top="0.78740157480314965" bottom="0.59055118110236227" header="0.51181102362204722" footer="0.27559055118110237"/>
  <pageSetup paperSize="9" scale="69" fitToHeight="0" orientation="landscape" cellComments="asDisplayed" r:id="rId1"/>
  <headerFooter>
    <oddHeader>&amp;L&amp;10&amp;F&amp;C&amp;14レビュー記録票 - &amp;A（ドキュメント用－工程共通）&amp;R&amp;10page　&amp;P／&amp;N</oddHead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AQ41"/>
  <sheetViews>
    <sheetView zoomScaleNormal="100" zoomScaleSheetLayoutView="100" workbookViewId="0"/>
  </sheetViews>
  <sheetFormatPr defaultColWidth="8.5703125" defaultRowHeight="16.5" x14ac:dyDescent="0.2"/>
  <cols>
    <col min="1" max="1" width="1.28515625" style="35" customWidth="1"/>
    <col min="2" max="7" width="8.7109375" style="35" customWidth="1"/>
    <col min="8" max="8" width="1.28515625" style="35" customWidth="1"/>
    <col min="9" max="9" width="15.7109375" style="35" customWidth="1"/>
    <col min="10" max="10" width="1.28515625" style="35" customWidth="1"/>
    <col min="11" max="11" width="15.7109375" style="35" customWidth="1"/>
    <col min="12" max="12" width="1.28515625" style="35" customWidth="1"/>
    <col min="13" max="13" width="15.7109375" style="35" customWidth="1"/>
    <col min="14" max="14" width="1.28515625" style="35" customWidth="1"/>
    <col min="15" max="15" width="15.7109375" style="35" customWidth="1"/>
    <col min="16" max="16" width="1.28515625" style="35" customWidth="1"/>
    <col min="17" max="17" width="15.7109375" style="35" customWidth="1"/>
    <col min="18" max="18" width="1.28515625" style="35" customWidth="1"/>
    <col min="19" max="19" width="14.28515625" style="35" customWidth="1"/>
    <col min="20" max="20" width="1.28515625" style="35" customWidth="1"/>
    <col min="21" max="21" width="19.28515625" style="35" customWidth="1"/>
    <col min="22" max="22" width="1.28515625" style="35" customWidth="1"/>
    <col min="23" max="23" width="14.28515625" style="35" customWidth="1"/>
    <col min="24" max="24" width="1.28515625" style="35" customWidth="1"/>
    <col min="25" max="25" width="20.85546875" style="35" customWidth="1"/>
    <col min="26" max="26" width="1.28515625" style="35" customWidth="1"/>
    <col min="27" max="27" width="14.28515625" style="35" customWidth="1"/>
    <col min="28" max="28" width="1.28515625" style="35" customWidth="1"/>
    <col min="29" max="29" width="14.28515625" style="35" customWidth="1"/>
    <col min="30" max="30" width="1.28515625" style="35" customWidth="1"/>
    <col min="31" max="31" width="14.28515625" style="35" customWidth="1"/>
    <col min="32" max="32" width="1.28515625" style="35" customWidth="1"/>
    <col min="33" max="33" width="28.28515625" style="35" customWidth="1"/>
    <col min="34" max="34" width="1.28515625" style="35" customWidth="1"/>
    <col min="35" max="35" width="39.7109375" style="35" customWidth="1"/>
    <col min="36" max="36" width="1.28515625" style="35" customWidth="1"/>
    <col min="37" max="37" width="26.28515625" style="35" customWidth="1"/>
    <col min="38" max="38" width="1.28515625" style="35" customWidth="1"/>
    <col min="39" max="39" width="35.85546875" style="35" customWidth="1"/>
    <col min="40" max="40" width="1.28515625" style="35" customWidth="1"/>
    <col min="41" max="41" width="37" style="35" customWidth="1"/>
    <col min="42" max="42" width="1.28515625" style="35" customWidth="1"/>
    <col min="43" max="43" width="24.28515625" style="35" customWidth="1"/>
    <col min="44" max="16384" width="8.5703125" style="35"/>
  </cols>
  <sheetData>
    <row r="2" spans="2:43" ht="30" customHeight="1" x14ac:dyDescent="0.4">
      <c r="B2" s="176" t="s">
        <v>118</v>
      </c>
      <c r="C2" s="177"/>
      <c r="D2" s="178"/>
      <c r="E2" s="176" t="s">
        <v>119</v>
      </c>
      <c r="F2" s="177"/>
      <c r="G2" s="178"/>
      <c r="H2" s="11"/>
      <c r="I2" s="70" t="s">
        <v>168</v>
      </c>
      <c r="J2" s="11"/>
      <c r="K2" s="70" t="s">
        <v>172</v>
      </c>
      <c r="L2" s="11"/>
      <c r="M2" s="70" t="s">
        <v>173</v>
      </c>
      <c r="N2" s="2"/>
      <c r="O2" s="70" t="s">
        <v>142</v>
      </c>
      <c r="Q2" s="70" t="s">
        <v>143</v>
      </c>
      <c r="S2" s="70" t="s">
        <v>11</v>
      </c>
      <c r="T2" s="11"/>
      <c r="U2" s="70" t="s">
        <v>160</v>
      </c>
      <c r="W2" s="70" t="s">
        <v>141</v>
      </c>
      <c r="Y2" s="70" t="s">
        <v>140</v>
      </c>
      <c r="AA2" s="70" t="s">
        <v>44</v>
      </c>
      <c r="AC2" s="70" t="s">
        <v>102</v>
      </c>
      <c r="AE2" s="70" t="s">
        <v>103</v>
      </c>
      <c r="AG2" s="70" t="s">
        <v>20</v>
      </c>
      <c r="AI2" s="70" t="s">
        <v>15</v>
      </c>
      <c r="AK2" s="70" t="s">
        <v>16</v>
      </c>
      <c r="AM2" s="70" t="s">
        <v>88</v>
      </c>
      <c r="AN2" s="2"/>
      <c r="AO2" s="70" t="s">
        <v>33</v>
      </c>
      <c r="AP2" s="2"/>
      <c r="AQ2" s="70" t="s">
        <v>19</v>
      </c>
    </row>
    <row r="3" spans="2:43" ht="14.25" customHeight="1" x14ac:dyDescent="0.4">
      <c r="B3" s="71" t="s">
        <v>105</v>
      </c>
      <c r="C3" s="71" t="s">
        <v>107</v>
      </c>
      <c r="D3" s="72" t="s">
        <v>106</v>
      </c>
      <c r="E3" s="72" t="s">
        <v>105</v>
      </c>
      <c r="F3" s="72" t="s">
        <v>107</v>
      </c>
      <c r="G3" s="71" t="s">
        <v>106</v>
      </c>
      <c r="H3" s="78"/>
      <c r="I3" s="44"/>
      <c r="J3" s="78"/>
      <c r="K3" s="44"/>
      <c r="L3" s="78"/>
      <c r="M3" s="44"/>
      <c r="N3" s="2"/>
      <c r="O3" s="38"/>
      <c r="Q3" s="38"/>
      <c r="S3" s="38"/>
      <c r="T3" s="78"/>
      <c r="U3" s="44"/>
      <c r="W3" s="38"/>
      <c r="Y3" s="39"/>
      <c r="AA3" s="39"/>
      <c r="AC3" s="39"/>
      <c r="AE3" s="39"/>
      <c r="AG3" s="40"/>
      <c r="AI3" s="40"/>
      <c r="AJ3" s="1"/>
      <c r="AK3" s="40"/>
      <c r="AM3" s="42"/>
      <c r="AN3" s="1"/>
      <c r="AO3" s="40"/>
      <c r="AP3" s="1"/>
      <c r="AQ3" s="40"/>
    </row>
    <row r="4" spans="2:43" ht="14.25" customHeight="1" x14ac:dyDescent="0.4">
      <c r="B4" s="41">
        <v>1.18</v>
      </c>
      <c r="C4" s="41">
        <v>2.67</v>
      </c>
      <c r="D4" s="41">
        <v>5.37</v>
      </c>
      <c r="E4" s="41">
        <v>2</v>
      </c>
      <c r="F4" s="41">
        <v>4.4400000000000004</v>
      </c>
      <c r="G4" s="41">
        <v>9.19</v>
      </c>
      <c r="H4" s="78"/>
      <c r="I4" s="44" t="s">
        <v>169</v>
      </c>
      <c r="J4" s="78"/>
      <c r="K4" s="44" t="s">
        <v>174</v>
      </c>
      <c r="L4" s="78"/>
      <c r="M4" s="44" t="s">
        <v>177</v>
      </c>
      <c r="N4" s="2"/>
      <c r="O4" s="38" t="s">
        <v>189</v>
      </c>
      <c r="Q4" s="38" t="s">
        <v>35</v>
      </c>
      <c r="S4" s="38" t="s">
        <v>120</v>
      </c>
      <c r="T4" s="78"/>
      <c r="U4" s="44" t="s">
        <v>161</v>
      </c>
      <c r="W4" s="38" t="s">
        <v>42</v>
      </c>
      <c r="Y4" s="39" t="s">
        <v>34</v>
      </c>
      <c r="AA4" s="39" t="s">
        <v>146</v>
      </c>
      <c r="AC4" s="39" t="s">
        <v>149</v>
      </c>
      <c r="AE4" s="39" t="s">
        <v>151</v>
      </c>
      <c r="AG4" s="40" t="s">
        <v>101</v>
      </c>
      <c r="AI4" s="40" t="s">
        <v>45</v>
      </c>
      <c r="AJ4" s="1"/>
      <c r="AK4" s="40" t="s">
        <v>71</v>
      </c>
      <c r="AM4" s="42" t="s">
        <v>83</v>
      </c>
      <c r="AN4" s="1"/>
      <c r="AO4" s="43" t="s">
        <v>89</v>
      </c>
      <c r="AP4" s="1"/>
      <c r="AQ4" s="43" t="s">
        <v>96</v>
      </c>
    </row>
    <row r="5" spans="2:43" ht="14.25" customHeight="1" x14ac:dyDescent="0.4">
      <c r="H5" s="78"/>
      <c r="I5" s="44" t="s">
        <v>170</v>
      </c>
      <c r="J5" s="78"/>
      <c r="K5" s="44" t="s">
        <v>175</v>
      </c>
      <c r="L5" s="78"/>
      <c r="M5" s="45" t="s">
        <v>178</v>
      </c>
      <c r="N5" s="2"/>
      <c r="O5" s="44" t="s">
        <v>190</v>
      </c>
      <c r="Q5" s="44" t="s">
        <v>180</v>
      </c>
      <c r="S5" s="44" t="s">
        <v>121</v>
      </c>
      <c r="T5" s="78"/>
      <c r="U5" s="44" t="s">
        <v>162</v>
      </c>
      <c r="W5" s="44" t="s">
        <v>192</v>
      </c>
      <c r="Y5" s="45" t="s">
        <v>36</v>
      </c>
      <c r="AA5" s="45" t="s">
        <v>147</v>
      </c>
      <c r="AC5" s="45" t="s">
        <v>150</v>
      </c>
      <c r="AE5" s="45" t="s">
        <v>152</v>
      </c>
      <c r="AG5" s="43" t="s">
        <v>38</v>
      </c>
      <c r="AI5" s="43" t="s">
        <v>46</v>
      </c>
      <c r="AJ5" s="1"/>
      <c r="AK5" s="43" t="s">
        <v>72</v>
      </c>
      <c r="AM5" s="46" t="s">
        <v>84</v>
      </c>
      <c r="AN5" s="1"/>
      <c r="AO5" s="43" t="s">
        <v>90</v>
      </c>
      <c r="AP5" s="1"/>
      <c r="AQ5" s="43" t="s">
        <v>97</v>
      </c>
    </row>
    <row r="6" spans="2:43" ht="14.25" customHeight="1" x14ac:dyDescent="0.4">
      <c r="H6" s="78"/>
      <c r="I6" s="45" t="s">
        <v>171</v>
      </c>
      <c r="J6" s="78"/>
      <c r="K6" s="45" t="s">
        <v>176</v>
      </c>
      <c r="L6" s="78"/>
      <c r="M6" s="45"/>
      <c r="N6" s="2"/>
      <c r="O6" s="44" t="s">
        <v>186</v>
      </c>
      <c r="Q6" s="44" t="s">
        <v>181</v>
      </c>
      <c r="S6" s="45" t="s">
        <v>122</v>
      </c>
      <c r="T6" s="78"/>
      <c r="U6" s="45" t="s">
        <v>163</v>
      </c>
      <c r="W6" s="44" t="s">
        <v>43</v>
      </c>
      <c r="Y6" s="45" t="s">
        <v>37</v>
      </c>
      <c r="AA6" s="45" t="s">
        <v>148</v>
      </c>
      <c r="AC6" s="67"/>
      <c r="AE6" s="67"/>
      <c r="AG6" s="43" t="s">
        <v>39</v>
      </c>
      <c r="AI6" s="43" t="s">
        <v>47</v>
      </c>
      <c r="AJ6" s="1"/>
      <c r="AK6" s="43" t="s">
        <v>73</v>
      </c>
      <c r="AM6" s="46" t="s">
        <v>85</v>
      </c>
      <c r="AN6" s="1"/>
      <c r="AO6" s="43" t="s">
        <v>91</v>
      </c>
      <c r="AP6" s="1"/>
      <c r="AQ6" s="43" t="s">
        <v>98</v>
      </c>
    </row>
    <row r="7" spans="2:43" ht="14.25" customHeight="1" x14ac:dyDescent="0.4">
      <c r="H7" s="78"/>
      <c r="I7" s="45"/>
      <c r="J7" s="78"/>
      <c r="K7" s="45"/>
      <c r="L7" s="78"/>
      <c r="M7" s="45"/>
      <c r="N7" s="2"/>
      <c r="O7" s="44" t="s">
        <v>185</v>
      </c>
      <c r="Q7" s="44" t="s">
        <v>182</v>
      </c>
      <c r="S7" s="45" t="s">
        <v>123</v>
      </c>
      <c r="T7" s="78"/>
      <c r="U7" s="45" t="s">
        <v>164</v>
      </c>
      <c r="W7" s="67"/>
      <c r="Y7" s="67"/>
      <c r="AA7" s="67"/>
      <c r="AG7" s="43" t="s">
        <v>40</v>
      </c>
      <c r="AI7" s="43" t="s">
        <v>48</v>
      </c>
      <c r="AJ7" s="1"/>
      <c r="AK7" s="43" t="s">
        <v>74</v>
      </c>
      <c r="AM7" s="46" t="s">
        <v>86</v>
      </c>
      <c r="AN7" s="1"/>
      <c r="AO7" s="43" t="s">
        <v>92</v>
      </c>
      <c r="AP7" s="1"/>
      <c r="AQ7" s="43" t="s">
        <v>191</v>
      </c>
    </row>
    <row r="8" spans="2:43" ht="14.25" customHeight="1" x14ac:dyDescent="0.4">
      <c r="H8" s="78"/>
      <c r="I8" s="45"/>
      <c r="J8" s="78"/>
      <c r="K8" s="45"/>
      <c r="L8" s="78"/>
      <c r="M8" s="45"/>
      <c r="N8" s="2"/>
      <c r="O8" s="44" t="s">
        <v>184</v>
      </c>
      <c r="Q8" s="44" t="s">
        <v>183</v>
      </c>
      <c r="S8" s="45" t="s">
        <v>124</v>
      </c>
      <c r="T8" s="78"/>
      <c r="U8" s="45" t="s">
        <v>165</v>
      </c>
      <c r="W8" s="47"/>
      <c r="AG8" s="43" t="s">
        <v>41</v>
      </c>
      <c r="AI8" s="43" t="s">
        <v>49</v>
      </c>
      <c r="AJ8" s="1"/>
      <c r="AK8" s="43" t="s">
        <v>75</v>
      </c>
      <c r="AM8" s="46" t="s">
        <v>87</v>
      </c>
      <c r="AN8" s="1"/>
      <c r="AO8" s="43" t="s">
        <v>93</v>
      </c>
      <c r="AP8" s="1"/>
      <c r="AQ8" s="67"/>
    </row>
    <row r="9" spans="2:43" ht="14.25" customHeight="1" x14ac:dyDescent="0.4">
      <c r="H9" s="78"/>
      <c r="I9" s="44"/>
      <c r="J9" s="78"/>
      <c r="K9" s="44"/>
      <c r="L9" s="78"/>
      <c r="M9" s="44"/>
      <c r="N9" s="2"/>
      <c r="O9" s="44"/>
      <c r="Q9" s="44" t="s">
        <v>187</v>
      </c>
      <c r="S9" s="44" t="s">
        <v>125</v>
      </c>
      <c r="T9" s="78"/>
      <c r="U9" s="44" t="s">
        <v>166</v>
      </c>
      <c r="Y9" s="48"/>
      <c r="AG9" s="43" t="s">
        <v>108</v>
      </c>
      <c r="AI9" s="43" t="s">
        <v>50</v>
      </c>
      <c r="AJ9" s="1"/>
      <c r="AK9" s="43" t="s">
        <v>76</v>
      </c>
      <c r="AM9" s="43" t="s">
        <v>191</v>
      </c>
      <c r="AO9" s="43" t="s">
        <v>94</v>
      </c>
      <c r="AP9" s="1"/>
      <c r="AQ9" s="49"/>
    </row>
    <row r="10" spans="2:43" ht="14.25" customHeight="1" x14ac:dyDescent="0.4">
      <c r="H10" s="51"/>
      <c r="I10" s="44"/>
      <c r="J10" s="51"/>
      <c r="K10" s="44"/>
      <c r="L10" s="51"/>
      <c r="M10" s="44"/>
      <c r="N10" s="2"/>
      <c r="O10" s="44"/>
      <c r="Q10" s="44" t="s">
        <v>188</v>
      </c>
      <c r="S10" s="67"/>
      <c r="T10" s="51"/>
      <c r="U10" s="44" t="s">
        <v>167</v>
      </c>
      <c r="Y10" s="48"/>
      <c r="AG10" s="43" t="s">
        <v>109</v>
      </c>
      <c r="AI10" s="43" t="s">
        <v>51</v>
      </c>
      <c r="AJ10" s="1"/>
      <c r="AK10" s="43" t="s">
        <v>77</v>
      </c>
      <c r="AM10" s="67"/>
      <c r="AO10" s="43" t="s">
        <v>95</v>
      </c>
      <c r="AP10" s="1"/>
      <c r="AQ10" s="49"/>
    </row>
    <row r="11" spans="2:43" ht="14.25" customHeight="1" x14ac:dyDescent="0.35">
      <c r="I11" s="79"/>
      <c r="K11" s="79"/>
      <c r="M11" s="79"/>
      <c r="O11" s="44"/>
      <c r="Q11" s="44"/>
      <c r="U11" s="67"/>
      <c r="Y11" s="48"/>
      <c r="AG11" s="43" t="s">
        <v>110</v>
      </c>
      <c r="AI11" s="43" t="s">
        <v>52</v>
      </c>
      <c r="AJ11" s="1"/>
      <c r="AK11" s="43" t="s">
        <v>78</v>
      </c>
      <c r="AO11" s="43" t="s">
        <v>191</v>
      </c>
      <c r="AQ11" s="49"/>
    </row>
    <row r="12" spans="2:43" ht="14.25" customHeight="1" x14ac:dyDescent="0.35">
      <c r="I12" s="79"/>
      <c r="K12" s="79"/>
      <c r="M12" s="79"/>
      <c r="O12" s="44"/>
      <c r="Q12" s="44"/>
      <c r="Y12" s="48"/>
      <c r="AC12" s="51"/>
      <c r="AG12" s="43" t="s">
        <v>111</v>
      </c>
      <c r="AI12" s="43" t="s">
        <v>53</v>
      </c>
      <c r="AJ12" s="1"/>
      <c r="AK12" s="43" t="s">
        <v>79</v>
      </c>
      <c r="AO12" s="67"/>
    </row>
    <row r="13" spans="2:43" ht="14.25" customHeight="1" x14ac:dyDescent="0.35">
      <c r="I13" s="79"/>
      <c r="K13" s="79"/>
      <c r="M13" s="79"/>
      <c r="O13" s="44"/>
      <c r="Q13" s="44"/>
      <c r="Y13" s="48"/>
      <c r="Z13" s="51"/>
      <c r="AA13" s="51"/>
      <c r="AB13" s="51"/>
      <c r="AD13" s="51"/>
      <c r="AE13" s="51"/>
      <c r="AF13" s="50"/>
      <c r="AG13" s="43" t="s">
        <v>112</v>
      </c>
      <c r="AH13" s="51"/>
      <c r="AI13" s="43" t="s">
        <v>54</v>
      </c>
      <c r="AJ13" s="1"/>
      <c r="AK13" s="43" t="s">
        <v>80</v>
      </c>
    </row>
    <row r="14" spans="2:43" ht="14.25" customHeight="1" x14ac:dyDescent="0.35">
      <c r="I14" s="67"/>
      <c r="K14" s="67"/>
      <c r="M14" s="67"/>
      <c r="O14" s="67"/>
      <c r="Q14" s="67"/>
      <c r="Y14" s="48"/>
      <c r="AG14" s="43" t="s">
        <v>113</v>
      </c>
      <c r="AI14" s="43" t="s">
        <v>55</v>
      </c>
      <c r="AJ14" s="1"/>
      <c r="AK14" s="43" t="s">
        <v>81</v>
      </c>
    </row>
    <row r="15" spans="2:43" ht="14.25" customHeight="1" x14ac:dyDescent="0.35">
      <c r="AG15" s="43" t="s">
        <v>114</v>
      </c>
      <c r="AI15" s="43" t="s">
        <v>56</v>
      </c>
      <c r="AJ15" s="1"/>
      <c r="AK15" s="43" t="s">
        <v>82</v>
      </c>
    </row>
    <row r="16" spans="2:43" ht="14.25" customHeight="1" x14ac:dyDescent="0.35">
      <c r="AG16" s="43" t="s">
        <v>115</v>
      </c>
      <c r="AI16" s="43" t="s">
        <v>57</v>
      </c>
      <c r="AJ16" s="1"/>
      <c r="AK16" s="43" t="s">
        <v>191</v>
      </c>
    </row>
    <row r="17" spans="17:37" ht="14.25" customHeight="1" x14ac:dyDescent="0.35">
      <c r="Q17" s="52"/>
      <c r="AG17" s="43" t="s">
        <v>104</v>
      </c>
      <c r="AI17" s="43" t="s">
        <v>58</v>
      </c>
      <c r="AJ17" s="1"/>
      <c r="AK17" s="67"/>
    </row>
    <row r="18" spans="17:37" ht="14.25" customHeight="1" x14ac:dyDescent="0.35">
      <c r="Q18" s="36"/>
      <c r="AG18" s="43" t="s">
        <v>116</v>
      </c>
      <c r="AI18" s="43" t="s">
        <v>59</v>
      </c>
      <c r="AJ18" s="1"/>
      <c r="AK18" s="1"/>
    </row>
    <row r="19" spans="17:37" ht="14.25" customHeight="1" x14ac:dyDescent="0.35">
      <c r="Q19" s="36"/>
      <c r="AG19" s="43" t="s">
        <v>117</v>
      </c>
      <c r="AI19" s="43" t="s">
        <v>60</v>
      </c>
      <c r="AJ19" s="1"/>
      <c r="AK19" s="1"/>
    </row>
    <row r="20" spans="17:37" ht="14.25" customHeight="1" x14ac:dyDescent="0.35">
      <c r="Q20" s="36"/>
      <c r="AG20" s="43" t="s">
        <v>191</v>
      </c>
      <c r="AI20" s="43" t="s">
        <v>61</v>
      </c>
      <c r="AJ20" s="1"/>
      <c r="AK20" s="1"/>
    </row>
    <row r="21" spans="17:37" ht="14.25" customHeight="1" x14ac:dyDescent="0.35">
      <c r="AG21" s="67"/>
      <c r="AI21" s="43" t="s">
        <v>62</v>
      </c>
      <c r="AJ21" s="1"/>
      <c r="AK21" s="1"/>
    </row>
    <row r="22" spans="17:37" ht="14.25" customHeight="1" x14ac:dyDescent="0.35">
      <c r="AI22" s="43" t="s">
        <v>63</v>
      </c>
      <c r="AJ22" s="1"/>
      <c r="AK22" s="1"/>
    </row>
    <row r="23" spans="17:37" ht="14.25" customHeight="1" x14ac:dyDescent="0.35">
      <c r="AI23" s="43" t="s">
        <v>64</v>
      </c>
      <c r="AJ23" s="1"/>
      <c r="AK23" s="1"/>
    </row>
    <row r="24" spans="17:37" ht="14.25" customHeight="1" x14ac:dyDescent="0.35">
      <c r="AI24" s="43" t="s">
        <v>65</v>
      </c>
      <c r="AJ24" s="1"/>
      <c r="AK24" s="1"/>
    </row>
    <row r="25" spans="17:37" ht="14.25" customHeight="1" x14ac:dyDescent="0.35">
      <c r="AI25" s="43" t="s">
        <v>66</v>
      </c>
      <c r="AJ25" s="1"/>
      <c r="AK25" s="1"/>
    </row>
    <row r="26" spans="17:37" ht="14.25" customHeight="1" x14ac:dyDescent="0.35">
      <c r="AI26" s="43" t="s">
        <v>67</v>
      </c>
      <c r="AJ26" s="1"/>
      <c r="AK26" s="1"/>
    </row>
    <row r="27" spans="17:37" ht="14.25" customHeight="1" x14ac:dyDescent="0.35">
      <c r="AI27" s="43" t="s">
        <v>68</v>
      </c>
      <c r="AJ27" s="1"/>
      <c r="AK27" s="1"/>
    </row>
    <row r="28" spans="17:37" ht="14.25" customHeight="1" x14ac:dyDescent="0.35">
      <c r="AI28" s="43" t="s">
        <v>69</v>
      </c>
      <c r="AJ28" s="1"/>
      <c r="AK28" s="1"/>
    </row>
    <row r="29" spans="17:37" ht="14.25" customHeight="1" x14ac:dyDescent="0.35">
      <c r="AI29" s="43" t="s">
        <v>70</v>
      </c>
      <c r="AJ29" s="1"/>
      <c r="AK29" s="1"/>
    </row>
    <row r="30" spans="17:37" ht="14.25" customHeight="1" x14ac:dyDescent="0.35">
      <c r="AI30" s="43" t="s">
        <v>191</v>
      </c>
      <c r="AJ30" s="1"/>
      <c r="AK30" s="1"/>
    </row>
    <row r="31" spans="17:37" ht="14.25" customHeight="1" x14ac:dyDescent="0.35">
      <c r="AI31" s="67"/>
      <c r="AJ31" s="1"/>
    </row>
    <row r="32" spans="17:37" ht="14.25" customHeight="1" x14ac:dyDescent="0.35">
      <c r="AJ32" s="1"/>
    </row>
    <row r="33" spans="16:16" ht="14.25" customHeight="1" x14ac:dyDescent="0.2"/>
    <row r="34" spans="16:16" ht="14.25" customHeight="1" x14ac:dyDescent="0.2"/>
    <row r="35" spans="16:16" ht="14.25" customHeight="1" x14ac:dyDescent="0.2"/>
    <row r="36" spans="16:16" ht="14.25" customHeight="1" x14ac:dyDescent="0.2"/>
    <row r="37" spans="16:16" ht="14.25" customHeight="1" x14ac:dyDescent="0.2"/>
    <row r="38" spans="16:16" ht="14.25" customHeight="1" x14ac:dyDescent="0.2"/>
    <row r="39" spans="16:16" ht="14.25" customHeight="1" x14ac:dyDescent="0.2"/>
    <row r="40" spans="16:16" ht="14.25" customHeight="1" x14ac:dyDescent="0.2">
      <c r="P40" s="37"/>
    </row>
    <row r="41" spans="16:16" ht="14.25" customHeight="1" x14ac:dyDescent="0.2">
      <c r="P41" s="37"/>
    </row>
  </sheetData>
  <mergeCells count="2">
    <mergeCell ref="B2:D2"/>
    <mergeCell ref="E2:G2"/>
  </mergeCells>
  <phoneticPr fontId="3"/>
  <pageMargins left="3.937007874015748E-2" right="3.937007874015748E-2" top="0.78740157480314965" bottom="0.59055118110236227" header="0.51181102362204722" footer="0.27559055118110237"/>
  <pageSetup paperSize="9" scale="84" orientation="landscape" r:id="rId1"/>
  <headerFooter>
    <oddHeader>&amp;L&amp;8&amp;F&amp;C&amp;14ﾚﾋﾞｭｰ記録票-設定値&amp;R&amp;10page &amp;P/&amp;N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25</vt:i4>
      </vt:variant>
    </vt:vector>
  </HeadingPairs>
  <TitlesOfParts>
    <vt:vector size="28" baseType="lpstr">
      <vt:lpstr>レビュー実施状況</vt:lpstr>
      <vt:lpstr>レビュー指摘一覧</vt:lpstr>
      <vt:lpstr>設定値</vt:lpstr>
      <vt:lpstr>レビュー指摘一覧!Print_Area</vt:lpstr>
      <vt:lpstr>レビュー実施状況!Print_Area</vt:lpstr>
      <vt:lpstr>設定値!Print_Area</vt:lpstr>
      <vt:lpstr>レビュー指摘一覧!Print_Titles</vt:lpstr>
      <vt:lpstr>レビュー実施状況!Print_Titles</vt:lpstr>
      <vt:lpstr>サブシステム名</vt:lpstr>
      <vt:lpstr>チーム名</vt:lpstr>
      <vt:lpstr>ドキュメント種別</vt:lpstr>
      <vt:lpstr>レビューア</vt:lpstr>
      <vt:lpstr>レビューイ</vt:lpstr>
      <vt:lpstr>レビュー形式</vt:lpstr>
      <vt:lpstr>レビュー検知漏れ原因</vt:lpstr>
      <vt:lpstr>レビュー工数__H</vt:lpstr>
      <vt:lpstr>レビュー時間</vt:lpstr>
      <vt:lpstr>レビュー実施形態</vt:lpstr>
      <vt:lpstr>レビュー種別</vt:lpstr>
      <vt:lpstr>影響度</vt:lpstr>
      <vt:lpstr>会社名</vt:lpstr>
      <vt:lpstr>原因工程</vt:lpstr>
      <vt:lpstr>原因分類</vt:lpstr>
      <vt:lpstr>工程</vt:lpstr>
      <vt:lpstr>合否判定</vt:lpstr>
      <vt:lpstr>指摘分類</vt:lpstr>
      <vt:lpstr>次回要否</vt:lpstr>
      <vt:lpstr>対処要否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2022-12-08T04:43:31Z</dcterms:created>
  <dcterms:modified xsi:type="dcterms:W3CDTF">2023-08-07T00:51:19Z</dcterms:modified>
</cp:coreProperties>
</file>