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 defaultThemeVersion="124226"/>
  <xr:revisionPtr revIDLastSave="0" documentId="13_ncr:1_{F9A045EE-3E34-4828-A8EA-3776A2166E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品質指標" sheetId="4" r:id="rId1"/>
    <sheet name="レビュー記録一覧" sheetId="1" r:id="rId2"/>
    <sheet name="List" sheetId="2" r:id="rId3"/>
  </sheets>
  <definedNames>
    <definedName name="_xlnm._FilterDatabase" localSheetId="1" hidden="1">レビュー記録一覧!$A$5:$AR$5</definedName>
    <definedName name="Method">List!$C$2:$C$3</definedName>
    <definedName name="Necessity">List!$F$2:$F$3</definedName>
    <definedName name="Person">List!#REF!</definedName>
    <definedName name="Phase">List!$A$2:$A$10</definedName>
    <definedName name="_xlnm.Print_Area" localSheetId="1">レビュー記録一覧!$A$1:$AN$23</definedName>
    <definedName name="Result">List!$E$2:$E$4</definedName>
    <definedName name="Time">List!$D$2:$D$3</definedName>
    <definedName name="Volume">List!$B$2:$B$4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G8" i="4" s="1"/>
  <c r="B9" i="4"/>
  <c r="G9" i="4" s="1"/>
  <c r="AR6" i="1"/>
  <c r="AB6" i="1"/>
  <c r="AQ6" i="1"/>
  <c r="Z6" i="1"/>
  <c r="AA6" i="1" s="1"/>
  <c r="AP6" i="1" s="1"/>
  <c r="A6" i="1"/>
  <c r="B6" i="1"/>
  <c r="F10" i="4"/>
  <c r="F9" i="4"/>
  <c r="F11" i="4"/>
  <c r="F7" i="4"/>
  <c r="D7" i="4"/>
  <c r="B11" i="4"/>
  <c r="E11" i="4" s="1"/>
  <c r="B10" i="4"/>
  <c r="E10" i="4" s="1"/>
  <c r="B7" i="4"/>
  <c r="E7" i="4" s="1"/>
  <c r="D11" i="4"/>
  <c r="D10" i="4"/>
  <c r="D9" i="4"/>
  <c r="F8" i="4"/>
  <c r="D8" i="4"/>
  <c r="E9" i="4" l="1"/>
  <c r="E8" i="4"/>
  <c r="G7" i="4"/>
  <c r="G11" i="4"/>
  <c r="G10" i="4"/>
</calcChain>
</file>

<file path=xl/sharedStrings.xml><?xml version="1.0" encoding="utf-8"?>
<sst xmlns="http://schemas.openxmlformats.org/spreadsheetml/2006/main" count="100" uniqueCount="87">
  <si>
    <t>対象成果物</t>
    <rPh sb="0" eb="2">
      <t>タイショウ</t>
    </rPh>
    <rPh sb="2" eb="4">
      <t>セイカ</t>
    </rPh>
    <rPh sb="4" eb="5">
      <t>ブツ</t>
    </rPh>
    <phoneticPr fontId="2"/>
  </si>
  <si>
    <t>指摘事項</t>
    <rPh sb="0" eb="2">
      <t>シテキ</t>
    </rPh>
    <rPh sb="2" eb="4">
      <t>ジコウ</t>
    </rPh>
    <phoneticPr fontId="2"/>
  </si>
  <si>
    <t>要件定義</t>
    <rPh sb="0" eb="2">
      <t>ヨウケン</t>
    </rPh>
    <rPh sb="2" eb="4">
      <t>テイギ</t>
    </rPh>
    <phoneticPr fontId="2"/>
  </si>
  <si>
    <t>レビュー結果</t>
    <rPh sb="4" eb="6">
      <t>ケッカ</t>
    </rPh>
    <phoneticPr fontId="2"/>
  </si>
  <si>
    <t>レビュー記録サマリ</t>
    <rPh sb="4" eb="6">
      <t>キロク</t>
    </rPh>
    <phoneticPr fontId="2"/>
  </si>
  <si>
    <t>回覧</t>
    <rPh sb="0" eb="2">
      <t>カイラン</t>
    </rPh>
    <phoneticPr fontId="2"/>
  </si>
  <si>
    <t>フェーズ</t>
    <phoneticPr fontId="2"/>
  </si>
  <si>
    <t>レビュイ</t>
    <phoneticPr fontId="2"/>
  </si>
  <si>
    <t>ボリューム</t>
    <phoneticPr fontId="2"/>
  </si>
  <si>
    <t>分</t>
    <rPh sb="0" eb="1">
      <t>フン</t>
    </rPh>
    <phoneticPr fontId="2"/>
  </si>
  <si>
    <t>対面</t>
    <rPh sb="0" eb="2">
      <t>タイメン</t>
    </rPh>
    <phoneticPr fontId="2"/>
  </si>
  <si>
    <t>合格</t>
    <rPh sb="0" eb="2">
      <t>ゴウカク</t>
    </rPh>
    <phoneticPr fontId="2"/>
  </si>
  <si>
    <t>プロジェクト名</t>
    <rPh sb="6" eb="7">
      <t>メイ</t>
    </rPh>
    <phoneticPr fontId="2"/>
  </si>
  <si>
    <t>システム名</t>
    <rPh sb="4" eb="5">
      <t>メイ</t>
    </rPh>
    <phoneticPr fontId="2"/>
  </si>
  <si>
    <t>方式</t>
    <rPh sb="0" eb="2">
      <t>ホウシキ</t>
    </rPh>
    <phoneticPr fontId="2"/>
  </si>
  <si>
    <t>合否</t>
    <rPh sb="0" eb="2">
      <t>ゴウヒ</t>
    </rPh>
    <phoneticPr fontId="2"/>
  </si>
  <si>
    <t>プログラミング</t>
    <phoneticPr fontId="2"/>
  </si>
  <si>
    <t>単体テスト</t>
    <rPh sb="0" eb="2">
      <t>タンタイ</t>
    </rPh>
    <phoneticPr fontId="2"/>
  </si>
  <si>
    <t>結合テスト</t>
    <rPh sb="0" eb="2">
      <t>ケツゴウ</t>
    </rPh>
    <phoneticPr fontId="2"/>
  </si>
  <si>
    <t>システムテスト</t>
    <phoneticPr fontId="2"/>
  </si>
  <si>
    <t>その他</t>
    <rPh sb="2" eb="3">
      <t>タ</t>
    </rPh>
    <phoneticPr fontId="2"/>
  </si>
  <si>
    <t>Phase</t>
    <phoneticPr fontId="2"/>
  </si>
  <si>
    <t>Volume</t>
    <phoneticPr fontId="2"/>
  </si>
  <si>
    <t>Method</t>
    <phoneticPr fontId="2"/>
  </si>
  <si>
    <t>Time</t>
    <phoneticPr fontId="2"/>
  </si>
  <si>
    <t>Result</t>
    <phoneticPr fontId="2"/>
  </si>
  <si>
    <t>時</t>
    <rPh sb="0" eb="1">
      <t>トキ</t>
    </rPh>
    <phoneticPr fontId="2"/>
  </si>
  <si>
    <t>回</t>
    <rPh sb="0" eb="1">
      <t>カイ</t>
    </rPh>
    <phoneticPr fontId="2"/>
  </si>
  <si>
    <t>条件付合格</t>
    <rPh sb="0" eb="3">
      <t>ジョウケンツキ</t>
    </rPh>
    <rPh sb="3" eb="5">
      <t>ゴウカク</t>
    </rPh>
    <phoneticPr fontId="2"/>
  </si>
  <si>
    <t>備考</t>
    <rPh sb="0" eb="2">
      <t>ビコウ</t>
    </rPh>
    <phoneticPr fontId="2"/>
  </si>
  <si>
    <t>画面</t>
    <rPh sb="0" eb="2">
      <t>ガメン</t>
    </rPh>
    <phoneticPr fontId="2"/>
  </si>
  <si>
    <t>参加人数</t>
    <rPh sb="0" eb="2">
      <t>サンカ</t>
    </rPh>
    <rPh sb="2" eb="4">
      <t>ニンズウ</t>
    </rPh>
    <phoneticPr fontId="2"/>
  </si>
  <si>
    <t>再レビュー要</t>
    <rPh sb="0" eb="1">
      <t>サイ</t>
    </rPh>
    <rPh sb="5" eb="6">
      <t>ヨウ</t>
    </rPh>
    <phoneticPr fontId="2"/>
  </si>
  <si>
    <t>Re-Method</t>
    <phoneticPr fontId="2"/>
  </si>
  <si>
    <t>再レビュー方式</t>
    <rPh sb="0" eb="1">
      <t>サイ</t>
    </rPh>
    <rPh sb="5" eb="7">
      <t>ホウシキ</t>
    </rPh>
    <phoneticPr fontId="2"/>
  </si>
  <si>
    <t>SSMSアプリ開発PJ</t>
    <rPh sb="7" eb="9">
      <t>カイハツ</t>
    </rPh>
    <phoneticPr fontId="2"/>
  </si>
  <si>
    <t>レビュア</t>
    <phoneticPr fontId="2"/>
  </si>
  <si>
    <t>責任者</t>
    <rPh sb="0" eb="3">
      <t>セキニンシャ</t>
    </rPh>
    <phoneticPr fontId="2"/>
  </si>
  <si>
    <t>頁</t>
    <rPh sb="0" eb="1">
      <t>ページ</t>
    </rPh>
    <phoneticPr fontId="2"/>
  </si>
  <si>
    <t>Step</t>
    <phoneticPr fontId="2"/>
  </si>
  <si>
    <t>機能名／プログラム名など</t>
    <rPh sb="0" eb="3">
      <t>キノウメイ</t>
    </rPh>
    <rPh sb="9" eb="10">
      <t>メイ</t>
    </rPh>
    <phoneticPr fontId="2"/>
  </si>
  <si>
    <t>実施日時、時間</t>
    <rPh sb="0" eb="3">
      <t>ジッシビ</t>
    </rPh>
    <rPh sb="3" eb="4">
      <t>ジ</t>
    </rPh>
    <rPh sb="5" eb="7">
      <t>ジカン</t>
    </rPh>
    <phoneticPr fontId="2"/>
  </si>
  <si>
    <t>作成者</t>
    <rPh sb="0" eb="3">
      <t>サクセイシャ</t>
    </rPh>
    <phoneticPr fontId="2"/>
  </si>
  <si>
    <t>状</t>
    <rPh sb="0" eb="1">
      <t>ジョウ</t>
    </rPh>
    <phoneticPr fontId="2"/>
  </si>
  <si>
    <t>況</t>
    <rPh sb="0" eb="1">
      <t>キョウ</t>
    </rPh>
    <phoneticPr fontId="2"/>
  </si>
  <si>
    <t>工数(H)</t>
    <rPh sb="0" eb="2">
      <t>コウスウ</t>
    </rPh>
    <phoneticPr fontId="2"/>
  </si>
  <si>
    <t>成果物レビュー記録サマリ【TIS内部レビュー】</t>
    <rPh sb="0" eb="2">
      <t>セイカ</t>
    </rPh>
    <rPh sb="2" eb="3">
      <t>ブツ</t>
    </rPh>
    <rPh sb="7" eb="9">
      <t>キロク</t>
    </rPh>
    <phoneticPr fontId="2"/>
  </si>
  <si>
    <t>記録</t>
    <rPh sb="0" eb="2">
      <t>キロク</t>
    </rPh>
    <phoneticPr fontId="2"/>
  </si>
  <si>
    <t>PJ計画</t>
    <rPh sb="2" eb="4">
      <t>ケイカク</t>
    </rPh>
    <phoneticPr fontId="2"/>
  </si>
  <si>
    <t>フェーズ別レビュー工数密度</t>
    <rPh sb="4" eb="5">
      <t>ベツ</t>
    </rPh>
    <rPh sb="9" eb="11">
      <t>コウスウ</t>
    </rPh>
    <rPh sb="11" eb="13">
      <t>ミツド</t>
    </rPh>
    <phoneticPr fontId="2"/>
  </si>
  <si>
    <t>成果物レビュー記録サマリ品質指標</t>
    <rPh sb="0" eb="2">
      <t>セイカ</t>
    </rPh>
    <rPh sb="2" eb="3">
      <t>ブツ</t>
    </rPh>
    <rPh sb="7" eb="9">
      <t>キロク</t>
    </rPh>
    <rPh sb="12" eb="14">
      <t>ヒンシツ</t>
    </rPh>
    <rPh sb="14" eb="16">
      <t>シヒョウ</t>
    </rPh>
    <phoneticPr fontId="2"/>
  </si>
  <si>
    <t>成果物ボリューム</t>
    <rPh sb="0" eb="2">
      <t>セイカ</t>
    </rPh>
    <rPh sb="2" eb="3">
      <t>ブツ</t>
    </rPh>
    <phoneticPr fontId="2"/>
  </si>
  <si>
    <t>フェーズ</t>
    <phoneticPr fontId="2"/>
  </si>
  <si>
    <t>工数密度
（人H／10頁）</t>
    <rPh sb="0" eb="2">
      <t>コウスウ</t>
    </rPh>
    <rPh sb="2" eb="4">
      <t>ミツド</t>
    </rPh>
    <rPh sb="6" eb="7">
      <t>ニン</t>
    </rPh>
    <rPh sb="11" eb="12">
      <t>ページ</t>
    </rPh>
    <phoneticPr fontId="2"/>
  </si>
  <si>
    <t>不具合検出密度
（件／10頁）</t>
    <rPh sb="0" eb="3">
      <t>フグアイ</t>
    </rPh>
    <rPh sb="3" eb="5">
      <t>ケンシュツ</t>
    </rPh>
    <rPh sb="5" eb="7">
      <t>ミツド</t>
    </rPh>
    <rPh sb="9" eb="10">
      <t>ケン</t>
    </rPh>
    <rPh sb="13" eb="14">
      <t>ページ</t>
    </rPh>
    <phoneticPr fontId="2"/>
  </si>
  <si>
    <t>不具合数
（件）</t>
    <rPh sb="0" eb="3">
      <t>フグアイ</t>
    </rPh>
    <rPh sb="3" eb="4">
      <t>スウ</t>
    </rPh>
    <rPh sb="6" eb="7">
      <t>ケン</t>
    </rPh>
    <phoneticPr fontId="2"/>
  </si>
  <si>
    <t>レビュー工数
（人H）</t>
    <rPh sb="4" eb="6">
      <t>コウスウ</t>
    </rPh>
    <rPh sb="8" eb="9">
      <t>ニン</t>
    </rPh>
    <phoneticPr fontId="2"/>
  </si>
  <si>
    <t>開発BOM</t>
    <rPh sb="0" eb="2">
      <t>カイハツ</t>
    </rPh>
    <phoneticPr fontId="2"/>
  </si>
  <si>
    <t>プログラミング</t>
    <phoneticPr fontId="2"/>
  </si>
  <si>
    <t>工数密度</t>
    <rPh sb="0" eb="2">
      <t>コウスウ</t>
    </rPh>
    <rPh sb="2" eb="4">
      <t>ミツド</t>
    </rPh>
    <phoneticPr fontId="2"/>
  </si>
  <si>
    <t>不具合検出密度</t>
    <rPh sb="0" eb="3">
      <t>フグアイ</t>
    </rPh>
    <rPh sb="3" eb="5">
      <t>ケンシュツ</t>
    </rPh>
    <rPh sb="5" eb="7">
      <t>ミツド</t>
    </rPh>
    <phoneticPr fontId="2"/>
  </si>
  <si>
    <t>（件／10頁）</t>
    <phoneticPr fontId="2"/>
  </si>
  <si>
    <t>【新規】</t>
    <rPh sb="1" eb="3">
      <t>シンキ</t>
    </rPh>
    <phoneticPr fontId="2"/>
  </si>
  <si>
    <t>計</t>
    <rPh sb="0" eb="1">
      <t>ケイ</t>
    </rPh>
    <phoneticPr fontId="2"/>
  </si>
  <si>
    <t xml:space="preserve">No.
</t>
    <phoneticPr fontId="2"/>
  </si>
  <si>
    <t>前回の
記録No.</t>
    <rPh sb="4" eb="6">
      <t>キロク</t>
    </rPh>
    <phoneticPr fontId="2"/>
  </si>
  <si>
    <t>詳細設計</t>
    <rPh sb="0" eb="2">
      <t>ショウサイ</t>
    </rPh>
    <rPh sb="2" eb="4">
      <t>セッケイ</t>
    </rPh>
    <phoneticPr fontId="2"/>
  </si>
  <si>
    <t>（人H／10頁）</t>
    <phoneticPr fontId="2"/>
  </si>
  <si>
    <t>ボリューム</t>
  </si>
  <si>
    <t>(1回目のみ）</t>
    <rPh sb="2" eb="4">
      <t>カイメ</t>
    </rPh>
    <phoneticPr fontId="2"/>
  </si>
  <si>
    <t>↓品質指標集計用</t>
    <phoneticPr fontId="2"/>
  </si>
  <si>
    <t>概要設計</t>
    <rPh sb="0" eb="2">
      <t>ガイヨウ</t>
    </rPh>
    <rPh sb="2" eb="4">
      <t>セッケイ</t>
    </rPh>
    <phoneticPr fontId="2"/>
  </si>
  <si>
    <t>新規度</t>
    <rPh sb="0" eb="2">
      <t>シンキ</t>
    </rPh>
    <rPh sb="2" eb="3">
      <t>ド</t>
    </rPh>
    <phoneticPr fontId="2"/>
  </si>
  <si>
    <t>個別の品質データ</t>
    <rPh sb="0" eb="2">
      <t>コベツ</t>
    </rPh>
    <rPh sb="3" eb="5">
      <t>ヒンシツ</t>
    </rPh>
    <phoneticPr fontId="2"/>
  </si>
  <si>
    <t>文書ID</t>
    <rPh sb="0" eb="2">
      <t>ブンショ</t>
    </rPh>
    <phoneticPr fontId="2"/>
  </si>
  <si>
    <t>↓レビュー対象文書に自動で付与。対象文書を複数回レビューした場合にレビューを自動で紐付けます</t>
    <phoneticPr fontId="2"/>
  </si>
  <si>
    <t>～</t>
  </si>
  <si>
    <t>レビュー
時間(分)</t>
    <rPh sb="5" eb="7">
      <t>ジカン</t>
    </rPh>
    <rPh sb="8" eb="9">
      <t>フン</t>
    </rPh>
    <phoneticPr fontId="2"/>
  </si>
  <si>
    <t>d)12_機能・仕様誤り</t>
    <phoneticPr fontId="2"/>
  </si>
  <si>
    <t>a)01_要件漏れ</t>
    <phoneticPr fontId="2"/>
  </si>
  <si>
    <t>b)02_要件誤り</t>
    <phoneticPr fontId="2"/>
  </si>
  <si>
    <t>c)11_機能・仕様漏れ</t>
    <phoneticPr fontId="2"/>
  </si>
  <si>
    <t>e)21_設計・ドキュメント規約違反</t>
    <phoneticPr fontId="2"/>
  </si>
  <si>
    <t>f)22_記述誤り</t>
    <phoneticPr fontId="2"/>
  </si>
  <si>
    <t>g)91_疑問点、確認</t>
    <phoneticPr fontId="2"/>
  </si>
  <si>
    <t>h)92_改善要望</t>
    <phoneticPr fontId="2"/>
  </si>
  <si>
    <t>i)93_仕様変更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</si>
</sst>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0&quot;件&quot;"/>
    <numFmt numFmtId="178" formatCode="hh:mm"/>
    <numFmt numFmtId="179" formatCode="0.000_ "/>
    <numFmt numFmtId="180" formatCode="0.0_ "/>
    <numFmt numFmtId="181" formatCode="0.00_ "/>
    <numFmt numFmtId="182" formatCode="#&quot;分&quot;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S UI Gothic"/>
      <family val="3"/>
      <charset val="128"/>
    </font>
    <font>
      <b/>
      <sz val="11"/>
      <name val="MS UI Gothic"/>
      <family val="3"/>
      <charset val="128"/>
    </font>
    <font>
      <sz val="9"/>
      <name val="MS UI Gothic"/>
      <family val="3"/>
      <charset val="128"/>
    </font>
    <font>
      <sz val="11"/>
      <name val="ＭＳ Ｐゴシック"/>
      <family val="3"/>
      <charset val="128"/>
    </font>
    <font>
      <sz val="11"/>
      <color indexed="22"/>
      <name val="MS UI Gothic"/>
      <family val="3"/>
      <charset val="128"/>
    </font>
    <font>
      <sz val="11"/>
      <color indexed="48"/>
      <name val="MS UI Gothic"/>
      <family val="3"/>
      <charset val="128"/>
    </font>
    <font>
      <sz val="11"/>
      <color indexed="12"/>
      <name val="MS UI 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67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0" xfId="0" applyAlignment="1">
      <alignment vertical="top" wrapText="1"/>
    </xf>
    <xf numFmtId="0" fontId="4" fillId="2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" xfId="0" applyFont="1" applyFill="1" applyBorder="1"/>
    <xf numFmtId="0" fontId="3" fillId="3" borderId="14" xfId="0" applyFont="1" applyFill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179" fontId="3" fillId="0" borderId="1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/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180" fontId="3" fillId="0" borderId="3" xfId="0" applyNumberFormat="1" applyFont="1" applyBorder="1"/>
    <xf numFmtId="0" fontId="3" fillId="4" borderId="3" xfId="0" applyFont="1" applyFill="1" applyBorder="1"/>
    <xf numFmtId="0" fontId="3" fillId="3" borderId="9" xfId="0" applyFont="1" applyFill="1" applyBorder="1" applyAlignment="1">
      <alignment wrapText="1"/>
    </xf>
    <xf numFmtId="0" fontId="4" fillId="4" borderId="1" xfId="0" applyFont="1" applyFill="1" applyBorder="1"/>
    <xf numFmtId="0" fontId="3" fillId="5" borderId="2" xfId="0" applyFont="1" applyFill="1" applyBorder="1"/>
    <xf numFmtId="0" fontId="3" fillId="5" borderId="9" xfId="0" applyFont="1" applyFill="1" applyBorder="1" applyAlignment="1">
      <alignment wrapText="1"/>
    </xf>
    <xf numFmtId="0" fontId="3" fillId="5" borderId="9" xfId="0" applyFont="1" applyFill="1" applyBorder="1"/>
    <xf numFmtId="0" fontId="3" fillId="5" borderId="1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2" applyFont="1"/>
    <xf numFmtId="0" fontId="7" fillId="0" borderId="0" xfId="2" applyFont="1"/>
    <xf numFmtId="0" fontId="3" fillId="3" borderId="4" xfId="2" applyFont="1" applyFill="1" applyBorder="1"/>
    <xf numFmtId="0" fontId="3" fillId="3" borderId="2" xfId="2" applyFont="1" applyFill="1" applyBorder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6" borderId="1" xfId="2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182" fontId="3" fillId="0" borderId="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77" fontId="9" fillId="6" borderId="1" xfId="0" applyNumberFormat="1" applyFont="1" applyFill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1" xfId="1" applyFont="1" applyBorder="1" applyAlignment="1">
      <alignment vertical="center"/>
    </xf>
    <xf numFmtId="181" fontId="3" fillId="0" borderId="1" xfId="0" applyNumberFormat="1" applyFont="1" applyBorder="1" applyAlignment="1">
      <alignment vertical="center"/>
    </xf>
    <xf numFmtId="0" fontId="5" fillId="3" borderId="1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</cellXfs>
  <cellStyles count="3">
    <cellStyle name="パーセント" xfId="1" builtinId="5"/>
    <cellStyle name="標準" xfId="0" builtinId="0"/>
    <cellStyle name="標準_レビュー記録サマリ_20130709" xfId="2" xr:uid="{00000000-0005-0000-0000-000002000000}"/>
  </cellStyles>
  <dxfs count="2">
    <dxf>
      <fill>
        <patternFill patternType="lightTrellis">
          <fgColor indexed="22"/>
          <bgColor indexed="22"/>
        </patternFill>
      </fill>
    </dxf>
    <dxf>
      <fill>
        <patternFill patternType="lightTrellis">
          <fgColor indexed="22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1"/>
  <sheetViews>
    <sheetView showGridLines="0" zoomScale="75" workbookViewId="0"/>
  </sheetViews>
  <sheetFormatPr defaultRowHeight="13.5" x14ac:dyDescent="0.15"/>
  <cols>
    <col min="1" max="1" width="12.625" style="1" bestFit="1" customWidth="1"/>
    <col min="2" max="2" width="13.5" style="1" customWidth="1"/>
    <col min="3" max="3" width="5.125" style="1" customWidth="1"/>
    <col min="4" max="4" width="11" style="1" customWidth="1"/>
    <col min="5" max="6" width="13" style="1" customWidth="1"/>
    <col min="7" max="7" width="15.625" style="1" bestFit="1" customWidth="1"/>
    <col min="8" max="16384" width="9" style="1"/>
  </cols>
  <sheetData>
    <row r="1" spans="1:7" x14ac:dyDescent="0.15">
      <c r="A1" s="3" t="s">
        <v>50</v>
      </c>
    </row>
    <row r="3" spans="1:7" x14ac:dyDescent="0.15">
      <c r="A3" s="3" t="s">
        <v>49</v>
      </c>
    </row>
    <row r="5" spans="1:7" x14ac:dyDescent="0.15">
      <c r="A5" s="1" t="s">
        <v>62</v>
      </c>
    </row>
    <row r="6" spans="1:7" ht="27" x14ac:dyDescent="0.15">
      <c r="A6" s="18" t="s">
        <v>52</v>
      </c>
      <c r="B6" s="7" t="s">
        <v>51</v>
      </c>
      <c r="C6" s="9"/>
      <c r="D6" s="26" t="s">
        <v>56</v>
      </c>
      <c r="E6" s="25" t="s">
        <v>53</v>
      </c>
      <c r="F6" s="25" t="s">
        <v>55</v>
      </c>
      <c r="G6" s="25" t="s">
        <v>54</v>
      </c>
    </row>
    <row r="7" spans="1:7" x14ac:dyDescent="0.15">
      <c r="A7" s="18" t="s">
        <v>2</v>
      </c>
      <c r="B7" s="23">
        <f>SUMIF(レビュー記録一覧!$C$6:$C$152,品質指標!$A7,レビュー記録一覧!$AR$6:$AR$152)</f>
        <v>0</v>
      </c>
      <c r="C7" s="24" t="s">
        <v>38</v>
      </c>
      <c r="D7" s="27">
        <f>SUMIF(レビュー記録一覧!$C$6:$C$152,品質指標!$A7,レビュー記録一覧!$AA$6:$AA$152)</f>
        <v>0</v>
      </c>
      <c r="E7" s="22">
        <f>IF(B7&lt;&gt;0,D7/(B7/10),0)</f>
        <v>0</v>
      </c>
      <c r="F7" s="23">
        <f>SUMIF(レビュー記録一覧!$C$6:$C$152,品質指標!$A7,レビュー記録一覧!$AB$6:$AB$152)</f>
        <v>0</v>
      </c>
      <c r="G7" s="22">
        <f>IF(B7&lt;&gt;0,F7/(B7/10),0)</f>
        <v>0</v>
      </c>
    </row>
    <row r="8" spans="1:7" x14ac:dyDescent="0.15">
      <c r="A8" s="18" t="s">
        <v>71</v>
      </c>
      <c r="B8" s="23">
        <f>SUMIF(レビュー記録一覧!$C$6:$C$152,品質指標!$A8,レビュー記録一覧!$AR$6:$AR$152)</f>
        <v>0</v>
      </c>
      <c r="C8" s="24" t="s">
        <v>38</v>
      </c>
      <c r="D8" s="27">
        <f>SUMIF(レビュー記録一覧!$C$6:$C$152,品質指標!$A8,レビュー記録一覧!$AA$6:$AA$152)</f>
        <v>0</v>
      </c>
      <c r="E8" s="22">
        <f>IF(B8&lt;&gt;0,D8/(B8/10),0)</f>
        <v>0</v>
      </c>
      <c r="F8" s="23">
        <f>SUMIF(レビュー記録一覧!$C$6:$C$152,品質指標!$A8,レビュー記録一覧!$AB$6:$AB$152)</f>
        <v>0</v>
      </c>
      <c r="G8" s="22">
        <f>IF(B8&lt;&gt;0,F8/(B8/10),0)</f>
        <v>0</v>
      </c>
    </row>
    <row r="9" spans="1:7" x14ac:dyDescent="0.15">
      <c r="A9" s="18" t="s">
        <v>66</v>
      </c>
      <c r="B9" s="23">
        <f>SUMIF(レビュー記録一覧!$C$6:$C$152,品質指標!$A9,レビュー記録一覧!$AR$6:$AR$152)</f>
        <v>0</v>
      </c>
      <c r="C9" s="24" t="s">
        <v>38</v>
      </c>
      <c r="D9" s="27">
        <f>SUMIF(レビュー記録一覧!$C$6:$C$152,品質指標!$A9,レビュー記録一覧!$AA$6:$AA$152)</f>
        <v>0</v>
      </c>
      <c r="E9" s="22">
        <f>IF(B9&lt;&gt;0,D9/(B9/10),0)</f>
        <v>0</v>
      </c>
      <c r="F9" s="23">
        <f>SUMIF(レビュー記録一覧!$C$6:$C$152,品質指標!$A9,レビュー記録一覧!$AB$6:$AB$152)</f>
        <v>0</v>
      </c>
      <c r="G9" s="22">
        <f>IF(B9&lt;&gt;0,F9/(B9/10),0)</f>
        <v>0</v>
      </c>
    </row>
    <row r="10" spans="1:7" x14ac:dyDescent="0.15">
      <c r="A10" s="18" t="s">
        <v>58</v>
      </c>
      <c r="B10" s="23">
        <f>SUMIF(レビュー記録一覧!$C$6:$C$152,品質指標!$A10,レビュー記録一覧!$AR$6:$AR$152)</f>
        <v>0</v>
      </c>
      <c r="C10" s="24" t="s">
        <v>38</v>
      </c>
      <c r="D10" s="27">
        <f>SUMIF(レビュー記録一覧!$C$6:$C$152,品質指標!$A10,レビュー記録一覧!$AA$6:$AA$152)</f>
        <v>0</v>
      </c>
      <c r="E10" s="22">
        <f>IF(B10&lt;&gt;0,D10/(B10/10),0)</f>
        <v>0</v>
      </c>
      <c r="F10" s="23">
        <f>SUMIF(レビュー記録一覧!$C$6:$C$152,品質指標!$A10,レビュー記録一覧!$AB$6:$AB$152)</f>
        <v>0</v>
      </c>
      <c r="G10" s="22">
        <f>IF(B10&lt;&gt;0,F10/(B10/10),0)</f>
        <v>0</v>
      </c>
    </row>
    <row r="11" spans="1:7" x14ac:dyDescent="0.15">
      <c r="A11" s="18" t="s">
        <v>18</v>
      </c>
      <c r="B11" s="23">
        <f>SUMIF(レビュー記録一覧!$C$6:$C$152,品質指標!$A11,レビュー記録一覧!$AR$6:$AR$152)</f>
        <v>0</v>
      </c>
      <c r="C11" s="24" t="s">
        <v>38</v>
      </c>
      <c r="D11" s="27">
        <f>SUMIF(レビュー記録一覧!$C$6:$C$152,品質指標!$A11,レビュー記録一覧!$AA$6:$AA$152)</f>
        <v>0</v>
      </c>
      <c r="E11" s="22">
        <f>IF(B11&lt;&gt;0,D11/(B11/10),0)</f>
        <v>0</v>
      </c>
      <c r="F11" s="23">
        <f>SUMIF(レビュー記録一覧!$C$6:$C$152,品質指標!$A11,レビュー記録一覧!$AB$6:$AB$152)</f>
        <v>0</v>
      </c>
      <c r="G11" s="22">
        <f>IF(B11&lt;&gt;0,F11/(B11/10),0)</f>
        <v>0</v>
      </c>
    </row>
  </sheetData>
  <phoneticPr fontId="2"/>
  <pageMargins left="0.75" right="0.75" top="1" bottom="1" header="0.51200000000000001" footer="0.51200000000000001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R6"/>
  <sheetViews>
    <sheetView showGridLines="0" tabSelected="1" view="pageBreakPreview" topLeftCell="A2" zoomScale="85" zoomScaleNormal="75" workbookViewId="0">
      <pane xSplit="7" ySplit="4" topLeftCell="H6" activePane="bottomRight" state="frozen"/>
      <selection activeCell="G9" sqref="G9"/>
      <selection pane="topRight" activeCell="G9" sqref="G9"/>
      <selection pane="bottomLeft" activeCell="G9" sqref="G9"/>
      <selection pane="bottomRight"/>
    </sheetView>
  </sheetViews>
  <sheetFormatPr defaultRowHeight="13.5" outlineLevelCol="1" x14ac:dyDescent="0.15"/>
  <cols>
    <col min="1" max="1" width="5.625" style="1" bestFit="1" customWidth="1"/>
    <col min="2" max="2" width="3.75" style="1" customWidth="1"/>
    <col min="3" max="3" width="11.25" style="1" customWidth="1"/>
    <col min="4" max="4" width="9.25" style="36" bestFit="1" customWidth="1"/>
    <col min="5" max="5" width="10.5" style="36" hidden="1" customWidth="1" outlineLevel="1"/>
    <col min="6" max="6" width="58.5" style="1" customWidth="1" collapsed="1"/>
    <col min="7" max="7" width="7.5" style="1" bestFit="1" customWidth="1"/>
    <col min="8" max="8" width="5.75" style="1" customWidth="1"/>
    <col min="9" max="9" width="7.125" style="1" customWidth="1"/>
    <col min="10" max="10" width="5" style="1" customWidth="1"/>
    <col min="11" max="11" width="5.75" style="1" bestFit="1" customWidth="1"/>
    <col min="12" max="12" width="12.125" style="1" customWidth="1"/>
    <col min="13" max="13" width="6.25" style="1" bestFit="1" customWidth="1"/>
    <col min="14" max="14" width="3.75" style="1" bestFit="1" customWidth="1"/>
    <col min="15" max="15" width="6.25" style="1" bestFit="1" customWidth="1"/>
    <col min="16" max="16" width="7.75" style="1" bestFit="1" customWidth="1"/>
    <col min="17" max="17" width="7.125" style="1" customWidth="1"/>
    <col min="18" max="22" width="7.125" style="1" customWidth="1" outlineLevel="1"/>
    <col min="23" max="23" width="7.125" style="1" customWidth="1"/>
    <col min="24" max="24" width="7.125" style="1" customWidth="1" outlineLevel="1"/>
    <col min="25" max="25" width="5.75" style="1" customWidth="1"/>
    <col min="26" max="27" width="9.25" style="1" customWidth="1"/>
    <col min="28" max="28" width="10" style="1" bestFit="1" customWidth="1"/>
    <col min="29" max="37" width="11.125" style="1" customWidth="1" outlineLevel="1"/>
    <col min="38" max="38" width="11.25" style="1" customWidth="1"/>
    <col min="39" max="39" width="14" style="1" bestFit="1" customWidth="1"/>
    <col min="40" max="40" width="39.625" style="1" bestFit="1" customWidth="1"/>
    <col min="41" max="41" width="7.125" style="1" customWidth="1"/>
    <col min="42" max="42" width="13" style="1" bestFit="1" customWidth="1"/>
    <col min="43" max="43" width="15.625" style="1" bestFit="1" customWidth="1"/>
    <col min="44" max="44" width="17.75" style="1" bestFit="1" customWidth="1"/>
    <col min="45" max="16384" width="9" style="1"/>
  </cols>
  <sheetData>
    <row r="1" spans="1:44" x14ac:dyDescent="0.15">
      <c r="A1" s="3" t="s">
        <v>4</v>
      </c>
      <c r="B1" s="3"/>
      <c r="AM1" s="5" t="s">
        <v>12</v>
      </c>
      <c r="AN1" s="2" t="s">
        <v>35</v>
      </c>
    </row>
    <row r="2" spans="1:44" x14ac:dyDescent="0.15">
      <c r="A2" s="3" t="s">
        <v>46</v>
      </c>
      <c r="B2" s="3"/>
      <c r="AM2" s="5" t="s">
        <v>13</v>
      </c>
      <c r="AN2" s="2" t="s">
        <v>57</v>
      </c>
    </row>
    <row r="3" spans="1:44" x14ac:dyDescent="0.15">
      <c r="A3" s="3"/>
      <c r="B3" s="3"/>
      <c r="D3" s="37" t="s">
        <v>75</v>
      </c>
      <c r="E3" s="37"/>
      <c r="O3" s="20"/>
      <c r="P3" s="20"/>
      <c r="AA3" s="21"/>
      <c r="AP3" s="1" t="s">
        <v>73</v>
      </c>
      <c r="AR3" s="1" t="s">
        <v>70</v>
      </c>
    </row>
    <row r="4" spans="1:44" ht="13.5" customHeight="1" x14ac:dyDescent="0.15">
      <c r="A4" s="6" t="s">
        <v>47</v>
      </c>
      <c r="B4" s="10" t="s">
        <v>43</v>
      </c>
      <c r="C4" s="7" t="s">
        <v>0</v>
      </c>
      <c r="D4" s="38"/>
      <c r="E4" s="38"/>
      <c r="F4" s="8"/>
      <c r="G4" s="11"/>
      <c r="H4" s="6"/>
      <c r="I4" s="6"/>
      <c r="J4" s="10"/>
      <c r="K4" s="12"/>
      <c r="L4" s="10"/>
      <c r="M4" s="11"/>
      <c r="N4" s="11"/>
      <c r="O4" s="11"/>
      <c r="P4" s="11"/>
      <c r="Q4" s="7" t="s">
        <v>36</v>
      </c>
      <c r="R4" s="8"/>
      <c r="S4" s="8"/>
      <c r="T4" s="8"/>
      <c r="U4" s="8"/>
      <c r="V4" s="8"/>
      <c r="W4" s="10"/>
      <c r="X4" s="12"/>
      <c r="Y4" s="6"/>
      <c r="Z4" s="6"/>
      <c r="AA4" s="10"/>
      <c r="AB4" s="30" t="s">
        <v>1</v>
      </c>
      <c r="AC4" s="64" t="s">
        <v>79</v>
      </c>
      <c r="AD4" s="66" t="s">
        <v>80</v>
      </c>
      <c r="AE4" s="66" t="s">
        <v>81</v>
      </c>
      <c r="AF4" s="66" t="s">
        <v>78</v>
      </c>
      <c r="AG4" s="66" t="s">
        <v>82</v>
      </c>
      <c r="AH4" s="66" t="s">
        <v>83</v>
      </c>
      <c r="AI4" s="66" t="s">
        <v>84</v>
      </c>
      <c r="AJ4" s="66" t="s">
        <v>85</v>
      </c>
      <c r="AK4" s="66" t="s">
        <v>86</v>
      </c>
      <c r="AL4" s="7" t="s">
        <v>3</v>
      </c>
      <c r="AM4" s="9"/>
      <c r="AN4" s="6"/>
      <c r="AO4" s="10"/>
      <c r="AP4" s="31" t="s">
        <v>59</v>
      </c>
      <c r="AQ4" s="31" t="s">
        <v>60</v>
      </c>
      <c r="AR4" s="34" t="s">
        <v>68</v>
      </c>
    </row>
    <row r="5" spans="1:44" ht="27" x14ac:dyDescent="0.15">
      <c r="A5" s="29" t="s">
        <v>64</v>
      </c>
      <c r="B5" s="19" t="s">
        <v>44</v>
      </c>
      <c r="C5" s="6" t="s">
        <v>6</v>
      </c>
      <c r="D5" s="39" t="s">
        <v>74</v>
      </c>
      <c r="E5" s="39"/>
      <c r="F5" s="6" t="s">
        <v>40</v>
      </c>
      <c r="G5" s="18" t="s">
        <v>42</v>
      </c>
      <c r="H5" s="13" t="s">
        <v>27</v>
      </c>
      <c r="I5" s="29" t="s">
        <v>65</v>
      </c>
      <c r="J5" s="14" t="s">
        <v>8</v>
      </c>
      <c r="K5" s="17"/>
      <c r="L5" s="14" t="s">
        <v>41</v>
      </c>
      <c r="M5" s="15"/>
      <c r="N5" s="15"/>
      <c r="O5" s="15"/>
      <c r="P5" s="63" t="s">
        <v>77</v>
      </c>
      <c r="Q5" s="16" t="s">
        <v>37</v>
      </c>
      <c r="R5" s="8" t="s">
        <v>20</v>
      </c>
      <c r="S5" s="8"/>
      <c r="T5" s="8"/>
      <c r="U5" s="8"/>
      <c r="V5" s="9"/>
      <c r="W5" s="14" t="s">
        <v>7</v>
      </c>
      <c r="X5" s="17"/>
      <c r="Y5" s="13" t="s">
        <v>14</v>
      </c>
      <c r="Z5" s="13" t="s">
        <v>31</v>
      </c>
      <c r="AA5" s="13" t="s">
        <v>45</v>
      </c>
      <c r="AB5" s="28" t="s">
        <v>63</v>
      </c>
      <c r="AC5" s="65"/>
      <c r="AD5" s="66"/>
      <c r="AE5" s="66"/>
      <c r="AF5" s="66"/>
      <c r="AG5" s="66"/>
      <c r="AH5" s="66"/>
      <c r="AI5" s="66"/>
      <c r="AJ5" s="66"/>
      <c r="AK5" s="66"/>
      <c r="AL5" s="18" t="s">
        <v>15</v>
      </c>
      <c r="AM5" s="18" t="s">
        <v>34</v>
      </c>
      <c r="AN5" s="13" t="s">
        <v>29</v>
      </c>
      <c r="AO5" s="35" t="s">
        <v>72</v>
      </c>
      <c r="AP5" s="32" t="s">
        <v>67</v>
      </c>
      <c r="AQ5" s="33" t="s">
        <v>61</v>
      </c>
      <c r="AR5" s="34" t="s">
        <v>69</v>
      </c>
    </row>
    <row r="6" spans="1:44" x14ac:dyDescent="0.15">
      <c r="A6" s="40">
        <f t="shared" ref="A6" si="0">ROW()-5</f>
        <v>1</v>
      </c>
      <c r="B6" s="41" t="str">
        <f>IF(C6&lt;&gt;"",IF(OR(AND(AL6&lt;&gt;"",AL6&lt;&gt;"再レビュー要"),COUNTIF(I$6:I16,A6)&gt;0),"○",""),"")</f>
        <v/>
      </c>
      <c r="C6" s="42"/>
      <c r="D6" s="43"/>
      <c r="E6" s="43"/>
      <c r="F6" s="42"/>
      <c r="G6" s="44"/>
      <c r="H6" s="45"/>
      <c r="I6" s="46"/>
      <c r="J6" s="47"/>
      <c r="K6" s="45" t="s">
        <v>38</v>
      </c>
      <c r="L6" s="48"/>
      <c r="M6" s="49"/>
      <c r="N6" s="50" t="s">
        <v>76</v>
      </c>
      <c r="O6" s="49"/>
      <c r="P6" s="51">
        <v>0</v>
      </c>
      <c r="Q6" s="52"/>
      <c r="R6" s="53"/>
      <c r="S6" s="53"/>
      <c r="T6" s="53"/>
      <c r="U6" s="53"/>
      <c r="V6" s="53"/>
      <c r="W6" s="54"/>
      <c r="X6" s="53"/>
      <c r="Y6" s="55"/>
      <c r="Z6" s="56">
        <f t="shared" ref="Z6" si="1">IF(Y6="回覧",COUNTA(Q6:V6),COUNTA(Q6:X6))</f>
        <v>0</v>
      </c>
      <c r="AA6" s="57">
        <f>P6*Z6/60</f>
        <v>0</v>
      </c>
      <c r="AB6" s="58">
        <f t="shared" ref="AB6" si="2">SUM(AC6:AK6)</f>
        <v>0</v>
      </c>
      <c r="AC6" s="59"/>
      <c r="AD6" s="59"/>
      <c r="AE6" s="59"/>
      <c r="AF6" s="59"/>
      <c r="AG6" s="59"/>
      <c r="AH6" s="59"/>
      <c r="AI6" s="59"/>
      <c r="AJ6" s="59"/>
      <c r="AK6" s="59"/>
      <c r="AL6" s="42"/>
      <c r="AM6" s="42"/>
      <c r="AN6" s="60"/>
      <c r="AO6" s="61"/>
      <c r="AP6" s="62" t="str">
        <f t="shared" ref="AP6" si="3">IF(J6&lt;&gt;"",AA6/(J6*AO6/10),"")</f>
        <v/>
      </c>
      <c r="AQ6" s="62" t="str">
        <f t="shared" ref="AQ6" si="4">IF(J6&lt;&gt;"",AB6/(J6*AO6/10),"")</f>
        <v/>
      </c>
      <c r="AR6" s="2" t="str">
        <f t="shared" ref="AR6" si="5">IF(H6=1,J6*AO6,"")</f>
        <v/>
      </c>
    </row>
  </sheetData>
  <autoFilter ref="A5:AR5" xr:uid="{00000000-0009-0000-0000-000001000000}"/>
  <mergeCells count="9">
    <mergeCell ref="AC4:AC5"/>
    <mergeCell ref="AD4:AD5"/>
    <mergeCell ref="AE4:AE5"/>
    <mergeCell ref="AF4:AF5"/>
    <mergeCell ref="AK4:AK5"/>
    <mergeCell ref="AG4:AG5"/>
    <mergeCell ref="AH4:AH5"/>
    <mergeCell ref="AI4:AI5"/>
    <mergeCell ref="AJ4:AJ5"/>
  </mergeCells>
  <phoneticPr fontId="2"/>
  <conditionalFormatting sqref="AM6:AQ6 A6:AK6">
    <cfRule type="expression" dxfId="1" priority="105" stopIfTrue="1">
      <formula>$B6="○"</formula>
    </cfRule>
  </conditionalFormatting>
  <conditionalFormatting sqref="AL6">
    <cfRule type="expression" dxfId="0" priority="103" stopIfTrue="1">
      <formula>$B6="○"</formula>
    </cfRule>
  </conditionalFormatting>
  <dataValidations count="5">
    <dataValidation type="list" allowBlank="1" showInputMessage="1" showErrorMessage="1" sqref="C6" xr:uid="{00000000-0002-0000-0100-000000000000}">
      <formula1>Phase</formula1>
    </dataValidation>
    <dataValidation type="list" allowBlank="1" showInputMessage="1" showErrorMessage="1" sqref="K6" xr:uid="{00000000-0002-0000-0100-000001000000}">
      <formula1>Volume</formula1>
    </dataValidation>
    <dataValidation type="list" allowBlank="1" showInputMessage="1" showErrorMessage="1" sqref="Y6" xr:uid="{00000000-0002-0000-0100-000002000000}">
      <formula1>Method</formula1>
    </dataValidation>
    <dataValidation type="list" allowBlank="1" showInputMessage="1" showErrorMessage="1" sqref="AM6" xr:uid="{00000000-0002-0000-0100-000003000000}">
      <formula1>Necessity</formula1>
    </dataValidation>
    <dataValidation type="list" allowBlank="1" showInputMessage="1" showErrorMessage="1" sqref="AL6" xr:uid="{00000000-0002-0000-0100-000004000000}">
      <formula1>Result</formula1>
    </dataValidation>
  </dataValidations>
  <pageMargins left="0.46" right="0.43" top="0.66" bottom="0.49" header="0.51200000000000001" footer="0.28999999999999998"/>
  <pageSetup paperSize="9" scale="34" orientation="landscape" horizontalDpi="300" verticalDpi="300" r:id="rId1"/>
  <headerFooter alignWithMargins="0">
    <oddHeader xml:space="preserve">&amp;R【&amp;U関係者外秘：SSMSアプリ開発PJメンバー限り&amp;U】 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0"/>
  <sheetViews>
    <sheetView zoomScale="75" workbookViewId="0"/>
  </sheetViews>
  <sheetFormatPr defaultRowHeight="13.5" x14ac:dyDescent="0.15"/>
  <cols>
    <col min="1" max="1" width="13.625" bestFit="1" customWidth="1"/>
    <col min="2" max="2" width="14.25" bestFit="1" customWidth="1"/>
  </cols>
  <sheetData>
    <row r="1" spans="1:6" ht="27" x14ac:dyDescent="0.1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s="4" t="s">
        <v>33</v>
      </c>
    </row>
    <row r="2" spans="1:6" x14ac:dyDescent="0.15">
      <c r="A2" t="s">
        <v>48</v>
      </c>
      <c r="B2" t="s">
        <v>38</v>
      </c>
      <c r="C2" t="s">
        <v>5</v>
      </c>
      <c r="D2" t="s">
        <v>26</v>
      </c>
      <c r="E2" t="s">
        <v>11</v>
      </c>
      <c r="F2" t="s">
        <v>5</v>
      </c>
    </row>
    <row r="3" spans="1:6" x14ac:dyDescent="0.15">
      <c r="A3" t="s">
        <v>2</v>
      </c>
      <c r="B3" t="s">
        <v>30</v>
      </c>
      <c r="C3" t="s">
        <v>10</v>
      </c>
      <c r="D3" t="s">
        <v>9</v>
      </c>
      <c r="E3" t="s">
        <v>28</v>
      </c>
      <c r="F3" t="s">
        <v>10</v>
      </c>
    </row>
    <row r="4" spans="1:6" x14ac:dyDescent="0.15">
      <c r="A4" t="s">
        <v>71</v>
      </c>
      <c r="B4" t="s">
        <v>39</v>
      </c>
      <c r="E4" t="s">
        <v>32</v>
      </c>
    </row>
    <row r="5" spans="1:6" x14ac:dyDescent="0.15">
      <c r="A5" t="s">
        <v>66</v>
      </c>
    </row>
    <row r="6" spans="1:6" x14ac:dyDescent="0.15">
      <c r="A6" t="s">
        <v>16</v>
      </c>
    </row>
    <row r="7" spans="1:6" x14ac:dyDescent="0.15">
      <c r="A7" t="s">
        <v>17</v>
      </c>
    </row>
    <row r="8" spans="1:6" x14ac:dyDescent="0.15">
      <c r="A8" t="s">
        <v>18</v>
      </c>
    </row>
    <row r="9" spans="1:6" x14ac:dyDescent="0.15">
      <c r="A9" t="s">
        <v>19</v>
      </c>
    </row>
    <row r="10" spans="1:6" x14ac:dyDescent="0.15">
      <c r="A10" t="s">
        <v>20</v>
      </c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7</vt:i4>
      </vt:variant>
    </vt:vector>
  </HeadingPairs>
  <TitlesOfParts>
    <vt:vector size="10" baseType="lpstr">
      <vt:lpstr>品質指標</vt:lpstr>
      <vt:lpstr>レビュー記録一覧</vt:lpstr>
      <vt:lpstr>List</vt:lpstr>
      <vt:lpstr>Method</vt:lpstr>
      <vt:lpstr>Necessity</vt:lpstr>
      <vt:lpstr>Phase</vt:lpstr>
      <vt:lpstr>レビュー記録一覧!Print_Area</vt:lpstr>
      <vt:lpstr>Result</vt:lpstr>
      <vt:lpstr>Time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2023-08-01T09:28:58Z</dcterms:created>
  <dcterms:modified xsi:type="dcterms:W3CDTF">2023-08-01T09:29:10Z</dcterms:modified>
</cp:coreProperties>
</file>