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0D96FB07-F595-4E64-BD4E-9D70766834D9}" xr6:coauthVersionLast="46" xr6:coauthVersionMax="46" xr10:uidLastSave="{00000000-0000-0000-0000-000000000000}"/>
  <bookViews>
    <workbookView xWindow="-120" yWindow="-120" windowWidth="20730" windowHeight="11310" activeTab="5" xr2:uid="{3695034B-A3A7-48EC-B7E3-0C0833EA7F3D}"/>
  </bookViews>
  <sheets>
    <sheet name="Feuil1" sheetId="1" r:id="rId1"/>
    <sheet name="txt arrondir 1" sheetId="2" r:id="rId2"/>
    <sheet name="txt arrondir 2" sheetId="3" r:id="rId3"/>
    <sheet name="txt arrondir 3" sheetId="4" r:id="rId4"/>
    <sheet name="txt arrondir 4" sheetId="6" r:id="rId5"/>
    <sheet name="txt arrondir 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K32" i="1" s="1"/>
  <c r="H31" i="1"/>
  <c r="AE31" i="1" s="1"/>
  <c r="H30" i="1"/>
  <c r="AA30" i="1" s="1"/>
  <c r="H29" i="1"/>
  <c r="AF29" i="1" s="1"/>
  <c r="H6" i="4"/>
  <c r="K6" i="4" s="1"/>
  <c r="AU6" i="4" s="1"/>
  <c r="H7" i="4"/>
  <c r="AA7" i="4" s="1"/>
  <c r="H8" i="4"/>
  <c r="H9" i="4"/>
  <c r="H10" i="4"/>
  <c r="AE10" i="4" s="1"/>
  <c r="H11" i="4"/>
  <c r="H12" i="4"/>
  <c r="AA12" i="4" s="1"/>
  <c r="H13" i="4"/>
  <c r="AJ13" i="4" s="1"/>
  <c r="AN13" i="4" s="1"/>
  <c r="H14" i="4"/>
  <c r="H15" i="4"/>
  <c r="K15" i="4" s="1"/>
  <c r="AU15" i="4" s="1"/>
  <c r="H16" i="4"/>
  <c r="K16" i="4" s="1"/>
  <c r="AU16" i="4" s="1"/>
  <c r="H17" i="4"/>
  <c r="K17" i="4" s="1"/>
  <c r="AU17" i="4" s="1"/>
  <c r="H18" i="4"/>
  <c r="K18" i="4" s="1"/>
  <c r="AU18" i="4" s="1"/>
  <c r="H19" i="4"/>
  <c r="AE19" i="4" s="1"/>
  <c r="H20" i="4"/>
  <c r="K20" i="4" s="1"/>
  <c r="AU20" i="4" s="1"/>
  <c r="H21" i="4"/>
  <c r="K21" i="4" s="1"/>
  <c r="AU21" i="4" s="1"/>
  <c r="H22" i="4"/>
  <c r="H23" i="4"/>
  <c r="AA23" i="4" s="1"/>
  <c r="H24" i="4"/>
  <c r="H25" i="4"/>
  <c r="H26" i="4"/>
  <c r="AE26" i="4" s="1"/>
  <c r="H27" i="4"/>
  <c r="AJ27" i="4" s="1"/>
  <c r="AN27" i="4" s="1"/>
  <c r="H28" i="4"/>
  <c r="AA28" i="4" s="1"/>
  <c r="H29" i="4"/>
  <c r="AA29" i="4" s="1"/>
  <c r="H30" i="4"/>
  <c r="AA30" i="4" s="1"/>
  <c r="H31" i="4"/>
  <c r="H32" i="4"/>
  <c r="Y32" i="4" s="1"/>
  <c r="H33" i="4"/>
  <c r="K33" i="4" s="1"/>
  <c r="AU33" i="4" s="1"/>
  <c r="H34" i="4"/>
  <c r="H35" i="4"/>
  <c r="AA35" i="4" s="1"/>
  <c r="H36" i="4"/>
  <c r="H37" i="4"/>
  <c r="H38" i="4"/>
  <c r="T38" i="4" s="1"/>
  <c r="H39" i="4"/>
  <c r="AH39" i="4" s="1"/>
  <c r="H40" i="4"/>
  <c r="H41" i="4"/>
  <c r="AA41" i="4" s="1"/>
  <c r="H42" i="4"/>
  <c r="AH42" i="4" s="1"/>
  <c r="H43" i="4"/>
  <c r="T43" i="4" s="1"/>
  <c r="H44" i="4"/>
  <c r="K44" i="4" s="1"/>
  <c r="AU44" i="4" s="1"/>
  <c r="H45" i="4"/>
  <c r="K45" i="4" s="1"/>
  <c r="AU45" i="4" s="1"/>
  <c r="H46" i="4"/>
  <c r="T46" i="4" s="1"/>
  <c r="H47" i="4"/>
  <c r="AE47" i="4" s="1"/>
  <c r="H48" i="4"/>
  <c r="K48" i="4" s="1"/>
  <c r="AU48" i="4" s="1"/>
  <c r="H49" i="4"/>
  <c r="H50" i="4"/>
  <c r="K50" i="4" s="1"/>
  <c r="AU50" i="4" s="1"/>
  <c r="H51" i="4"/>
  <c r="AH51" i="4" s="1"/>
  <c r="H52" i="4"/>
  <c r="H53" i="4"/>
  <c r="Y53" i="4" s="1"/>
  <c r="H54" i="4"/>
  <c r="AE54" i="4" s="1"/>
  <c r="H55" i="4"/>
  <c r="AA55" i="4" s="1"/>
  <c r="H56" i="4"/>
  <c r="H57" i="4"/>
  <c r="AE57" i="4" s="1"/>
  <c r="H58" i="4"/>
  <c r="T58" i="4" s="1"/>
  <c r="H59" i="4"/>
  <c r="K59" i="4" s="1"/>
  <c r="AU59" i="4" s="1"/>
  <c r="H60" i="4"/>
  <c r="H61" i="4"/>
  <c r="H62" i="4"/>
  <c r="AA62" i="4" s="1"/>
  <c r="H63" i="4"/>
  <c r="AE63" i="4" s="1"/>
  <c r="H64" i="4"/>
  <c r="H65" i="4"/>
  <c r="X65" i="4" s="1"/>
  <c r="H66" i="4"/>
  <c r="AA66" i="4" s="1"/>
  <c r="H67" i="4"/>
  <c r="AA67" i="4" s="1"/>
  <c r="H68" i="4"/>
  <c r="Y68" i="4" s="1"/>
  <c r="H69" i="4"/>
  <c r="AJ69" i="4" s="1"/>
  <c r="AN69" i="4" s="1"/>
  <c r="H70" i="4"/>
  <c r="H71" i="4"/>
  <c r="H72" i="4"/>
  <c r="H73" i="4"/>
  <c r="T73" i="4" s="1"/>
  <c r="H74" i="4"/>
  <c r="AJ74" i="4" s="1"/>
  <c r="AN74" i="4" s="1"/>
  <c r="H75" i="4"/>
  <c r="AA75" i="4" s="1"/>
  <c r="H76" i="4"/>
  <c r="AE76" i="4" s="1"/>
  <c r="H77" i="4"/>
  <c r="AA77" i="4" s="1"/>
  <c r="H78" i="4"/>
  <c r="H79" i="4"/>
  <c r="H80" i="4"/>
  <c r="AA80" i="4" s="1"/>
  <c r="H81" i="4"/>
  <c r="AH81" i="4" s="1"/>
  <c r="H82" i="4"/>
  <c r="AA82" i="4" s="1"/>
  <c r="H83" i="4"/>
  <c r="AH83" i="4" s="1"/>
  <c r="H84" i="4"/>
  <c r="H85" i="4"/>
  <c r="H86" i="4"/>
  <c r="H87" i="4"/>
  <c r="H88" i="4"/>
  <c r="AJ88" i="4" s="1"/>
  <c r="AN88" i="4" s="1"/>
  <c r="H89" i="4"/>
  <c r="K89" i="4" s="1"/>
  <c r="AU89" i="4" s="1"/>
  <c r="H90" i="4"/>
  <c r="T90" i="4" s="1"/>
  <c r="H91" i="4"/>
  <c r="AA91" i="4" s="1"/>
  <c r="H92" i="4"/>
  <c r="H93" i="4"/>
  <c r="H94" i="4"/>
  <c r="T94" i="4" s="1"/>
  <c r="H95" i="4"/>
  <c r="H96" i="4"/>
  <c r="Y96" i="4" s="1"/>
  <c r="H97" i="4"/>
  <c r="X97" i="4" s="1"/>
  <c r="H98" i="4"/>
  <c r="K98" i="4" s="1"/>
  <c r="AU98" i="4" s="1"/>
  <c r="H99" i="4"/>
  <c r="T99" i="4" s="1"/>
  <c r="H100" i="4"/>
  <c r="H101" i="4"/>
  <c r="AA101" i="4" s="1"/>
  <c r="H102" i="4"/>
  <c r="H103" i="4"/>
  <c r="H104" i="4"/>
  <c r="AE104" i="4" s="1"/>
  <c r="H105" i="4"/>
  <c r="H106" i="4"/>
  <c r="H107" i="4"/>
  <c r="AA107" i="4" s="1"/>
  <c r="H108" i="4"/>
  <c r="H109" i="4"/>
  <c r="AE109" i="4" s="1"/>
  <c r="H110" i="4"/>
  <c r="AA110" i="4" s="1"/>
  <c r="H111" i="4"/>
  <c r="AH111" i="4" s="1"/>
  <c r="H112" i="4"/>
  <c r="H113" i="4"/>
  <c r="Y113" i="4" s="1"/>
  <c r="H114" i="4"/>
  <c r="AE114" i="4" s="1"/>
  <c r="H115" i="4"/>
  <c r="T115" i="4" s="1"/>
  <c r="H116" i="4"/>
  <c r="H117" i="4"/>
  <c r="H118" i="4"/>
  <c r="T118" i="4" s="1"/>
  <c r="H119" i="4"/>
  <c r="AE119" i="4" s="1"/>
  <c r="H120" i="4"/>
  <c r="AJ120" i="4" s="1"/>
  <c r="AN120" i="4" s="1"/>
  <c r="H121" i="4"/>
  <c r="Y121" i="4" s="1"/>
  <c r="H122" i="4"/>
  <c r="T122" i="4" s="1"/>
  <c r="H123" i="4"/>
  <c r="AE123" i="4" s="1"/>
  <c r="H124" i="4"/>
  <c r="Y124" i="4" s="1"/>
  <c r="H125" i="4"/>
  <c r="Y125" i="4" s="1"/>
  <c r="H126" i="4"/>
  <c r="K126" i="4" s="1"/>
  <c r="AU126" i="4" s="1"/>
  <c r="H127" i="4"/>
  <c r="T127" i="4" s="1"/>
  <c r="H128" i="4"/>
  <c r="H129" i="4"/>
  <c r="H130" i="4"/>
  <c r="H131" i="4"/>
  <c r="AJ131" i="4" s="1"/>
  <c r="AN131" i="4" s="1"/>
  <c r="H132" i="4"/>
  <c r="AA132" i="4" s="1"/>
  <c r="H133" i="4"/>
  <c r="T133" i="4" s="1"/>
  <c r="H134" i="4"/>
  <c r="H135" i="4"/>
  <c r="H136" i="4"/>
  <c r="AJ136" i="4" s="1"/>
  <c r="AN136" i="4" s="1"/>
  <c r="H137" i="4"/>
  <c r="H138" i="4"/>
  <c r="T138" i="4" s="1"/>
  <c r="H139" i="4"/>
  <c r="AE139" i="4" s="1"/>
  <c r="H140" i="4"/>
  <c r="Y140" i="4" s="1"/>
  <c r="H141" i="4"/>
  <c r="Y141" i="4" s="1"/>
  <c r="H142" i="4"/>
  <c r="K142" i="4" s="1"/>
  <c r="AU142" i="4" s="1"/>
  <c r="H143" i="4"/>
  <c r="AH143" i="4" s="1"/>
  <c r="H144" i="4"/>
  <c r="K144" i="4" s="1"/>
  <c r="AU144" i="4" s="1"/>
  <c r="H145" i="4"/>
  <c r="Y145" i="4" s="1"/>
  <c r="H146" i="4"/>
  <c r="H147" i="4"/>
  <c r="H148" i="4"/>
  <c r="T148" i="4" s="1"/>
  <c r="H149" i="4"/>
  <c r="AH149" i="4" s="1"/>
  <c r="H150" i="4"/>
  <c r="K150" i="4" s="1"/>
  <c r="AU150" i="4" s="1"/>
  <c r="H151" i="4"/>
  <c r="H152" i="4"/>
  <c r="H153" i="4"/>
  <c r="H154" i="4"/>
  <c r="H155" i="4"/>
  <c r="T155" i="4" s="1"/>
  <c r="H156" i="4"/>
  <c r="AE156" i="4" s="1"/>
  <c r="H157" i="4"/>
  <c r="AJ157" i="4" s="1"/>
  <c r="AN157" i="4" s="1"/>
  <c r="H158" i="4"/>
  <c r="AH158" i="4" s="1"/>
  <c r="H159" i="4"/>
  <c r="AH159" i="4" s="1"/>
  <c r="H160" i="4"/>
  <c r="H161" i="4"/>
  <c r="X161" i="4" s="1"/>
  <c r="H162" i="4"/>
  <c r="H163" i="4"/>
  <c r="H164" i="4"/>
  <c r="H165" i="4"/>
  <c r="AA165" i="4" s="1"/>
  <c r="H166" i="4"/>
  <c r="H167" i="4"/>
  <c r="AE167" i="4" s="1"/>
  <c r="H168" i="4"/>
  <c r="H169" i="4"/>
  <c r="AA169" i="4" s="1"/>
  <c r="H170" i="4"/>
  <c r="AA170" i="4" s="1"/>
  <c r="H171" i="4"/>
  <c r="H172" i="4"/>
  <c r="AE172" i="4" s="1"/>
  <c r="H173" i="4"/>
  <c r="Y173" i="4" s="1"/>
  <c r="H174" i="4"/>
  <c r="AE174" i="4" s="1"/>
  <c r="H175" i="4"/>
  <c r="AA175" i="4" s="1"/>
  <c r="H176" i="4"/>
  <c r="AA176" i="4" s="1"/>
  <c r="H177" i="4"/>
  <c r="H178" i="4"/>
  <c r="H179" i="4"/>
  <c r="AE179" i="4" s="1"/>
  <c r="H180" i="4"/>
  <c r="K180" i="4" s="1"/>
  <c r="AU180" i="4" s="1"/>
  <c r="H181" i="4"/>
  <c r="H182" i="4"/>
  <c r="H183" i="4"/>
  <c r="H184" i="4"/>
  <c r="H185" i="4"/>
  <c r="AJ185" i="4" s="1"/>
  <c r="AN185" i="4" s="1"/>
  <c r="H186" i="4"/>
  <c r="AE186" i="4" s="1"/>
  <c r="H187" i="4"/>
  <c r="AH187" i="4" s="1"/>
  <c r="H188" i="4"/>
  <c r="AJ188" i="4" s="1"/>
  <c r="AN188" i="4" s="1"/>
  <c r="H189" i="4"/>
  <c r="H190" i="4"/>
  <c r="AE190" i="4" s="1"/>
  <c r="H191" i="4"/>
  <c r="AA191" i="4" s="1"/>
  <c r="H192" i="4"/>
  <c r="H193" i="4"/>
  <c r="K193" i="4" s="1"/>
  <c r="AU193" i="4" s="1"/>
  <c r="H194" i="4"/>
  <c r="K194" i="4" s="1"/>
  <c r="AU194" i="4" s="1"/>
  <c r="H195" i="4"/>
  <c r="AA195" i="4" s="1"/>
  <c r="H196" i="4"/>
  <c r="H197" i="4"/>
  <c r="AE197" i="4" s="1"/>
  <c r="H198" i="4"/>
  <c r="AE198" i="4" s="1"/>
  <c r="H199" i="4"/>
  <c r="AE199" i="4" s="1"/>
  <c r="H200" i="4"/>
  <c r="T200" i="4" s="1"/>
  <c r="H201" i="4"/>
  <c r="AA201" i="4" s="1"/>
  <c r="H202" i="4"/>
  <c r="H203" i="4"/>
  <c r="H204" i="4"/>
  <c r="Y204" i="4" s="1"/>
  <c r="H205" i="4"/>
  <c r="H206" i="4"/>
  <c r="H207" i="4"/>
  <c r="AJ207" i="4" s="1"/>
  <c r="AN207" i="4" s="1"/>
  <c r="H208" i="4"/>
  <c r="AA208" i="4" s="1"/>
  <c r="H209" i="4"/>
  <c r="AA209" i="4" s="1"/>
  <c r="H210" i="4"/>
  <c r="K210" i="4" s="1"/>
  <c r="AU210" i="4" s="1"/>
  <c r="H211" i="4"/>
  <c r="K211" i="4" s="1"/>
  <c r="AU211" i="4" s="1"/>
  <c r="H212" i="4"/>
  <c r="H213" i="4"/>
  <c r="X213" i="4" s="1"/>
  <c r="H214" i="4"/>
  <c r="AE214" i="4" s="1"/>
  <c r="H215" i="4"/>
  <c r="AE215" i="4" s="1"/>
  <c r="H216" i="4"/>
  <c r="Y216" i="4" s="1"/>
  <c r="H217" i="4"/>
  <c r="H218" i="4"/>
  <c r="AH218" i="4" s="1"/>
  <c r="H219" i="4"/>
  <c r="T219" i="4" s="1"/>
  <c r="H220" i="4"/>
  <c r="K220" i="4" s="1"/>
  <c r="AU220" i="4" s="1"/>
  <c r="H221" i="4"/>
  <c r="H222" i="4"/>
  <c r="AE222" i="4" s="1"/>
  <c r="H223" i="4"/>
  <c r="AA223" i="4" s="1"/>
  <c r="H224" i="4"/>
  <c r="AA224" i="4" s="1"/>
  <c r="H225" i="4"/>
  <c r="K225" i="4" s="1"/>
  <c r="AU225" i="4" s="1"/>
  <c r="H226" i="4"/>
  <c r="K226" i="4" s="1"/>
  <c r="AU226" i="4" s="1"/>
  <c r="H227" i="4"/>
  <c r="H228" i="4"/>
  <c r="H229" i="4"/>
  <c r="H230" i="4"/>
  <c r="H231" i="4"/>
  <c r="AE231" i="4" s="1"/>
  <c r="H232" i="4"/>
  <c r="T232" i="4" s="1"/>
  <c r="H233" i="4"/>
  <c r="AA233" i="4" s="1"/>
  <c r="H234" i="4"/>
  <c r="AA234" i="4" s="1"/>
  <c r="H235" i="4"/>
  <c r="H236" i="4"/>
  <c r="K236" i="4" s="1"/>
  <c r="AU236" i="4" s="1"/>
  <c r="H237" i="4"/>
  <c r="T237" i="4" s="1"/>
  <c r="H238" i="4"/>
  <c r="H239" i="4"/>
  <c r="T239" i="4" s="1"/>
  <c r="H240" i="4"/>
  <c r="T240" i="4" s="1"/>
  <c r="H241" i="4"/>
  <c r="T241" i="4" s="1"/>
  <c r="H242" i="4"/>
  <c r="H243" i="4"/>
  <c r="T243" i="4" s="1"/>
  <c r="H244" i="4"/>
  <c r="H245" i="4"/>
  <c r="H246" i="4"/>
  <c r="AE246" i="4" s="1"/>
  <c r="H247" i="4"/>
  <c r="T247" i="4" s="1"/>
  <c r="H248" i="4"/>
  <c r="H249" i="4"/>
  <c r="AJ249" i="4" s="1"/>
  <c r="AN249" i="4" s="1"/>
  <c r="H250" i="4"/>
  <c r="AH250" i="4" s="1"/>
  <c r="H251" i="4"/>
  <c r="H252" i="4"/>
  <c r="K252" i="4" s="1"/>
  <c r="AU252" i="4" s="1"/>
  <c r="H253" i="4"/>
  <c r="X253" i="4" s="1"/>
  <c r="H254" i="4"/>
  <c r="T254" i="4" s="1"/>
  <c r="H255" i="4"/>
  <c r="AA255" i="4" s="1"/>
  <c r="H256" i="4"/>
  <c r="H257" i="4"/>
  <c r="K257" i="4" s="1"/>
  <c r="AU257" i="4" s="1"/>
  <c r="H258" i="4"/>
  <c r="K258" i="4" s="1"/>
  <c r="AU258" i="4" s="1"/>
  <c r="H259" i="4"/>
  <c r="AA259" i="4" s="1"/>
  <c r="H260" i="4"/>
  <c r="AA260" i="4" s="1"/>
  <c r="H261" i="4"/>
  <c r="H262" i="4"/>
  <c r="AJ262" i="4" s="1"/>
  <c r="AN262" i="4" s="1"/>
  <c r="H263" i="4"/>
  <c r="AE263" i="4" s="1"/>
  <c r="H264" i="4"/>
  <c r="H265" i="4"/>
  <c r="Y265" i="4" s="1"/>
  <c r="H266" i="4"/>
  <c r="K266" i="4" s="1"/>
  <c r="AU266" i="4" s="1"/>
  <c r="H267" i="4"/>
  <c r="K267" i="4" s="1"/>
  <c r="AU267" i="4" s="1"/>
  <c r="H268" i="4"/>
  <c r="K268" i="4" s="1"/>
  <c r="AU268" i="4" s="1"/>
  <c r="H269" i="4"/>
  <c r="H270" i="4"/>
  <c r="AA270" i="4" s="1"/>
  <c r="H271" i="4"/>
  <c r="AA271" i="4" s="1"/>
  <c r="H272" i="4"/>
  <c r="Y272" i="4" s="1"/>
  <c r="H273" i="4"/>
  <c r="X273" i="4" s="1"/>
  <c r="H274" i="4"/>
  <c r="K274" i="4" s="1"/>
  <c r="AU274" i="4" s="1"/>
  <c r="H275" i="4"/>
  <c r="AA275" i="4" s="1"/>
  <c r="H276" i="4"/>
  <c r="AE276" i="4" s="1"/>
  <c r="H277" i="4"/>
  <c r="K277" i="4" s="1"/>
  <c r="AU277" i="4" s="1"/>
  <c r="H278" i="4"/>
  <c r="AA278" i="4" s="1"/>
  <c r="H279" i="4"/>
  <c r="AJ279" i="4" s="1"/>
  <c r="AN279" i="4" s="1"/>
  <c r="H280" i="4"/>
  <c r="AE280" i="4" s="1"/>
  <c r="H281" i="4"/>
  <c r="K281" i="4" s="1"/>
  <c r="AU281" i="4" s="1"/>
  <c r="H282" i="4"/>
  <c r="AE282" i="4" s="1"/>
  <c r="H283" i="4"/>
  <c r="AA283" i="4" s="1"/>
  <c r="H284" i="4"/>
  <c r="T284" i="4" s="1"/>
  <c r="H285" i="4"/>
  <c r="X285" i="4" s="1"/>
  <c r="H286" i="4"/>
  <c r="AA286" i="4" s="1"/>
  <c r="H287" i="4"/>
  <c r="K287" i="4" s="1"/>
  <c r="AU287" i="4" s="1"/>
  <c r="H288" i="4"/>
  <c r="Y288" i="4" s="1"/>
  <c r="H289" i="4"/>
  <c r="X289" i="4" s="1"/>
  <c r="H290" i="4"/>
  <c r="H291" i="4"/>
  <c r="T291" i="4" s="1"/>
  <c r="H292" i="4"/>
  <c r="T292" i="4" s="1"/>
  <c r="H293" i="4"/>
  <c r="K293" i="4" s="1"/>
  <c r="AU293" i="4" s="1"/>
  <c r="H294" i="4"/>
  <c r="K294" i="4" s="1"/>
  <c r="AU294" i="4" s="1"/>
  <c r="H295" i="4"/>
  <c r="AA295" i="4" s="1"/>
  <c r="H296" i="4"/>
  <c r="K296" i="4" s="1"/>
  <c r="AU296" i="4" s="1"/>
  <c r="H297" i="4"/>
  <c r="T297" i="4" s="1"/>
  <c r="H298" i="4"/>
  <c r="T298" i="4" s="1"/>
  <c r="H299" i="4"/>
  <c r="K299" i="4" s="1"/>
  <c r="AU299" i="4" s="1"/>
  <c r="H300" i="4"/>
  <c r="T300" i="4" s="1"/>
  <c r="H301" i="4"/>
  <c r="X301" i="4" s="1"/>
  <c r="H5" i="4"/>
  <c r="AH5" i="4" s="1"/>
  <c r="H4" i="4"/>
  <c r="AH4" i="4" s="1"/>
  <c r="H3" i="4"/>
  <c r="AE3" i="4" s="1"/>
  <c r="H2" i="4"/>
  <c r="AJ2" i="4" s="1"/>
  <c r="AN2" i="4" s="1"/>
  <c r="H27" i="1"/>
  <c r="AH27" i="1" s="1"/>
  <c r="H26" i="1"/>
  <c r="AE26" i="1" s="1"/>
  <c r="H25" i="1"/>
  <c r="AH25" i="1" s="1"/>
  <c r="H24" i="1"/>
  <c r="AE24" i="1" s="1"/>
  <c r="H22" i="1"/>
  <c r="AH22" i="1" s="1"/>
  <c r="H21" i="1"/>
  <c r="AH21" i="1" s="1"/>
  <c r="H20" i="1"/>
  <c r="AH20" i="1" s="1"/>
  <c r="H19" i="1"/>
  <c r="K19" i="1" s="1"/>
  <c r="H18" i="1"/>
  <c r="AJ18" i="1" s="1"/>
  <c r="H17" i="1"/>
  <c r="AH17" i="1" s="1"/>
  <c r="H16" i="1"/>
  <c r="AJ16" i="1" s="1"/>
  <c r="H15" i="1"/>
  <c r="AE15" i="1" s="1"/>
  <c r="H13" i="1"/>
  <c r="AG13" i="1" s="1"/>
  <c r="H12" i="1"/>
  <c r="X12" i="1" s="1"/>
  <c r="H11" i="1"/>
  <c r="X11" i="1" s="1"/>
  <c r="H10" i="1"/>
  <c r="Y10" i="1" s="1"/>
  <c r="H9" i="1"/>
  <c r="Y9" i="1" s="1"/>
  <c r="H8" i="1"/>
  <c r="Y8" i="1" s="1"/>
  <c r="H4" i="1"/>
  <c r="AA4" i="1" s="1"/>
  <c r="H3" i="1"/>
  <c r="AA3" i="1" s="1"/>
  <c r="H2" i="1"/>
  <c r="AA2" i="1" s="1"/>
  <c r="H7" i="1"/>
  <c r="K7" i="1" s="1"/>
  <c r="AU7" i="1" s="1"/>
  <c r="H6" i="1"/>
  <c r="K6" i="1" s="1"/>
  <c r="AU6" i="1" s="1"/>
  <c r="H5" i="1"/>
  <c r="T5" i="1" s="1"/>
  <c r="AE32" i="1" l="1"/>
  <c r="AJ31" i="1"/>
  <c r="AN31" i="1" s="1"/>
  <c r="AJ32" i="1"/>
  <c r="AN32" i="1" s="1"/>
  <c r="AJ30" i="1"/>
  <c r="AN30" i="1" s="1"/>
  <c r="AJ29" i="1"/>
  <c r="T32" i="1"/>
  <c r="T31" i="1"/>
  <c r="T30" i="1"/>
  <c r="T29" i="1"/>
  <c r="K31" i="1"/>
  <c r="AU31" i="1" s="1"/>
  <c r="K30" i="1"/>
  <c r="AU30" i="1" s="1"/>
  <c r="K29" i="1"/>
  <c r="AU29" i="1" s="1"/>
  <c r="X32" i="1"/>
  <c r="AH29" i="1"/>
  <c r="AF31" i="1"/>
  <c r="AA32" i="1"/>
  <c r="AF32" i="1"/>
  <c r="AU32" i="1"/>
  <c r="AA29" i="1"/>
  <c r="AF30" i="1"/>
  <c r="Y31" i="1"/>
  <c r="AH31" i="1"/>
  <c r="Y32" i="1"/>
  <c r="AH32" i="1"/>
  <c r="AE30" i="1"/>
  <c r="AE29" i="1"/>
  <c r="AH30" i="1"/>
  <c r="AA31" i="1"/>
  <c r="AJ110" i="4"/>
  <c r="AN110" i="4" s="1"/>
  <c r="X229" i="4"/>
  <c r="AJ229" i="4"/>
  <c r="AN229" i="4" s="1"/>
  <c r="Y249" i="4"/>
  <c r="AH234" i="4"/>
  <c r="AE110" i="4"/>
  <c r="T234" i="4"/>
  <c r="AE213" i="4"/>
  <c r="T110" i="4"/>
  <c r="AJ250" i="4"/>
  <c r="AN250" i="4" s="1"/>
  <c r="AR250" i="4" s="1"/>
  <c r="T55" i="4"/>
  <c r="K250" i="4"/>
  <c r="AU250" i="4" s="1"/>
  <c r="T279" i="4"/>
  <c r="T250" i="4"/>
  <c r="AA241" i="4"/>
  <c r="AJ234" i="4"/>
  <c r="AN234" i="4" s="1"/>
  <c r="K234" i="4"/>
  <c r="AU234" i="4" s="1"/>
  <c r="AA204" i="4"/>
  <c r="Y185" i="4"/>
  <c r="AH262" i="4"/>
  <c r="AR262" i="4" s="1"/>
  <c r="AE234" i="4"/>
  <c r="AH219" i="4"/>
  <c r="AE20" i="4"/>
  <c r="AJ17" i="4"/>
  <c r="AN17" i="4" s="1"/>
  <c r="AJ7" i="4"/>
  <c r="AN7" i="4" s="1"/>
  <c r="AA300" i="4"/>
  <c r="AJ289" i="4"/>
  <c r="AN289" i="4" s="1"/>
  <c r="AJ281" i="4"/>
  <c r="AN281" i="4" s="1"/>
  <c r="AH188" i="4"/>
  <c r="AR188" i="4" s="1"/>
  <c r="AE170" i="4"/>
  <c r="AJ33" i="4"/>
  <c r="AN33" i="4" s="1"/>
  <c r="AH7" i="4"/>
  <c r="T289" i="4"/>
  <c r="AH286" i="4"/>
  <c r="AA263" i="4"/>
  <c r="AH257" i="4"/>
  <c r="AH249" i="4"/>
  <c r="AR249" i="4" s="1"/>
  <c r="AJ223" i="4"/>
  <c r="AN223" i="4" s="1"/>
  <c r="AA220" i="4"/>
  <c r="AJ204" i="4"/>
  <c r="AN204" i="4" s="1"/>
  <c r="Y188" i="4"/>
  <c r="T170" i="4"/>
  <c r="AJ65" i="4"/>
  <c r="AN65" i="4" s="1"/>
  <c r="AJ62" i="4"/>
  <c r="AN62" i="4" s="1"/>
  <c r="AE55" i="4"/>
  <c r="AE45" i="4"/>
  <c r="AE35" i="4"/>
  <c r="Y33" i="4"/>
  <c r="AH16" i="4"/>
  <c r="T87" i="4"/>
  <c r="AE87" i="4"/>
  <c r="AJ87" i="4"/>
  <c r="AN87" i="4" s="1"/>
  <c r="AE61" i="4"/>
  <c r="Y61" i="4"/>
  <c r="AJ61" i="4"/>
  <c r="AN61" i="4" s="1"/>
  <c r="K291" i="4"/>
  <c r="AU291" i="4" s="1"/>
  <c r="AE212" i="4"/>
  <c r="Y212" i="4"/>
  <c r="AE151" i="4"/>
  <c r="T151" i="4"/>
  <c r="Y144" i="4"/>
  <c r="AJ144" i="4"/>
  <c r="AN144" i="4" s="1"/>
  <c r="X93" i="4"/>
  <c r="Y93" i="4"/>
  <c r="AA93" i="4"/>
  <c r="K85" i="4"/>
  <c r="AU85" i="4" s="1"/>
  <c r="AJ85" i="4"/>
  <c r="AN85" i="4" s="1"/>
  <c r="K49" i="4"/>
  <c r="AU49" i="4" s="1"/>
  <c r="AJ49" i="4"/>
  <c r="AN49" i="4" s="1"/>
  <c r="AA95" i="4"/>
  <c r="AH95" i="4"/>
  <c r="AJ95" i="4"/>
  <c r="AN95" i="4" s="1"/>
  <c r="AE270" i="4"/>
  <c r="AJ270" i="4"/>
  <c r="AN270" i="4" s="1"/>
  <c r="AA290" i="4"/>
  <c r="T290" i="4"/>
  <c r="AJ290" i="4"/>
  <c r="AN290" i="4" s="1"/>
  <c r="T282" i="4"/>
  <c r="AH282" i="4"/>
  <c r="T256" i="4"/>
  <c r="Y256" i="4"/>
  <c r="AJ256" i="4"/>
  <c r="AN256" i="4" s="1"/>
  <c r="AE171" i="4"/>
  <c r="AJ171" i="4"/>
  <c r="AN171" i="4" s="1"/>
  <c r="AA45" i="4"/>
  <c r="AH43" i="4"/>
  <c r="AH17" i="4"/>
  <c r="AE16" i="4"/>
  <c r="AH127" i="4"/>
  <c r="AE118" i="4"/>
  <c r="AJ55" i="4"/>
  <c r="AN55" i="4" s="1"/>
  <c r="Y45" i="4"/>
  <c r="AE43" i="4"/>
  <c r="X21" i="4"/>
  <c r="X17" i="4"/>
  <c r="AA16" i="4"/>
  <c r="AJ4" i="4"/>
  <c r="AN4" i="4" s="1"/>
  <c r="AR4" i="4" s="1"/>
  <c r="AJ268" i="4"/>
  <c r="AN268" i="4" s="1"/>
  <c r="T263" i="4"/>
  <c r="T262" i="4"/>
  <c r="AH253" i="4"/>
  <c r="X61" i="4"/>
  <c r="AH58" i="4"/>
  <c r="AH49" i="4"/>
  <c r="AJ48" i="4"/>
  <c r="AN48" i="4" s="1"/>
  <c r="AH33" i="4"/>
  <c r="X33" i="4"/>
  <c r="AH275" i="4"/>
  <c r="AH243" i="4"/>
  <c r="AJ225" i="4"/>
  <c r="AN225" i="4" s="1"/>
  <c r="AJ212" i="4"/>
  <c r="AN212" i="4" s="1"/>
  <c r="AJ211" i="4"/>
  <c r="AN211" i="4" s="1"/>
  <c r="AE175" i="4"/>
  <c r="AJ155" i="4"/>
  <c r="AN155" i="4" s="1"/>
  <c r="AE144" i="4"/>
  <c r="AE99" i="4"/>
  <c r="Y49" i="4"/>
  <c r="AA48" i="4"/>
  <c r="AE33" i="4"/>
  <c r="T33" i="4"/>
  <c r="AJ253" i="4"/>
  <c r="AN253" i="4" s="1"/>
  <c r="AR253" i="4" s="1"/>
  <c r="AJ299" i="4"/>
  <c r="AN299" i="4" s="1"/>
  <c r="AJ297" i="4"/>
  <c r="AN297" i="4" s="1"/>
  <c r="AH295" i="4"/>
  <c r="AE253" i="4"/>
  <c r="AA299" i="4"/>
  <c r="Y297" i="4"/>
  <c r="T295" i="4"/>
  <c r="AE290" i="4"/>
  <c r="AA289" i="4"/>
  <c r="AA277" i="4"/>
  <c r="T275" i="4"/>
  <c r="AJ263" i="4"/>
  <c r="AN263" i="4" s="1"/>
  <c r="AH256" i="4"/>
  <c r="T253" i="4"/>
  <c r="AH225" i="4"/>
  <c r="AJ213" i="4"/>
  <c r="AN213" i="4" s="1"/>
  <c r="AH211" i="4"/>
  <c r="T175" i="4"/>
  <c r="AH170" i="4"/>
  <c r="AE155" i="4"/>
  <c r="K149" i="4"/>
  <c r="AU149" i="4" s="1"/>
  <c r="AE136" i="4"/>
  <c r="AA133" i="4"/>
  <c r="AE73" i="4"/>
  <c r="X49" i="4"/>
  <c r="Y48" i="4"/>
  <c r="AA33" i="4"/>
  <c r="AJ20" i="4"/>
  <c r="AN20" i="4" s="1"/>
  <c r="AA230" i="4"/>
  <c r="AJ230" i="4"/>
  <c r="AN230" i="4" s="1"/>
  <c r="K160" i="4"/>
  <c r="AU160" i="4" s="1"/>
  <c r="T160" i="4"/>
  <c r="AJ160" i="4"/>
  <c r="AN160" i="4" s="1"/>
  <c r="AH119" i="4"/>
  <c r="AA102" i="4"/>
  <c r="T102" i="4"/>
  <c r="K86" i="4"/>
  <c r="AU86" i="4" s="1"/>
  <c r="AA86" i="4"/>
  <c r="K78" i="4"/>
  <c r="AU78" i="4" s="1"/>
  <c r="AE78" i="4"/>
  <c r="AE72" i="4"/>
  <c r="K72" i="4"/>
  <c r="AU72" i="4" s="1"/>
  <c r="K52" i="4"/>
  <c r="AU52" i="4" s="1"/>
  <c r="AJ52" i="4"/>
  <c r="AN52" i="4" s="1"/>
  <c r="K34" i="4"/>
  <c r="AU34" i="4" s="1"/>
  <c r="AJ34" i="4"/>
  <c r="AN34" i="4" s="1"/>
  <c r="K24" i="4"/>
  <c r="AU24" i="4" s="1"/>
  <c r="AJ24" i="4"/>
  <c r="AN24" i="4" s="1"/>
  <c r="AA282" i="4"/>
  <c r="AA243" i="4"/>
  <c r="K243" i="4"/>
  <c r="AU243" i="4" s="1"/>
  <c r="X225" i="4"/>
  <c r="AJ214" i="4"/>
  <c r="AN214" i="4" s="1"/>
  <c r="T211" i="4"/>
  <c r="T210" i="4"/>
  <c r="AH210" i="4"/>
  <c r="AJ195" i="4"/>
  <c r="AN195" i="4" s="1"/>
  <c r="AA185" i="4"/>
  <c r="K185" i="4"/>
  <c r="AU185" i="4" s="1"/>
  <c r="AH160" i="4"/>
  <c r="T144" i="4"/>
  <c r="AH144" i="4"/>
  <c r="AJ115" i="4"/>
  <c r="AN115" i="4" s="1"/>
  <c r="AA99" i="4"/>
  <c r="AH99" i="4"/>
  <c r="AH67" i="4"/>
  <c r="AE62" i="4"/>
  <c r="K61" i="4"/>
  <c r="AU61" i="4" s="1"/>
  <c r="T61" i="4"/>
  <c r="AH61" i="4"/>
  <c r="K55" i="4"/>
  <c r="AU55" i="4" s="1"/>
  <c r="AH55" i="4"/>
  <c r="AJ51" i="4"/>
  <c r="AN51" i="4" s="1"/>
  <c r="AR51" i="4" s="1"/>
  <c r="AH46" i="4"/>
  <c r="X45" i="4"/>
  <c r="T45" i="4"/>
  <c r="AJ45" i="4"/>
  <c r="AN45" i="4" s="1"/>
  <c r="K42" i="4"/>
  <c r="AU42" i="4" s="1"/>
  <c r="AE42" i="4"/>
  <c r="AH23" i="4"/>
  <c r="AA20" i="4"/>
  <c r="X233" i="4"/>
  <c r="Y233" i="4"/>
  <c r="AE228" i="4"/>
  <c r="AJ228" i="4"/>
  <c r="AN228" i="4" s="1"/>
  <c r="K196" i="4"/>
  <c r="AU196" i="4" s="1"/>
  <c r="AE196" i="4"/>
  <c r="T119" i="4"/>
  <c r="AJ119" i="4"/>
  <c r="AN119" i="4" s="1"/>
  <c r="AJ46" i="4"/>
  <c r="AN46" i="4" s="1"/>
  <c r="AR46" i="4" s="1"/>
  <c r="AA14" i="4"/>
  <c r="AE14" i="4"/>
  <c r="AE301" i="4"/>
  <c r="K282" i="4"/>
  <c r="AU282" i="4" s="1"/>
  <c r="T280" i="4"/>
  <c r="AH274" i="4"/>
  <c r="AH267" i="4"/>
  <c r="K249" i="4"/>
  <c r="AU249" i="4" s="1"/>
  <c r="X249" i="4"/>
  <c r="T246" i="4"/>
  <c r="AJ243" i="4"/>
  <c r="AN243" i="4" s="1"/>
  <c r="AJ239" i="4"/>
  <c r="AN239" i="4" s="1"/>
  <c r="AA236" i="4"/>
  <c r="T233" i="4"/>
  <c r="Y232" i="4"/>
  <c r="AA232" i="4"/>
  <c r="T212" i="4"/>
  <c r="K212" i="4"/>
  <c r="AU212" i="4" s="1"/>
  <c r="AA198" i="4"/>
  <c r="AJ198" i="4"/>
  <c r="AN198" i="4" s="1"/>
  <c r="K188" i="4"/>
  <c r="AU188" i="4" s="1"/>
  <c r="T188" i="4"/>
  <c r="AJ165" i="4"/>
  <c r="AN165" i="4" s="1"/>
  <c r="AA160" i="4"/>
  <c r="K156" i="4"/>
  <c r="AU156" i="4" s="1"/>
  <c r="T156" i="4"/>
  <c r="AA144" i="4"/>
  <c r="AA138" i="4"/>
  <c r="AE138" i="4"/>
  <c r="Y129" i="4"/>
  <c r="AJ129" i="4"/>
  <c r="AN129" i="4" s="1"/>
  <c r="AH124" i="4"/>
  <c r="AJ122" i="4"/>
  <c r="AN122" i="4" s="1"/>
  <c r="AA119" i="4"/>
  <c r="AJ113" i="4"/>
  <c r="AN113" i="4" s="1"/>
  <c r="AH102" i="4"/>
  <c r="K87" i="4"/>
  <c r="AU87" i="4" s="1"/>
  <c r="AA87" i="4"/>
  <c r="X77" i="4"/>
  <c r="Y77" i="4"/>
  <c r="X73" i="4"/>
  <c r="AA73" i="4"/>
  <c r="AA58" i="4"/>
  <c r="AJ58" i="4"/>
  <c r="AN58" i="4" s="1"/>
  <c r="AR58" i="4" s="1"/>
  <c r="AA43" i="4"/>
  <c r="K43" i="4"/>
  <c r="AU43" i="4" s="1"/>
  <c r="AJ43" i="4"/>
  <c r="AN43" i="4" s="1"/>
  <c r="K35" i="4"/>
  <c r="AU35" i="4" s="1"/>
  <c r="AH35" i="4"/>
  <c r="Y16" i="4"/>
  <c r="T16" i="4"/>
  <c r="AE233" i="4"/>
  <c r="AE178" i="4"/>
  <c r="AH178" i="4"/>
  <c r="T172" i="4"/>
  <c r="AA172" i="4"/>
  <c r="T167" i="4"/>
  <c r="AH167" i="4"/>
  <c r="T147" i="4"/>
  <c r="AJ147" i="4"/>
  <c r="AN147" i="4" s="1"/>
  <c r="AA46" i="4"/>
  <c r="AE46" i="4"/>
  <c r="T301" i="4"/>
  <c r="AA285" i="4"/>
  <c r="AE274" i="4"/>
  <c r="AH258" i="4"/>
  <c r="AJ255" i="4"/>
  <c r="AN255" i="4" s="1"/>
  <c r="AA252" i="4"/>
  <c r="AJ233" i="4"/>
  <c r="AN233" i="4" s="1"/>
  <c r="K233" i="4"/>
  <c r="AU233" i="4" s="1"/>
  <c r="K228" i="4"/>
  <c r="AU228" i="4" s="1"/>
  <c r="T225" i="4"/>
  <c r="AA225" i="4"/>
  <c r="AA214" i="4"/>
  <c r="T214" i="4"/>
  <c r="AA211" i="4"/>
  <c r="AE211" i="4"/>
  <c r="T209" i="4"/>
  <c r="K209" i="4"/>
  <c r="AU209" i="4" s="1"/>
  <c r="K195" i="4"/>
  <c r="AU195" i="4" s="1"/>
  <c r="T195" i="4"/>
  <c r="T191" i="4"/>
  <c r="K187" i="4"/>
  <c r="AU187" i="4" s="1"/>
  <c r="K172" i="4"/>
  <c r="AU172" i="4" s="1"/>
  <c r="K167" i="4"/>
  <c r="AU167" i="4" s="1"/>
  <c r="Y160" i="4"/>
  <c r="AE158" i="4"/>
  <c r="K158" i="4"/>
  <c r="AU158" i="4" s="1"/>
  <c r="AE147" i="4"/>
  <c r="T145" i="4"/>
  <c r="AJ145" i="4"/>
  <c r="AN145" i="4" s="1"/>
  <c r="T143" i="4"/>
  <c r="K143" i="4"/>
  <c r="AU143" i="4" s="1"/>
  <c r="AE131" i="4"/>
  <c r="K119" i="4"/>
  <c r="AU119" i="4" s="1"/>
  <c r="AA115" i="4"/>
  <c r="AE115" i="4"/>
  <c r="AE102" i="4"/>
  <c r="AH98" i="4"/>
  <c r="AE98" i="4"/>
  <c r="AH86" i="4"/>
  <c r="AA78" i="4"/>
  <c r="AA72" i="4"/>
  <c r="K62" i="4"/>
  <c r="AU62" i="4" s="1"/>
  <c r="T62" i="4"/>
  <c r="AA51" i="4"/>
  <c r="T51" i="4"/>
  <c r="K46" i="4"/>
  <c r="AU46" i="4" s="1"/>
  <c r="AE34" i="4"/>
  <c r="X29" i="4"/>
  <c r="AE29" i="4"/>
  <c r="K22" i="4"/>
  <c r="AU22" i="4" s="1"/>
  <c r="AE22" i="4"/>
  <c r="T20" i="4"/>
  <c r="Y20" i="4"/>
  <c r="K8" i="4"/>
  <c r="AU8" i="4" s="1"/>
  <c r="AJ8" i="4"/>
  <c r="AN8" i="4" s="1"/>
  <c r="AA265" i="4"/>
  <c r="T235" i="4"/>
  <c r="K235" i="4"/>
  <c r="AU235" i="4" s="1"/>
  <c r="AA235" i="4"/>
  <c r="K227" i="4"/>
  <c r="AU227" i="4" s="1"/>
  <c r="AA227" i="4"/>
  <c r="AE227" i="4"/>
  <c r="T202" i="4"/>
  <c r="AJ202" i="4"/>
  <c r="AN202" i="4" s="1"/>
  <c r="AA202" i="4"/>
  <c r="K71" i="4"/>
  <c r="AU71" i="4" s="1"/>
  <c r="AH71" i="4"/>
  <c r="T71" i="4"/>
  <c r="AJ71" i="4"/>
  <c r="AN71" i="4" s="1"/>
  <c r="AA71" i="4"/>
  <c r="AE71" i="4"/>
  <c r="Y60" i="4"/>
  <c r="AE60" i="4"/>
  <c r="T3" i="4"/>
  <c r="K301" i="4"/>
  <c r="AU301" i="4" s="1"/>
  <c r="K300" i="4"/>
  <c r="AU300" i="4" s="1"/>
  <c r="AE299" i="4"/>
  <c r="K297" i="4"/>
  <c r="AU297" i="4" s="1"/>
  <c r="AJ295" i="4"/>
  <c r="AN295" i="4" s="1"/>
  <c r="K295" i="4"/>
  <c r="AU295" i="4" s="1"/>
  <c r="AE292" i="4"/>
  <c r="AE291" i="4"/>
  <c r="AH290" i="4"/>
  <c r="K290" i="4"/>
  <c r="AU290" i="4" s="1"/>
  <c r="AE289" i="4"/>
  <c r="K289" i="4"/>
  <c r="AU289" i="4" s="1"/>
  <c r="AE283" i="4"/>
  <c r="AJ282" i="4"/>
  <c r="AN282" i="4" s="1"/>
  <c r="Y281" i="4"/>
  <c r="K280" i="4"/>
  <c r="AU280" i="4" s="1"/>
  <c r="AE277" i="4"/>
  <c r="AJ276" i="4"/>
  <c r="AN276" i="4" s="1"/>
  <c r="AJ275" i="4"/>
  <c r="AN275" i="4" s="1"/>
  <c r="K275" i="4"/>
  <c r="AU275" i="4" s="1"/>
  <c r="T270" i="4"/>
  <c r="AA268" i="4"/>
  <c r="AA262" i="4"/>
  <c r="K262" i="4"/>
  <c r="AU262" i="4" s="1"/>
  <c r="K259" i="4"/>
  <c r="AU259" i="4" s="1"/>
  <c r="AE259" i="4"/>
  <c r="AA250" i="4"/>
  <c r="AE250" i="4"/>
  <c r="T244" i="4"/>
  <c r="AE244" i="4"/>
  <c r="AJ218" i="4"/>
  <c r="AN218" i="4" s="1"/>
  <c r="AR218" i="4" s="1"/>
  <c r="K217" i="4"/>
  <c r="AU217" i="4" s="1"/>
  <c r="Y217" i="4"/>
  <c r="AJ217" i="4"/>
  <c r="AN217" i="4" s="1"/>
  <c r="Y205" i="4"/>
  <c r="AJ205" i="4"/>
  <c r="AN205" i="4" s="1"/>
  <c r="K204" i="4"/>
  <c r="AU204" i="4" s="1"/>
  <c r="AE204" i="4"/>
  <c r="T204" i="4"/>
  <c r="AH204" i="4"/>
  <c r="AH202" i="4"/>
  <c r="AE201" i="4"/>
  <c r="Y189" i="4"/>
  <c r="AJ189" i="4"/>
  <c r="AN189" i="4" s="1"/>
  <c r="Y177" i="4"/>
  <c r="AA177" i="4"/>
  <c r="AJ154" i="4"/>
  <c r="AN154" i="4" s="1"/>
  <c r="AH154" i="4"/>
  <c r="X105" i="4"/>
  <c r="T105" i="4"/>
  <c r="AE105" i="4"/>
  <c r="AH105" i="4"/>
  <c r="T265" i="4"/>
  <c r="AE265" i="4"/>
  <c r="AA135" i="4"/>
  <c r="AE135" i="4"/>
  <c r="K135" i="4"/>
  <c r="AU135" i="4" s="1"/>
  <c r="T135" i="4"/>
  <c r="AH135" i="4"/>
  <c r="K128" i="4"/>
  <c r="AU128" i="4" s="1"/>
  <c r="AE128" i="4"/>
  <c r="T128" i="4"/>
  <c r="AJ128" i="4"/>
  <c r="AN128" i="4" s="1"/>
  <c r="Y128" i="4"/>
  <c r="AA128" i="4"/>
  <c r="AA292" i="4"/>
  <c r="T283" i="4"/>
  <c r="AH278" i="4"/>
  <c r="Y276" i="4"/>
  <c r="Y268" i="4"/>
  <c r="AE266" i="4"/>
  <c r="AJ265" i="4"/>
  <c r="AN265" i="4" s="1"/>
  <c r="X265" i="4"/>
  <c r="AH235" i="4"/>
  <c r="T220" i="4"/>
  <c r="AH220" i="4"/>
  <c r="Y220" i="4"/>
  <c r="AJ220" i="4"/>
  <c r="AN220" i="4" s="1"/>
  <c r="AE202" i="4"/>
  <c r="T196" i="4"/>
  <c r="Y196" i="4"/>
  <c r="AA196" i="4"/>
  <c r="K186" i="4"/>
  <c r="AU186" i="4" s="1"/>
  <c r="AH186" i="4"/>
  <c r="T186" i="4"/>
  <c r="AJ186" i="4"/>
  <c r="AN186" i="4" s="1"/>
  <c r="AA186" i="4"/>
  <c r="AA182" i="4"/>
  <c r="T182" i="4"/>
  <c r="AE182" i="4"/>
  <c r="AJ182" i="4"/>
  <c r="AN182" i="4" s="1"/>
  <c r="K179" i="4"/>
  <c r="AU179" i="4" s="1"/>
  <c r="AH179" i="4"/>
  <c r="T179" i="4"/>
  <c r="AJ179" i="4"/>
  <c r="AN179" i="4" s="1"/>
  <c r="AA179" i="4"/>
  <c r="K157" i="4"/>
  <c r="AU157" i="4" s="1"/>
  <c r="T157" i="4"/>
  <c r="AH157" i="4"/>
  <c r="AR157" i="4" s="1"/>
  <c r="X157" i="4"/>
  <c r="Y157" i="4"/>
  <c r="AE157" i="4"/>
  <c r="T108" i="4"/>
  <c r="K108" i="4"/>
  <c r="AU108" i="4" s="1"/>
  <c r="AE108" i="4"/>
  <c r="AH108" i="4"/>
  <c r="AH283" i="4"/>
  <c r="T242" i="4"/>
  <c r="AH242" i="4"/>
  <c r="AA218" i="4"/>
  <c r="T218" i="4"/>
  <c r="AE218" i="4"/>
  <c r="T203" i="4"/>
  <c r="AE203" i="4"/>
  <c r="AH203" i="4"/>
  <c r="Y4" i="4"/>
  <c r="AA301" i="4"/>
  <c r="AE300" i="4"/>
  <c r="AA297" i="4"/>
  <c r="AE295" i="4"/>
  <c r="K292" i="4"/>
  <c r="AU292" i="4" s="1"/>
  <c r="Y289" i="4"/>
  <c r="AE288" i="4"/>
  <c r="AJ283" i="4"/>
  <c r="AN283" i="4" s="1"/>
  <c r="K283" i="4"/>
  <c r="AU283" i="4" s="1"/>
  <c r="AH280" i="4"/>
  <c r="K278" i="4"/>
  <c r="AU278" i="4" s="1"/>
  <c r="K276" i="4"/>
  <c r="AU276" i="4" s="1"/>
  <c r="AE275" i="4"/>
  <c r="AH272" i="4"/>
  <c r="AA266" i="4"/>
  <c r="AH265" i="4"/>
  <c r="K265" i="4"/>
  <c r="AU265" i="4" s="1"/>
  <c r="AE242" i="4"/>
  <c r="AE235" i="4"/>
  <c r="T228" i="4"/>
  <c r="Y228" i="4"/>
  <c r="AA228" i="4"/>
  <c r="T226" i="4"/>
  <c r="AA226" i="4"/>
  <c r="AH226" i="4"/>
  <c r="AE220" i="4"/>
  <c r="K218" i="4"/>
  <c r="AU218" i="4" s="1"/>
  <c r="AA207" i="4"/>
  <c r="T207" i="4"/>
  <c r="AE207" i="4"/>
  <c r="K203" i="4"/>
  <c r="AU203" i="4" s="1"/>
  <c r="K202" i="4"/>
  <c r="AU202" i="4" s="1"/>
  <c r="K201" i="4"/>
  <c r="AU201" i="4" s="1"/>
  <c r="AJ201" i="4"/>
  <c r="AN201" i="4" s="1"/>
  <c r="T201" i="4"/>
  <c r="AJ196" i="4"/>
  <c r="AN196" i="4" s="1"/>
  <c r="X181" i="4"/>
  <c r="Y181" i="4"/>
  <c r="AE181" i="4"/>
  <c r="AJ181" i="4"/>
  <c r="AN181" i="4" s="1"/>
  <c r="K166" i="4"/>
  <c r="AU166" i="4" s="1"/>
  <c r="AE166" i="4"/>
  <c r="AH166" i="4"/>
  <c r="X137" i="4"/>
  <c r="T137" i="4"/>
  <c r="Y137" i="4"/>
  <c r="AE137" i="4"/>
  <c r="AJ137" i="4"/>
  <c r="AN137" i="4" s="1"/>
  <c r="AJ135" i="4"/>
  <c r="AN135" i="4" s="1"/>
  <c r="AH128" i="4"/>
  <c r="K117" i="4"/>
  <c r="AU117" i="4" s="1"/>
  <c r="AH117" i="4"/>
  <c r="X117" i="4"/>
  <c r="AA117" i="4"/>
  <c r="T142" i="4"/>
  <c r="AH142" i="4"/>
  <c r="T134" i="4"/>
  <c r="AH134" i="4"/>
  <c r="T126" i="4"/>
  <c r="AH126" i="4"/>
  <c r="X121" i="4"/>
  <c r="AE121" i="4"/>
  <c r="K70" i="4"/>
  <c r="AU70" i="4" s="1"/>
  <c r="AE70" i="4"/>
  <c r="K64" i="4"/>
  <c r="AU64" i="4" s="1"/>
  <c r="AA64" i="4"/>
  <c r="K36" i="4"/>
  <c r="AU36" i="4" s="1"/>
  <c r="Y36" i="4"/>
  <c r="AA36" i="4"/>
  <c r="AJ36" i="4"/>
  <c r="AN36" i="4" s="1"/>
  <c r="X13" i="4"/>
  <c r="T13" i="4"/>
  <c r="Y13" i="4"/>
  <c r="AA13" i="4"/>
  <c r="AJ191" i="4"/>
  <c r="AN191" i="4" s="1"/>
  <c r="AJ172" i="4"/>
  <c r="AN172" i="4" s="1"/>
  <c r="Y172" i="4"/>
  <c r="AA167" i="4"/>
  <c r="K152" i="4"/>
  <c r="AU152" i="4" s="1"/>
  <c r="AE152" i="4"/>
  <c r="K151" i="4"/>
  <c r="AU151" i="4" s="1"/>
  <c r="AA151" i="4"/>
  <c r="AA122" i="4"/>
  <c r="AE122" i="4"/>
  <c r="AA106" i="4"/>
  <c r="K106" i="4"/>
  <c r="AU106" i="4" s="1"/>
  <c r="AH106" i="4"/>
  <c r="T103" i="4"/>
  <c r="AE103" i="4"/>
  <c r="AJ103" i="4"/>
  <c r="AN103" i="4" s="1"/>
  <c r="K97" i="4"/>
  <c r="AU97" i="4" s="1"/>
  <c r="AA97" i="4"/>
  <c r="AE243" i="4"/>
  <c r="AH209" i="4"/>
  <c r="AE195" i="4"/>
  <c r="AE191" i="4"/>
  <c r="AA188" i="4"/>
  <c r="AJ175" i="4"/>
  <c r="AN175" i="4" s="1"/>
  <c r="AH172" i="4"/>
  <c r="AJ167" i="4"/>
  <c r="AN167" i="4" s="1"/>
  <c r="K165" i="4"/>
  <c r="AU165" i="4" s="1"/>
  <c r="X165" i="4"/>
  <c r="AJ151" i="4"/>
  <c r="AN151" i="4" s="1"/>
  <c r="AE142" i="4"/>
  <c r="X141" i="4"/>
  <c r="AJ141" i="4"/>
  <c r="AN141" i="4" s="1"/>
  <c r="T136" i="4"/>
  <c r="K136" i="4"/>
  <c r="AU136" i="4" s="1"/>
  <c r="AA131" i="4"/>
  <c r="T131" i="4"/>
  <c r="AE126" i="4"/>
  <c r="X125" i="4"/>
  <c r="AJ125" i="4"/>
  <c r="AN125" i="4" s="1"/>
  <c r="AJ121" i="4"/>
  <c r="AN121" i="4" s="1"/>
  <c r="T120" i="4"/>
  <c r="AE120" i="4"/>
  <c r="AH118" i="4"/>
  <c r="AA83" i="4"/>
  <c r="K83" i="4"/>
  <c r="AU83" i="4" s="1"/>
  <c r="AJ83" i="4"/>
  <c r="AN83" i="4" s="1"/>
  <c r="AR83" i="4" s="1"/>
  <c r="T83" i="4"/>
  <c r="AE83" i="4"/>
  <c r="AH79" i="4"/>
  <c r="K79" i="4"/>
  <c r="AU79" i="4" s="1"/>
  <c r="AE79" i="4"/>
  <c r="AA74" i="4"/>
  <c r="K74" i="4"/>
  <c r="AU74" i="4" s="1"/>
  <c r="T74" i="4"/>
  <c r="AH74" i="4"/>
  <c r="AR74" i="4" s="1"/>
  <c r="X57" i="4"/>
  <c r="K57" i="4"/>
  <c r="AU57" i="4" s="1"/>
  <c r="AJ57" i="4"/>
  <c r="AN57" i="4" s="1"/>
  <c r="T57" i="4"/>
  <c r="AA57" i="4"/>
  <c r="K27" i="4"/>
  <c r="AU27" i="4" s="1"/>
  <c r="T27" i="4"/>
  <c r="AA27" i="4"/>
  <c r="AE27" i="4"/>
  <c r="K11" i="4"/>
  <c r="AU11" i="4" s="1"/>
  <c r="AA11" i="4"/>
  <c r="AE11" i="4"/>
  <c r="AJ102" i="4"/>
  <c r="AN102" i="4" s="1"/>
  <c r="K102" i="4"/>
  <c r="AU102" i="4" s="1"/>
  <c r="AJ99" i="4"/>
  <c r="AN99" i="4" s="1"/>
  <c r="K99" i="4"/>
  <c r="AU99" i="4" s="1"/>
  <c r="T95" i="4"/>
  <c r="AJ94" i="4"/>
  <c r="AN94" i="4" s="1"/>
  <c r="AJ93" i="4"/>
  <c r="AN93" i="4" s="1"/>
  <c r="T93" i="4"/>
  <c r="AH87" i="4"/>
  <c r="AE82" i="4"/>
  <c r="AJ78" i="4"/>
  <c r="AN78" i="4" s="1"/>
  <c r="T78" i="4"/>
  <c r="AJ77" i="4"/>
  <c r="AN77" i="4" s="1"/>
  <c r="T77" i="4"/>
  <c r="AJ73" i="4"/>
  <c r="AN73" i="4" s="1"/>
  <c r="K73" i="4"/>
  <c r="AU73" i="4" s="1"/>
  <c r="AH65" i="4"/>
  <c r="AH62" i="4"/>
  <c r="AA61" i="4"/>
  <c r="K58" i="4"/>
  <c r="AU58" i="4" s="1"/>
  <c r="K51" i="4"/>
  <c r="AU51" i="4" s="1"/>
  <c r="AJ38" i="4"/>
  <c r="AN38" i="4" s="1"/>
  <c r="AA34" i="4"/>
  <c r="AH30" i="4"/>
  <c r="K29" i="4"/>
  <c r="AU29" i="4" s="1"/>
  <c r="AA24" i="4"/>
  <c r="AJ21" i="4"/>
  <c r="AN21" i="4" s="1"/>
  <c r="AH20" i="4"/>
  <c r="AE18" i="4"/>
  <c r="Y17" i="4"/>
  <c r="T14" i="4"/>
  <c r="AA8" i="4"/>
  <c r="K7" i="4"/>
  <c r="AU7" i="4" s="1"/>
  <c r="K95" i="4"/>
  <c r="AU95" i="4" s="1"/>
  <c r="AE93" i="4"/>
  <c r="K93" i="4"/>
  <c r="AU93" i="4" s="1"/>
  <c r="AH78" i="4"/>
  <c r="AE77" i="4"/>
  <c r="K77" i="4"/>
  <c r="AU77" i="4" s="1"/>
  <c r="AE44" i="4"/>
  <c r="AE38" i="4"/>
  <c r="T34" i="4"/>
  <c r="AE32" i="4"/>
  <c r="Y24" i="4"/>
  <c r="AH14" i="4"/>
  <c r="Y200" i="4"/>
  <c r="AH200" i="4"/>
  <c r="AH193" i="4"/>
  <c r="Y184" i="4"/>
  <c r="AA184" i="4"/>
  <c r="AH184" i="4"/>
  <c r="T164" i="4"/>
  <c r="AH164" i="4"/>
  <c r="AE162" i="4"/>
  <c r="AJ162" i="4"/>
  <c r="AN162" i="4" s="1"/>
  <c r="K153" i="4"/>
  <c r="AU153" i="4" s="1"/>
  <c r="T153" i="4"/>
  <c r="AA153" i="4"/>
  <c r="AA150" i="4"/>
  <c r="AE150" i="4"/>
  <c r="T149" i="4"/>
  <c r="X149" i="4"/>
  <c r="AJ149" i="4"/>
  <c r="AN149" i="4" s="1"/>
  <c r="AR149" i="4" s="1"/>
  <c r="Y149" i="4"/>
  <c r="T299" i="4"/>
  <c r="AH298" i="4"/>
  <c r="AA288" i="4"/>
  <c r="AE286" i="4"/>
  <c r="Y285" i="4"/>
  <c r="AE284" i="4"/>
  <c r="AH281" i="4"/>
  <c r="X281" i="4"/>
  <c r="T277" i="4"/>
  <c r="AA274" i="4"/>
  <c r="AH268" i="4"/>
  <c r="T268" i="4"/>
  <c r="AA267" i="4"/>
  <c r="AJ266" i="4"/>
  <c r="AN266" i="4" s="1"/>
  <c r="T266" i="4"/>
  <c r="AJ259" i="4"/>
  <c r="AN259" i="4" s="1"/>
  <c r="T259" i="4"/>
  <c r="AA257" i="4"/>
  <c r="AH255" i="4"/>
  <c r="AJ252" i="4"/>
  <c r="AN252" i="4" s="1"/>
  <c r="Y252" i="4"/>
  <c r="AE249" i="4"/>
  <c r="T249" i="4"/>
  <c r="AA244" i="4"/>
  <c r="AA242" i="4"/>
  <c r="Y241" i="4"/>
  <c r="AA240" i="4"/>
  <c r="AE239" i="4"/>
  <c r="AJ237" i="4"/>
  <c r="AN237" i="4" s="1"/>
  <c r="AJ236" i="4"/>
  <c r="AN236" i="4" s="1"/>
  <c r="Y236" i="4"/>
  <c r="AE230" i="4"/>
  <c r="AE229" i="4"/>
  <c r="AJ227" i="4"/>
  <c r="AN227" i="4" s="1"/>
  <c r="T227" i="4"/>
  <c r="AE223" i="4"/>
  <c r="AE219" i="4"/>
  <c r="AH217" i="4"/>
  <c r="X217" i="4"/>
  <c r="AH216" i="4"/>
  <c r="Y213" i="4"/>
  <c r="AE210" i="4"/>
  <c r="Y209" i="4"/>
  <c r="X201" i="4"/>
  <c r="AH201" i="4"/>
  <c r="AJ197" i="4"/>
  <c r="AN197" i="4" s="1"/>
  <c r="AH194" i="4"/>
  <c r="AA193" i="4"/>
  <c r="T187" i="4"/>
  <c r="AA187" i="4"/>
  <c r="AE187" i="4"/>
  <c r="T180" i="4"/>
  <c r="Y180" i="4"/>
  <c r="AA180" i="4"/>
  <c r="AA163" i="4"/>
  <c r="T163" i="4"/>
  <c r="AH163" i="4"/>
  <c r="AH3" i="4"/>
  <c r="AH299" i="4"/>
  <c r="AE298" i="4"/>
  <c r="AJ292" i="4"/>
  <c r="AN292" i="4" s="1"/>
  <c r="Y292" i="4"/>
  <c r="AH291" i="4"/>
  <c r="AH289" i="4"/>
  <c r="T288" i="4"/>
  <c r="T286" i="4"/>
  <c r="AJ285" i="4"/>
  <c r="AN285" i="4" s="1"/>
  <c r="T285" i="4"/>
  <c r="AA284" i="4"/>
  <c r="AE281" i="4"/>
  <c r="T281" i="4"/>
  <c r="AJ278" i="4"/>
  <c r="AN278" i="4" s="1"/>
  <c r="AJ277" i="4"/>
  <c r="AN277" i="4" s="1"/>
  <c r="AE268" i="4"/>
  <c r="AH266" i="4"/>
  <c r="AE262" i="4"/>
  <c r="AH259" i="4"/>
  <c r="X257" i="4"/>
  <c r="T255" i="4"/>
  <c r="AJ254" i="4"/>
  <c r="AN254" i="4" s="1"/>
  <c r="AH252" i="4"/>
  <c r="T252" i="4"/>
  <c r="AA249" i="4"/>
  <c r="Y244" i="4"/>
  <c r="K242" i="4"/>
  <c r="AU242" i="4" s="1"/>
  <c r="AJ241" i="4"/>
  <c r="AN241" i="4" s="1"/>
  <c r="X241" i="4"/>
  <c r="Y237" i="4"/>
  <c r="AH236" i="4"/>
  <c r="T236" i="4"/>
  <c r="AH233" i="4"/>
  <c r="AH232" i="4"/>
  <c r="T230" i="4"/>
  <c r="Y229" i="4"/>
  <c r="AH227" i="4"/>
  <c r="AE226" i="4"/>
  <c r="Y225" i="4"/>
  <c r="T223" i="4"/>
  <c r="AA219" i="4"/>
  <c r="AE217" i="4"/>
  <c r="T217" i="4"/>
  <c r="AA216" i="4"/>
  <c r="T213" i="4"/>
  <c r="AA212" i="4"/>
  <c r="AA210" i="4"/>
  <c r="AJ209" i="4"/>
  <c r="AN209" i="4" s="1"/>
  <c r="X209" i="4"/>
  <c r="AA203" i="4"/>
  <c r="Y201" i="4"/>
  <c r="AA200" i="4"/>
  <c r="T185" i="4"/>
  <c r="AE185" i="4"/>
  <c r="X185" i="4"/>
  <c r="AH185" i="4"/>
  <c r="AR185" i="4" s="1"/>
  <c r="AJ180" i="4"/>
  <c r="AN180" i="4" s="1"/>
  <c r="T161" i="4"/>
  <c r="AE161" i="4"/>
  <c r="AJ161" i="4"/>
  <c r="AN161" i="4" s="1"/>
  <c r="T158" i="4"/>
  <c r="AJ158" i="4"/>
  <c r="AN158" i="4" s="1"/>
  <c r="AR158" i="4" s="1"/>
  <c r="AA158" i="4"/>
  <c r="AA154" i="4"/>
  <c r="K154" i="4"/>
  <c r="AU154" i="4" s="1"/>
  <c r="AE154" i="4"/>
  <c r="AH150" i="4"/>
  <c r="AA149" i="4"/>
  <c r="K298" i="4"/>
  <c r="AU298" i="4" s="1"/>
  <c r="AH292" i="4"/>
  <c r="AH288" i="4"/>
  <c r="K288" i="4"/>
  <c r="AU288" i="4" s="1"/>
  <c r="AJ286" i="4"/>
  <c r="AN286" i="4" s="1"/>
  <c r="K286" i="4"/>
  <c r="AU286" i="4" s="1"/>
  <c r="AE285" i="4"/>
  <c r="K285" i="4"/>
  <c r="AU285" i="4" s="1"/>
  <c r="K284" i="4"/>
  <c r="AU284" i="4" s="1"/>
  <c r="AA281" i="4"/>
  <c r="AJ257" i="4"/>
  <c r="AN257" i="4" s="1"/>
  <c r="K255" i="4"/>
  <c r="AU255" i="4" s="1"/>
  <c r="AE252" i="4"/>
  <c r="AJ244" i="4"/>
  <c r="AN244" i="4" s="1"/>
  <c r="K244" i="4"/>
  <c r="AU244" i="4" s="1"/>
  <c r="AH241" i="4"/>
  <c r="K241" i="4"/>
  <c r="AU241" i="4" s="1"/>
  <c r="AE236" i="4"/>
  <c r="T229" i="4"/>
  <c r="K219" i="4"/>
  <c r="AU219" i="4" s="1"/>
  <c r="AA217" i="4"/>
  <c r="T216" i="4"/>
  <c r="X197" i="4"/>
  <c r="T197" i="4"/>
  <c r="Y197" i="4"/>
  <c r="T194" i="4"/>
  <c r="AA194" i="4"/>
  <c r="AE194" i="4"/>
  <c r="T193" i="4"/>
  <c r="X193" i="4"/>
  <c r="AJ193" i="4"/>
  <c r="AN193" i="4" s="1"/>
  <c r="Y193" i="4"/>
  <c r="T184" i="4"/>
  <c r="AE180" i="4"/>
  <c r="T178" i="4"/>
  <c r="K178" i="4"/>
  <c r="AU178" i="4" s="1"/>
  <c r="AA178" i="4"/>
  <c r="T177" i="4"/>
  <c r="K177" i="4"/>
  <c r="AU177" i="4" s="1"/>
  <c r="AH177" i="4"/>
  <c r="X177" i="4"/>
  <c r="AJ177" i="4"/>
  <c r="AN177" i="4" s="1"/>
  <c r="T171" i="4"/>
  <c r="AA171" i="4"/>
  <c r="Y164" i="4"/>
  <c r="T162" i="4"/>
  <c r="AJ153" i="4"/>
  <c r="AN153" i="4" s="1"/>
  <c r="T198" i="4"/>
  <c r="AH195" i="4"/>
  <c r="AE188" i="4"/>
  <c r="T181" i="4"/>
  <c r="AJ170" i="4"/>
  <c r="AN170" i="4" s="1"/>
  <c r="K170" i="4"/>
  <c r="AU170" i="4" s="1"/>
  <c r="AE160" i="4"/>
  <c r="AA157" i="4"/>
  <c r="Y152" i="4"/>
  <c r="AH151" i="4"/>
  <c r="AA148" i="4"/>
  <c r="AE143" i="4"/>
  <c r="AA142" i="4"/>
  <c r="AE141" i="4"/>
  <c r="T141" i="4"/>
  <c r="AA140" i="4"/>
  <c r="AA136" i="4"/>
  <c r="AA134" i="4"/>
  <c r="AJ133" i="4"/>
  <c r="AN133" i="4" s="1"/>
  <c r="X133" i="4"/>
  <c r="AA127" i="4"/>
  <c r="AA126" i="4"/>
  <c r="AE125" i="4"/>
  <c r="T125" i="4"/>
  <c r="AA124" i="4"/>
  <c r="T121" i="4"/>
  <c r="AA120" i="4"/>
  <c r="AA118" i="4"/>
  <c r="AJ117" i="4"/>
  <c r="AN117" i="4" s="1"/>
  <c r="AA108" i="4"/>
  <c r="AE106" i="4"/>
  <c r="Y105" i="4"/>
  <c r="AA103" i="4"/>
  <c r="AE90" i="4"/>
  <c r="AH90" i="4"/>
  <c r="Y84" i="4"/>
  <c r="AA84" i="4"/>
  <c r="AA143" i="4"/>
  <c r="AJ142" i="4"/>
  <c r="AN142" i="4" s="1"/>
  <c r="AA141" i="4"/>
  <c r="K141" i="4"/>
  <c r="AU141" i="4" s="1"/>
  <c r="T140" i="4"/>
  <c r="AJ138" i="4"/>
  <c r="AN138" i="4" s="1"/>
  <c r="Y136" i="4"/>
  <c r="K134" i="4"/>
  <c r="AU134" i="4" s="1"/>
  <c r="AH133" i="4"/>
  <c r="K133" i="4"/>
  <c r="AU133" i="4" s="1"/>
  <c r="K127" i="4"/>
  <c r="AU127" i="4" s="1"/>
  <c r="AJ126" i="4"/>
  <c r="AN126" i="4" s="1"/>
  <c r="AA125" i="4"/>
  <c r="K125" i="4"/>
  <c r="AU125" i="4" s="1"/>
  <c r="T124" i="4"/>
  <c r="Y120" i="4"/>
  <c r="K118" i="4"/>
  <c r="AU118" i="4" s="1"/>
  <c r="T117" i="4"/>
  <c r="Y117" i="4"/>
  <c r="K107" i="4"/>
  <c r="AU107" i="4" s="1"/>
  <c r="AH107" i="4"/>
  <c r="AJ105" i="4"/>
  <c r="AN105" i="4" s="1"/>
  <c r="T96" i="4"/>
  <c r="AH96" i="4"/>
  <c r="K80" i="4"/>
  <c r="AU80" i="4" s="1"/>
  <c r="AE80" i="4"/>
  <c r="T80" i="4"/>
  <c r="AH80" i="4"/>
  <c r="Y80" i="4"/>
  <c r="AJ80" i="4"/>
  <c r="AN80" i="4" s="1"/>
  <c r="Y76" i="4"/>
  <c r="K76" i="4"/>
  <c r="AU76" i="4" s="1"/>
  <c r="AH76" i="4"/>
  <c r="T76" i="4"/>
  <c r="AA76" i="4"/>
  <c r="K120" i="4"/>
  <c r="AU120" i="4" s="1"/>
  <c r="Y89" i="4"/>
  <c r="AE89" i="4"/>
  <c r="AH141" i="4"/>
  <c r="AH140" i="4"/>
  <c r="AE134" i="4"/>
  <c r="Y133" i="4"/>
  <c r="AE127" i="4"/>
  <c r="AH125" i="4"/>
  <c r="Y108" i="4"/>
  <c r="AJ108" i="4"/>
  <c r="AN108" i="4" s="1"/>
  <c r="T106" i="4"/>
  <c r="AJ106" i="4"/>
  <c r="AN106" i="4" s="1"/>
  <c r="K105" i="4"/>
  <c r="AU105" i="4" s="1"/>
  <c r="AA105" i="4"/>
  <c r="AE23" i="4"/>
  <c r="AA18" i="4"/>
  <c r="AE67" i="4"/>
  <c r="Y65" i="4"/>
  <c r="AJ64" i="4"/>
  <c r="AN64" i="4" s="1"/>
  <c r="Y64" i="4"/>
  <c r="AA60" i="4"/>
  <c r="AE59" i="4"/>
  <c r="AJ53" i="4"/>
  <c r="AN53" i="4" s="1"/>
  <c r="AA52" i="4"/>
  <c r="AH48" i="4"/>
  <c r="T48" i="4"/>
  <c r="AA44" i="4"/>
  <c r="AH36" i="4"/>
  <c r="T36" i="4"/>
  <c r="AH34" i="4"/>
  <c r="AA32" i="4"/>
  <c r="AE30" i="4"/>
  <c r="Y29" i="4"/>
  <c r="AH27" i="4"/>
  <c r="AR27" i="4" s="1"/>
  <c r="T23" i="4"/>
  <c r="AA22" i="4"/>
  <c r="AH21" i="4"/>
  <c r="AJ18" i="4"/>
  <c r="AN18" i="4" s="1"/>
  <c r="T18" i="4"/>
  <c r="AE17" i="4"/>
  <c r="T17" i="4"/>
  <c r="AJ14" i="4"/>
  <c r="AN14" i="4" s="1"/>
  <c r="K14" i="4"/>
  <c r="AU14" i="4" s="1"/>
  <c r="AE13" i="4"/>
  <c r="K13" i="4"/>
  <c r="AU13" i="4" s="1"/>
  <c r="AJ11" i="4"/>
  <c r="AN11" i="4" s="1"/>
  <c r="T11" i="4"/>
  <c r="Y8" i="4"/>
  <c r="AE7" i="4"/>
  <c r="AE6" i="4"/>
  <c r="AJ97" i="4"/>
  <c r="AN97" i="4" s="1"/>
  <c r="AH93" i="4"/>
  <c r="AH77" i="4"/>
  <c r="AE74" i="4"/>
  <c r="Y73" i="4"/>
  <c r="T67" i="4"/>
  <c r="AH64" i="4"/>
  <c r="T64" i="4"/>
  <c r="T60" i="4"/>
  <c r="AA59" i="4"/>
  <c r="AE58" i="4"/>
  <c r="Y57" i="4"/>
  <c r="Y52" i="4"/>
  <c r="AE51" i="4"/>
  <c r="AE50" i="4"/>
  <c r="AE48" i="4"/>
  <c r="AH45" i="4"/>
  <c r="Y44" i="4"/>
  <c r="AE36" i="4"/>
  <c r="T32" i="4"/>
  <c r="T30" i="4"/>
  <c r="AJ29" i="4"/>
  <c r="AN29" i="4" s="1"/>
  <c r="T29" i="4"/>
  <c r="AJ23" i="4"/>
  <c r="AN23" i="4" s="1"/>
  <c r="K23" i="4"/>
  <c r="AU23" i="4" s="1"/>
  <c r="Y21" i="4"/>
  <c r="AH18" i="4"/>
  <c r="AA17" i="4"/>
  <c r="AE15" i="4"/>
  <c r="AH11" i="4"/>
  <c r="T7" i="4"/>
  <c r="AA6" i="4"/>
  <c r="AJ67" i="4"/>
  <c r="AN67" i="4" s="1"/>
  <c r="K67" i="4"/>
  <c r="AU67" i="4" s="1"/>
  <c r="AE64" i="4"/>
  <c r="AH60" i="4"/>
  <c r="K60" i="4"/>
  <c r="AU60" i="4" s="1"/>
  <c r="AA50" i="4"/>
  <c r="AJ44" i="4"/>
  <c r="AN44" i="4" s="1"/>
  <c r="AH32" i="4"/>
  <c r="K32" i="4"/>
  <c r="AU32" i="4" s="1"/>
  <c r="AJ30" i="4"/>
  <c r="AN30" i="4" s="1"/>
  <c r="K30" i="4"/>
  <c r="AU30" i="4" s="1"/>
  <c r="AA15" i="4"/>
  <c r="AA273" i="4"/>
  <c r="K269" i="4"/>
  <c r="AU269" i="4" s="1"/>
  <c r="AA269" i="4"/>
  <c r="Y264" i="4"/>
  <c r="AJ264" i="4"/>
  <c r="AN264" i="4" s="1"/>
  <c r="X261" i="4"/>
  <c r="AH261" i="4"/>
  <c r="AE260" i="4"/>
  <c r="T251" i="4"/>
  <c r="AJ251" i="4"/>
  <c r="AN251" i="4" s="1"/>
  <c r="Y248" i="4"/>
  <c r="AJ248" i="4"/>
  <c r="AN248" i="4" s="1"/>
  <c r="K248" i="4"/>
  <c r="AU248" i="4" s="1"/>
  <c r="AE248" i="4"/>
  <c r="X245" i="4"/>
  <c r="AH245" i="4"/>
  <c r="K245" i="4"/>
  <c r="AU245" i="4" s="1"/>
  <c r="AA245" i="4"/>
  <c r="K238" i="4"/>
  <c r="AU238" i="4" s="1"/>
  <c r="AH238" i="4"/>
  <c r="AA238" i="4"/>
  <c r="K183" i="4"/>
  <c r="AU183" i="4" s="1"/>
  <c r="AH183" i="4"/>
  <c r="T183" i="4"/>
  <c r="AJ183" i="4"/>
  <c r="AN183" i="4" s="1"/>
  <c r="AA183" i="4"/>
  <c r="T168" i="4"/>
  <c r="AH168" i="4"/>
  <c r="K168" i="4"/>
  <c r="AU168" i="4" s="1"/>
  <c r="AJ168" i="4"/>
  <c r="AN168" i="4" s="1"/>
  <c r="Y168" i="4"/>
  <c r="AA168" i="4"/>
  <c r="K146" i="4"/>
  <c r="AU146" i="4" s="1"/>
  <c r="AH146" i="4"/>
  <c r="AA146" i="4"/>
  <c r="T146" i="4"/>
  <c r="AE146" i="4"/>
  <c r="AJ146" i="4"/>
  <c r="AN146" i="4" s="1"/>
  <c r="AR146" i="4" s="1"/>
  <c r="K112" i="4"/>
  <c r="AU112" i="4" s="1"/>
  <c r="AE112" i="4"/>
  <c r="T112" i="4"/>
  <c r="AJ112" i="4"/>
  <c r="AN112" i="4" s="1"/>
  <c r="Y112" i="4"/>
  <c r="AA112" i="4"/>
  <c r="AH112" i="4"/>
  <c r="AA2" i="4"/>
  <c r="AJ296" i="4"/>
  <c r="AN296" i="4" s="1"/>
  <c r="Y296" i="4"/>
  <c r="AA294" i="4"/>
  <c r="AH293" i="4"/>
  <c r="X293" i="4"/>
  <c r="AA287" i="4"/>
  <c r="K279" i="4"/>
  <c r="AU279" i="4" s="1"/>
  <c r="AH279" i="4"/>
  <c r="AR279" i="4" s="1"/>
  <c r="Y273" i="4"/>
  <c r="AA272" i="4"/>
  <c r="AE271" i="4"/>
  <c r="Y269" i="4"/>
  <c r="AA264" i="4"/>
  <c r="Y261" i="4"/>
  <c r="T258" i="4"/>
  <c r="AJ258" i="4"/>
  <c r="AN258" i="4" s="1"/>
  <c r="K254" i="4"/>
  <c r="AU254" i="4" s="1"/>
  <c r="AH254" i="4"/>
  <c r="AE251" i="4"/>
  <c r="AH248" i="4"/>
  <c r="K247" i="4"/>
  <c r="AU247" i="4" s="1"/>
  <c r="AH247" i="4"/>
  <c r="AA247" i="4"/>
  <c r="AE245" i="4"/>
  <c r="AJ238" i="4"/>
  <c r="AN238" i="4" s="1"/>
  <c r="K222" i="4"/>
  <c r="AU222" i="4" s="1"/>
  <c r="AH222" i="4"/>
  <c r="T222" i="4"/>
  <c r="AJ222" i="4"/>
  <c r="AN222" i="4" s="1"/>
  <c r="AA222" i="4"/>
  <c r="K208" i="4"/>
  <c r="AU208" i="4" s="1"/>
  <c r="AE208" i="4"/>
  <c r="T208" i="4"/>
  <c r="AH208" i="4"/>
  <c r="Y208" i="4"/>
  <c r="AJ208" i="4"/>
  <c r="AN208" i="4" s="1"/>
  <c r="K199" i="4"/>
  <c r="AU199" i="4" s="1"/>
  <c r="AH199" i="4"/>
  <c r="T199" i="4"/>
  <c r="AJ199" i="4"/>
  <c r="AN199" i="4" s="1"/>
  <c r="AA199" i="4"/>
  <c r="K173" i="4"/>
  <c r="AU173" i="4" s="1"/>
  <c r="AA173" i="4"/>
  <c r="T173" i="4"/>
  <c r="AE173" i="4"/>
  <c r="X173" i="4"/>
  <c r="AH173" i="4"/>
  <c r="Y92" i="4"/>
  <c r="AJ92" i="4"/>
  <c r="AN92" i="4" s="1"/>
  <c r="T92" i="4"/>
  <c r="K92" i="4"/>
  <c r="AU92" i="4" s="1"/>
  <c r="AA92" i="4"/>
  <c r="AE92" i="4"/>
  <c r="AH92" i="4"/>
  <c r="Y293" i="4"/>
  <c r="T260" i="4"/>
  <c r="AH260" i="4"/>
  <c r="AH251" i="4"/>
  <c r="K221" i="4"/>
  <c r="AU221" i="4" s="1"/>
  <c r="AA221" i="4"/>
  <c r="T221" i="4"/>
  <c r="AE221" i="4"/>
  <c r="X221" i="4"/>
  <c r="AH221" i="4"/>
  <c r="K206" i="4"/>
  <c r="AU206" i="4" s="1"/>
  <c r="AH206" i="4"/>
  <c r="T206" i="4"/>
  <c r="AJ206" i="4"/>
  <c r="AN206" i="4" s="1"/>
  <c r="AA206" i="4"/>
  <c r="K192" i="4"/>
  <c r="AU192" i="4" s="1"/>
  <c r="AE192" i="4"/>
  <c r="T192" i="4"/>
  <c r="AH192" i="4"/>
  <c r="Y192" i="4"/>
  <c r="AJ192" i="4"/>
  <c r="AN192" i="4" s="1"/>
  <c r="K130" i="4"/>
  <c r="AU130" i="4" s="1"/>
  <c r="AH130" i="4"/>
  <c r="T130" i="4"/>
  <c r="AJ130" i="4"/>
  <c r="AN130" i="4" s="1"/>
  <c r="AA130" i="4"/>
  <c r="AE130" i="4"/>
  <c r="AJ300" i="4"/>
  <c r="AN300" i="4" s="1"/>
  <c r="Y300" i="4"/>
  <c r="AA298" i="4"/>
  <c r="AH297" i="4"/>
  <c r="X297" i="4"/>
  <c r="AH296" i="4"/>
  <c r="T296" i="4"/>
  <c r="AJ294" i="4"/>
  <c r="AN294" i="4" s="1"/>
  <c r="T294" i="4"/>
  <c r="AE293" i="4"/>
  <c r="T293" i="4"/>
  <c r="AA291" i="4"/>
  <c r="AJ287" i="4"/>
  <c r="AN287" i="4" s="1"/>
  <c r="T287" i="4"/>
  <c r="AJ284" i="4"/>
  <c r="AN284" i="4" s="1"/>
  <c r="Y284" i="4"/>
  <c r="Y280" i="4"/>
  <c r="AJ280" i="4"/>
  <c r="AN280" i="4" s="1"/>
  <c r="AR280" i="4" s="1"/>
  <c r="AE279" i="4"/>
  <c r="AE278" i="4"/>
  <c r="X277" i="4"/>
  <c r="AH277" i="4"/>
  <c r="AR277" i="4" s="1"/>
  <c r="T276" i="4"/>
  <c r="AH276" i="4"/>
  <c r="AJ273" i="4"/>
  <c r="AN273" i="4" s="1"/>
  <c r="T271" i="4"/>
  <c r="AJ269" i="4"/>
  <c r="AN269" i="4" s="1"/>
  <c r="X269" i="4"/>
  <c r="T267" i="4"/>
  <c r="AJ267" i="4"/>
  <c r="AN267" i="4" s="1"/>
  <c r="T264" i="4"/>
  <c r="AJ261" i="4"/>
  <c r="AN261" i="4" s="1"/>
  <c r="AR261" i="4" s="1"/>
  <c r="T261" i="4"/>
  <c r="Y260" i="4"/>
  <c r="AE258" i="4"/>
  <c r="T257" i="4"/>
  <c r="AE257" i="4"/>
  <c r="K256" i="4"/>
  <c r="AU256" i="4" s="1"/>
  <c r="AE256" i="4"/>
  <c r="AE254" i="4"/>
  <c r="K253" i="4"/>
  <c r="AU253" i="4" s="1"/>
  <c r="AA253" i="4"/>
  <c r="AA251" i="4"/>
  <c r="AA248" i="4"/>
  <c r="AJ247" i="4"/>
  <c r="AN247" i="4" s="1"/>
  <c r="AA246" i="4"/>
  <c r="K246" i="4"/>
  <c r="AU246" i="4" s="1"/>
  <c r="AH246" i="4"/>
  <c r="Y245" i="4"/>
  <c r="K240" i="4"/>
  <c r="AU240" i="4" s="1"/>
  <c r="AE240" i="4"/>
  <c r="Y240" i="4"/>
  <c r="AJ240" i="4"/>
  <c r="AN240" i="4" s="1"/>
  <c r="AE238" i="4"/>
  <c r="K237" i="4"/>
  <c r="AU237" i="4" s="1"/>
  <c r="AA237" i="4"/>
  <c r="X237" i="4"/>
  <c r="AH237" i="4"/>
  <c r="K224" i="4"/>
  <c r="AU224" i="4" s="1"/>
  <c r="AE224" i="4"/>
  <c r="T224" i="4"/>
  <c r="AH224" i="4"/>
  <c r="Y224" i="4"/>
  <c r="AJ224" i="4"/>
  <c r="AN224" i="4" s="1"/>
  <c r="AJ221" i="4"/>
  <c r="AN221" i="4" s="1"/>
  <c r="K215" i="4"/>
  <c r="AU215" i="4" s="1"/>
  <c r="AH215" i="4"/>
  <c r="T215" i="4"/>
  <c r="AJ215" i="4"/>
  <c r="AN215" i="4" s="1"/>
  <c r="AA215" i="4"/>
  <c r="K189" i="4"/>
  <c r="AU189" i="4" s="1"/>
  <c r="AA189" i="4"/>
  <c r="T189" i="4"/>
  <c r="AE189" i="4"/>
  <c r="X189" i="4"/>
  <c r="AH189" i="4"/>
  <c r="K174" i="4"/>
  <c r="AU174" i="4" s="1"/>
  <c r="AH174" i="4"/>
  <c r="T174" i="4"/>
  <c r="AJ174" i="4"/>
  <c r="AN174" i="4" s="1"/>
  <c r="AA174" i="4"/>
  <c r="X169" i="4"/>
  <c r="AH169" i="4"/>
  <c r="K169" i="4"/>
  <c r="AU169" i="4" s="1"/>
  <c r="AE169" i="4"/>
  <c r="T169" i="4"/>
  <c r="AJ169" i="4"/>
  <c r="AN169" i="4" s="1"/>
  <c r="Y169" i="4"/>
  <c r="T159" i="4"/>
  <c r="AJ159" i="4"/>
  <c r="AN159" i="4" s="1"/>
  <c r="AR159" i="4" s="1"/>
  <c r="K159" i="4"/>
  <c r="AU159" i="4" s="1"/>
  <c r="AA159" i="4"/>
  <c r="AE159" i="4"/>
  <c r="AA296" i="4"/>
  <c r="AE294" i="4"/>
  <c r="AJ293" i="4"/>
  <c r="AN293" i="4" s="1"/>
  <c r="AE287" i="4"/>
  <c r="T273" i="4"/>
  <c r="AE273" i="4"/>
  <c r="K272" i="4"/>
  <c r="AU272" i="4" s="1"/>
  <c r="AE272" i="4"/>
  <c r="AH271" i="4"/>
  <c r="AE269" i="4"/>
  <c r="AE264" i="4"/>
  <c r="AA261" i="4"/>
  <c r="AJ245" i="4"/>
  <c r="AN245" i="4" s="1"/>
  <c r="T100" i="4"/>
  <c r="AH100" i="4"/>
  <c r="K100" i="4"/>
  <c r="AU100" i="4" s="1"/>
  <c r="AJ100" i="4"/>
  <c r="AN100" i="4" s="1"/>
  <c r="Y100" i="4"/>
  <c r="AA100" i="4"/>
  <c r="AE100" i="4"/>
  <c r="AJ3" i="4"/>
  <c r="AN3" i="4" s="1"/>
  <c r="AJ301" i="4"/>
  <c r="AN301" i="4" s="1"/>
  <c r="Y301" i="4"/>
  <c r="K3" i="4"/>
  <c r="AU3" i="4" s="1"/>
  <c r="AH301" i="4"/>
  <c r="AH300" i="4"/>
  <c r="AJ298" i="4"/>
  <c r="AN298" i="4" s="1"/>
  <c r="AE297" i="4"/>
  <c r="AE296" i="4"/>
  <c r="AH294" i="4"/>
  <c r="AA293" i="4"/>
  <c r="AJ291" i="4"/>
  <c r="AN291" i="4" s="1"/>
  <c r="AJ288" i="4"/>
  <c r="AN288" i="4" s="1"/>
  <c r="AH287" i="4"/>
  <c r="AH285" i="4"/>
  <c r="AH284" i="4"/>
  <c r="AA280" i="4"/>
  <c r="AA279" i="4"/>
  <c r="T278" i="4"/>
  <c r="Y277" i="4"/>
  <c r="AA276" i="4"/>
  <c r="T274" i="4"/>
  <c r="AJ274" i="4"/>
  <c r="AN274" i="4" s="1"/>
  <c r="AH273" i="4"/>
  <c r="K273" i="4"/>
  <c r="AU273" i="4" s="1"/>
  <c r="AJ272" i="4"/>
  <c r="AN272" i="4" s="1"/>
  <c r="T272" i="4"/>
  <c r="AJ271" i="4"/>
  <c r="AN271" i="4" s="1"/>
  <c r="K271" i="4"/>
  <c r="AU271" i="4" s="1"/>
  <c r="K270" i="4"/>
  <c r="AU270" i="4" s="1"/>
  <c r="AH270" i="4"/>
  <c r="AH269" i="4"/>
  <c r="T269" i="4"/>
  <c r="AE267" i="4"/>
  <c r="AH264" i="4"/>
  <c r="K264" i="4"/>
  <c r="AU264" i="4" s="1"/>
  <c r="K263" i="4"/>
  <c r="AU263" i="4" s="1"/>
  <c r="AH263" i="4"/>
  <c r="AE261" i="4"/>
  <c r="K261" i="4"/>
  <c r="AU261" i="4" s="1"/>
  <c r="AJ260" i="4"/>
  <c r="AN260" i="4" s="1"/>
  <c r="K260" i="4"/>
  <c r="AU260" i="4" s="1"/>
  <c r="AA258" i="4"/>
  <c r="Y257" i="4"/>
  <c r="AA256" i="4"/>
  <c r="AE255" i="4"/>
  <c r="AA254" i="4"/>
  <c r="Y253" i="4"/>
  <c r="K251" i="4"/>
  <c r="AU251" i="4" s="1"/>
  <c r="T248" i="4"/>
  <c r="AE247" i="4"/>
  <c r="AJ246" i="4"/>
  <c r="AN246" i="4" s="1"/>
  <c r="T245" i="4"/>
  <c r="AH240" i="4"/>
  <c r="AA239" i="4"/>
  <c r="K239" i="4"/>
  <c r="AU239" i="4" s="1"/>
  <c r="AH239" i="4"/>
  <c r="T238" i="4"/>
  <c r="AE237" i="4"/>
  <c r="K231" i="4"/>
  <c r="AU231" i="4" s="1"/>
  <c r="AH231" i="4"/>
  <c r="T231" i="4"/>
  <c r="AJ231" i="4"/>
  <c r="AN231" i="4" s="1"/>
  <c r="AA231" i="4"/>
  <c r="Y221" i="4"/>
  <c r="AE206" i="4"/>
  <c r="K205" i="4"/>
  <c r="AU205" i="4" s="1"/>
  <c r="AA205" i="4"/>
  <c r="T205" i="4"/>
  <c r="AE205" i="4"/>
  <c r="X205" i="4"/>
  <c r="AH205" i="4"/>
  <c r="AA192" i="4"/>
  <c r="K190" i="4"/>
  <c r="AU190" i="4" s="1"/>
  <c r="AH190" i="4"/>
  <c r="T190" i="4"/>
  <c r="AJ190" i="4"/>
  <c r="AN190" i="4" s="1"/>
  <c r="AA190" i="4"/>
  <c r="AE183" i="4"/>
  <c r="K176" i="4"/>
  <c r="AU176" i="4" s="1"/>
  <c r="AE176" i="4"/>
  <c r="T176" i="4"/>
  <c r="AH176" i="4"/>
  <c r="Y176" i="4"/>
  <c r="AJ176" i="4"/>
  <c r="AN176" i="4" s="1"/>
  <c r="AJ173" i="4"/>
  <c r="AN173" i="4" s="1"/>
  <c r="AE168" i="4"/>
  <c r="K116" i="4"/>
  <c r="AU116" i="4" s="1"/>
  <c r="AE116" i="4"/>
  <c r="T116" i="4"/>
  <c r="AH116" i="4"/>
  <c r="Y116" i="4"/>
  <c r="AJ116" i="4"/>
  <c r="AN116" i="4" s="1"/>
  <c r="AA116" i="4"/>
  <c r="AE232" i="4"/>
  <c r="K232" i="4"/>
  <c r="AU232" i="4" s="1"/>
  <c r="AH230" i="4"/>
  <c r="K230" i="4"/>
  <c r="AU230" i="4" s="1"/>
  <c r="AA229" i="4"/>
  <c r="K229" i="4"/>
  <c r="AU229" i="4" s="1"/>
  <c r="AH223" i="4"/>
  <c r="K223" i="4"/>
  <c r="AU223" i="4" s="1"/>
  <c r="AE216" i="4"/>
  <c r="K216" i="4"/>
  <c r="AU216" i="4" s="1"/>
  <c r="AH214" i="4"/>
  <c r="K214" i="4"/>
  <c r="AU214" i="4" s="1"/>
  <c r="AA213" i="4"/>
  <c r="K213" i="4"/>
  <c r="AU213" i="4" s="1"/>
  <c r="AH207" i="4"/>
  <c r="AR207" i="4" s="1"/>
  <c r="K207" i="4"/>
  <c r="AU207" i="4" s="1"/>
  <c r="AE200" i="4"/>
  <c r="K200" i="4"/>
  <c r="AU200" i="4" s="1"/>
  <c r="AH198" i="4"/>
  <c r="K198" i="4"/>
  <c r="AU198" i="4" s="1"/>
  <c r="AA197" i="4"/>
  <c r="K197" i="4"/>
  <c r="AU197" i="4" s="1"/>
  <c r="AH191" i="4"/>
  <c r="K191" i="4"/>
  <c r="AU191" i="4" s="1"/>
  <c r="AE184" i="4"/>
  <c r="K184" i="4"/>
  <c r="AU184" i="4" s="1"/>
  <c r="AH182" i="4"/>
  <c r="K182" i="4"/>
  <c r="AU182" i="4" s="1"/>
  <c r="AA181" i="4"/>
  <c r="K181" i="4"/>
  <c r="AU181" i="4" s="1"/>
  <c r="AH175" i="4"/>
  <c r="K175" i="4"/>
  <c r="AU175" i="4" s="1"/>
  <c r="T166" i="4"/>
  <c r="AJ166" i="4"/>
  <c r="AN166" i="4" s="1"/>
  <c r="AH165" i="4"/>
  <c r="AJ164" i="4"/>
  <c r="AN164" i="4" s="1"/>
  <c r="AJ163" i="4"/>
  <c r="AN163" i="4" s="1"/>
  <c r="K163" i="4"/>
  <c r="AU163" i="4" s="1"/>
  <c r="K162" i="4"/>
  <c r="AU162" i="4" s="1"/>
  <c r="AH162" i="4"/>
  <c r="AH161" i="4"/>
  <c r="AH156" i="4"/>
  <c r="K155" i="4"/>
  <c r="AU155" i="4" s="1"/>
  <c r="AH155" i="4"/>
  <c r="AE153" i="4"/>
  <c r="AJ152" i="4"/>
  <c r="AN152" i="4" s="1"/>
  <c r="K132" i="4"/>
  <c r="AU132" i="4" s="1"/>
  <c r="AE132" i="4"/>
  <c r="T132" i="4"/>
  <c r="AH132" i="4"/>
  <c r="Y132" i="4"/>
  <c r="AJ132" i="4"/>
  <c r="AN132" i="4" s="1"/>
  <c r="K123" i="4"/>
  <c r="AU123" i="4" s="1"/>
  <c r="AH123" i="4"/>
  <c r="T123" i="4"/>
  <c r="AJ123" i="4"/>
  <c r="AN123" i="4" s="1"/>
  <c r="AA123" i="4"/>
  <c r="T88" i="4"/>
  <c r="AH88" i="4"/>
  <c r="AR88" i="4" s="1"/>
  <c r="Y88" i="4"/>
  <c r="K88" i="4"/>
  <c r="AU88" i="4" s="1"/>
  <c r="AA88" i="4"/>
  <c r="AE88" i="4"/>
  <c r="K37" i="4"/>
  <c r="AU37" i="4" s="1"/>
  <c r="AA37" i="4"/>
  <c r="T37" i="4"/>
  <c r="AH37" i="4"/>
  <c r="X37" i="4"/>
  <c r="AJ37" i="4"/>
  <c r="AN37" i="4" s="1"/>
  <c r="Y37" i="4"/>
  <c r="AE37" i="4"/>
  <c r="T165" i="4"/>
  <c r="AE165" i="4"/>
  <c r="K164" i="4"/>
  <c r="AU164" i="4" s="1"/>
  <c r="AE164" i="4"/>
  <c r="K161" i="4"/>
  <c r="AU161" i="4" s="1"/>
  <c r="AA161" i="4"/>
  <c r="Y156" i="4"/>
  <c r="AJ156" i="4"/>
  <c r="AN156" i="4" s="1"/>
  <c r="X153" i="4"/>
  <c r="AH153" i="4"/>
  <c r="T152" i="4"/>
  <c r="AH152" i="4"/>
  <c r="K148" i="4"/>
  <c r="AU148" i="4" s="1"/>
  <c r="AE148" i="4"/>
  <c r="Y148" i="4"/>
  <c r="AJ148" i="4"/>
  <c r="AN148" i="4" s="1"/>
  <c r="K145" i="4"/>
  <c r="AU145" i="4" s="1"/>
  <c r="AA145" i="4"/>
  <c r="X145" i="4"/>
  <c r="AH145" i="4"/>
  <c r="K139" i="4"/>
  <c r="AU139" i="4" s="1"/>
  <c r="AH139" i="4"/>
  <c r="T139" i="4"/>
  <c r="AJ139" i="4"/>
  <c r="AN139" i="4" s="1"/>
  <c r="AA139" i="4"/>
  <c r="K113" i="4"/>
  <c r="AU113" i="4" s="1"/>
  <c r="AA113" i="4"/>
  <c r="T113" i="4"/>
  <c r="AE113" i="4"/>
  <c r="X113" i="4"/>
  <c r="AH113" i="4"/>
  <c r="AA111" i="4"/>
  <c r="K111" i="4"/>
  <c r="AU111" i="4" s="1"/>
  <c r="AJ111" i="4"/>
  <c r="AN111" i="4" s="1"/>
  <c r="AR111" i="4" s="1"/>
  <c r="T111" i="4"/>
  <c r="AE111" i="4"/>
  <c r="Y104" i="4"/>
  <c r="AJ104" i="4"/>
  <c r="AN104" i="4" s="1"/>
  <c r="K104" i="4"/>
  <c r="AU104" i="4" s="1"/>
  <c r="AH104" i="4"/>
  <c r="T104" i="4"/>
  <c r="AA104" i="4"/>
  <c r="X101" i="4"/>
  <c r="AH101" i="4"/>
  <c r="K101" i="4"/>
  <c r="AU101" i="4" s="1"/>
  <c r="AE101" i="4"/>
  <c r="T101" i="4"/>
  <c r="AJ101" i="4"/>
  <c r="AN101" i="4" s="1"/>
  <c r="Y101" i="4"/>
  <c r="AH244" i="4"/>
  <c r="AJ242" i="4"/>
  <c r="AN242" i="4" s="1"/>
  <c r="AE241" i="4"/>
  <c r="AJ235" i="4"/>
  <c r="AN235" i="4" s="1"/>
  <c r="AJ232" i="4"/>
  <c r="AN232" i="4" s="1"/>
  <c r="AH229" i="4"/>
  <c r="AH228" i="4"/>
  <c r="AJ226" i="4"/>
  <c r="AN226" i="4" s="1"/>
  <c r="AE225" i="4"/>
  <c r="AJ219" i="4"/>
  <c r="AN219" i="4" s="1"/>
  <c r="AJ216" i="4"/>
  <c r="AN216" i="4" s="1"/>
  <c r="AH213" i="4"/>
  <c r="AH212" i="4"/>
  <c r="AJ210" i="4"/>
  <c r="AN210" i="4" s="1"/>
  <c r="AE209" i="4"/>
  <c r="AJ203" i="4"/>
  <c r="AN203" i="4" s="1"/>
  <c r="AJ200" i="4"/>
  <c r="AN200" i="4" s="1"/>
  <c r="AH197" i="4"/>
  <c r="AH196" i="4"/>
  <c r="AJ194" i="4"/>
  <c r="AN194" i="4" s="1"/>
  <c r="AE193" i="4"/>
  <c r="AJ187" i="4"/>
  <c r="AN187" i="4" s="1"/>
  <c r="AR187" i="4" s="1"/>
  <c r="AJ184" i="4"/>
  <c r="AN184" i="4" s="1"/>
  <c r="AH181" i="4"/>
  <c r="AH180" i="4"/>
  <c r="AJ178" i="4"/>
  <c r="AN178" i="4" s="1"/>
  <c r="AE177" i="4"/>
  <c r="K171" i="4"/>
  <c r="AU171" i="4" s="1"/>
  <c r="AH171" i="4"/>
  <c r="AA166" i="4"/>
  <c r="Y165" i="4"/>
  <c r="AA164" i="4"/>
  <c r="AE163" i="4"/>
  <c r="AA162" i="4"/>
  <c r="Y161" i="4"/>
  <c r="AA156" i="4"/>
  <c r="AA155" i="4"/>
  <c r="T154" i="4"/>
  <c r="Y153" i="4"/>
  <c r="AA152" i="4"/>
  <c r="T150" i="4"/>
  <c r="AJ150" i="4"/>
  <c r="AN150" i="4" s="1"/>
  <c r="AH148" i="4"/>
  <c r="AA147" i="4"/>
  <c r="K147" i="4"/>
  <c r="AU147" i="4" s="1"/>
  <c r="AH147" i="4"/>
  <c r="AE145" i="4"/>
  <c r="K129" i="4"/>
  <c r="AU129" i="4" s="1"/>
  <c r="AA129" i="4"/>
  <c r="T129" i="4"/>
  <c r="AE129" i="4"/>
  <c r="X129" i="4"/>
  <c r="AH129" i="4"/>
  <c r="K114" i="4"/>
  <c r="AU114" i="4" s="1"/>
  <c r="AH114" i="4"/>
  <c r="T114" i="4"/>
  <c r="AJ114" i="4"/>
  <c r="AN114" i="4" s="1"/>
  <c r="AA114" i="4"/>
  <c r="K109" i="4"/>
  <c r="AU109" i="4" s="1"/>
  <c r="AA109" i="4"/>
  <c r="T109" i="4"/>
  <c r="AH109" i="4"/>
  <c r="X109" i="4"/>
  <c r="AJ109" i="4"/>
  <c r="AN109" i="4" s="1"/>
  <c r="Y109" i="4"/>
  <c r="AE140" i="4"/>
  <c r="K140" i="4"/>
  <c r="AU140" i="4" s="1"/>
  <c r="AH138" i="4"/>
  <c r="K138" i="4"/>
  <c r="AU138" i="4" s="1"/>
  <c r="AA137" i="4"/>
  <c r="K137" i="4"/>
  <c r="AU137" i="4" s="1"/>
  <c r="AH131" i="4"/>
  <c r="AR131" i="4" s="1"/>
  <c r="K131" i="4"/>
  <c r="AU131" i="4" s="1"/>
  <c r="AE124" i="4"/>
  <c r="K124" i="4"/>
  <c r="AU124" i="4" s="1"/>
  <c r="AH122" i="4"/>
  <c r="K122" i="4"/>
  <c r="AU122" i="4" s="1"/>
  <c r="AA121" i="4"/>
  <c r="K121" i="4"/>
  <c r="AU121" i="4" s="1"/>
  <c r="AH115" i="4"/>
  <c r="K115" i="4"/>
  <c r="AU115" i="4" s="1"/>
  <c r="T98" i="4"/>
  <c r="AJ98" i="4"/>
  <c r="AN98" i="4" s="1"/>
  <c r="AH97" i="4"/>
  <c r="AJ96" i="4"/>
  <c r="AN96" i="4" s="1"/>
  <c r="K94" i="4"/>
  <c r="AU94" i="4" s="1"/>
  <c r="AH94" i="4"/>
  <c r="K91" i="4"/>
  <c r="AU91" i="4" s="1"/>
  <c r="AH91" i="4"/>
  <c r="T91" i="4"/>
  <c r="K81" i="4"/>
  <c r="AU81" i="4" s="1"/>
  <c r="AA81" i="4"/>
  <c r="T81" i="4"/>
  <c r="AE81" i="4"/>
  <c r="X81" i="4"/>
  <c r="Y81" i="4"/>
  <c r="T107" i="4"/>
  <c r="AJ107" i="4"/>
  <c r="AN107" i="4" s="1"/>
  <c r="T97" i="4"/>
  <c r="AE97" i="4"/>
  <c r="K96" i="4"/>
  <c r="AU96" i="4" s="1"/>
  <c r="AE96" i="4"/>
  <c r="AE94" i="4"/>
  <c r="AJ91" i="4"/>
  <c r="AN91" i="4" s="1"/>
  <c r="X89" i="4"/>
  <c r="AH89" i="4"/>
  <c r="T89" i="4"/>
  <c r="AJ89" i="4"/>
  <c r="AN89" i="4" s="1"/>
  <c r="T86" i="4"/>
  <c r="AJ86" i="4"/>
  <c r="AN86" i="4" s="1"/>
  <c r="AE86" i="4"/>
  <c r="T85" i="4"/>
  <c r="AE85" i="4"/>
  <c r="X85" i="4"/>
  <c r="AH85" i="4"/>
  <c r="Y85" i="4"/>
  <c r="AA85" i="4"/>
  <c r="K40" i="4"/>
  <c r="AU40" i="4" s="1"/>
  <c r="AE40" i="4"/>
  <c r="T40" i="4"/>
  <c r="AJ40" i="4"/>
  <c r="AN40" i="4" s="1"/>
  <c r="Y40" i="4"/>
  <c r="AA40" i="4"/>
  <c r="AH40" i="4"/>
  <c r="AE149" i="4"/>
  <c r="AJ143" i="4"/>
  <c r="AN143" i="4" s="1"/>
  <c r="AR143" i="4" s="1"/>
  <c r="AJ140" i="4"/>
  <c r="AN140" i="4" s="1"/>
  <c r="AH137" i="4"/>
  <c r="AH136" i="4"/>
  <c r="AR136" i="4" s="1"/>
  <c r="AJ134" i="4"/>
  <c r="AN134" i="4" s="1"/>
  <c r="AE133" i="4"/>
  <c r="AJ127" i="4"/>
  <c r="AN127" i="4" s="1"/>
  <c r="AJ124" i="4"/>
  <c r="AN124" i="4" s="1"/>
  <c r="AR124" i="4" s="1"/>
  <c r="AH121" i="4"/>
  <c r="AH120" i="4"/>
  <c r="AR120" i="4" s="1"/>
  <c r="AJ118" i="4"/>
  <c r="AN118" i="4" s="1"/>
  <c r="AE117" i="4"/>
  <c r="K110" i="4"/>
  <c r="AU110" i="4" s="1"/>
  <c r="AH110" i="4"/>
  <c r="AR110" i="4" s="1"/>
  <c r="AE107" i="4"/>
  <c r="K103" i="4"/>
  <c r="AU103" i="4" s="1"/>
  <c r="AH103" i="4"/>
  <c r="AA98" i="4"/>
  <c r="Y97" i="4"/>
  <c r="AA96" i="4"/>
  <c r="AE95" i="4"/>
  <c r="AA94" i="4"/>
  <c r="AE91" i="4"/>
  <c r="AA90" i="4"/>
  <c r="K90" i="4"/>
  <c r="AU90" i="4" s="1"/>
  <c r="AJ90" i="4"/>
  <c r="AN90" i="4" s="1"/>
  <c r="AA89" i="4"/>
  <c r="AJ81" i="4"/>
  <c r="AN81" i="4" s="1"/>
  <c r="AR81" i="4" s="1"/>
  <c r="T69" i="4"/>
  <c r="AE69" i="4"/>
  <c r="X69" i="4"/>
  <c r="AH69" i="4"/>
  <c r="AR69" i="4" s="1"/>
  <c r="K69" i="4"/>
  <c r="AU69" i="4" s="1"/>
  <c r="Y69" i="4"/>
  <c r="AA69" i="4"/>
  <c r="K56" i="4"/>
  <c r="AU56" i="4" s="1"/>
  <c r="AE56" i="4"/>
  <c r="T56" i="4"/>
  <c r="AH56" i="4"/>
  <c r="Y56" i="4"/>
  <c r="AJ56" i="4"/>
  <c r="AN56" i="4" s="1"/>
  <c r="AA56" i="4"/>
  <c r="K75" i="4"/>
  <c r="AU75" i="4" s="1"/>
  <c r="AH75" i="4"/>
  <c r="T75" i="4"/>
  <c r="AJ75" i="4"/>
  <c r="AN75" i="4" s="1"/>
  <c r="K68" i="4"/>
  <c r="AU68" i="4" s="1"/>
  <c r="AE68" i="4"/>
  <c r="T68" i="4"/>
  <c r="AH68" i="4"/>
  <c r="K66" i="4"/>
  <c r="AU66" i="4" s="1"/>
  <c r="AH66" i="4"/>
  <c r="T66" i="4"/>
  <c r="AJ66" i="4"/>
  <c r="AN66" i="4" s="1"/>
  <c r="K31" i="4"/>
  <c r="AU31" i="4" s="1"/>
  <c r="AH31" i="4"/>
  <c r="T31" i="4"/>
  <c r="AJ31" i="4"/>
  <c r="AN31" i="4" s="1"/>
  <c r="AA31" i="4"/>
  <c r="AE31" i="4"/>
  <c r="K9" i="4"/>
  <c r="AU9" i="4" s="1"/>
  <c r="AA9" i="4"/>
  <c r="T9" i="4"/>
  <c r="AE9" i="4"/>
  <c r="X9" i="4"/>
  <c r="AH9" i="4"/>
  <c r="Y9" i="4"/>
  <c r="AJ9" i="4"/>
  <c r="AN9" i="4" s="1"/>
  <c r="K84" i="4"/>
  <c r="AU84" i="4" s="1"/>
  <c r="AE84" i="4"/>
  <c r="T84" i="4"/>
  <c r="AH84" i="4"/>
  <c r="K82" i="4"/>
  <c r="AU82" i="4" s="1"/>
  <c r="AH82" i="4"/>
  <c r="T82" i="4"/>
  <c r="AJ82" i="4"/>
  <c r="AN82" i="4" s="1"/>
  <c r="T70" i="4"/>
  <c r="AJ70" i="4"/>
  <c r="AN70" i="4" s="1"/>
  <c r="AA70" i="4"/>
  <c r="AJ68" i="4"/>
  <c r="AN68" i="4" s="1"/>
  <c r="K53" i="4"/>
  <c r="AU53" i="4" s="1"/>
  <c r="AA53" i="4"/>
  <c r="T53" i="4"/>
  <c r="AE53" i="4"/>
  <c r="X53" i="4"/>
  <c r="AH53" i="4"/>
  <c r="T41" i="4"/>
  <c r="AE41" i="4"/>
  <c r="K41" i="4"/>
  <c r="AU41" i="4" s="1"/>
  <c r="AH41" i="4"/>
  <c r="X41" i="4"/>
  <c r="AJ41" i="4"/>
  <c r="AN41" i="4" s="1"/>
  <c r="Y41" i="4"/>
  <c r="AA39" i="4"/>
  <c r="K39" i="4"/>
  <c r="AU39" i="4" s="1"/>
  <c r="AJ39" i="4"/>
  <c r="AN39" i="4" s="1"/>
  <c r="AR39" i="4" s="1"/>
  <c r="T39" i="4"/>
  <c r="AE39" i="4"/>
  <c r="K25" i="4"/>
  <c r="AU25" i="4" s="1"/>
  <c r="AA25" i="4"/>
  <c r="T25" i="4"/>
  <c r="AE25" i="4"/>
  <c r="X25" i="4"/>
  <c r="AH25" i="4"/>
  <c r="Y25" i="4"/>
  <c r="AJ25" i="4"/>
  <c r="AN25" i="4" s="1"/>
  <c r="AJ84" i="4"/>
  <c r="AN84" i="4" s="1"/>
  <c r="T79" i="4"/>
  <c r="AJ79" i="4"/>
  <c r="AN79" i="4" s="1"/>
  <c r="AA79" i="4"/>
  <c r="AE75" i="4"/>
  <c r="T72" i="4"/>
  <c r="AH72" i="4"/>
  <c r="Y72" i="4"/>
  <c r="AJ72" i="4"/>
  <c r="AN72" i="4" s="1"/>
  <c r="AH70" i="4"/>
  <c r="AA68" i="4"/>
  <c r="AE66" i="4"/>
  <c r="K65" i="4"/>
  <c r="AU65" i="4" s="1"/>
  <c r="AA65" i="4"/>
  <c r="T65" i="4"/>
  <c r="AE65" i="4"/>
  <c r="K63" i="4"/>
  <c r="AU63" i="4" s="1"/>
  <c r="AH63" i="4"/>
  <c r="T63" i="4"/>
  <c r="AJ63" i="4"/>
  <c r="AN63" i="4" s="1"/>
  <c r="AA63" i="4"/>
  <c r="K54" i="4"/>
  <c r="AU54" i="4" s="1"/>
  <c r="AH54" i="4"/>
  <c r="T54" i="4"/>
  <c r="AJ54" i="4"/>
  <c r="AN54" i="4" s="1"/>
  <c r="AA54" i="4"/>
  <c r="K47" i="4"/>
  <c r="AU47" i="4" s="1"/>
  <c r="AH47" i="4"/>
  <c r="T47" i="4"/>
  <c r="AJ47" i="4"/>
  <c r="AN47" i="4" s="1"/>
  <c r="AA47" i="4"/>
  <c r="AJ59" i="4"/>
  <c r="AN59" i="4" s="1"/>
  <c r="T59" i="4"/>
  <c r="AH52" i="4"/>
  <c r="T52" i="4"/>
  <c r="AJ50" i="4"/>
  <c r="AN50" i="4" s="1"/>
  <c r="T50" i="4"/>
  <c r="AE49" i="4"/>
  <c r="T49" i="4"/>
  <c r="AA42" i="4"/>
  <c r="AA38" i="4"/>
  <c r="K26" i="4"/>
  <c r="AU26" i="4" s="1"/>
  <c r="AH26" i="4"/>
  <c r="T26" i="4"/>
  <c r="AJ26" i="4"/>
  <c r="AN26" i="4" s="1"/>
  <c r="AA26" i="4"/>
  <c r="K19" i="4"/>
  <c r="AU19" i="4" s="1"/>
  <c r="AH19" i="4"/>
  <c r="T19" i="4"/>
  <c r="AJ19" i="4"/>
  <c r="AN19" i="4" s="1"/>
  <c r="AA19" i="4"/>
  <c r="K10" i="4"/>
  <c r="AU10" i="4" s="1"/>
  <c r="AH10" i="4"/>
  <c r="T10" i="4"/>
  <c r="AJ10" i="4"/>
  <c r="AN10" i="4" s="1"/>
  <c r="AA10" i="4"/>
  <c r="AJ76" i="4"/>
  <c r="AN76" i="4" s="1"/>
  <c r="AH73" i="4"/>
  <c r="AJ60" i="4"/>
  <c r="AN60" i="4" s="1"/>
  <c r="AH59" i="4"/>
  <c r="AH57" i="4"/>
  <c r="AE52" i="4"/>
  <c r="AH50" i="4"/>
  <c r="AA49" i="4"/>
  <c r="T44" i="4"/>
  <c r="AH44" i="4"/>
  <c r="T35" i="4"/>
  <c r="AJ35" i="4"/>
  <c r="AN35" i="4" s="1"/>
  <c r="K28" i="4"/>
  <c r="AU28" i="4" s="1"/>
  <c r="AE28" i="4"/>
  <c r="T28" i="4"/>
  <c r="AH28" i="4"/>
  <c r="Y28" i="4"/>
  <c r="AJ28" i="4"/>
  <c r="AN28" i="4" s="1"/>
  <c r="K12" i="4"/>
  <c r="AU12" i="4" s="1"/>
  <c r="AE12" i="4"/>
  <c r="T12" i="4"/>
  <c r="AH12" i="4"/>
  <c r="Y12" i="4"/>
  <c r="AJ12" i="4"/>
  <c r="AN12" i="4" s="1"/>
  <c r="T42" i="4"/>
  <c r="AJ42" i="4"/>
  <c r="AN42" i="4" s="1"/>
  <c r="AR42" i="4" s="1"/>
  <c r="K38" i="4"/>
  <c r="AU38" i="4" s="1"/>
  <c r="AH38" i="4"/>
  <c r="AH24" i="4"/>
  <c r="T24" i="4"/>
  <c r="AJ22" i="4"/>
  <c r="AN22" i="4" s="1"/>
  <c r="T22" i="4"/>
  <c r="AE21" i="4"/>
  <c r="T21" i="4"/>
  <c r="AJ15" i="4"/>
  <c r="AN15" i="4" s="1"/>
  <c r="T15" i="4"/>
  <c r="AH8" i="4"/>
  <c r="T8" i="4"/>
  <c r="AJ6" i="4"/>
  <c r="AN6" i="4" s="1"/>
  <c r="T6" i="4"/>
  <c r="AJ32" i="4"/>
  <c r="AN32" i="4" s="1"/>
  <c r="AH29" i="4"/>
  <c r="AE24" i="4"/>
  <c r="AH22" i="4"/>
  <c r="AA21" i="4"/>
  <c r="AJ16" i="4"/>
  <c r="AN16" i="4" s="1"/>
  <c r="AH15" i="4"/>
  <c r="AH13" i="4"/>
  <c r="AR13" i="4" s="1"/>
  <c r="AE8" i="4"/>
  <c r="AH6" i="4"/>
  <c r="Y5" i="4"/>
  <c r="AE2" i="4"/>
  <c r="AA4" i="4"/>
  <c r="K5" i="4"/>
  <c r="AU5" i="4" s="1"/>
  <c r="AA5" i="4"/>
  <c r="K2" i="4"/>
  <c r="AU2" i="4" s="1"/>
  <c r="AH2" i="4"/>
  <c r="AR2" i="4" s="1"/>
  <c r="AA3" i="4"/>
  <c r="K4" i="4"/>
  <c r="AU4" i="4" s="1"/>
  <c r="AE4" i="4"/>
  <c r="T5" i="4"/>
  <c r="AE5" i="4"/>
  <c r="AJ5" i="4"/>
  <c r="AN5" i="4" s="1"/>
  <c r="AR5" i="4" s="1"/>
  <c r="T2" i="4"/>
  <c r="T4" i="4"/>
  <c r="X5" i="4"/>
  <c r="T27" i="1"/>
  <c r="T26" i="1"/>
  <c r="T25" i="1"/>
  <c r="T24" i="1"/>
  <c r="K27" i="1"/>
  <c r="AU27" i="1" s="1"/>
  <c r="K26" i="1"/>
  <c r="AU26" i="1" s="1"/>
  <c r="K25" i="1"/>
  <c r="AU25" i="1" s="1"/>
  <c r="K24" i="1"/>
  <c r="AU24" i="1" s="1"/>
  <c r="AA25" i="1"/>
  <c r="Y26" i="1"/>
  <c r="AH24" i="1"/>
  <c r="AJ24" i="1"/>
  <c r="AN24" i="1" s="1"/>
  <c r="AJ25" i="1"/>
  <c r="AN25" i="1" s="1"/>
  <c r="AR25" i="1" s="1"/>
  <c r="AH26" i="1"/>
  <c r="AJ26" i="1"/>
  <c r="AN26" i="1" s="1"/>
  <c r="AA24" i="1"/>
  <c r="Y27" i="1"/>
  <c r="AA27" i="1"/>
  <c r="AE25" i="1"/>
  <c r="AA26" i="1"/>
  <c r="AE27" i="1"/>
  <c r="AJ27" i="1"/>
  <c r="AN27" i="1" s="1"/>
  <c r="AR27" i="1" s="1"/>
  <c r="X27" i="1"/>
  <c r="AE20" i="1"/>
  <c r="AE19" i="1"/>
  <c r="AE22" i="1"/>
  <c r="AE21" i="1"/>
  <c r="AE17" i="1"/>
  <c r="AE18" i="1"/>
  <c r="AE16" i="1"/>
  <c r="AJ22" i="1"/>
  <c r="AJ20" i="1"/>
  <c r="AH19" i="1"/>
  <c r="AN19" i="1" s="1"/>
  <c r="AN22" i="1"/>
  <c r="AH18" i="1"/>
  <c r="AN18" i="1" s="1"/>
  <c r="AN17" i="1"/>
  <c r="AN21" i="1"/>
  <c r="AN20" i="1"/>
  <c r="AH16" i="1"/>
  <c r="AN16" i="1" s="1"/>
  <c r="AH15" i="1"/>
  <c r="AN15" i="1" s="1"/>
  <c r="AR15" i="1" s="1"/>
  <c r="T22" i="1"/>
  <c r="T21" i="1"/>
  <c r="T20" i="1"/>
  <c r="T19" i="1"/>
  <c r="T18" i="1"/>
  <c r="T17" i="1"/>
  <c r="T16" i="1"/>
  <c r="T15" i="1"/>
  <c r="AU19" i="1"/>
  <c r="K22" i="1"/>
  <c r="AU22" i="1" s="1"/>
  <c r="K18" i="1"/>
  <c r="AU18" i="1" s="1"/>
  <c r="K21" i="1"/>
  <c r="AU21" i="1" s="1"/>
  <c r="K17" i="1"/>
  <c r="AU17" i="1" s="1"/>
  <c r="K20" i="1"/>
  <c r="AU20" i="1" s="1"/>
  <c r="K16" i="1"/>
  <c r="AU16" i="1" s="1"/>
  <c r="K15" i="1"/>
  <c r="AU15" i="1" s="1"/>
  <c r="AA16" i="1"/>
  <c r="Y19" i="1"/>
  <c r="AA18" i="1"/>
  <c r="Y20" i="1"/>
  <c r="AA17" i="1"/>
  <c r="AA15" i="1"/>
  <c r="AA20" i="1"/>
  <c r="AA21" i="1"/>
  <c r="AA22" i="1"/>
  <c r="Y21" i="1"/>
  <c r="Y22" i="1"/>
  <c r="AA19" i="1"/>
  <c r="X21" i="1"/>
  <c r="X22" i="1"/>
  <c r="AA11" i="1"/>
  <c r="AA13" i="1"/>
  <c r="AA12" i="1"/>
  <c r="Y12" i="1"/>
  <c r="Y11" i="1"/>
  <c r="AA10" i="1"/>
  <c r="Y13" i="1"/>
  <c r="AA9" i="1"/>
  <c r="AA8" i="1"/>
  <c r="AA7" i="1"/>
  <c r="AA6" i="1"/>
  <c r="X13" i="1"/>
  <c r="AA5" i="1"/>
  <c r="T11" i="1"/>
  <c r="AE11" i="1" s="1"/>
  <c r="AN11" i="1" s="1"/>
  <c r="T13" i="1"/>
  <c r="AE13" i="1" s="1"/>
  <c r="AN13" i="1" s="1"/>
  <c r="T12" i="1"/>
  <c r="AE12" i="1" s="1"/>
  <c r="AN12" i="1" s="1"/>
  <c r="T8" i="1"/>
  <c r="AE8" i="1" s="1"/>
  <c r="AN8" i="1" s="1"/>
  <c r="AR8" i="1" s="1"/>
  <c r="T10" i="1"/>
  <c r="AE10" i="1" s="1"/>
  <c r="AN10" i="1" s="1"/>
  <c r="AR10" i="1" s="1"/>
  <c r="T9" i="1"/>
  <c r="AE9" i="1" s="1"/>
  <c r="AN9" i="1" s="1"/>
  <c r="T7" i="1"/>
  <c r="AE7" i="1" s="1"/>
  <c r="AN7" i="1" s="1"/>
  <c r="T6" i="1"/>
  <c r="AE6" i="1" s="1"/>
  <c r="AN6" i="1" s="1"/>
  <c r="T4" i="1"/>
  <c r="AE4" i="1" s="1"/>
  <c r="AN4" i="1" s="1"/>
  <c r="AR4" i="1" s="1"/>
  <c r="T2" i="1"/>
  <c r="AE2" i="1" s="1"/>
  <c r="AN2" i="1" s="1"/>
  <c r="AR2" i="1" s="1"/>
  <c r="AH13" i="1"/>
  <c r="AH12" i="1"/>
  <c r="AG12" i="1"/>
  <c r="AG11" i="1"/>
  <c r="AH11" i="1"/>
  <c r="AG10" i="1"/>
  <c r="AH9" i="1"/>
  <c r="AH10" i="1"/>
  <c r="AG9" i="1"/>
  <c r="AH8" i="1"/>
  <c r="AH6" i="1"/>
  <c r="AG8" i="1"/>
  <c r="AG6" i="1"/>
  <c r="AH7" i="1"/>
  <c r="AH5" i="1"/>
  <c r="AG7" i="1"/>
  <c r="AG5" i="1"/>
  <c r="AH4" i="1"/>
  <c r="AG4" i="1"/>
  <c r="AG2" i="1"/>
  <c r="AG3" i="1"/>
  <c r="T3" i="1"/>
  <c r="AE3" i="1" s="1"/>
  <c r="AN3" i="1" s="1"/>
  <c r="AR3" i="1" s="1"/>
  <c r="K2" i="1"/>
  <c r="AU2" i="1" s="1"/>
  <c r="K3" i="1"/>
  <c r="AU3" i="1" s="1"/>
  <c r="K4" i="1"/>
  <c r="AU4" i="1" s="1"/>
  <c r="K11" i="1"/>
  <c r="AU11" i="1" s="1"/>
  <c r="K12" i="1"/>
  <c r="AU12" i="1" s="1"/>
  <c r="K13" i="1"/>
  <c r="AU13" i="1" s="1"/>
  <c r="K8" i="1"/>
  <c r="AU8" i="1" s="1"/>
  <c r="K9" i="1"/>
  <c r="AU9" i="1" s="1"/>
  <c r="K10" i="1"/>
  <c r="AU10" i="1" s="1"/>
  <c r="K5" i="1"/>
  <c r="AU5" i="1" s="1"/>
  <c r="AR169" i="4" l="1"/>
  <c r="AR29" i="1"/>
  <c r="AN29" i="1"/>
  <c r="AR30" i="1"/>
  <c r="AR32" i="1"/>
  <c r="AR31" i="1"/>
  <c r="AR101" i="4"/>
  <c r="AR98" i="4"/>
  <c r="AR145" i="4"/>
  <c r="AR182" i="4"/>
  <c r="AR147" i="4"/>
  <c r="AR103" i="4"/>
  <c r="AR134" i="4"/>
  <c r="AR274" i="4"/>
  <c r="AR127" i="4"/>
  <c r="AR49" i="4"/>
  <c r="AR162" i="4"/>
  <c r="AR67" i="4"/>
  <c r="AR118" i="4"/>
  <c r="AR138" i="4"/>
  <c r="AR286" i="4"/>
  <c r="AR60" i="4"/>
  <c r="AR184" i="4"/>
  <c r="AR223" i="4"/>
  <c r="AR229" i="4"/>
  <c r="AR234" i="4"/>
  <c r="AR73" i="4"/>
  <c r="AR200" i="4"/>
  <c r="AR285" i="4"/>
  <c r="AR129" i="4"/>
  <c r="AR153" i="4"/>
  <c r="AR163" i="4"/>
  <c r="AR14" i="4"/>
  <c r="AR164" i="4"/>
  <c r="AR272" i="4"/>
  <c r="AR77" i="4"/>
  <c r="AR195" i="4"/>
  <c r="AR53" i="4"/>
  <c r="AR165" i="4"/>
  <c r="AR214" i="4"/>
  <c r="AR237" i="4"/>
  <c r="AR52" i="4"/>
  <c r="AR167" i="4"/>
  <c r="AR17" i="4"/>
  <c r="AR24" i="4"/>
  <c r="AR178" i="4"/>
  <c r="AR210" i="4"/>
  <c r="AR30" i="4"/>
  <c r="AR125" i="4"/>
  <c r="AR62" i="4"/>
  <c r="AR244" i="4"/>
  <c r="AR87" i="4"/>
  <c r="AR282" i="4"/>
  <c r="AR57" i="4"/>
  <c r="AR161" i="4"/>
  <c r="AR61" i="4"/>
  <c r="AR12" i="4"/>
  <c r="AR219" i="4"/>
  <c r="AR298" i="4"/>
  <c r="AR177" i="4"/>
  <c r="AR65" i="4"/>
  <c r="AR95" i="4"/>
  <c r="AR21" i="4"/>
  <c r="AR35" i="4"/>
  <c r="AR91" i="4"/>
  <c r="AR115" i="4"/>
  <c r="AR122" i="4"/>
  <c r="AR203" i="4"/>
  <c r="AR166" i="4"/>
  <c r="AR170" i="4"/>
  <c r="AR233" i="4"/>
  <c r="AR281" i="4"/>
  <c r="AR144" i="4"/>
  <c r="AR204" i="4"/>
  <c r="AR7" i="4"/>
  <c r="AR205" i="4"/>
  <c r="AR141" i="4"/>
  <c r="AR99" i="4"/>
  <c r="AR225" i="4"/>
  <c r="AR16" i="4"/>
  <c r="AR270" i="4"/>
  <c r="AR189" i="4"/>
  <c r="AR290" i="4"/>
  <c r="AR260" i="4"/>
  <c r="AR299" i="4"/>
  <c r="AR255" i="4"/>
  <c r="AR268" i="4"/>
  <c r="AR160" i="4"/>
  <c r="AR33" i="4"/>
  <c r="AR8" i="4"/>
  <c r="AR44" i="4"/>
  <c r="AR86" i="4"/>
  <c r="AR94" i="4"/>
  <c r="AR216" i="4"/>
  <c r="AR228" i="4"/>
  <c r="AR156" i="4"/>
  <c r="AR215" i="4"/>
  <c r="AR221" i="4"/>
  <c r="AR267" i="4"/>
  <c r="AR45" i="4"/>
  <c r="AR220" i="4"/>
  <c r="AR256" i="4"/>
  <c r="AR76" i="4"/>
  <c r="AR107" i="4"/>
  <c r="AR113" i="4"/>
  <c r="AR155" i="4"/>
  <c r="AR135" i="4"/>
  <c r="AR179" i="4"/>
  <c r="AR212" i="4"/>
  <c r="AR198" i="4"/>
  <c r="AR276" i="4"/>
  <c r="AR297" i="4"/>
  <c r="AR43" i="4"/>
  <c r="AR32" i="4"/>
  <c r="AR85" i="4"/>
  <c r="AR181" i="4"/>
  <c r="AR239" i="4"/>
  <c r="AR34" i="4"/>
  <c r="AR257" i="4"/>
  <c r="AR23" i="4"/>
  <c r="AR55" i="4"/>
  <c r="AR20" i="4"/>
  <c r="AR289" i="4"/>
  <c r="AR140" i="4"/>
  <c r="AR96" i="4"/>
  <c r="AR171" i="4"/>
  <c r="AR263" i="4"/>
  <c r="AR211" i="4"/>
  <c r="AR38" i="4"/>
  <c r="AR28" i="4"/>
  <c r="AR79" i="4"/>
  <c r="AR213" i="4"/>
  <c r="AR199" i="4"/>
  <c r="AR208" i="4"/>
  <c r="AR258" i="4"/>
  <c r="AR168" i="4"/>
  <c r="AR193" i="4"/>
  <c r="AR202" i="4"/>
  <c r="AR291" i="4"/>
  <c r="AR247" i="4"/>
  <c r="AR48" i="4"/>
  <c r="AR128" i="4"/>
  <c r="AR243" i="4"/>
  <c r="AR173" i="4"/>
  <c r="AR278" i="4"/>
  <c r="AR172" i="4"/>
  <c r="AR154" i="4"/>
  <c r="AR295" i="4"/>
  <c r="AR119" i="4"/>
  <c r="AR90" i="4"/>
  <c r="AR114" i="4"/>
  <c r="AR238" i="4"/>
  <c r="AR102" i="4"/>
  <c r="AR108" i="4"/>
  <c r="AR80" i="4"/>
  <c r="AR105" i="4"/>
  <c r="AR259" i="4"/>
  <c r="AR275" i="4"/>
  <c r="AR97" i="4"/>
  <c r="AR194" i="4"/>
  <c r="AR226" i="4"/>
  <c r="AR235" i="4"/>
  <c r="AR230" i="4"/>
  <c r="AR93" i="4"/>
  <c r="AR36" i="4"/>
  <c r="AR201" i="4"/>
  <c r="AR217" i="4"/>
  <c r="AR265" i="4"/>
  <c r="AR283" i="4"/>
  <c r="AR186" i="4"/>
  <c r="AR288" i="4"/>
  <c r="AR3" i="4"/>
  <c r="AR29" i="4"/>
  <c r="AR150" i="4"/>
  <c r="AR197" i="4"/>
  <c r="AR242" i="4"/>
  <c r="AR246" i="4"/>
  <c r="AR112" i="4"/>
  <c r="AR151" i="4"/>
  <c r="AR121" i="4"/>
  <c r="AR180" i="4"/>
  <c r="AR232" i="4"/>
  <c r="AR293" i="4"/>
  <c r="AR117" i="4"/>
  <c r="AR78" i="4"/>
  <c r="AR254" i="4"/>
  <c r="AR142" i="4"/>
  <c r="AR209" i="4"/>
  <c r="AR71" i="4"/>
  <c r="AR68" i="4"/>
  <c r="AR82" i="4"/>
  <c r="AR9" i="4"/>
  <c r="AR175" i="4"/>
  <c r="AR191" i="4"/>
  <c r="AR84" i="4"/>
  <c r="AR137" i="4"/>
  <c r="AR196" i="4"/>
  <c r="AR100" i="4"/>
  <c r="AR92" i="4"/>
  <c r="AR222" i="4"/>
  <c r="AR106" i="4"/>
  <c r="AR126" i="4"/>
  <c r="AR296" i="4"/>
  <c r="AR252" i="4"/>
  <c r="AR269" i="4"/>
  <c r="AR284" i="4"/>
  <c r="AR54" i="4"/>
  <c r="AR25" i="4"/>
  <c r="AR109" i="4"/>
  <c r="AR104" i="4"/>
  <c r="AR123" i="4"/>
  <c r="AR224" i="4"/>
  <c r="AR192" i="4"/>
  <c r="AR64" i="4"/>
  <c r="AR241" i="4"/>
  <c r="AR227" i="4"/>
  <c r="AR236" i="4"/>
  <c r="AR6" i="4"/>
  <c r="AR22" i="4"/>
  <c r="AR31" i="4"/>
  <c r="AR66" i="4"/>
  <c r="AR75" i="4"/>
  <c r="AR132" i="4"/>
  <c r="AR301" i="4"/>
  <c r="AR248" i="4"/>
  <c r="AR11" i="4"/>
  <c r="AR18" i="4"/>
  <c r="AR133" i="4"/>
  <c r="AR292" i="4"/>
  <c r="AR266" i="4"/>
  <c r="AR245" i="4"/>
  <c r="AR15" i="4"/>
  <c r="AR240" i="4"/>
  <c r="AR10" i="4"/>
  <c r="AR26" i="4"/>
  <c r="AR47" i="4"/>
  <c r="AR63" i="4"/>
  <c r="AR70" i="4"/>
  <c r="AR56" i="4"/>
  <c r="AR139" i="4"/>
  <c r="AR148" i="4"/>
  <c r="AR37" i="4"/>
  <c r="AR116" i="4"/>
  <c r="AR176" i="4"/>
  <c r="AR271" i="4"/>
  <c r="AR273" i="4"/>
  <c r="AR287" i="4"/>
  <c r="AR300" i="4"/>
  <c r="AR130" i="4"/>
  <c r="AR183" i="4"/>
  <c r="AR251" i="4"/>
  <c r="AR19" i="4"/>
  <c r="AR50" i="4"/>
  <c r="AR59" i="4"/>
  <c r="AR72" i="4"/>
  <c r="AR41" i="4"/>
  <c r="AR40" i="4"/>
  <c r="AR89" i="4"/>
  <c r="AR152" i="4"/>
  <c r="AR190" i="4"/>
  <c r="AR231" i="4"/>
  <c r="AR174" i="4"/>
  <c r="AR294" i="4"/>
  <c r="AR206" i="4"/>
  <c r="AR264" i="4"/>
  <c r="AR24" i="1"/>
  <c r="AR26" i="1"/>
  <c r="AR18" i="1"/>
  <c r="AR20" i="1"/>
  <c r="AR21" i="1"/>
  <c r="AR16" i="1"/>
  <c r="AR17" i="1"/>
  <c r="AR19" i="1"/>
  <c r="AR22" i="1"/>
  <c r="AR11" i="1"/>
  <c r="AR7" i="1"/>
  <c r="AR6" i="1"/>
  <c r="AR12" i="1"/>
  <c r="AR13" i="1"/>
  <c r="AR9" i="1"/>
  <c r="AE5" i="1"/>
  <c r="AN5" i="1" s="1"/>
  <c r="AR5" i="1" s="1"/>
</calcChain>
</file>

<file path=xl/sharedStrings.xml><?xml version="1.0" encoding="utf-8"?>
<sst xmlns="http://schemas.openxmlformats.org/spreadsheetml/2006/main" count="54925" uniqueCount="71">
  <si>
    <t>ENONCE</t>
  </si>
  <si>
    <t xml:space="preserve">Arrondir le nombre suivant à </t>
  </si>
  <si>
    <t>l'unité :</t>
  </si>
  <si>
    <t>&lt;br&gt;&lt;br&gt;</t>
  </si>
  <si>
    <t>&lt;/font&gt;&lt;/div&gt;</t>
  </si>
  <si>
    <t>&lt;u&gt;</t>
  </si>
  <si>
    <t>&lt;/u&gt;</t>
  </si>
  <si>
    <t>répNUM</t>
  </si>
  <si>
    <t>feedback</t>
  </si>
  <si>
    <t>&lt;br&gt;</t>
  </si>
  <si>
    <t xml:space="preserve"> - s'il est inférieur à 5, on garde le chiffre des unités</t>
  </si>
  <si>
    <t xml:space="preserve"> - s'il est égal à 5, 6, 7, 8 ou 9, alors on ajoute 1 au chiffre des unités.</t>
  </si>
  <si>
    <t>Ici le chiffre après la virgule est un "</t>
  </si>
  <si>
    <t>"</t>
  </si>
  <si>
    <t>,</t>
  </si>
  <si>
    <t>&lt;font color="red"&gt;</t>
  </si>
  <si>
    <t xml:space="preserve"> est </t>
  </si>
  <si>
    <t>&lt;div align="center"&gt;&lt;font size="5"&gt;</t>
  </si>
  <si>
    <t>&lt;font size="5"&gt;</t>
  </si>
  <si>
    <t>&lt;div align="center"&gt;</t>
  </si>
  <si>
    <t>&lt;/font&gt;</t>
  </si>
  <si>
    <t>&lt;div align="center"&gt;&lt;font color="green"&gt;</t>
  </si>
  <si>
    <t>&lt;br&gt;&lt;br&gt;&lt;font size="5"&gt;Réponse :</t>
  </si>
  <si>
    <t>&lt;/font&gt;&lt;/font&gt;&lt;/div&gt;</t>
  </si>
  <si>
    <t>&lt;/div&gt;</t>
  </si>
  <si>
    <t>&lt;div class="cmath" align="center"&gt;&lt;font size="5"&gt;</t>
  </si>
  <si>
    <t>`</t>
  </si>
  <si>
    <t>Pour arrondir à l'unité, on regarde le 1er chiffre après la virgule :&lt;br&gt;&lt;br&gt;</t>
  </si>
  <si>
    <t/>
  </si>
  <si>
    <t>7</t>
  </si>
  <si>
    <t>4</t>
  </si>
  <si>
    <t>3</t>
  </si>
  <si>
    <t>6</t>
  </si>
  <si>
    <t>9</t>
  </si>
  <si>
    <t>2</t>
  </si>
  <si>
    <t>8</t>
  </si>
  <si>
    <t>5</t>
  </si>
  <si>
    <t>1</t>
  </si>
  <si>
    <t>&lt;font color="blue"&gt;</t>
  </si>
  <si>
    <t>supérieur ou égal à 5,&lt;br&gt;alors le chiffre précédent (&lt;font color="blue"&gt;0&lt;/font&gt;) augmente de 1.</t>
  </si>
  <si>
    <t>inférieur à 5,&lt;br&gt;alors le chiffre précédent (&lt;font color="blue"&gt;6&lt;/font&gt;) ne change pas.</t>
  </si>
  <si>
    <t>supérieur ou égal à 5,&lt;br&gt;alors le chiffre précédent (&lt;font color="blue"&gt;8&lt;/font&gt;) augmente de 1.</t>
  </si>
  <si>
    <t>supérieur ou égal à 5,&lt;br&gt;alors le chiffre précédent (&lt;font color="blue"&gt;6&lt;/font&gt;) augmente de 1.</t>
  </si>
  <si>
    <t>inférieur à 5,&lt;br&gt;alors le chiffre précédent (&lt;font color="blue"&gt;4&lt;/font&gt;) ne change pas.</t>
  </si>
  <si>
    <t>inférieur à 5,&lt;br&gt;alors le chiffre précédent (&lt;font color="blue"&gt;8&lt;/font&gt;) ne change pas.</t>
  </si>
  <si>
    <t>supérieur ou égal à 5,&lt;br&gt;alors le chiffre précédent (&lt;font color="blue"&gt;7&lt;/font&gt;) augmente de 1.</t>
  </si>
  <si>
    <t>inférieur à 5,&lt;br&gt;alors le chiffre précédent (&lt;font color="blue"&gt;0&lt;/font&gt;) ne change pas.</t>
  </si>
  <si>
    <t>inférieur à 5,&lt;br&gt;alors le chiffre précédent (&lt;font color="blue"&gt;5&lt;/font&gt;) ne change pas.</t>
  </si>
  <si>
    <t>supérieur ou égal à 5,&lt;br&gt;alors le chiffre précédent (&lt;font color="blue"&gt;2&lt;/font&gt;) augmente de 1.</t>
  </si>
  <si>
    <t>supérieur ou égal à 5,&lt;br&gt;alors le chiffre précédent (&lt;font color="blue"&gt;9&lt;/font&gt;) augmente de 1.</t>
  </si>
  <si>
    <t>inférieur à 5,&lt;br&gt;alors le chiffre précédent (&lt;font color="blue"&gt;1&lt;/font&gt;) ne change pas.</t>
  </si>
  <si>
    <t>supérieur ou égal à 5,&lt;br&gt;alors le chiffre précédent (&lt;font color="blue"&gt;4&lt;/font&gt;) augmente de 1.</t>
  </si>
  <si>
    <t>supérieur ou égal à 5,&lt;br&gt;alors le chiffre précédent (&lt;font color="blue"&gt;1&lt;/font&gt;) augmente de 1.</t>
  </si>
  <si>
    <t>inférieur à 5,&lt;br&gt;alors le chiffre précédent (&lt;font color="blue"&gt;2&lt;/font&gt;) ne change pas.</t>
  </si>
  <si>
    <t>supérieur ou égal à 5,&lt;br&gt;alors le chiffre précédent (&lt;font color="blue"&gt;3&lt;/font&gt;) augmente de 1.</t>
  </si>
  <si>
    <t>supérieur ou égal à 5,&lt;br&gt;alors le chiffre précédent (&lt;font color="blue"&gt;5&lt;/font&gt;) augmente de 1.</t>
  </si>
  <si>
    <t>inférieur à 5,&lt;br&gt;alors le chiffre précédent (&lt;font color="blue"&gt;3&lt;/font&gt;) ne change pas.</t>
  </si>
  <si>
    <t>inférieur à 5,&lt;br&gt;alors le chiffre précédent (&lt;font color="blue"&gt;9&lt;/font&gt;) ne change pas.</t>
  </si>
  <si>
    <t>inférieur à 5,&lt;br&gt;alors le chiffre précédent (&lt;font color="blue"&gt;7&lt;/font&gt;) ne change pas.</t>
  </si>
  <si>
    <t>Arrondir le nombre suivant &lt;u&gt;au dixième&lt;/u&gt; (1 chiffre après la virgule) :</t>
  </si>
  <si>
    <t>Pour arrondir &lt;u&gt;au dixième&lt;/u&gt; (1 chiffre après la virgule),&lt;br&gt;on regarde le 2nd chiffre après la virgule :&lt;br&gt;&lt;br&gt;</t>
  </si>
  <si>
    <t xml:space="preserve"> - s'il est inférieur à 5, on garde le chiffre précédent</t>
  </si>
  <si>
    <t xml:space="preserve"> - s'il est égal à 5, 6, 7, 8 ou 9, alors on ajoute 1 au chiffre précédent</t>
  </si>
  <si>
    <t>Ici le 2nd chiffre après la virgule est un "</t>
  </si>
  <si>
    <t>Arrondir le nombre suivant &lt;u&gt;au centième&lt;/u&gt; (2 chiffres après la virgule) :</t>
  </si>
  <si>
    <t>Pour arrondir &lt;u&gt;au centième&lt;/u&gt; (2 chiffres après la virgule),&lt;br&gt;on regarde le 3ème chiffre après la virgule :&lt;br&gt;&lt;br&gt;</t>
  </si>
  <si>
    <t>Ici le 3ème chiffre après la virgule est un "</t>
  </si>
  <si>
    <t>&lt;/font&gt;&lt;font color="red"&gt;</t>
  </si>
  <si>
    <t>Arrondir le nombre suivant &lt;u&gt;au millième&lt;/u&gt; (3 chiffres après la virgule) :</t>
  </si>
  <si>
    <t>Pour arrondir &lt;u&gt;au millième&lt;/u&gt; (3 chiffres après la virgule), on regarde le 4ème chiffre après la virgule :&lt;br&gt;&lt;br&gt;</t>
  </si>
  <si>
    <t>Ici le 4ème chiffre après la virgule est un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</si>
</sst>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76DD-C179-40A9-93E5-FDCD82AF8ED1}">
  <dimension ref="A1:AW32"/>
  <sheetViews>
    <sheetView topLeftCell="AB1" zoomScale="70" zoomScaleNormal="70" workbookViewId="0">
      <selection activeCell="A29" sqref="A29:AW32"/>
    </sheetView>
  </sheetViews>
  <sheetFormatPr baseColWidth="10" defaultRowHeight="15" x14ac:dyDescent="0.25"/>
  <cols>
    <col min="1" max="1" width="26.5703125" customWidth="1"/>
    <col min="2" max="2" width="4.85546875" customWidth="1"/>
    <col min="3" max="3" width="9" customWidth="1"/>
    <col min="4" max="4" width="6.28515625" customWidth="1"/>
    <col min="5" max="5" width="8.7109375" customWidth="1"/>
    <col min="6" max="6" width="32.42578125" customWidth="1"/>
    <col min="7" max="7" width="2.28515625" customWidth="1"/>
    <col min="8" max="8" width="18.42578125" customWidth="1"/>
    <col min="9" max="9" width="2.42578125" customWidth="1"/>
    <col min="10" max="10" width="14.28515625" customWidth="1"/>
    <col min="11" max="11" width="13.7109375" customWidth="1"/>
    <col min="13" max="18" width="3" customWidth="1"/>
    <col min="20" max="23" width="3.4257812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1</v>
      </c>
      <c r="B2" t="s">
        <v>5</v>
      </c>
      <c r="C2" t="s">
        <v>2</v>
      </c>
      <c r="D2" t="s">
        <v>6</v>
      </c>
      <c r="E2" t="s">
        <v>3</v>
      </c>
      <c r="F2" t="s">
        <v>25</v>
      </c>
      <c r="G2" t="s">
        <v>26</v>
      </c>
      <c r="H2">
        <f ca="1">ROUND(RANDBETWEEN(1,9)/10,1)</f>
        <v>0.9</v>
      </c>
      <c r="I2" t="s">
        <v>26</v>
      </c>
      <c r="J2" t="s">
        <v>4</v>
      </c>
      <c r="K2">
        <f ca="1">ROUND(H2,0)</f>
        <v>1</v>
      </c>
      <c r="L2" t="s">
        <v>9</v>
      </c>
      <c r="M2" t="s">
        <v>27</v>
      </c>
      <c r="N2" t="s">
        <v>10</v>
      </c>
      <c r="O2" t="s">
        <v>9</v>
      </c>
      <c r="P2" t="s">
        <v>11</v>
      </c>
      <c r="Q2" t="s">
        <v>3</v>
      </c>
      <c r="R2" t="s">
        <v>19</v>
      </c>
      <c r="S2" t="s">
        <v>12</v>
      </c>
      <c r="T2">
        <f ca="1">ROUND(_xlfn.NUMBERVALUE(MID(H2,3,1)),0)</f>
        <v>9</v>
      </c>
      <c r="U2" t="s">
        <v>13</v>
      </c>
      <c r="V2" t="s">
        <v>3</v>
      </c>
      <c r="W2" t="s">
        <v>18</v>
      </c>
      <c r="Z2" t="s">
        <v>38</v>
      </c>
      <c r="AA2">
        <f ca="1">ROUND(_xlfn.NUMBERVALUE(MID(H2,1,1)),0)</f>
        <v>0</v>
      </c>
      <c r="AB2" t="s">
        <v>20</v>
      </c>
      <c r="AC2" t="s">
        <v>14</v>
      </c>
      <c r="AD2" t="s">
        <v>15</v>
      </c>
      <c r="AE2">
        <f ca="1">T2</f>
        <v>9</v>
      </c>
      <c r="AF2" t="s">
        <v>20</v>
      </c>
      <c r="AG2" t="str">
        <f ca="1">MID(H2,4,1)</f>
        <v/>
      </c>
      <c r="AK2" t="s">
        <v>20</v>
      </c>
      <c r="AL2" t="s">
        <v>3</v>
      </c>
      <c r="AM2" t="s">
        <v>15</v>
      </c>
      <c r="AN2">
        <f ca="1">AE2</f>
        <v>9</v>
      </c>
      <c r="AO2" t="s">
        <v>20</v>
      </c>
      <c r="AQ2" t="s">
        <v>16</v>
      </c>
      <c r="AR2" t="str">
        <f ca="1">IF(AN2&lt;5,"inférieur à 5,&lt;br&gt;alors le chiffre précédent (&lt;font color=""blue""&gt;"&amp;AA2&amp;"&lt;/font&gt;) ne change pas.","supérieur ou égal à 5,&lt;br&gt;alors le chiffre précédent (&lt;font color=""blue""&gt;"&amp;AA2&amp;"&lt;/font&gt;) augmente de 1.")</f>
        <v>supérieur ou égal à 5,&lt;br&gt;alors le chiffre précédent (&lt;font color="blue"&gt;0&lt;/font&gt;) augmente de 1.</v>
      </c>
      <c r="AS2" t="s">
        <v>22</v>
      </c>
      <c r="AT2" t="s">
        <v>21</v>
      </c>
      <c r="AU2">
        <f ca="1">K2</f>
        <v>1</v>
      </c>
      <c r="AV2" t="s">
        <v>23</v>
      </c>
      <c r="AW2" t="s">
        <v>24</v>
      </c>
    </row>
    <row r="3" spans="1:49" x14ac:dyDescent="0.25">
      <c r="A3" t="s">
        <v>1</v>
      </c>
      <c r="B3" t="s">
        <v>5</v>
      </c>
      <c r="C3" t="s">
        <v>2</v>
      </c>
      <c r="D3" t="s">
        <v>6</v>
      </c>
      <c r="E3" t="s">
        <v>3</v>
      </c>
      <c r="F3" t="s">
        <v>25</v>
      </c>
      <c r="G3" t="s">
        <v>26</v>
      </c>
      <c r="H3">
        <f ca="1">ROUND(RANDBETWEEN(1,9)/10+RANDBETWEEN(1,9)/100,2)</f>
        <v>0.95</v>
      </c>
      <c r="I3" t="s">
        <v>26</v>
      </c>
      <c r="J3" t="s">
        <v>4</v>
      </c>
      <c r="K3">
        <f ca="1">ROUND(H3,0)</f>
        <v>1</v>
      </c>
      <c r="L3" t="s">
        <v>9</v>
      </c>
      <c r="M3" t="s">
        <v>27</v>
      </c>
      <c r="N3" t="s">
        <v>10</v>
      </c>
      <c r="O3" t="s">
        <v>9</v>
      </c>
      <c r="P3" t="s">
        <v>11</v>
      </c>
      <c r="Q3" t="s">
        <v>3</v>
      </c>
      <c r="R3" t="s">
        <v>19</v>
      </c>
      <c r="S3" t="s">
        <v>12</v>
      </c>
      <c r="T3">
        <f ca="1">ROUND(_xlfn.NUMBERVALUE(MID(H3,3,1)),0)</f>
        <v>9</v>
      </c>
      <c r="U3" t="s">
        <v>13</v>
      </c>
      <c r="V3" t="s">
        <v>3</v>
      </c>
      <c r="W3" t="s">
        <v>18</v>
      </c>
      <c r="Z3" t="s">
        <v>38</v>
      </c>
      <c r="AA3">
        <f ca="1">ROUND(_xlfn.NUMBERVALUE(MID(H3,1,1)),0)</f>
        <v>0</v>
      </c>
      <c r="AB3" t="s">
        <v>20</v>
      </c>
      <c r="AC3" t="s">
        <v>14</v>
      </c>
      <c r="AD3" t="s">
        <v>15</v>
      </c>
      <c r="AE3">
        <f t="shared" ref="AE3:AE4" ca="1" si="0">T3</f>
        <v>9</v>
      </c>
      <c r="AF3" t="s">
        <v>20</v>
      </c>
      <c r="AG3" t="str">
        <f ca="1">MID(H3,4,1)</f>
        <v>5</v>
      </c>
      <c r="AK3" t="s">
        <v>20</v>
      </c>
      <c r="AL3" t="s">
        <v>3</v>
      </c>
      <c r="AM3" t="s">
        <v>15</v>
      </c>
      <c r="AN3">
        <f t="shared" ref="AN3:AN4" ca="1" si="1">AE3</f>
        <v>9</v>
      </c>
      <c r="AO3" t="s">
        <v>20</v>
      </c>
      <c r="AQ3" t="s">
        <v>16</v>
      </c>
      <c r="AR3" t="str">
        <f t="shared" ref="AR3:AR13" ca="1" si="2">IF(AN3&lt;5,"inférieur à 5,&lt;br&gt;alors le chiffre précédent (&lt;font color=""blue""&gt;"&amp;AA3&amp;"&lt;/font&gt;) ne change pas.","supérieur ou égal à 5,&lt;br&gt;alors le chiffre précédent (&lt;font color=""blue""&gt;"&amp;AA3&amp;"&lt;/font&gt;) augmente de 1.")</f>
        <v>supérieur ou égal à 5,&lt;br&gt;alors le chiffre précédent (&lt;font color="blue"&gt;0&lt;/font&gt;) augmente de 1.</v>
      </c>
      <c r="AS3" t="s">
        <v>22</v>
      </c>
      <c r="AT3" t="s">
        <v>21</v>
      </c>
      <c r="AU3">
        <f t="shared" ref="AU3:AU4" ca="1" si="3">K3</f>
        <v>1</v>
      </c>
      <c r="AV3" t="s">
        <v>23</v>
      </c>
      <c r="AW3" t="s">
        <v>24</v>
      </c>
    </row>
    <row r="4" spans="1:49" x14ac:dyDescent="0.25">
      <c r="A4" t="s">
        <v>1</v>
      </c>
      <c r="B4" t="s">
        <v>5</v>
      </c>
      <c r="C4" t="s">
        <v>2</v>
      </c>
      <c r="D4" t="s">
        <v>6</v>
      </c>
      <c r="E4" t="s">
        <v>3</v>
      </c>
      <c r="F4" t="s">
        <v>25</v>
      </c>
      <c r="G4" t="s">
        <v>26</v>
      </c>
      <c r="H4">
        <f ca="1">ROUND(RANDBETWEEN(1,9)/10+RANDBETWEEN(1,9)/100+RANDBETWEEN(1,9)/1000,3)</f>
        <v>0.35899999999999999</v>
      </c>
      <c r="I4" t="s">
        <v>26</v>
      </c>
      <c r="J4" t="s">
        <v>4</v>
      </c>
      <c r="K4">
        <f t="shared" ref="K4" ca="1" si="4">ROUND(H4,0)</f>
        <v>0</v>
      </c>
      <c r="L4" t="s">
        <v>9</v>
      </c>
      <c r="M4" t="s">
        <v>27</v>
      </c>
      <c r="N4" t="s">
        <v>10</v>
      </c>
      <c r="O4" t="s">
        <v>9</v>
      </c>
      <c r="P4" t="s">
        <v>11</v>
      </c>
      <c r="Q4" t="s">
        <v>3</v>
      </c>
      <c r="R4" t="s">
        <v>19</v>
      </c>
      <c r="S4" t="s">
        <v>12</v>
      </c>
      <c r="T4">
        <f ca="1">ROUND(_xlfn.NUMBERVALUE(MID(H4,3,1)),0)</f>
        <v>3</v>
      </c>
      <c r="U4" t="s">
        <v>13</v>
      </c>
      <c r="V4" t="s">
        <v>3</v>
      </c>
      <c r="W4" t="s">
        <v>18</v>
      </c>
      <c r="Z4" t="s">
        <v>38</v>
      </c>
      <c r="AA4">
        <f ca="1">ROUND(_xlfn.NUMBERVALUE(MID(H4,1,1)),0)</f>
        <v>0</v>
      </c>
      <c r="AB4" t="s">
        <v>20</v>
      </c>
      <c r="AC4" t="s">
        <v>14</v>
      </c>
      <c r="AD4" t="s">
        <v>15</v>
      </c>
      <c r="AE4">
        <f t="shared" ca="1" si="0"/>
        <v>3</v>
      </c>
      <c r="AF4" t="s">
        <v>20</v>
      </c>
      <c r="AG4" t="str">
        <f ca="1">MID(H4,4,1)</f>
        <v>5</v>
      </c>
      <c r="AH4" t="str">
        <f ca="1">MID(H4,5,1)</f>
        <v>9</v>
      </c>
      <c r="AK4" t="s">
        <v>20</v>
      </c>
      <c r="AL4" t="s">
        <v>3</v>
      </c>
      <c r="AM4" t="s">
        <v>15</v>
      </c>
      <c r="AN4">
        <f t="shared" ca="1" si="1"/>
        <v>3</v>
      </c>
      <c r="AO4" t="s">
        <v>20</v>
      </c>
      <c r="AQ4" t="s">
        <v>16</v>
      </c>
      <c r="AR4" t="str">
        <f t="shared" ca="1" si="2"/>
        <v>inférieur à 5,&lt;br&gt;alors le chiffre précédent (&lt;font color="blue"&gt;0&lt;/font&gt;) ne change pas.</v>
      </c>
      <c r="AS4" t="s">
        <v>22</v>
      </c>
      <c r="AT4" t="s">
        <v>21</v>
      </c>
      <c r="AU4">
        <f t="shared" ca="1" si="3"/>
        <v>0</v>
      </c>
      <c r="AV4" t="s">
        <v>23</v>
      </c>
      <c r="AW4" t="s">
        <v>24</v>
      </c>
    </row>
    <row r="5" spans="1:49" x14ac:dyDescent="0.25">
      <c r="A5" t="s">
        <v>1</v>
      </c>
      <c r="B5" t="s">
        <v>5</v>
      </c>
      <c r="C5" t="s">
        <v>2</v>
      </c>
      <c r="D5" t="s">
        <v>6</v>
      </c>
      <c r="E5" t="s">
        <v>3</v>
      </c>
      <c r="F5" t="s">
        <v>25</v>
      </c>
      <c r="G5" t="s">
        <v>26</v>
      </c>
      <c r="H5">
        <f ca="1">ROUND(RANDBETWEEN(1,9)+RANDBETWEEN(1,9)/10,1)</f>
        <v>8.9</v>
      </c>
      <c r="I5" t="s">
        <v>26</v>
      </c>
      <c r="J5" t="s">
        <v>4</v>
      </c>
      <c r="K5">
        <f ca="1">ROUND(H5,0)</f>
        <v>9</v>
      </c>
      <c r="L5" t="s">
        <v>9</v>
      </c>
      <c r="M5" t="s">
        <v>27</v>
      </c>
      <c r="N5" t="s">
        <v>10</v>
      </c>
      <c r="O5" t="s">
        <v>9</v>
      </c>
      <c r="P5" t="s">
        <v>11</v>
      </c>
      <c r="Q5" t="s">
        <v>3</v>
      </c>
      <c r="R5" t="s">
        <v>19</v>
      </c>
      <c r="S5" t="s">
        <v>12</v>
      </c>
      <c r="T5">
        <f t="shared" ref="T5:T7" ca="1" si="5">ROUND(_xlfn.NUMBERVALUE(MID(H5,3,1)),0)</f>
        <v>9</v>
      </c>
      <c r="U5" t="s">
        <v>13</v>
      </c>
      <c r="V5" t="s">
        <v>3</v>
      </c>
      <c r="W5" t="s">
        <v>18</v>
      </c>
      <c r="Z5" t="s">
        <v>38</v>
      </c>
      <c r="AA5">
        <f ca="1">ROUND(_xlfn.NUMBERVALUE(MID(H5,1,1)),0)</f>
        <v>8</v>
      </c>
      <c r="AB5" t="s">
        <v>20</v>
      </c>
      <c r="AC5" t="s">
        <v>14</v>
      </c>
      <c r="AD5" t="s">
        <v>15</v>
      </c>
      <c r="AE5">
        <f ca="1">T5</f>
        <v>9</v>
      </c>
      <c r="AF5" t="s">
        <v>20</v>
      </c>
      <c r="AG5" t="str">
        <f ca="1">MID(H5,4,1)</f>
        <v/>
      </c>
      <c r="AH5" t="str">
        <f ca="1">MID(H5,5,1)</f>
        <v/>
      </c>
      <c r="AK5" t="s">
        <v>20</v>
      </c>
      <c r="AL5" t="s">
        <v>3</v>
      </c>
      <c r="AM5" t="s">
        <v>15</v>
      </c>
      <c r="AN5">
        <f ca="1">AE5</f>
        <v>9</v>
      </c>
      <c r="AO5" t="s">
        <v>20</v>
      </c>
      <c r="AQ5" t="s">
        <v>16</v>
      </c>
      <c r="AR5" t="str">
        <f t="shared" ca="1" si="2"/>
        <v>supérieur ou égal à 5,&lt;br&gt;alors le chiffre précédent (&lt;font color="blue"&gt;8&lt;/font&gt;) augmente de 1.</v>
      </c>
      <c r="AS5" t="s">
        <v>22</v>
      </c>
      <c r="AT5" t="s">
        <v>21</v>
      </c>
      <c r="AU5">
        <f ca="1">K5</f>
        <v>9</v>
      </c>
      <c r="AV5" t="s">
        <v>23</v>
      </c>
      <c r="AW5" t="s">
        <v>24</v>
      </c>
    </row>
    <row r="6" spans="1:49" x14ac:dyDescent="0.25">
      <c r="A6" t="s">
        <v>1</v>
      </c>
      <c r="B6" t="s">
        <v>5</v>
      </c>
      <c r="C6" t="s">
        <v>2</v>
      </c>
      <c r="D6" t="s">
        <v>6</v>
      </c>
      <c r="E6" t="s">
        <v>3</v>
      </c>
      <c r="F6" t="s">
        <v>25</v>
      </c>
      <c r="G6" t="s">
        <v>26</v>
      </c>
      <c r="H6">
        <f ca="1">ROUND(RANDBETWEEN(1,9)+RANDBETWEEN(1,9)/10+RANDBETWEEN(1,9)/100,2)</f>
        <v>4.95</v>
      </c>
      <c r="I6" t="s">
        <v>26</v>
      </c>
      <c r="J6" t="s">
        <v>4</v>
      </c>
      <c r="K6">
        <f ca="1">ROUND(H6,0)</f>
        <v>5</v>
      </c>
      <c r="L6" t="s">
        <v>9</v>
      </c>
      <c r="M6" t="s">
        <v>27</v>
      </c>
      <c r="N6" t="s">
        <v>10</v>
      </c>
      <c r="O6" t="s">
        <v>9</v>
      </c>
      <c r="P6" t="s">
        <v>11</v>
      </c>
      <c r="Q6" t="s">
        <v>3</v>
      </c>
      <c r="R6" t="s">
        <v>19</v>
      </c>
      <c r="S6" t="s">
        <v>12</v>
      </c>
      <c r="T6">
        <f t="shared" ca="1" si="5"/>
        <v>9</v>
      </c>
      <c r="U6" t="s">
        <v>13</v>
      </c>
      <c r="V6" t="s">
        <v>3</v>
      </c>
      <c r="W6" t="s">
        <v>18</v>
      </c>
      <c r="Z6" t="s">
        <v>38</v>
      </c>
      <c r="AA6">
        <f ca="1">ROUND(_xlfn.NUMBERVALUE(MID(H6,1,1)),0)</f>
        <v>4</v>
      </c>
      <c r="AB6" t="s">
        <v>20</v>
      </c>
      <c r="AC6" t="s">
        <v>14</v>
      </c>
      <c r="AD6" t="s">
        <v>15</v>
      </c>
      <c r="AE6">
        <f t="shared" ref="AE6:AE7" ca="1" si="6">T6</f>
        <v>9</v>
      </c>
      <c r="AF6" t="s">
        <v>20</v>
      </c>
      <c r="AG6" t="str">
        <f ca="1">MID(H6,4,1)</f>
        <v>5</v>
      </c>
      <c r="AH6" t="str">
        <f ca="1">MID(H6,5,1)</f>
        <v/>
      </c>
      <c r="AK6" t="s">
        <v>20</v>
      </c>
      <c r="AL6" t="s">
        <v>3</v>
      </c>
      <c r="AM6" t="s">
        <v>15</v>
      </c>
      <c r="AN6">
        <f t="shared" ref="AN6:AN7" ca="1" si="7">AE6</f>
        <v>9</v>
      </c>
      <c r="AO6" t="s">
        <v>20</v>
      </c>
      <c r="AQ6" t="s">
        <v>16</v>
      </c>
      <c r="AR6" t="str">
        <f t="shared" ca="1" si="2"/>
        <v>supérieur ou égal à 5,&lt;br&gt;alors le chiffre précédent (&lt;font color="blue"&gt;4&lt;/font&gt;) augmente de 1.</v>
      </c>
      <c r="AS6" t="s">
        <v>22</v>
      </c>
      <c r="AT6" t="s">
        <v>21</v>
      </c>
      <c r="AU6">
        <f t="shared" ref="AU6:AU7" ca="1" si="8">K6</f>
        <v>5</v>
      </c>
      <c r="AV6" t="s">
        <v>23</v>
      </c>
      <c r="AW6" t="s">
        <v>24</v>
      </c>
    </row>
    <row r="7" spans="1:49" x14ac:dyDescent="0.25">
      <c r="A7" t="s">
        <v>1</v>
      </c>
      <c r="B7" t="s">
        <v>5</v>
      </c>
      <c r="C7" t="s">
        <v>2</v>
      </c>
      <c r="D7" t="s">
        <v>6</v>
      </c>
      <c r="E7" t="s">
        <v>3</v>
      </c>
      <c r="F7" t="s">
        <v>25</v>
      </c>
      <c r="G7" t="s">
        <v>26</v>
      </c>
      <c r="H7">
        <f ca="1">ROUND(RANDBETWEEN(1,9)+RANDBETWEEN(1,9)/10+RANDBETWEEN(1,9)/100+RANDBETWEEN(1,9)/1000,3)</f>
        <v>5.1550000000000002</v>
      </c>
      <c r="I7" t="s">
        <v>26</v>
      </c>
      <c r="J7" t="s">
        <v>4</v>
      </c>
      <c r="K7">
        <f t="shared" ref="K7" ca="1" si="9">ROUND(H7,0)</f>
        <v>5</v>
      </c>
      <c r="L7" t="s">
        <v>9</v>
      </c>
      <c r="M7" t="s">
        <v>27</v>
      </c>
      <c r="N7" t="s">
        <v>10</v>
      </c>
      <c r="O7" t="s">
        <v>9</v>
      </c>
      <c r="P7" t="s">
        <v>11</v>
      </c>
      <c r="Q7" t="s">
        <v>3</v>
      </c>
      <c r="R7" t="s">
        <v>19</v>
      </c>
      <c r="S7" t="s">
        <v>12</v>
      </c>
      <c r="T7">
        <f t="shared" ca="1" si="5"/>
        <v>1</v>
      </c>
      <c r="U7" t="s">
        <v>13</v>
      </c>
      <c r="V7" t="s">
        <v>3</v>
      </c>
      <c r="W7" t="s">
        <v>18</v>
      </c>
      <c r="Z7" t="s">
        <v>38</v>
      </c>
      <c r="AA7">
        <f ca="1">ROUND(_xlfn.NUMBERVALUE(MID(H7,1,1)),0)</f>
        <v>5</v>
      </c>
      <c r="AB7" t="s">
        <v>20</v>
      </c>
      <c r="AC7" t="s">
        <v>14</v>
      </c>
      <c r="AD7" t="s">
        <v>15</v>
      </c>
      <c r="AE7">
        <f t="shared" ca="1" si="6"/>
        <v>1</v>
      </c>
      <c r="AF7" t="s">
        <v>20</v>
      </c>
      <c r="AG7" t="str">
        <f ca="1">MID(H7,4,1)</f>
        <v>5</v>
      </c>
      <c r="AH7" t="str">
        <f ca="1">MID(H7,5,1)</f>
        <v>5</v>
      </c>
      <c r="AK7" t="s">
        <v>20</v>
      </c>
      <c r="AL7" t="s">
        <v>3</v>
      </c>
      <c r="AM7" t="s">
        <v>15</v>
      </c>
      <c r="AN7">
        <f t="shared" ca="1" si="7"/>
        <v>1</v>
      </c>
      <c r="AO7" t="s">
        <v>20</v>
      </c>
      <c r="AQ7" t="s">
        <v>16</v>
      </c>
      <c r="AR7" t="str">
        <f t="shared" ca="1" si="2"/>
        <v>inférieur à 5,&lt;br&gt;alors le chiffre précédent (&lt;font color="blue"&gt;5&lt;/font&gt;) ne change pas.</v>
      </c>
      <c r="AS7" t="s">
        <v>22</v>
      </c>
      <c r="AT7" t="s">
        <v>21</v>
      </c>
      <c r="AU7">
        <f t="shared" ca="1" si="8"/>
        <v>5</v>
      </c>
      <c r="AV7" t="s">
        <v>23</v>
      </c>
      <c r="AW7" t="s">
        <v>24</v>
      </c>
    </row>
    <row r="8" spans="1:49" x14ac:dyDescent="0.25">
      <c r="A8" t="s">
        <v>1</v>
      </c>
      <c r="B8" t="s">
        <v>5</v>
      </c>
      <c r="C8" t="s">
        <v>2</v>
      </c>
      <c r="D8" t="s">
        <v>6</v>
      </c>
      <c r="E8" t="s">
        <v>3</v>
      </c>
      <c r="F8" t="s">
        <v>25</v>
      </c>
      <c r="G8" t="s">
        <v>26</v>
      </c>
      <c r="H8">
        <f ca="1">ROUND(RANDBETWEEN(10,99)+RANDBETWEEN(1,9)/10,1)</f>
        <v>12.4</v>
      </c>
      <c r="I8" t="s">
        <v>26</v>
      </c>
      <c r="J8" t="s">
        <v>4</v>
      </c>
      <c r="K8">
        <f ca="1">ROUND(H8,0)</f>
        <v>12</v>
      </c>
      <c r="L8" t="s">
        <v>9</v>
      </c>
      <c r="M8" t="s">
        <v>27</v>
      </c>
      <c r="N8" t="s">
        <v>10</v>
      </c>
      <c r="O8" t="s">
        <v>9</v>
      </c>
      <c r="P8" t="s">
        <v>11</v>
      </c>
      <c r="Q8" t="s">
        <v>3</v>
      </c>
      <c r="R8" t="s">
        <v>19</v>
      </c>
      <c r="S8" t="s">
        <v>12</v>
      </c>
      <c r="T8">
        <f ca="1">ROUND(_xlfn.NUMBERVALUE(MID(H8,4,1)),0)</f>
        <v>4</v>
      </c>
      <c r="U8" t="s">
        <v>13</v>
      </c>
      <c r="V8" t="s">
        <v>3</v>
      </c>
      <c r="W8" t="s">
        <v>18</v>
      </c>
      <c r="Y8">
        <f ca="1">ROUND(_xlfn.NUMBERVALUE(MID(H8,1,1)),0)</f>
        <v>1</v>
      </c>
      <c r="Z8" t="s">
        <v>38</v>
      </c>
      <c r="AA8">
        <f ca="1">ROUND(_xlfn.NUMBERVALUE(MID(H8,2,1)),0)</f>
        <v>2</v>
      </c>
      <c r="AB8" t="s">
        <v>20</v>
      </c>
      <c r="AC8" t="s">
        <v>14</v>
      </c>
      <c r="AD8" t="s">
        <v>15</v>
      </c>
      <c r="AE8">
        <f ca="1">T8</f>
        <v>4</v>
      </c>
      <c r="AF8" t="s">
        <v>20</v>
      </c>
      <c r="AG8" t="str">
        <f ca="1">MID(H8,5,1)</f>
        <v/>
      </c>
      <c r="AH8" t="str">
        <f ca="1">MID(H8,6,1)</f>
        <v/>
      </c>
      <c r="AK8" t="s">
        <v>20</v>
      </c>
      <c r="AL8" t="s">
        <v>3</v>
      </c>
      <c r="AM8" t="s">
        <v>15</v>
      </c>
      <c r="AN8">
        <f ca="1">AE8</f>
        <v>4</v>
      </c>
      <c r="AO8" t="s">
        <v>20</v>
      </c>
      <c r="AQ8" t="s">
        <v>16</v>
      </c>
      <c r="AR8" t="str">
        <f t="shared" ca="1" si="2"/>
        <v>inférieur à 5,&lt;br&gt;alors le chiffre précédent (&lt;font color="blue"&gt;2&lt;/font&gt;) ne change pas.</v>
      </c>
      <c r="AS8" t="s">
        <v>22</v>
      </c>
      <c r="AT8" t="s">
        <v>21</v>
      </c>
      <c r="AU8">
        <f ca="1">K8</f>
        <v>12</v>
      </c>
      <c r="AV8" t="s">
        <v>23</v>
      </c>
      <c r="AW8" t="s">
        <v>24</v>
      </c>
    </row>
    <row r="9" spans="1:49" x14ac:dyDescent="0.25">
      <c r="A9" t="s">
        <v>1</v>
      </c>
      <c r="B9" t="s">
        <v>5</v>
      </c>
      <c r="C9" t="s">
        <v>2</v>
      </c>
      <c r="D9" t="s">
        <v>6</v>
      </c>
      <c r="E9" t="s">
        <v>3</v>
      </c>
      <c r="F9" t="s">
        <v>25</v>
      </c>
      <c r="G9" t="s">
        <v>26</v>
      </c>
      <c r="H9">
        <f ca="1">ROUND(RANDBETWEEN(10,99)+RANDBETWEEN(1,9)/10+RANDBETWEEN(1,9)/100,2)</f>
        <v>80.510000000000005</v>
      </c>
      <c r="I9" t="s">
        <v>26</v>
      </c>
      <c r="J9" t="s">
        <v>4</v>
      </c>
      <c r="K9">
        <f ca="1">ROUND(H9,0)</f>
        <v>81</v>
      </c>
      <c r="L9" t="s">
        <v>9</v>
      </c>
      <c r="M9" t="s">
        <v>27</v>
      </c>
      <c r="N9" t="s">
        <v>10</v>
      </c>
      <c r="O9" t="s">
        <v>9</v>
      </c>
      <c r="P9" t="s">
        <v>11</v>
      </c>
      <c r="Q9" t="s">
        <v>3</v>
      </c>
      <c r="R9" t="s">
        <v>19</v>
      </c>
      <c r="S9" t="s">
        <v>12</v>
      </c>
      <c r="T9">
        <f t="shared" ref="T9:T10" ca="1" si="10">ROUND(_xlfn.NUMBERVALUE(MID(H9,4,1)),0)</f>
        <v>5</v>
      </c>
      <c r="U9" t="s">
        <v>13</v>
      </c>
      <c r="V9" t="s">
        <v>3</v>
      </c>
      <c r="W9" t="s">
        <v>18</v>
      </c>
      <c r="Y9">
        <f ca="1">ROUND(_xlfn.NUMBERVALUE(MID(H9,1,1)),0)</f>
        <v>8</v>
      </c>
      <c r="Z9" t="s">
        <v>38</v>
      </c>
      <c r="AA9">
        <f ca="1">ROUND(_xlfn.NUMBERVALUE(MID(H9,2,1)),0)</f>
        <v>0</v>
      </c>
      <c r="AB9" t="s">
        <v>20</v>
      </c>
      <c r="AC9" t="s">
        <v>14</v>
      </c>
      <c r="AD9" t="s">
        <v>15</v>
      </c>
      <c r="AE9">
        <f t="shared" ref="AE9:AE10" ca="1" si="11">T9</f>
        <v>5</v>
      </c>
      <c r="AF9" t="s">
        <v>20</v>
      </c>
      <c r="AG9" t="str">
        <f t="shared" ref="AG9:AG10" ca="1" si="12">MID(H9,5,1)</f>
        <v>1</v>
      </c>
      <c r="AH9" t="str">
        <f t="shared" ref="AH9:AH10" ca="1" si="13">MID(H9,6,1)</f>
        <v/>
      </c>
      <c r="AK9" t="s">
        <v>20</v>
      </c>
      <c r="AL9" t="s">
        <v>3</v>
      </c>
      <c r="AM9" t="s">
        <v>15</v>
      </c>
      <c r="AN9">
        <f t="shared" ref="AN9:AN10" ca="1" si="14">AE9</f>
        <v>5</v>
      </c>
      <c r="AO9" t="s">
        <v>20</v>
      </c>
      <c r="AQ9" t="s">
        <v>16</v>
      </c>
      <c r="AR9" t="str">
        <f t="shared" ca="1" si="2"/>
        <v>supérieur ou égal à 5,&lt;br&gt;alors le chiffre précédent (&lt;font color="blue"&gt;0&lt;/font&gt;) augmente de 1.</v>
      </c>
      <c r="AS9" t="s">
        <v>22</v>
      </c>
      <c r="AT9" t="s">
        <v>21</v>
      </c>
      <c r="AU9">
        <f t="shared" ref="AU9:AU10" ca="1" si="15">K9</f>
        <v>81</v>
      </c>
      <c r="AV9" t="s">
        <v>23</v>
      </c>
      <c r="AW9" t="s">
        <v>24</v>
      </c>
    </row>
    <row r="10" spans="1:49" x14ac:dyDescent="0.25">
      <c r="A10" t="s">
        <v>1</v>
      </c>
      <c r="B10" t="s">
        <v>5</v>
      </c>
      <c r="C10" t="s">
        <v>2</v>
      </c>
      <c r="D10" t="s">
        <v>6</v>
      </c>
      <c r="E10" t="s">
        <v>3</v>
      </c>
      <c r="F10" t="s">
        <v>25</v>
      </c>
      <c r="G10" t="s">
        <v>26</v>
      </c>
      <c r="H10">
        <f ca="1">ROUND(RANDBETWEEN(10,99)+RANDBETWEEN(1,9)/10+RANDBETWEEN(1,9)/100+RANDBETWEEN(1,9)/1000,3)</f>
        <v>23.475999999999999</v>
      </c>
      <c r="I10" t="s">
        <v>26</v>
      </c>
      <c r="J10" t="s">
        <v>4</v>
      </c>
      <c r="K10">
        <f t="shared" ref="K10" ca="1" si="16">ROUND(H10,0)</f>
        <v>23</v>
      </c>
      <c r="L10" t="s">
        <v>9</v>
      </c>
      <c r="M10" t="s">
        <v>27</v>
      </c>
      <c r="N10" t="s">
        <v>10</v>
      </c>
      <c r="O10" t="s">
        <v>9</v>
      </c>
      <c r="P10" t="s">
        <v>11</v>
      </c>
      <c r="Q10" t="s">
        <v>3</v>
      </c>
      <c r="R10" t="s">
        <v>19</v>
      </c>
      <c r="S10" t="s">
        <v>12</v>
      </c>
      <c r="T10">
        <f t="shared" ca="1" si="10"/>
        <v>4</v>
      </c>
      <c r="U10" t="s">
        <v>13</v>
      </c>
      <c r="V10" t="s">
        <v>3</v>
      </c>
      <c r="W10" t="s">
        <v>18</v>
      </c>
      <c r="Y10">
        <f ca="1">ROUND(_xlfn.NUMBERVALUE(MID(H10,1,1)),0)</f>
        <v>2</v>
      </c>
      <c r="Z10" t="s">
        <v>38</v>
      </c>
      <c r="AA10">
        <f ca="1">ROUND(_xlfn.NUMBERVALUE(MID(H10,2,1)),0)</f>
        <v>3</v>
      </c>
      <c r="AB10" t="s">
        <v>20</v>
      </c>
      <c r="AC10" t="s">
        <v>14</v>
      </c>
      <c r="AD10" t="s">
        <v>15</v>
      </c>
      <c r="AE10">
        <f t="shared" ca="1" si="11"/>
        <v>4</v>
      </c>
      <c r="AF10" t="s">
        <v>20</v>
      </c>
      <c r="AG10" t="str">
        <f t="shared" ca="1" si="12"/>
        <v>7</v>
      </c>
      <c r="AH10" t="str">
        <f t="shared" ca="1" si="13"/>
        <v>6</v>
      </c>
      <c r="AK10" t="s">
        <v>20</v>
      </c>
      <c r="AL10" t="s">
        <v>3</v>
      </c>
      <c r="AM10" t="s">
        <v>15</v>
      </c>
      <c r="AN10">
        <f t="shared" ca="1" si="14"/>
        <v>4</v>
      </c>
      <c r="AO10" t="s">
        <v>20</v>
      </c>
      <c r="AQ10" t="s">
        <v>16</v>
      </c>
      <c r="AR10" t="str">
        <f t="shared" ca="1" si="2"/>
        <v>inférieur à 5,&lt;br&gt;alors le chiffre précédent (&lt;font color="blue"&gt;3&lt;/font&gt;) ne change pas.</v>
      </c>
      <c r="AS10" t="s">
        <v>22</v>
      </c>
      <c r="AT10" t="s">
        <v>21</v>
      </c>
      <c r="AU10">
        <f t="shared" ca="1" si="15"/>
        <v>23</v>
      </c>
      <c r="AV10" t="s">
        <v>23</v>
      </c>
      <c r="AW10" t="s">
        <v>24</v>
      </c>
    </row>
    <row r="11" spans="1:49" x14ac:dyDescent="0.25">
      <c r="A11" t="s">
        <v>1</v>
      </c>
      <c r="B11" t="s">
        <v>5</v>
      </c>
      <c r="C11" t="s">
        <v>2</v>
      </c>
      <c r="D11" t="s">
        <v>6</v>
      </c>
      <c r="E11" t="s">
        <v>3</v>
      </c>
      <c r="F11" t="s">
        <v>25</v>
      </c>
      <c r="G11" t="s">
        <v>26</v>
      </c>
      <c r="H11">
        <f ca="1">ROUND(RANDBETWEEN(100,999)+RANDBETWEEN(1,9)/10,1)</f>
        <v>881.2</v>
      </c>
      <c r="I11" t="s">
        <v>26</v>
      </c>
      <c r="J11" t="s">
        <v>4</v>
      </c>
      <c r="K11">
        <f ca="1">ROUND(H11,0)</f>
        <v>881</v>
      </c>
      <c r="L11" t="s">
        <v>9</v>
      </c>
      <c r="M11" t="s">
        <v>27</v>
      </c>
      <c r="N11" t="s">
        <v>10</v>
      </c>
      <c r="O11" t="s">
        <v>9</v>
      </c>
      <c r="P11" t="s">
        <v>11</v>
      </c>
      <c r="Q11" t="s">
        <v>3</v>
      </c>
      <c r="R11" t="s">
        <v>19</v>
      </c>
      <c r="S11" t="s">
        <v>12</v>
      </c>
      <c r="T11">
        <f ca="1">ROUND(_xlfn.NUMBERVALUE(MID(H11,5,1)),0)</f>
        <v>2</v>
      </c>
      <c r="U11" t="s">
        <v>13</v>
      </c>
      <c r="V11" t="s">
        <v>3</v>
      </c>
      <c r="W11" t="s">
        <v>18</v>
      </c>
      <c r="X11">
        <f t="shared" ref="X11:X13" ca="1" si="17">ROUND(_xlfn.NUMBERVALUE(MID(H11,1,1)),0)</f>
        <v>8</v>
      </c>
      <c r="Y11">
        <f t="shared" ref="Y11:Y13" ca="1" si="18">ROUND(_xlfn.NUMBERVALUE(MID(H11,2,1)),0)</f>
        <v>8</v>
      </c>
      <c r="Z11" t="s">
        <v>38</v>
      </c>
      <c r="AA11">
        <f ca="1">ROUND(_xlfn.NUMBERVALUE(MID(H11,3,1)),0)</f>
        <v>1</v>
      </c>
      <c r="AB11" t="s">
        <v>20</v>
      </c>
      <c r="AC11" t="s">
        <v>14</v>
      </c>
      <c r="AD11" t="s">
        <v>15</v>
      </c>
      <c r="AE11">
        <f ca="1">T11</f>
        <v>2</v>
      </c>
      <c r="AF11" t="s">
        <v>20</v>
      </c>
      <c r="AG11" t="str">
        <f ca="1">MID(H11,6,1)</f>
        <v/>
      </c>
      <c r="AH11" t="str">
        <f ca="1">MID(H11,7,1)</f>
        <v/>
      </c>
      <c r="AK11" t="s">
        <v>20</v>
      </c>
      <c r="AL11" t="s">
        <v>3</v>
      </c>
      <c r="AM11" t="s">
        <v>15</v>
      </c>
      <c r="AN11">
        <f ca="1">AE11</f>
        <v>2</v>
      </c>
      <c r="AO11" t="s">
        <v>20</v>
      </c>
      <c r="AQ11" t="s">
        <v>16</v>
      </c>
      <c r="AR11" t="str">
        <f t="shared" ca="1" si="2"/>
        <v>inférieur à 5,&lt;br&gt;alors le chiffre précédent (&lt;font color="blue"&gt;1&lt;/font&gt;) ne change pas.</v>
      </c>
      <c r="AS11" t="s">
        <v>22</v>
      </c>
      <c r="AT11" t="s">
        <v>21</v>
      </c>
      <c r="AU11">
        <f ca="1">K11</f>
        <v>881</v>
      </c>
      <c r="AV11" t="s">
        <v>23</v>
      </c>
      <c r="AW11" t="s">
        <v>24</v>
      </c>
    </row>
    <row r="12" spans="1:49" x14ac:dyDescent="0.25">
      <c r="A12" t="s">
        <v>1</v>
      </c>
      <c r="B12" t="s">
        <v>5</v>
      </c>
      <c r="C12" t="s">
        <v>2</v>
      </c>
      <c r="D12" t="s">
        <v>6</v>
      </c>
      <c r="E12" t="s">
        <v>3</v>
      </c>
      <c r="F12" t="s">
        <v>25</v>
      </c>
      <c r="G12" t="s">
        <v>26</v>
      </c>
      <c r="H12">
        <f ca="1">ROUND(RANDBETWEEN(100,999)+RANDBETWEEN(1,9)/10+RANDBETWEEN(1,9)/100,2)</f>
        <v>229.34</v>
      </c>
      <c r="I12" t="s">
        <v>26</v>
      </c>
      <c r="J12" t="s">
        <v>4</v>
      </c>
      <c r="K12">
        <f ca="1">ROUND(H12,0)</f>
        <v>229</v>
      </c>
      <c r="L12" t="s">
        <v>9</v>
      </c>
      <c r="M12" t="s">
        <v>27</v>
      </c>
      <c r="N12" t="s">
        <v>10</v>
      </c>
      <c r="O12" t="s">
        <v>9</v>
      </c>
      <c r="P12" t="s">
        <v>11</v>
      </c>
      <c r="Q12" t="s">
        <v>3</v>
      </c>
      <c r="R12" t="s">
        <v>19</v>
      </c>
      <c r="S12" t="s">
        <v>12</v>
      </c>
      <c r="T12">
        <f t="shared" ref="T12:T13" ca="1" si="19">ROUND(_xlfn.NUMBERVALUE(MID(H12,5,1)),0)</f>
        <v>3</v>
      </c>
      <c r="U12" t="s">
        <v>13</v>
      </c>
      <c r="V12" t="s">
        <v>3</v>
      </c>
      <c r="W12" t="s">
        <v>18</v>
      </c>
      <c r="X12">
        <f t="shared" ca="1" si="17"/>
        <v>2</v>
      </c>
      <c r="Y12">
        <f t="shared" ca="1" si="18"/>
        <v>2</v>
      </c>
      <c r="Z12" t="s">
        <v>38</v>
      </c>
      <c r="AA12">
        <f t="shared" ref="AA12:AA13" ca="1" si="20">ROUND(_xlfn.NUMBERVALUE(MID(H12,3,1)),0)</f>
        <v>9</v>
      </c>
      <c r="AB12" t="s">
        <v>20</v>
      </c>
      <c r="AC12" t="s">
        <v>14</v>
      </c>
      <c r="AD12" t="s">
        <v>15</v>
      </c>
      <c r="AE12">
        <f t="shared" ref="AE12:AE13" ca="1" si="21">T12</f>
        <v>3</v>
      </c>
      <c r="AF12" t="s">
        <v>20</v>
      </c>
      <c r="AG12" t="str">
        <f t="shared" ref="AG12:AG13" ca="1" si="22">MID(H12,6,1)</f>
        <v>4</v>
      </c>
      <c r="AH12" t="str">
        <f t="shared" ref="AH12:AH13" ca="1" si="23">MID(H12,7,1)</f>
        <v/>
      </c>
      <c r="AK12" t="s">
        <v>20</v>
      </c>
      <c r="AL12" t="s">
        <v>3</v>
      </c>
      <c r="AM12" t="s">
        <v>15</v>
      </c>
      <c r="AN12">
        <f t="shared" ref="AN12:AN13" ca="1" si="24">AE12</f>
        <v>3</v>
      </c>
      <c r="AO12" t="s">
        <v>20</v>
      </c>
      <c r="AQ12" t="s">
        <v>16</v>
      </c>
      <c r="AR12" t="str">
        <f t="shared" ca="1" si="2"/>
        <v>inférieur à 5,&lt;br&gt;alors le chiffre précédent (&lt;font color="blue"&gt;9&lt;/font&gt;) ne change pas.</v>
      </c>
      <c r="AS12" t="s">
        <v>22</v>
      </c>
      <c r="AT12" t="s">
        <v>21</v>
      </c>
      <c r="AU12">
        <f t="shared" ref="AU12:AU13" ca="1" si="25">K12</f>
        <v>229</v>
      </c>
      <c r="AV12" t="s">
        <v>23</v>
      </c>
      <c r="AW12" t="s">
        <v>24</v>
      </c>
    </row>
    <row r="13" spans="1:49" x14ac:dyDescent="0.25">
      <c r="A13" t="s">
        <v>1</v>
      </c>
      <c r="B13" t="s">
        <v>5</v>
      </c>
      <c r="C13" t="s">
        <v>2</v>
      </c>
      <c r="D13" t="s">
        <v>6</v>
      </c>
      <c r="E13" t="s">
        <v>3</v>
      </c>
      <c r="F13" t="s">
        <v>25</v>
      </c>
      <c r="G13" t="s">
        <v>26</v>
      </c>
      <c r="H13">
        <f ca="1">ROUND(RANDBETWEEN(100,999)+RANDBETWEEN(1,9)/10+RANDBETWEEN(1,9)/100+RANDBETWEEN(1,9)/1000,3)</f>
        <v>429.27300000000002</v>
      </c>
      <c r="I13" t="s">
        <v>26</v>
      </c>
      <c r="J13" t="s">
        <v>4</v>
      </c>
      <c r="K13">
        <f t="shared" ref="K13" ca="1" si="26">ROUND(H13,0)</f>
        <v>429</v>
      </c>
      <c r="L13" t="s">
        <v>9</v>
      </c>
      <c r="M13" t="s">
        <v>27</v>
      </c>
      <c r="N13" t="s">
        <v>10</v>
      </c>
      <c r="O13" t="s">
        <v>9</v>
      </c>
      <c r="P13" t="s">
        <v>11</v>
      </c>
      <c r="Q13" t="s">
        <v>3</v>
      </c>
      <c r="R13" t="s">
        <v>19</v>
      </c>
      <c r="S13" t="s">
        <v>12</v>
      </c>
      <c r="T13">
        <f t="shared" ca="1" si="19"/>
        <v>2</v>
      </c>
      <c r="U13" t="s">
        <v>13</v>
      </c>
      <c r="V13" t="s">
        <v>3</v>
      </c>
      <c r="W13" t="s">
        <v>18</v>
      </c>
      <c r="X13">
        <f t="shared" ca="1" si="17"/>
        <v>4</v>
      </c>
      <c r="Y13">
        <f t="shared" ca="1" si="18"/>
        <v>2</v>
      </c>
      <c r="Z13" t="s">
        <v>38</v>
      </c>
      <c r="AA13">
        <f t="shared" ca="1" si="20"/>
        <v>9</v>
      </c>
      <c r="AB13" t="s">
        <v>20</v>
      </c>
      <c r="AC13" t="s">
        <v>14</v>
      </c>
      <c r="AD13" t="s">
        <v>15</v>
      </c>
      <c r="AE13">
        <f t="shared" ca="1" si="21"/>
        <v>2</v>
      </c>
      <c r="AF13" t="s">
        <v>20</v>
      </c>
      <c r="AG13" t="str">
        <f t="shared" ca="1" si="22"/>
        <v>7</v>
      </c>
      <c r="AH13" t="str">
        <f t="shared" ca="1" si="23"/>
        <v>3</v>
      </c>
      <c r="AK13" t="s">
        <v>20</v>
      </c>
      <c r="AL13" t="s">
        <v>3</v>
      </c>
      <c r="AM13" t="s">
        <v>15</v>
      </c>
      <c r="AN13">
        <f t="shared" ca="1" si="24"/>
        <v>2</v>
      </c>
      <c r="AO13" t="s">
        <v>20</v>
      </c>
      <c r="AQ13" t="s">
        <v>16</v>
      </c>
      <c r="AR13" t="str">
        <f t="shared" ca="1" si="2"/>
        <v>inférieur à 5,&lt;br&gt;alors le chiffre précédent (&lt;font color="blue"&gt;9&lt;/font&gt;) ne change pas.</v>
      </c>
      <c r="AS13" t="s">
        <v>22</v>
      </c>
      <c r="AT13" t="s">
        <v>21</v>
      </c>
      <c r="AU13">
        <f t="shared" ca="1" si="25"/>
        <v>429</v>
      </c>
      <c r="AV13" t="s">
        <v>23</v>
      </c>
      <c r="AW13" t="s">
        <v>24</v>
      </c>
    </row>
    <row r="15" spans="1:49" x14ac:dyDescent="0.25">
      <c r="A15" t="s">
        <v>59</v>
      </c>
      <c r="E15" t="s">
        <v>3</v>
      </c>
      <c r="F15" t="s">
        <v>25</v>
      </c>
      <c r="G15" t="s">
        <v>26</v>
      </c>
      <c r="H15">
        <f ca="1">ROUND(RANDBETWEEN(1,9)/10+RANDBETWEEN(1,9)/100,2)</f>
        <v>0.61</v>
      </c>
      <c r="I15" t="s">
        <v>26</v>
      </c>
      <c r="J15" t="s">
        <v>4</v>
      </c>
      <c r="K15">
        <f ca="1">ROUND(H15,1)</f>
        <v>0.6</v>
      </c>
      <c r="L15" t="s">
        <v>9</v>
      </c>
      <c r="M15" t="s">
        <v>60</v>
      </c>
      <c r="N15" t="s">
        <v>61</v>
      </c>
      <c r="O15" t="s">
        <v>9</v>
      </c>
      <c r="P15" t="s">
        <v>62</v>
      </c>
      <c r="Q15" t="s">
        <v>3</v>
      </c>
      <c r="R15" t="s">
        <v>17</v>
      </c>
      <c r="S15" t="s">
        <v>63</v>
      </c>
      <c r="T15">
        <f ca="1">ROUND(_xlfn.NUMBERVALUE(MID(H15,4,1)),0)</f>
        <v>1</v>
      </c>
      <c r="U15" t="s">
        <v>13</v>
      </c>
      <c r="V15" t="s">
        <v>3</v>
      </c>
      <c r="AA15">
        <f ca="1">ROUND(_xlfn.NUMBERVALUE(MID(H15,1,1)),0)</f>
        <v>0</v>
      </c>
      <c r="AC15" t="s">
        <v>14</v>
      </c>
      <c r="AD15" t="s">
        <v>38</v>
      </c>
      <c r="AE15">
        <f ca="1">ROUND(_xlfn.NUMBERVALUE(MID(H15,3,1)),0)</f>
        <v>6</v>
      </c>
      <c r="AF15" t="s">
        <v>20</v>
      </c>
      <c r="AG15" t="s">
        <v>15</v>
      </c>
      <c r="AH15">
        <f ca="1">ROUND(_xlfn.NUMBERVALUE(MID(H15,4,1)),0)</f>
        <v>1</v>
      </c>
      <c r="AI15" t="s">
        <v>20</v>
      </c>
      <c r="AL15" t="s">
        <v>3</v>
      </c>
      <c r="AM15" t="s">
        <v>15</v>
      </c>
      <c r="AN15">
        <f ca="1">AH15</f>
        <v>1</v>
      </c>
      <c r="AO15" t="s">
        <v>20</v>
      </c>
      <c r="AQ15" t="s">
        <v>16</v>
      </c>
      <c r="AR15" t="str">
        <f t="shared" ref="AR15:AR21" ca="1" si="27">IF(AN15&lt;5,"inférieur à 5,&lt;br&gt;alors le chiffre précédent (&lt;font color=""blue""&gt;"&amp;AE15&amp;"&lt;/font&gt;) ne change pas.","supérieur ou égal à 5,&lt;br&gt;alors le chiffre précédent (&lt;font color=""blue""&gt;"&amp;AE15&amp;"&lt;/font&gt;) augmente de 1.")</f>
        <v>inférieur à 5,&lt;br&gt;alors le chiffre précédent (&lt;font color="blue"&gt;6&lt;/font&gt;) ne change pas.</v>
      </c>
      <c r="AS15" t="s">
        <v>22</v>
      </c>
      <c r="AT15" t="s">
        <v>21</v>
      </c>
      <c r="AU15">
        <f t="shared" ref="AU15:AU16" ca="1" si="28">K15</f>
        <v>0.6</v>
      </c>
      <c r="AV15" t="s">
        <v>23</v>
      </c>
      <c r="AW15" t="s">
        <v>24</v>
      </c>
    </row>
    <row r="16" spans="1:49" x14ac:dyDescent="0.25">
      <c r="A16" t="s">
        <v>59</v>
      </c>
      <c r="E16" t="s">
        <v>3</v>
      </c>
      <c r="F16" t="s">
        <v>25</v>
      </c>
      <c r="G16" t="s">
        <v>26</v>
      </c>
      <c r="H16">
        <f ca="1">ROUND(RANDBETWEEN(1,9)/10+RANDBETWEEN(1,9)/100+RANDBETWEEN(1,9)/1000,3)</f>
        <v>0.67500000000000004</v>
      </c>
      <c r="I16" t="s">
        <v>26</v>
      </c>
      <c r="J16" t="s">
        <v>4</v>
      </c>
      <c r="K16">
        <f t="shared" ref="K16:K22" ca="1" si="29">ROUND(H16,1)</f>
        <v>0.7</v>
      </c>
      <c r="L16" t="s">
        <v>9</v>
      </c>
      <c r="M16" t="s">
        <v>60</v>
      </c>
      <c r="N16" t="s">
        <v>61</v>
      </c>
      <c r="O16" t="s">
        <v>9</v>
      </c>
      <c r="P16" t="s">
        <v>62</v>
      </c>
      <c r="Q16" t="s">
        <v>3</v>
      </c>
      <c r="R16" t="s">
        <v>17</v>
      </c>
      <c r="S16" t="s">
        <v>63</v>
      </c>
      <c r="T16">
        <f t="shared" ref="T16:T18" ca="1" si="30">ROUND(_xlfn.NUMBERVALUE(MID(H16,4,1)),0)</f>
        <v>7</v>
      </c>
      <c r="U16" t="s">
        <v>13</v>
      </c>
      <c r="V16" t="s">
        <v>3</v>
      </c>
      <c r="AA16">
        <f ca="1">ROUND(_xlfn.NUMBERVALUE(MID(H16,1,1)),0)</f>
        <v>0</v>
      </c>
      <c r="AC16" t="s">
        <v>14</v>
      </c>
      <c r="AD16" t="s">
        <v>38</v>
      </c>
      <c r="AE16">
        <f ca="1">ROUND(_xlfn.NUMBERVALUE(MID(H16,3,1)),0)</f>
        <v>6</v>
      </c>
      <c r="AF16" t="s">
        <v>20</v>
      </c>
      <c r="AG16" t="s">
        <v>15</v>
      </c>
      <c r="AH16">
        <f t="shared" ref="AH16:AH18" ca="1" si="31">ROUND(_xlfn.NUMBERVALUE(MID(H16,4,1)),0)</f>
        <v>7</v>
      </c>
      <c r="AI16" t="s">
        <v>20</v>
      </c>
      <c r="AJ16">
        <f ca="1">ROUND(_xlfn.NUMBERVALUE(MID(H16,5,1)),0)</f>
        <v>5</v>
      </c>
      <c r="AL16" t="s">
        <v>3</v>
      </c>
      <c r="AM16" t="s">
        <v>15</v>
      </c>
      <c r="AN16">
        <f t="shared" ref="AN16:AN22" ca="1" si="32">AH16</f>
        <v>7</v>
      </c>
      <c r="AO16" t="s">
        <v>20</v>
      </c>
      <c r="AQ16" t="s">
        <v>16</v>
      </c>
      <c r="AR16" t="str">
        <f t="shared" ca="1" si="27"/>
        <v>supérieur ou égal à 5,&lt;br&gt;alors le chiffre précédent (&lt;font color="blue"&gt;6&lt;/font&gt;) augmente de 1.</v>
      </c>
      <c r="AS16" t="s">
        <v>22</v>
      </c>
      <c r="AT16" t="s">
        <v>21</v>
      </c>
      <c r="AU16">
        <f t="shared" ca="1" si="28"/>
        <v>0.7</v>
      </c>
      <c r="AV16" t="s">
        <v>23</v>
      </c>
      <c r="AW16" t="s">
        <v>24</v>
      </c>
    </row>
    <row r="17" spans="1:49" x14ac:dyDescent="0.25">
      <c r="A17" t="s">
        <v>59</v>
      </c>
      <c r="E17" t="s">
        <v>3</v>
      </c>
      <c r="F17" t="s">
        <v>25</v>
      </c>
      <c r="G17" t="s">
        <v>26</v>
      </c>
      <c r="H17">
        <f ca="1">ROUND(RANDBETWEEN(1,9)+RANDBETWEEN(1,9)/10+RANDBETWEEN(1,9)/100,2)</f>
        <v>5.54</v>
      </c>
      <c r="I17" t="s">
        <v>26</v>
      </c>
      <c r="J17" t="s">
        <v>4</v>
      </c>
      <c r="K17">
        <f t="shared" ca="1" si="29"/>
        <v>5.5</v>
      </c>
      <c r="L17" t="s">
        <v>9</v>
      </c>
      <c r="M17" t="s">
        <v>60</v>
      </c>
      <c r="N17" t="s">
        <v>61</v>
      </c>
      <c r="O17" t="s">
        <v>9</v>
      </c>
      <c r="P17" t="s">
        <v>62</v>
      </c>
      <c r="Q17" t="s">
        <v>3</v>
      </c>
      <c r="R17" t="s">
        <v>17</v>
      </c>
      <c r="S17" t="s">
        <v>63</v>
      </c>
      <c r="T17">
        <f t="shared" ca="1" si="30"/>
        <v>4</v>
      </c>
      <c r="U17" t="s">
        <v>13</v>
      </c>
      <c r="V17" t="s">
        <v>3</v>
      </c>
      <c r="AA17">
        <f ca="1">ROUND(_xlfn.NUMBERVALUE(MID(H17,1,1)),0)</f>
        <v>5</v>
      </c>
      <c r="AC17" t="s">
        <v>14</v>
      </c>
      <c r="AD17" t="s">
        <v>38</v>
      </c>
      <c r="AE17">
        <f ca="1">ROUND(_xlfn.NUMBERVALUE(MID(H17,3,1)),0)</f>
        <v>5</v>
      </c>
      <c r="AF17" t="s">
        <v>20</v>
      </c>
      <c r="AG17" t="s">
        <v>15</v>
      </c>
      <c r="AH17">
        <f t="shared" ca="1" si="31"/>
        <v>4</v>
      </c>
      <c r="AI17" t="s">
        <v>20</v>
      </c>
      <c r="AL17" t="s">
        <v>3</v>
      </c>
      <c r="AM17" t="s">
        <v>15</v>
      </c>
      <c r="AN17">
        <f t="shared" ca="1" si="32"/>
        <v>4</v>
      </c>
      <c r="AO17" t="s">
        <v>20</v>
      </c>
      <c r="AQ17" t="s">
        <v>16</v>
      </c>
      <c r="AR17" t="str">
        <f t="shared" ca="1" si="27"/>
        <v>inférieur à 5,&lt;br&gt;alors le chiffre précédent (&lt;font color="blue"&gt;5&lt;/font&gt;) ne change pas.</v>
      </c>
      <c r="AS17" t="s">
        <v>22</v>
      </c>
      <c r="AT17" t="s">
        <v>21</v>
      </c>
      <c r="AU17">
        <f t="shared" ref="AU17:AU18" ca="1" si="33">K17</f>
        <v>5.5</v>
      </c>
      <c r="AV17" t="s">
        <v>23</v>
      </c>
      <c r="AW17" t="s">
        <v>24</v>
      </c>
    </row>
    <row r="18" spans="1:49" x14ac:dyDescent="0.25">
      <c r="A18" t="s">
        <v>59</v>
      </c>
      <c r="E18" t="s">
        <v>3</v>
      </c>
      <c r="F18" t="s">
        <v>25</v>
      </c>
      <c r="G18" t="s">
        <v>26</v>
      </c>
      <c r="H18">
        <f ca="1">ROUND(RANDBETWEEN(1,9)+RANDBETWEEN(1,9)/10+RANDBETWEEN(1,9)/100+RANDBETWEEN(1,9)/1000,3)</f>
        <v>6.2910000000000004</v>
      </c>
      <c r="I18" t="s">
        <v>26</v>
      </c>
      <c r="J18" t="s">
        <v>4</v>
      </c>
      <c r="K18">
        <f t="shared" ca="1" si="29"/>
        <v>6.3</v>
      </c>
      <c r="L18" t="s">
        <v>9</v>
      </c>
      <c r="M18" t="s">
        <v>60</v>
      </c>
      <c r="N18" t="s">
        <v>61</v>
      </c>
      <c r="O18" t="s">
        <v>9</v>
      </c>
      <c r="P18" t="s">
        <v>62</v>
      </c>
      <c r="Q18" t="s">
        <v>3</v>
      </c>
      <c r="R18" t="s">
        <v>17</v>
      </c>
      <c r="S18" t="s">
        <v>63</v>
      </c>
      <c r="T18">
        <f t="shared" ca="1" si="30"/>
        <v>9</v>
      </c>
      <c r="U18" t="s">
        <v>13</v>
      </c>
      <c r="V18" t="s">
        <v>3</v>
      </c>
      <c r="AA18">
        <f ca="1">ROUND(_xlfn.NUMBERVALUE(MID(H18,1,1)),0)</f>
        <v>6</v>
      </c>
      <c r="AC18" t="s">
        <v>14</v>
      </c>
      <c r="AD18" t="s">
        <v>38</v>
      </c>
      <c r="AE18">
        <f ca="1">ROUND(_xlfn.NUMBERVALUE(MID(H18,3,1)),0)</f>
        <v>2</v>
      </c>
      <c r="AF18" t="s">
        <v>20</v>
      </c>
      <c r="AG18" t="s">
        <v>15</v>
      </c>
      <c r="AH18">
        <f t="shared" ca="1" si="31"/>
        <v>9</v>
      </c>
      <c r="AI18" t="s">
        <v>20</v>
      </c>
      <c r="AJ18">
        <f ca="1">ROUND(_xlfn.NUMBERVALUE(MID(H18,5,1)),0)</f>
        <v>1</v>
      </c>
      <c r="AL18" t="s">
        <v>3</v>
      </c>
      <c r="AM18" t="s">
        <v>15</v>
      </c>
      <c r="AN18">
        <f t="shared" ca="1" si="32"/>
        <v>9</v>
      </c>
      <c r="AO18" t="s">
        <v>20</v>
      </c>
      <c r="AQ18" t="s">
        <v>16</v>
      </c>
      <c r="AR18" t="str">
        <f t="shared" ca="1" si="27"/>
        <v>supérieur ou égal à 5,&lt;br&gt;alors le chiffre précédent (&lt;font color="blue"&gt;2&lt;/font&gt;) augmente de 1.</v>
      </c>
      <c r="AS18" t="s">
        <v>22</v>
      </c>
      <c r="AT18" t="s">
        <v>21</v>
      </c>
      <c r="AU18">
        <f t="shared" ca="1" si="33"/>
        <v>6.3</v>
      </c>
      <c r="AV18" t="s">
        <v>23</v>
      </c>
      <c r="AW18" t="s">
        <v>24</v>
      </c>
    </row>
    <row r="19" spans="1:49" x14ac:dyDescent="0.25">
      <c r="A19" t="s">
        <v>59</v>
      </c>
      <c r="E19" t="s">
        <v>3</v>
      </c>
      <c r="F19" t="s">
        <v>25</v>
      </c>
      <c r="G19" t="s">
        <v>26</v>
      </c>
      <c r="H19">
        <f ca="1">ROUND(RANDBETWEEN(10,99)+RANDBETWEEN(1,9)/10+RANDBETWEEN(1,9)/100,2)</f>
        <v>44.61</v>
      </c>
      <c r="I19" t="s">
        <v>26</v>
      </c>
      <c r="J19" t="s">
        <v>4</v>
      </c>
      <c r="K19">
        <f t="shared" ca="1" si="29"/>
        <v>44.6</v>
      </c>
      <c r="L19" t="s">
        <v>9</v>
      </c>
      <c r="M19" t="s">
        <v>60</v>
      </c>
      <c r="N19" t="s">
        <v>61</v>
      </c>
      <c r="O19" t="s">
        <v>9</v>
      </c>
      <c r="P19" t="s">
        <v>62</v>
      </c>
      <c r="Q19" t="s">
        <v>3</v>
      </c>
      <c r="R19" t="s">
        <v>17</v>
      </c>
      <c r="S19" t="s">
        <v>63</v>
      </c>
      <c r="T19">
        <f ca="1">ROUND(_xlfn.NUMBERVALUE(MID(H19,5,1)),0)</f>
        <v>1</v>
      </c>
      <c r="U19" t="s">
        <v>13</v>
      </c>
      <c r="V19" t="s">
        <v>3</v>
      </c>
      <c r="Y19">
        <f ca="1">ROUND(_xlfn.NUMBERVALUE(MID(H19,1,1)),0)</f>
        <v>4</v>
      </c>
      <c r="AA19">
        <f ca="1">ROUND(_xlfn.NUMBERVALUE(MID(H19,2,1)),0)</f>
        <v>4</v>
      </c>
      <c r="AC19" t="s">
        <v>14</v>
      </c>
      <c r="AD19" t="s">
        <v>38</v>
      </c>
      <c r="AE19">
        <f ca="1">ROUND(_xlfn.NUMBERVALUE(MID(H19,4,1)),0)</f>
        <v>6</v>
      </c>
      <c r="AF19" t="s">
        <v>20</v>
      </c>
      <c r="AG19" t="s">
        <v>15</v>
      </c>
      <c r="AH19">
        <f ca="1">ROUND(_xlfn.NUMBERVALUE(MID(H19,5,1)),0)</f>
        <v>1</v>
      </c>
      <c r="AI19" t="s">
        <v>20</v>
      </c>
      <c r="AL19" t="s">
        <v>3</v>
      </c>
      <c r="AM19" t="s">
        <v>15</v>
      </c>
      <c r="AN19">
        <f t="shared" ca="1" si="32"/>
        <v>1</v>
      </c>
      <c r="AO19" t="s">
        <v>20</v>
      </c>
      <c r="AQ19" t="s">
        <v>16</v>
      </c>
      <c r="AR19" t="str">
        <f t="shared" ca="1" si="27"/>
        <v>inférieur à 5,&lt;br&gt;alors le chiffre précédent (&lt;font color="blue"&gt;6&lt;/font&gt;) ne change pas.</v>
      </c>
      <c r="AS19" t="s">
        <v>22</v>
      </c>
      <c r="AT19" t="s">
        <v>21</v>
      </c>
      <c r="AU19">
        <f t="shared" ref="AU19:AU20" ca="1" si="34">K19</f>
        <v>44.6</v>
      </c>
      <c r="AV19" t="s">
        <v>23</v>
      </c>
      <c r="AW19" t="s">
        <v>24</v>
      </c>
    </row>
    <row r="20" spans="1:49" x14ac:dyDescent="0.25">
      <c r="A20" t="s">
        <v>59</v>
      </c>
      <c r="E20" t="s">
        <v>3</v>
      </c>
      <c r="F20" t="s">
        <v>25</v>
      </c>
      <c r="G20" t="s">
        <v>26</v>
      </c>
      <c r="H20">
        <f ca="1">ROUND(RANDBETWEEN(10,99)+RANDBETWEEN(1,9)/10+RANDBETWEEN(1,9)/100+RANDBETWEEN(1,9)/1000,3)</f>
        <v>57.710999999999999</v>
      </c>
      <c r="I20" t="s">
        <v>26</v>
      </c>
      <c r="J20" t="s">
        <v>4</v>
      </c>
      <c r="K20">
        <f t="shared" ca="1" si="29"/>
        <v>57.7</v>
      </c>
      <c r="L20" t="s">
        <v>9</v>
      </c>
      <c r="M20" t="s">
        <v>60</v>
      </c>
      <c r="N20" t="s">
        <v>61</v>
      </c>
      <c r="O20" t="s">
        <v>9</v>
      </c>
      <c r="P20" t="s">
        <v>62</v>
      </c>
      <c r="Q20" t="s">
        <v>3</v>
      </c>
      <c r="R20" t="s">
        <v>17</v>
      </c>
      <c r="S20" t="s">
        <v>63</v>
      </c>
      <c r="T20">
        <f ca="1">ROUND(_xlfn.NUMBERVALUE(MID(H20,5,1)),0)</f>
        <v>1</v>
      </c>
      <c r="U20" t="s">
        <v>13</v>
      </c>
      <c r="V20" t="s">
        <v>3</v>
      </c>
      <c r="Y20">
        <f ca="1">ROUND(_xlfn.NUMBERVALUE(MID(H20,1,1)),0)</f>
        <v>5</v>
      </c>
      <c r="AA20">
        <f ca="1">ROUND(_xlfn.NUMBERVALUE(MID(H20,2,1)),0)</f>
        <v>7</v>
      </c>
      <c r="AC20" t="s">
        <v>14</v>
      </c>
      <c r="AD20" t="s">
        <v>38</v>
      </c>
      <c r="AE20">
        <f ca="1">ROUND(_xlfn.NUMBERVALUE(MID(H20,4,1)),0)</f>
        <v>7</v>
      </c>
      <c r="AF20" t="s">
        <v>20</v>
      </c>
      <c r="AG20" t="s">
        <v>15</v>
      </c>
      <c r="AH20">
        <f ca="1">ROUND(_xlfn.NUMBERVALUE(MID(H20,5,1)),0)</f>
        <v>1</v>
      </c>
      <c r="AI20" t="s">
        <v>20</v>
      </c>
      <c r="AJ20">
        <f ca="1">ROUND(_xlfn.NUMBERVALUE(MID(H20,6,1)),0)</f>
        <v>1</v>
      </c>
      <c r="AL20" t="s">
        <v>3</v>
      </c>
      <c r="AM20" t="s">
        <v>15</v>
      </c>
      <c r="AN20">
        <f t="shared" ca="1" si="32"/>
        <v>1</v>
      </c>
      <c r="AO20" t="s">
        <v>20</v>
      </c>
      <c r="AQ20" t="s">
        <v>16</v>
      </c>
      <c r="AR20" t="str">
        <f t="shared" ca="1" si="27"/>
        <v>inférieur à 5,&lt;br&gt;alors le chiffre précédent (&lt;font color="blue"&gt;7&lt;/font&gt;) ne change pas.</v>
      </c>
      <c r="AS20" t="s">
        <v>22</v>
      </c>
      <c r="AT20" t="s">
        <v>21</v>
      </c>
      <c r="AU20">
        <f t="shared" ca="1" si="34"/>
        <v>57.7</v>
      </c>
      <c r="AV20" t="s">
        <v>23</v>
      </c>
      <c r="AW20" t="s">
        <v>24</v>
      </c>
    </row>
    <row r="21" spans="1:49" x14ac:dyDescent="0.25">
      <c r="A21" t="s">
        <v>59</v>
      </c>
      <c r="E21" t="s">
        <v>3</v>
      </c>
      <c r="F21" t="s">
        <v>25</v>
      </c>
      <c r="G21" t="s">
        <v>26</v>
      </c>
      <c r="H21">
        <f ca="1">ROUND(RANDBETWEEN(100,999)+RANDBETWEEN(1,9)/10+RANDBETWEEN(1,9)/100,2)</f>
        <v>132.34</v>
      </c>
      <c r="I21" t="s">
        <v>26</v>
      </c>
      <c r="J21" t="s">
        <v>4</v>
      </c>
      <c r="K21">
        <f t="shared" ca="1" si="29"/>
        <v>132.30000000000001</v>
      </c>
      <c r="L21" t="s">
        <v>9</v>
      </c>
      <c r="M21" t="s">
        <v>60</v>
      </c>
      <c r="N21" t="s">
        <v>61</v>
      </c>
      <c r="O21" t="s">
        <v>9</v>
      </c>
      <c r="P21" t="s">
        <v>62</v>
      </c>
      <c r="Q21" t="s">
        <v>3</v>
      </c>
      <c r="R21" t="s">
        <v>17</v>
      </c>
      <c r="S21" t="s">
        <v>63</v>
      </c>
      <c r="T21">
        <f ca="1">ROUND(_xlfn.NUMBERVALUE(MID(H21,6,1)),0)</f>
        <v>4</v>
      </c>
      <c r="U21" t="s">
        <v>13</v>
      </c>
      <c r="V21" t="s">
        <v>3</v>
      </c>
      <c r="X21">
        <f t="shared" ref="X21:X22" ca="1" si="35">ROUND(_xlfn.NUMBERVALUE(MID(H21,1,1)),0)</f>
        <v>1</v>
      </c>
      <c r="Y21">
        <f t="shared" ref="Y21:Y22" ca="1" si="36">ROUND(_xlfn.NUMBERVALUE(MID(H21,2,1)),0)</f>
        <v>3</v>
      </c>
      <c r="AA21">
        <f t="shared" ref="AA21:AA22" ca="1" si="37">ROUND(_xlfn.NUMBERVALUE(MID(H21,3,1)),0)</f>
        <v>2</v>
      </c>
      <c r="AC21" t="s">
        <v>14</v>
      </c>
      <c r="AD21" t="s">
        <v>38</v>
      </c>
      <c r="AE21">
        <f ca="1">ROUND(_xlfn.NUMBERVALUE(MID(H21,5,1)),0)</f>
        <v>3</v>
      </c>
      <c r="AF21" t="s">
        <v>20</v>
      </c>
      <c r="AG21" t="s">
        <v>15</v>
      </c>
      <c r="AH21">
        <f ca="1">ROUND(_xlfn.NUMBERVALUE(MID(H21,6,1)),0)</f>
        <v>4</v>
      </c>
      <c r="AI21" t="s">
        <v>20</v>
      </c>
      <c r="AL21" t="s">
        <v>3</v>
      </c>
      <c r="AM21" t="s">
        <v>15</v>
      </c>
      <c r="AN21">
        <f t="shared" ca="1" si="32"/>
        <v>4</v>
      </c>
      <c r="AO21" t="s">
        <v>20</v>
      </c>
      <c r="AQ21" t="s">
        <v>16</v>
      </c>
      <c r="AR21" t="str">
        <f t="shared" ca="1" si="27"/>
        <v>inférieur à 5,&lt;br&gt;alors le chiffre précédent (&lt;font color="blue"&gt;3&lt;/font&gt;) ne change pas.</v>
      </c>
      <c r="AS21" t="s">
        <v>22</v>
      </c>
      <c r="AT21" t="s">
        <v>21</v>
      </c>
      <c r="AU21">
        <f t="shared" ref="AU21:AU22" ca="1" si="38">K21</f>
        <v>132.30000000000001</v>
      </c>
      <c r="AV21" t="s">
        <v>23</v>
      </c>
      <c r="AW21" t="s">
        <v>24</v>
      </c>
    </row>
    <row r="22" spans="1:49" x14ac:dyDescent="0.25">
      <c r="A22" t="s">
        <v>59</v>
      </c>
      <c r="E22" t="s">
        <v>3</v>
      </c>
      <c r="F22" t="s">
        <v>25</v>
      </c>
      <c r="G22" t="s">
        <v>26</v>
      </c>
      <c r="H22">
        <f ca="1">ROUND(RANDBETWEEN(100,999)+RANDBETWEEN(1,9)/10+RANDBETWEEN(1,9)/100+RANDBETWEEN(1,9)/1000,3)</f>
        <v>608.553</v>
      </c>
      <c r="I22" t="s">
        <v>26</v>
      </c>
      <c r="J22" t="s">
        <v>4</v>
      </c>
      <c r="K22">
        <f t="shared" ca="1" si="29"/>
        <v>608.6</v>
      </c>
      <c r="L22" t="s">
        <v>9</v>
      </c>
      <c r="M22" t="s">
        <v>60</v>
      </c>
      <c r="N22" t="s">
        <v>61</v>
      </c>
      <c r="O22" t="s">
        <v>9</v>
      </c>
      <c r="P22" t="s">
        <v>62</v>
      </c>
      <c r="Q22" t="s">
        <v>3</v>
      </c>
      <c r="R22" t="s">
        <v>17</v>
      </c>
      <c r="S22" t="s">
        <v>63</v>
      </c>
      <c r="T22">
        <f ca="1">ROUND(_xlfn.NUMBERVALUE(MID(H22,6,1)),0)</f>
        <v>5</v>
      </c>
      <c r="U22" t="s">
        <v>13</v>
      </c>
      <c r="V22" t="s">
        <v>3</v>
      </c>
      <c r="X22">
        <f t="shared" ca="1" si="35"/>
        <v>6</v>
      </c>
      <c r="Y22">
        <f t="shared" ca="1" si="36"/>
        <v>0</v>
      </c>
      <c r="AA22">
        <f t="shared" ca="1" si="37"/>
        <v>8</v>
      </c>
      <c r="AC22" t="s">
        <v>14</v>
      </c>
      <c r="AD22" t="s">
        <v>38</v>
      </c>
      <c r="AE22">
        <f ca="1">ROUND(_xlfn.NUMBERVALUE(MID(H22,5,1)),0)</f>
        <v>5</v>
      </c>
      <c r="AF22" t="s">
        <v>20</v>
      </c>
      <c r="AG22" t="s">
        <v>15</v>
      </c>
      <c r="AH22">
        <f ca="1">ROUND(_xlfn.NUMBERVALUE(MID(H22,6,1)),0)</f>
        <v>5</v>
      </c>
      <c r="AI22" t="s">
        <v>20</v>
      </c>
      <c r="AJ22">
        <f ca="1">ROUND(_xlfn.NUMBERVALUE(MID(H22,7,1)),0)</f>
        <v>3</v>
      </c>
      <c r="AL22" t="s">
        <v>3</v>
      </c>
      <c r="AM22" t="s">
        <v>15</v>
      </c>
      <c r="AN22">
        <f t="shared" ca="1" si="32"/>
        <v>5</v>
      </c>
      <c r="AO22" t="s">
        <v>20</v>
      </c>
      <c r="AQ22" t="s">
        <v>16</v>
      </c>
      <c r="AR22" t="str">
        <f ca="1">IF(AN22&lt;5,"inférieur à 5,&lt;br&gt;alors le chiffre précédent (&lt;font color=""blue""&gt;"&amp;AE22&amp;"&lt;/font&gt;) ne change pas.","supérieur ou égal à 5,&lt;br&gt;alors le chiffre précédent (&lt;font color=""blue""&gt;"&amp;AE22&amp;"&lt;/font&gt;) augmente de 1.")</f>
        <v>supérieur ou égal à 5,&lt;br&gt;alors le chiffre précédent (&lt;font color="blue"&gt;5&lt;/font&gt;) augmente de 1.</v>
      </c>
      <c r="AS22" t="s">
        <v>22</v>
      </c>
      <c r="AT22" t="s">
        <v>21</v>
      </c>
      <c r="AU22">
        <f t="shared" ca="1" si="38"/>
        <v>608.6</v>
      </c>
      <c r="AV22" t="s">
        <v>23</v>
      </c>
      <c r="AW22" t="s">
        <v>24</v>
      </c>
    </row>
    <row r="24" spans="1:49" x14ac:dyDescent="0.25">
      <c r="A24" t="s">
        <v>64</v>
      </c>
      <c r="E24" t="s">
        <v>3</v>
      </c>
      <c r="F24" t="s">
        <v>25</v>
      </c>
      <c r="G24" t="s">
        <v>26</v>
      </c>
      <c r="H24">
        <f ca="1">ROUND(RANDBETWEEN(1,9)/10+RANDBETWEEN(1,9)/100+RANDBETWEEN(1,9)/1000,3)</f>
        <v>0.65900000000000003</v>
      </c>
      <c r="I24" t="s">
        <v>26</v>
      </c>
      <c r="J24" t="s">
        <v>4</v>
      </c>
      <c r="K24">
        <f ca="1">ROUND(H24,2)</f>
        <v>0.66</v>
      </c>
      <c r="L24" t="s">
        <v>9</v>
      </c>
      <c r="M24" t="s">
        <v>65</v>
      </c>
      <c r="N24" t="s">
        <v>61</v>
      </c>
      <c r="O24" t="s">
        <v>9</v>
      </c>
      <c r="P24" t="s">
        <v>62</v>
      </c>
      <c r="Q24" t="s">
        <v>3</v>
      </c>
      <c r="R24" t="s">
        <v>17</v>
      </c>
      <c r="S24" t="s">
        <v>66</v>
      </c>
      <c r="T24">
        <f ca="1">ROUND(_xlfn.NUMBERVALUE(MID(H24,5,1)),0)</f>
        <v>9</v>
      </c>
      <c r="U24" t="s">
        <v>13</v>
      </c>
      <c r="V24" t="s">
        <v>3</v>
      </c>
      <c r="AA24">
        <f ca="1">ROUND(_xlfn.NUMBERVALUE(MID(H24,1,1)),0)</f>
        <v>0</v>
      </c>
      <c r="AC24" t="s">
        <v>14</v>
      </c>
      <c r="AE24">
        <f ca="1">ROUND(_xlfn.NUMBERVALUE(MID(H24,3,1)),0)</f>
        <v>6</v>
      </c>
      <c r="AG24" t="s">
        <v>38</v>
      </c>
      <c r="AH24">
        <f t="shared" ref="AH24:AH25" ca="1" si="39">ROUND(_xlfn.NUMBERVALUE(MID(H24,4,1)),0)</f>
        <v>5</v>
      </c>
      <c r="AI24" t="s">
        <v>67</v>
      </c>
      <c r="AJ24">
        <f ca="1">ROUND(_xlfn.NUMBERVALUE(MID(H24,5,1)),0)</f>
        <v>9</v>
      </c>
      <c r="AK24" t="s">
        <v>20</v>
      </c>
      <c r="AL24" t="s">
        <v>3</v>
      </c>
      <c r="AM24" t="s">
        <v>15</v>
      </c>
      <c r="AN24">
        <f ca="1">AJ24</f>
        <v>9</v>
      </c>
      <c r="AO24" t="s">
        <v>20</v>
      </c>
      <c r="AQ24" t="s">
        <v>16</v>
      </c>
      <c r="AR24" t="str">
        <f ca="1">IF(AN24&lt;5,"inférieur à 5,&lt;br&gt;alors le chiffre précédent (&lt;font color=""blue""&gt;"&amp;AH24&amp;"&lt;/font&gt;) ne change pas.","supérieur ou égal à 5,&lt;br&gt;alors le chiffre précédent (&lt;font color=""blue""&gt;"&amp;AH24&amp;"&lt;/font&gt;) augmente de 1.")</f>
        <v>supérieur ou égal à 5,&lt;br&gt;alors le chiffre précédent (&lt;font color="blue"&gt;5&lt;/font&gt;) augmente de 1.</v>
      </c>
      <c r="AS24" t="s">
        <v>22</v>
      </c>
      <c r="AT24" t="s">
        <v>21</v>
      </c>
      <c r="AU24">
        <f t="shared" ref="AU24:AU27" ca="1" si="40">K24</f>
        <v>0.66</v>
      </c>
      <c r="AV24" t="s">
        <v>23</v>
      </c>
      <c r="AW24" t="s">
        <v>24</v>
      </c>
    </row>
    <row r="25" spans="1:49" x14ac:dyDescent="0.25">
      <c r="A25" t="s">
        <v>64</v>
      </c>
      <c r="E25" t="s">
        <v>3</v>
      </c>
      <c r="F25" t="s">
        <v>25</v>
      </c>
      <c r="G25" t="s">
        <v>26</v>
      </c>
      <c r="H25">
        <f ca="1">ROUND(RANDBETWEEN(1,9)+RANDBETWEEN(1,9)/10+RANDBETWEEN(1,9)/100+RANDBETWEEN(1,9)/1000,3)</f>
        <v>1.823</v>
      </c>
      <c r="I25" t="s">
        <v>26</v>
      </c>
      <c r="J25" t="s">
        <v>4</v>
      </c>
      <c r="K25">
        <f t="shared" ref="K25:K27" ca="1" si="41">ROUND(H25,2)</f>
        <v>1.82</v>
      </c>
      <c r="L25" t="s">
        <v>9</v>
      </c>
      <c r="M25" t="s">
        <v>65</v>
      </c>
      <c r="N25" t="s">
        <v>61</v>
      </c>
      <c r="O25" t="s">
        <v>9</v>
      </c>
      <c r="P25" t="s">
        <v>62</v>
      </c>
      <c r="Q25" t="s">
        <v>3</v>
      </c>
      <c r="R25" t="s">
        <v>17</v>
      </c>
      <c r="S25" t="s">
        <v>66</v>
      </c>
      <c r="T25">
        <f ca="1">ROUND(_xlfn.NUMBERVALUE(MID(H25,5,1)),0)</f>
        <v>3</v>
      </c>
      <c r="U25" t="s">
        <v>13</v>
      </c>
      <c r="V25" t="s">
        <v>3</v>
      </c>
      <c r="AA25">
        <f ca="1">ROUND(_xlfn.NUMBERVALUE(MID(H25,1,1)),0)</f>
        <v>1</v>
      </c>
      <c r="AC25" t="s">
        <v>14</v>
      </c>
      <c r="AE25">
        <f ca="1">ROUND(_xlfn.NUMBERVALUE(MID(H25,3,1)),0)</f>
        <v>8</v>
      </c>
      <c r="AG25" t="s">
        <v>38</v>
      </c>
      <c r="AH25">
        <f t="shared" ca="1" si="39"/>
        <v>2</v>
      </c>
      <c r="AI25" t="s">
        <v>67</v>
      </c>
      <c r="AJ25">
        <f ca="1">ROUND(_xlfn.NUMBERVALUE(MID(H25,5,1)),0)</f>
        <v>3</v>
      </c>
      <c r="AK25" t="s">
        <v>20</v>
      </c>
      <c r="AL25" t="s">
        <v>3</v>
      </c>
      <c r="AM25" t="s">
        <v>15</v>
      </c>
      <c r="AN25">
        <f t="shared" ref="AN25:AN27" ca="1" si="42">AJ25</f>
        <v>3</v>
      </c>
      <c r="AO25" t="s">
        <v>20</v>
      </c>
      <c r="AQ25" t="s">
        <v>16</v>
      </c>
      <c r="AR25" t="str">
        <f t="shared" ref="AR25:AR27" ca="1" si="43">IF(AN25&lt;5,"inférieur à 5,&lt;br&gt;alors le chiffre précédent (&lt;font color=""blue""&gt;"&amp;AH25&amp;"&lt;/font&gt;) ne change pas.","supérieur ou égal à 5,&lt;br&gt;alors le chiffre précédent (&lt;font color=""blue""&gt;"&amp;AH25&amp;"&lt;/font&gt;) augmente de 1.")</f>
        <v>inférieur à 5,&lt;br&gt;alors le chiffre précédent (&lt;font color="blue"&gt;2&lt;/font&gt;) ne change pas.</v>
      </c>
      <c r="AS25" t="s">
        <v>22</v>
      </c>
      <c r="AT25" t="s">
        <v>21</v>
      </c>
      <c r="AU25">
        <f t="shared" ca="1" si="40"/>
        <v>1.82</v>
      </c>
      <c r="AV25" t="s">
        <v>23</v>
      </c>
      <c r="AW25" t="s">
        <v>24</v>
      </c>
    </row>
    <row r="26" spans="1:49" x14ac:dyDescent="0.25">
      <c r="A26" t="s">
        <v>64</v>
      </c>
      <c r="E26" t="s">
        <v>3</v>
      </c>
      <c r="F26" t="s">
        <v>25</v>
      </c>
      <c r="G26" t="s">
        <v>26</v>
      </c>
      <c r="H26">
        <f ca="1">ROUND(RANDBETWEEN(10,99)+RANDBETWEEN(1,9)/10+RANDBETWEEN(1,9)/100+RANDBETWEEN(1,9)/1000,3)</f>
        <v>98.534000000000006</v>
      </c>
      <c r="I26" t="s">
        <v>26</v>
      </c>
      <c r="J26" t="s">
        <v>4</v>
      </c>
      <c r="K26">
        <f t="shared" ca="1" si="41"/>
        <v>98.53</v>
      </c>
      <c r="L26" t="s">
        <v>9</v>
      </c>
      <c r="M26" t="s">
        <v>65</v>
      </c>
      <c r="N26" t="s">
        <v>61</v>
      </c>
      <c r="O26" t="s">
        <v>9</v>
      </c>
      <c r="P26" t="s">
        <v>62</v>
      </c>
      <c r="Q26" t="s">
        <v>3</v>
      </c>
      <c r="R26" t="s">
        <v>17</v>
      </c>
      <c r="S26" t="s">
        <v>66</v>
      </c>
      <c r="T26">
        <f ca="1">ROUND(_xlfn.NUMBERVALUE(MID(H26,6,1)),0)</f>
        <v>4</v>
      </c>
      <c r="U26" t="s">
        <v>13</v>
      </c>
      <c r="V26" t="s">
        <v>3</v>
      </c>
      <c r="Y26">
        <f ca="1">ROUND(_xlfn.NUMBERVALUE(MID(H26,1,1)),0)</f>
        <v>9</v>
      </c>
      <c r="AA26">
        <f ca="1">ROUND(_xlfn.NUMBERVALUE(MID(H26,2,1)),0)</f>
        <v>8</v>
      </c>
      <c r="AC26" t="s">
        <v>14</v>
      </c>
      <c r="AE26">
        <f ca="1">ROUND(_xlfn.NUMBERVALUE(MID(H26,4,1)),0)</f>
        <v>5</v>
      </c>
      <c r="AG26" t="s">
        <v>38</v>
      </c>
      <c r="AH26">
        <f ca="1">ROUND(_xlfn.NUMBERVALUE(MID(H26,5,1)),0)</f>
        <v>3</v>
      </c>
      <c r="AI26" t="s">
        <v>67</v>
      </c>
      <c r="AJ26">
        <f ca="1">ROUND(_xlfn.NUMBERVALUE(MID(H26,6,1)),0)</f>
        <v>4</v>
      </c>
      <c r="AK26" t="s">
        <v>20</v>
      </c>
      <c r="AL26" t="s">
        <v>3</v>
      </c>
      <c r="AM26" t="s">
        <v>15</v>
      </c>
      <c r="AN26">
        <f t="shared" ca="1" si="42"/>
        <v>4</v>
      </c>
      <c r="AO26" t="s">
        <v>20</v>
      </c>
      <c r="AQ26" t="s">
        <v>16</v>
      </c>
      <c r="AR26" t="str">
        <f t="shared" ca="1" si="43"/>
        <v>inférieur à 5,&lt;br&gt;alors le chiffre précédent (&lt;font color="blue"&gt;3&lt;/font&gt;) ne change pas.</v>
      </c>
      <c r="AS26" t="s">
        <v>22</v>
      </c>
      <c r="AT26" t="s">
        <v>21</v>
      </c>
      <c r="AU26">
        <f t="shared" ca="1" si="40"/>
        <v>98.53</v>
      </c>
      <c r="AV26" t="s">
        <v>23</v>
      </c>
      <c r="AW26" t="s">
        <v>24</v>
      </c>
    </row>
    <row r="27" spans="1:49" x14ac:dyDescent="0.25">
      <c r="A27" t="s">
        <v>64</v>
      </c>
      <c r="E27" t="s">
        <v>3</v>
      </c>
      <c r="F27" t="s">
        <v>25</v>
      </c>
      <c r="G27" t="s">
        <v>26</v>
      </c>
      <c r="H27">
        <f ca="1">ROUND(RANDBETWEEN(100,999)+RANDBETWEEN(1,9)/10+RANDBETWEEN(1,9)/100+RANDBETWEEN(1,9)/1000,3)</f>
        <v>992.72400000000005</v>
      </c>
      <c r="I27" t="s">
        <v>26</v>
      </c>
      <c r="J27" t="s">
        <v>4</v>
      </c>
      <c r="K27">
        <f t="shared" ca="1" si="41"/>
        <v>992.72</v>
      </c>
      <c r="L27" t="s">
        <v>9</v>
      </c>
      <c r="M27" t="s">
        <v>65</v>
      </c>
      <c r="N27" t="s">
        <v>61</v>
      </c>
      <c r="O27" t="s">
        <v>9</v>
      </c>
      <c r="P27" t="s">
        <v>62</v>
      </c>
      <c r="Q27" t="s">
        <v>3</v>
      </c>
      <c r="R27" t="s">
        <v>17</v>
      </c>
      <c r="S27" t="s">
        <v>66</v>
      </c>
      <c r="T27">
        <f ca="1">ROUND(_xlfn.NUMBERVALUE(MID(H27,7,1)),0)</f>
        <v>4</v>
      </c>
      <c r="U27" t="s">
        <v>13</v>
      </c>
      <c r="V27" t="s">
        <v>3</v>
      </c>
      <c r="X27">
        <f t="shared" ref="X27" ca="1" si="44">ROUND(_xlfn.NUMBERVALUE(MID(H27,1,1)),0)</f>
        <v>9</v>
      </c>
      <c r="Y27">
        <f t="shared" ref="Y27" ca="1" si="45">ROUND(_xlfn.NUMBERVALUE(MID(H27,2,1)),0)</f>
        <v>9</v>
      </c>
      <c r="AA27">
        <f t="shared" ref="AA27" ca="1" si="46">ROUND(_xlfn.NUMBERVALUE(MID(H27,3,1)),0)</f>
        <v>2</v>
      </c>
      <c r="AC27" t="s">
        <v>14</v>
      </c>
      <c r="AE27">
        <f ca="1">ROUND(_xlfn.NUMBERVALUE(MID(H27,5,1)),0)</f>
        <v>7</v>
      </c>
      <c r="AG27" t="s">
        <v>38</v>
      </c>
      <c r="AH27">
        <f ca="1">ROUND(_xlfn.NUMBERVALUE(MID(H27,6,1)),0)</f>
        <v>2</v>
      </c>
      <c r="AI27" t="s">
        <v>67</v>
      </c>
      <c r="AJ27">
        <f ca="1">ROUND(_xlfn.NUMBERVALUE(MID(H27,7,1)),0)</f>
        <v>4</v>
      </c>
      <c r="AK27" t="s">
        <v>20</v>
      </c>
      <c r="AL27" t="s">
        <v>3</v>
      </c>
      <c r="AM27" t="s">
        <v>15</v>
      </c>
      <c r="AN27">
        <f t="shared" ca="1" si="42"/>
        <v>4</v>
      </c>
      <c r="AO27" t="s">
        <v>20</v>
      </c>
      <c r="AQ27" t="s">
        <v>16</v>
      </c>
      <c r="AR27" t="str">
        <f t="shared" ca="1" si="43"/>
        <v>inférieur à 5,&lt;br&gt;alors le chiffre précédent (&lt;font color="blue"&gt;2&lt;/font&gt;) ne change pas.</v>
      </c>
      <c r="AS27" t="s">
        <v>22</v>
      </c>
      <c r="AT27" t="s">
        <v>21</v>
      </c>
      <c r="AU27">
        <f t="shared" ca="1" si="40"/>
        <v>992.72</v>
      </c>
      <c r="AV27" t="s">
        <v>23</v>
      </c>
      <c r="AW27" t="s">
        <v>24</v>
      </c>
    </row>
    <row r="29" spans="1:49" x14ac:dyDescent="0.25">
      <c r="A29" t="s">
        <v>68</v>
      </c>
      <c r="E29" t="s">
        <v>3</v>
      </c>
      <c r="F29" t="s">
        <v>25</v>
      </c>
      <c r="G29" t="s">
        <v>26</v>
      </c>
      <c r="H29">
        <f ca="1">ROUND(RANDBETWEEN(0,9)/10+RANDBETWEEN(0,9)/100+RANDBETWEEN(0,9)/1000+RANDBETWEEN(1,9)/10000,4)</f>
        <v>0.48049999999999998</v>
      </c>
      <c r="I29" t="s">
        <v>26</v>
      </c>
      <c r="J29" t="s">
        <v>4</v>
      </c>
      <c r="K29">
        <f ca="1">ROUND(H29,3)</f>
        <v>0.48099999999999998</v>
      </c>
      <c r="L29" t="s">
        <v>9</v>
      </c>
      <c r="M29" t="s">
        <v>69</v>
      </c>
      <c r="N29" t="s">
        <v>61</v>
      </c>
      <c r="O29" t="s">
        <v>9</v>
      </c>
      <c r="P29" t="s">
        <v>62</v>
      </c>
      <c r="Q29" t="s">
        <v>3</v>
      </c>
      <c r="R29" t="s">
        <v>17</v>
      </c>
      <c r="S29" t="s">
        <v>70</v>
      </c>
      <c r="T29">
        <f ca="1">ROUND(_xlfn.NUMBERVALUE(MID(H29,6,1)),0)</f>
        <v>5</v>
      </c>
      <c r="U29" t="s">
        <v>13</v>
      </c>
      <c r="V29" t="s">
        <v>3</v>
      </c>
      <c r="AA29">
        <f ca="1">ROUND(_xlfn.NUMBERVALUE(MID(H29,1,1)),0)</f>
        <v>0</v>
      </c>
      <c r="AC29" t="s">
        <v>14</v>
      </c>
      <c r="AE29">
        <f ca="1">ROUND(_xlfn.NUMBERVALUE(MID(H29,3,1)),0)</f>
        <v>4</v>
      </c>
      <c r="AF29">
        <f ca="1">ROUND(_xlfn.NUMBERVALUE(MID(H29,4,1)),0)</f>
        <v>8</v>
      </c>
      <c r="AG29" t="s">
        <v>38</v>
      </c>
      <c r="AH29">
        <f ca="1">ROUND(_xlfn.NUMBERVALUE(MID(H29,5,1)),0)</f>
        <v>0</v>
      </c>
      <c r="AI29" t="s">
        <v>67</v>
      </c>
      <c r="AJ29">
        <f ca="1">ROUND(_xlfn.NUMBERVALUE(MID(H29,6,1)),0)</f>
        <v>5</v>
      </c>
      <c r="AK29" t="s">
        <v>20</v>
      </c>
      <c r="AL29" t="s">
        <v>3</v>
      </c>
      <c r="AM29" t="s">
        <v>15</v>
      </c>
      <c r="AN29">
        <f ca="1">AJ29</f>
        <v>5</v>
      </c>
      <c r="AO29" t="s">
        <v>20</v>
      </c>
      <c r="AQ29" t="s">
        <v>16</v>
      </c>
      <c r="AR29" t="str">
        <f ca="1">IF(AJ29&lt;5,"inférieur à 5,&lt;br&gt;alors le chiffre précédent (&lt;font color=""blue""&gt;"&amp;AH29&amp;"&lt;/font&gt;) ne change pas.","supérieur ou égal à 5,&lt;br&gt;alors le chiffre précédent (&lt;font color=""blue""&gt;"&amp;AH29&amp;"&lt;/font&gt;) augmente de 1.")</f>
        <v>supérieur ou égal à 5,&lt;br&gt;alors le chiffre précédent (&lt;font color="blue"&gt;0&lt;/font&gt;) augmente de 1.</v>
      </c>
      <c r="AS29" t="s">
        <v>22</v>
      </c>
      <c r="AT29" t="s">
        <v>21</v>
      </c>
      <c r="AU29">
        <f t="shared" ref="AU29:AU32" ca="1" si="47">K29</f>
        <v>0.48099999999999998</v>
      </c>
      <c r="AV29" t="s">
        <v>23</v>
      </c>
      <c r="AW29" t="s">
        <v>24</v>
      </c>
    </row>
    <row r="30" spans="1:49" x14ac:dyDescent="0.25">
      <c r="A30" t="s">
        <v>68</v>
      </c>
      <c r="E30" t="s">
        <v>3</v>
      </c>
      <c r="F30" t="s">
        <v>25</v>
      </c>
      <c r="G30" t="s">
        <v>26</v>
      </c>
      <c r="H30">
        <f ca="1">ROUND(RANDBETWEEN(1,9)+RANDBETWEEN(0,9)/10+RANDBETWEEN(0,9)/100+RANDBETWEEN(0,9)/1000+RANDBETWEEN(1,9)/10000,4)</f>
        <v>3.9794</v>
      </c>
      <c r="I30" t="s">
        <v>26</v>
      </c>
      <c r="J30" t="s">
        <v>4</v>
      </c>
      <c r="K30">
        <f t="shared" ref="K30:K32" ca="1" si="48">ROUND(H30,3)</f>
        <v>3.9790000000000001</v>
      </c>
      <c r="L30" t="s">
        <v>9</v>
      </c>
      <c r="M30" t="s">
        <v>69</v>
      </c>
      <c r="N30" t="s">
        <v>61</v>
      </c>
      <c r="O30" t="s">
        <v>9</v>
      </c>
      <c r="P30" t="s">
        <v>62</v>
      </c>
      <c r="Q30" t="s">
        <v>3</v>
      </c>
      <c r="R30" t="s">
        <v>17</v>
      </c>
      <c r="S30" t="s">
        <v>70</v>
      </c>
      <c r="T30">
        <f ca="1">ROUND(_xlfn.NUMBERVALUE(MID(H30,6,1)),0)</f>
        <v>4</v>
      </c>
      <c r="U30" t="s">
        <v>13</v>
      </c>
      <c r="V30" t="s">
        <v>3</v>
      </c>
      <c r="AA30">
        <f ca="1">ROUND(_xlfn.NUMBERVALUE(MID(H30,1,1)),0)</f>
        <v>3</v>
      </c>
      <c r="AC30" t="s">
        <v>14</v>
      </c>
      <c r="AE30">
        <f ca="1">ROUND(_xlfn.NUMBERVALUE(MID(H30,3,1)),0)</f>
        <v>9</v>
      </c>
      <c r="AF30">
        <f ca="1">ROUND(_xlfn.NUMBERVALUE(MID(H30,4,1)),0)</f>
        <v>7</v>
      </c>
      <c r="AG30" t="s">
        <v>38</v>
      </c>
      <c r="AH30">
        <f ca="1">ROUND(_xlfn.NUMBERVALUE(MID(H30,5,1)),0)</f>
        <v>9</v>
      </c>
      <c r="AI30" t="s">
        <v>67</v>
      </c>
      <c r="AJ30">
        <f t="shared" ref="AJ30:AJ32" ca="1" si="49">ROUND(_xlfn.NUMBERVALUE(MID(H30,6,1)),0)</f>
        <v>4</v>
      </c>
      <c r="AK30" t="s">
        <v>20</v>
      </c>
      <c r="AL30" t="s">
        <v>3</v>
      </c>
      <c r="AM30" t="s">
        <v>15</v>
      </c>
      <c r="AN30">
        <f t="shared" ref="AN30:AN32" ca="1" si="50">AJ30</f>
        <v>4</v>
      </c>
      <c r="AO30" t="s">
        <v>20</v>
      </c>
      <c r="AQ30" t="s">
        <v>16</v>
      </c>
      <c r="AR30" t="str">
        <f t="shared" ref="AR30:AR32" ca="1" si="51">IF(AJ30&lt;5,"inférieur à 5,&lt;br&gt;alors le chiffre précédent (&lt;font color=""blue""&gt;"&amp;AH30&amp;"&lt;/font&gt;) ne change pas.","supérieur ou égal à 5,&lt;br&gt;alors le chiffre précédent (&lt;font color=""blue""&gt;"&amp;AH30&amp;"&lt;/font&gt;) augmente de 1.")</f>
        <v>inférieur à 5,&lt;br&gt;alors le chiffre précédent (&lt;font color="blue"&gt;9&lt;/font&gt;) ne change pas.</v>
      </c>
      <c r="AS30" t="s">
        <v>22</v>
      </c>
      <c r="AT30" t="s">
        <v>21</v>
      </c>
      <c r="AU30">
        <f t="shared" ca="1" si="47"/>
        <v>3.9790000000000001</v>
      </c>
      <c r="AV30" t="s">
        <v>23</v>
      </c>
      <c r="AW30" t="s">
        <v>24</v>
      </c>
    </row>
    <row r="31" spans="1:49" x14ac:dyDescent="0.25">
      <c r="A31" t="s">
        <v>68</v>
      </c>
      <c r="E31" t="s">
        <v>3</v>
      </c>
      <c r="F31" t="s">
        <v>25</v>
      </c>
      <c r="G31" t="s">
        <v>26</v>
      </c>
      <c r="H31">
        <f ca="1">ROUND(RANDBETWEEN(11,99)+RANDBETWEEN(0,9)/10+RANDBETWEEN(0,9)/100+RANDBETWEEN(0,9)/1000+RANDBETWEEN(1,9)/10000,4)</f>
        <v>54.860300000000002</v>
      </c>
      <c r="I31" t="s">
        <v>26</v>
      </c>
      <c r="J31" t="s">
        <v>4</v>
      </c>
      <c r="K31">
        <f t="shared" ca="1" si="48"/>
        <v>54.86</v>
      </c>
      <c r="L31" t="s">
        <v>9</v>
      </c>
      <c r="M31" t="s">
        <v>69</v>
      </c>
      <c r="N31" t="s">
        <v>61</v>
      </c>
      <c r="O31" t="s">
        <v>9</v>
      </c>
      <c r="P31" t="s">
        <v>62</v>
      </c>
      <c r="Q31" t="s">
        <v>3</v>
      </c>
      <c r="R31" t="s">
        <v>17</v>
      </c>
      <c r="S31" t="s">
        <v>70</v>
      </c>
      <c r="T31">
        <f ca="1">ROUND(_xlfn.NUMBERVALUE(MID(H31,7,1)),0)</f>
        <v>3</v>
      </c>
      <c r="U31" t="s">
        <v>13</v>
      </c>
      <c r="V31" t="s">
        <v>3</v>
      </c>
      <c r="Y31">
        <f ca="1">ROUND(_xlfn.NUMBERVALUE(MID(H31,1,1)),0)</f>
        <v>5</v>
      </c>
      <c r="AA31">
        <f ca="1">ROUND(_xlfn.NUMBERVALUE(MID(H31,2,1)),0)</f>
        <v>4</v>
      </c>
      <c r="AC31" t="s">
        <v>14</v>
      </c>
      <c r="AE31">
        <f ca="1">ROUND(_xlfn.NUMBERVALUE(MID(H31,4,1)),0)</f>
        <v>8</v>
      </c>
      <c r="AF31">
        <f ca="1">ROUND(_xlfn.NUMBERVALUE(MID(H31,5,1)),0)</f>
        <v>6</v>
      </c>
      <c r="AG31" t="s">
        <v>38</v>
      </c>
      <c r="AH31">
        <f ca="1">ROUND(_xlfn.NUMBERVALUE(MID(H31,6,1)),0)</f>
        <v>0</v>
      </c>
      <c r="AI31" t="s">
        <v>67</v>
      </c>
      <c r="AJ31">
        <f ca="1">ROUND(_xlfn.NUMBERVALUE(MID(H31,7,1)),0)</f>
        <v>3</v>
      </c>
      <c r="AK31" t="s">
        <v>20</v>
      </c>
      <c r="AL31" t="s">
        <v>3</v>
      </c>
      <c r="AM31" t="s">
        <v>15</v>
      </c>
      <c r="AN31">
        <f t="shared" ca="1" si="50"/>
        <v>3</v>
      </c>
      <c r="AO31" t="s">
        <v>20</v>
      </c>
      <c r="AQ31" t="s">
        <v>16</v>
      </c>
      <c r="AR31" t="str">
        <f t="shared" ca="1" si="51"/>
        <v>inférieur à 5,&lt;br&gt;alors le chiffre précédent (&lt;font color="blue"&gt;0&lt;/font&gt;) ne change pas.</v>
      </c>
      <c r="AS31" t="s">
        <v>22</v>
      </c>
      <c r="AT31" t="s">
        <v>21</v>
      </c>
      <c r="AU31">
        <f t="shared" ca="1" si="47"/>
        <v>54.86</v>
      </c>
      <c r="AV31" t="s">
        <v>23</v>
      </c>
      <c r="AW31" t="s">
        <v>24</v>
      </c>
    </row>
    <row r="32" spans="1:49" x14ac:dyDescent="0.25">
      <c r="A32" t="s">
        <v>68</v>
      </c>
      <c r="E32" t="s">
        <v>3</v>
      </c>
      <c r="F32" t="s">
        <v>25</v>
      </c>
      <c r="G32" t="s">
        <v>26</v>
      </c>
      <c r="H32">
        <f ca="1">ROUND(RANDBETWEEN(101,999)+RANDBETWEEN(0,9)/10+RANDBETWEEN(0,9)/100+RANDBETWEEN(0,9)/1000+RANDBETWEEN(1,9)/10000,4)</f>
        <v>568.04470000000003</v>
      </c>
      <c r="I32" t="s">
        <v>26</v>
      </c>
      <c r="J32" t="s">
        <v>4</v>
      </c>
      <c r="K32">
        <f t="shared" ca="1" si="48"/>
        <v>568.04499999999996</v>
      </c>
      <c r="L32" t="s">
        <v>9</v>
      </c>
      <c r="M32" t="s">
        <v>69</v>
      </c>
      <c r="N32" t="s">
        <v>61</v>
      </c>
      <c r="O32" t="s">
        <v>9</v>
      </c>
      <c r="P32" t="s">
        <v>62</v>
      </c>
      <c r="Q32" t="s">
        <v>3</v>
      </c>
      <c r="R32" t="s">
        <v>17</v>
      </c>
      <c r="S32" t="s">
        <v>70</v>
      </c>
      <c r="T32">
        <f ca="1">ROUND(_xlfn.NUMBERVALUE(MID(H32,8,1)),0)</f>
        <v>7</v>
      </c>
      <c r="U32" t="s">
        <v>13</v>
      </c>
      <c r="V32" t="s">
        <v>3</v>
      </c>
      <c r="X32">
        <f t="shared" ref="X32" ca="1" si="52">ROUND(_xlfn.NUMBERVALUE(MID(H32,1,1)),0)</f>
        <v>5</v>
      </c>
      <c r="Y32">
        <f t="shared" ref="Y32" ca="1" si="53">ROUND(_xlfn.NUMBERVALUE(MID(H32,2,1)),0)</f>
        <v>6</v>
      </c>
      <c r="AA32">
        <f t="shared" ref="AA32" ca="1" si="54">ROUND(_xlfn.NUMBERVALUE(MID(H32,3,1)),0)</f>
        <v>8</v>
      </c>
      <c r="AC32" t="s">
        <v>14</v>
      </c>
      <c r="AE32">
        <f ca="1">ROUND(_xlfn.NUMBERVALUE(MID(H32,5,1)),0)</f>
        <v>0</v>
      </c>
      <c r="AF32">
        <f ca="1">ROUND(_xlfn.NUMBERVALUE(MID(H32,6,1)),0)</f>
        <v>4</v>
      </c>
      <c r="AG32" t="s">
        <v>38</v>
      </c>
      <c r="AH32">
        <f ca="1">ROUND(_xlfn.NUMBERVALUE(MID(H32,7,1)),0)</f>
        <v>4</v>
      </c>
      <c r="AI32" t="s">
        <v>67</v>
      </c>
      <c r="AJ32">
        <f ca="1">ROUND(_xlfn.NUMBERVALUE(MID(H32,8,1)),0)</f>
        <v>7</v>
      </c>
      <c r="AK32" t="s">
        <v>20</v>
      </c>
      <c r="AL32" t="s">
        <v>3</v>
      </c>
      <c r="AM32" t="s">
        <v>15</v>
      </c>
      <c r="AN32">
        <f t="shared" ca="1" si="50"/>
        <v>7</v>
      </c>
      <c r="AO32" t="s">
        <v>20</v>
      </c>
      <c r="AQ32" t="s">
        <v>16</v>
      </c>
      <c r="AR32" t="str">
        <f t="shared" ca="1" si="51"/>
        <v>supérieur ou égal à 5,&lt;br&gt;alors le chiffre précédent (&lt;font color="blue"&gt;4&lt;/font&gt;) augmente de 1.</v>
      </c>
      <c r="AS32" t="s">
        <v>22</v>
      </c>
      <c r="AT32" t="s">
        <v>21</v>
      </c>
      <c r="AU32">
        <f t="shared" ca="1" si="47"/>
        <v>568.04499999999996</v>
      </c>
      <c r="AV32" t="s">
        <v>23</v>
      </c>
      <c r="AW3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E586-2725-4909-9B08-CF730E3E88F1}">
  <dimension ref="A1:AW301"/>
  <sheetViews>
    <sheetView zoomScale="70" zoomScaleNormal="70" workbookViewId="0">
      <selection activeCell="A2" sqref="A2:AW301"/>
    </sheetView>
  </sheetViews>
  <sheetFormatPr baseColWidth="10" defaultRowHeight="15" x14ac:dyDescent="0.25"/>
  <cols>
    <col min="13" max="39" width="2.8554687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1</v>
      </c>
      <c r="B2" t="s">
        <v>5</v>
      </c>
      <c r="C2" t="s">
        <v>2</v>
      </c>
      <c r="D2" t="s">
        <v>6</v>
      </c>
      <c r="E2" t="s">
        <v>3</v>
      </c>
      <c r="F2" t="s">
        <v>25</v>
      </c>
      <c r="G2" t="s">
        <v>26</v>
      </c>
      <c r="H2">
        <v>0.6</v>
      </c>
      <c r="I2" t="s">
        <v>26</v>
      </c>
      <c r="J2" t="s">
        <v>4</v>
      </c>
      <c r="K2">
        <v>1</v>
      </c>
      <c r="L2" t="s">
        <v>9</v>
      </c>
      <c r="M2" t="s">
        <v>27</v>
      </c>
      <c r="N2" t="s">
        <v>10</v>
      </c>
      <c r="O2" t="s">
        <v>9</v>
      </c>
      <c r="P2" t="s">
        <v>11</v>
      </c>
      <c r="Q2" t="s">
        <v>3</v>
      </c>
      <c r="R2" t="s">
        <v>19</v>
      </c>
      <c r="S2" t="s">
        <v>12</v>
      </c>
      <c r="T2">
        <v>6</v>
      </c>
      <c r="U2" t="s">
        <v>13</v>
      </c>
      <c r="V2" t="s">
        <v>3</v>
      </c>
      <c r="W2" t="s">
        <v>18</v>
      </c>
      <c r="Z2" t="s">
        <v>38</v>
      </c>
      <c r="AA2">
        <v>0</v>
      </c>
      <c r="AB2" t="s">
        <v>20</v>
      </c>
      <c r="AC2" t="s">
        <v>14</v>
      </c>
      <c r="AD2" t="s">
        <v>15</v>
      </c>
      <c r="AE2">
        <v>6</v>
      </c>
      <c r="AF2" t="s">
        <v>20</v>
      </c>
      <c r="AG2" t="s">
        <v>28</v>
      </c>
      <c r="AK2" t="s">
        <v>20</v>
      </c>
      <c r="AL2" t="s">
        <v>3</v>
      </c>
      <c r="AM2" t="s">
        <v>15</v>
      </c>
      <c r="AN2">
        <v>6</v>
      </c>
      <c r="AO2" t="s">
        <v>20</v>
      </c>
      <c r="AQ2" t="s">
        <v>16</v>
      </c>
      <c r="AR2" t="s">
        <v>39</v>
      </c>
      <c r="AS2" t="s">
        <v>22</v>
      </c>
      <c r="AT2" t="s">
        <v>21</v>
      </c>
      <c r="AU2">
        <v>1</v>
      </c>
      <c r="AV2" t="s">
        <v>23</v>
      </c>
      <c r="AW2" t="s">
        <v>24</v>
      </c>
    </row>
    <row r="3" spans="1:49" x14ac:dyDescent="0.25">
      <c r="A3" t="s">
        <v>1</v>
      </c>
      <c r="B3" t="s">
        <v>5</v>
      </c>
      <c r="C3" t="s">
        <v>2</v>
      </c>
      <c r="D3" t="s">
        <v>6</v>
      </c>
      <c r="E3" t="s">
        <v>3</v>
      </c>
      <c r="F3" t="s">
        <v>25</v>
      </c>
      <c r="G3" t="s">
        <v>26</v>
      </c>
      <c r="H3">
        <v>0.74</v>
      </c>
      <c r="I3" t="s">
        <v>26</v>
      </c>
      <c r="J3" t="s">
        <v>4</v>
      </c>
      <c r="K3">
        <v>1</v>
      </c>
      <c r="L3" t="s">
        <v>9</v>
      </c>
      <c r="M3" t="s">
        <v>27</v>
      </c>
      <c r="N3" t="s">
        <v>10</v>
      </c>
      <c r="O3" t="s">
        <v>9</v>
      </c>
      <c r="P3" t="s">
        <v>11</v>
      </c>
      <c r="Q3" t="s">
        <v>3</v>
      </c>
      <c r="R3" t="s">
        <v>19</v>
      </c>
      <c r="S3" t="s">
        <v>12</v>
      </c>
      <c r="T3">
        <v>7</v>
      </c>
      <c r="U3" t="s">
        <v>13</v>
      </c>
      <c r="V3" t="s">
        <v>3</v>
      </c>
      <c r="W3" t="s">
        <v>18</v>
      </c>
      <c r="Z3" t="s">
        <v>38</v>
      </c>
      <c r="AA3">
        <v>0</v>
      </c>
      <c r="AB3" t="s">
        <v>20</v>
      </c>
      <c r="AC3" t="s">
        <v>14</v>
      </c>
      <c r="AD3" t="s">
        <v>15</v>
      </c>
      <c r="AE3">
        <v>7</v>
      </c>
      <c r="AF3" t="s">
        <v>20</v>
      </c>
      <c r="AG3" t="s">
        <v>30</v>
      </c>
      <c r="AK3" t="s">
        <v>20</v>
      </c>
      <c r="AL3" t="s">
        <v>3</v>
      </c>
      <c r="AM3" t="s">
        <v>15</v>
      </c>
      <c r="AN3">
        <v>7</v>
      </c>
      <c r="AO3" t="s">
        <v>20</v>
      </c>
      <c r="AQ3" t="s">
        <v>16</v>
      </c>
      <c r="AR3" t="s">
        <v>39</v>
      </c>
      <c r="AS3" t="s">
        <v>22</v>
      </c>
      <c r="AT3" t="s">
        <v>21</v>
      </c>
      <c r="AU3">
        <v>1</v>
      </c>
      <c r="AV3" t="s">
        <v>23</v>
      </c>
      <c r="AW3" t="s">
        <v>24</v>
      </c>
    </row>
    <row r="4" spans="1:49" x14ac:dyDescent="0.25">
      <c r="A4" t="s">
        <v>1</v>
      </c>
      <c r="B4" t="s">
        <v>5</v>
      </c>
      <c r="C4" t="s">
        <v>2</v>
      </c>
      <c r="D4" t="s">
        <v>6</v>
      </c>
      <c r="E4" t="s">
        <v>3</v>
      </c>
      <c r="F4" t="s">
        <v>25</v>
      </c>
      <c r="G4" t="s">
        <v>26</v>
      </c>
      <c r="H4">
        <v>0.57799999999999996</v>
      </c>
      <c r="I4" t="s">
        <v>26</v>
      </c>
      <c r="J4" t="s">
        <v>4</v>
      </c>
      <c r="K4">
        <v>1</v>
      </c>
      <c r="L4" t="s">
        <v>9</v>
      </c>
      <c r="M4" t="s">
        <v>27</v>
      </c>
      <c r="N4" t="s">
        <v>10</v>
      </c>
      <c r="O4" t="s">
        <v>9</v>
      </c>
      <c r="P4" t="s">
        <v>11</v>
      </c>
      <c r="Q4" t="s">
        <v>3</v>
      </c>
      <c r="R4" t="s">
        <v>19</v>
      </c>
      <c r="S4" t="s">
        <v>12</v>
      </c>
      <c r="T4">
        <v>5</v>
      </c>
      <c r="U4" t="s">
        <v>13</v>
      </c>
      <c r="V4" t="s">
        <v>3</v>
      </c>
      <c r="W4" t="s">
        <v>18</v>
      </c>
      <c r="Z4" t="s">
        <v>38</v>
      </c>
      <c r="AA4">
        <v>0</v>
      </c>
      <c r="AB4" t="s">
        <v>20</v>
      </c>
      <c r="AC4" t="s">
        <v>14</v>
      </c>
      <c r="AD4" t="s">
        <v>15</v>
      </c>
      <c r="AE4">
        <v>5</v>
      </c>
      <c r="AF4" t="s">
        <v>20</v>
      </c>
      <c r="AG4" t="s">
        <v>29</v>
      </c>
      <c r="AH4" t="s">
        <v>35</v>
      </c>
      <c r="AK4" t="s">
        <v>20</v>
      </c>
      <c r="AL4" t="s">
        <v>3</v>
      </c>
      <c r="AM4" t="s">
        <v>15</v>
      </c>
      <c r="AN4">
        <v>5</v>
      </c>
      <c r="AO4" t="s">
        <v>20</v>
      </c>
      <c r="AQ4" t="s">
        <v>16</v>
      </c>
      <c r="AR4" t="s">
        <v>39</v>
      </c>
      <c r="AS4" t="s">
        <v>22</v>
      </c>
      <c r="AT4" t="s">
        <v>21</v>
      </c>
      <c r="AU4">
        <v>1</v>
      </c>
      <c r="AV4" t="s">
        <v>23</v>
      </c>
      <c r="AW4" t="s">
        <v>24</v>
      </c>
    </row>
    <row r="5" spans="1:49" x14ac:dyDescent="0.25">
      <c r="A5" t="s">
        <v>1</v>
      </c>
      <c r="B5" t="s">
        <v>5</v>
      </c>
      <c r="C5" t="s">
        <v>2</v>
      </c>
      <c r="D5" t="s">
        <v>6</v>
      </c>
      <c r="E5" t="s">
        <v>3</v>
      </c>
      <c r="F5" t="s">
        <v>25</v>
      </c>
      <c r="G5" t="s">
        <v>26</v>
      </c>
      <c r="H5">
        <v>6.1</v>
      </c>
      <c r="I5" t="s">
        <v>26</v>
      </c>
      <c r="J5" t="s">
        <v>4</v>
      </c>
      <c r="K5">
        <v>6</v>
      </c>
      <c r="L5" t="s">
        <v>9</v>
      </c>
      <c r="M5" t="s">
        <v>27</v>
      </c>
      <c r="N5" t="s">
        <v>10</v>
      </c>
      <c r="O5" t="s">
        <v>9</v>
      </c>
      <c r="P5" t="s">
        <v>11</v>
      </c>
      <c r="Q5" t="s">
        <v>3</v>
      </c>
      <c r="R5" t="s">
        <v>19</v>
      </c>
      <c r="S5" t="s">
        <v>12</v>
      </c>
      <c r="T5">
        <v>1</v>
      </c>
      <c r="U5" t="s">
        <v>13</v>
      </c>
      <c r="V5" t="s">
        <v>3</v>
      </c>
      <c r="W5" t="s">
        <v>18</v>
      </c>
      <c r="Z5" t="s">
        <v>38</v>
      </c>
      <c r="AA5">
        <v>6</v>
      </c>
      <c r="AB5" t="s">
        <v>20</v>
      </c>
      <c r="AC5" t="s">
        <v>14</v>
      </c>
      <c r="AD5" t="s">
        <v>15</v>
      </c>
      <c r="AE5">
        <v>1</v>
      </c>
      <c r="AF5" t="s">
        <v>20</v>
      </c>
      <c r="AG5" t="s">
        <v>28</v>
      </c>
      <c r="AH5" t="s">
        <v>28</v>
      </c>
      <c r="AK5" t="s">
        <v>20</v>
      </c>
      <c r="AL5" t="s">
        <v>3</v>
      </c>
      <c r="AM5" t="s">
        <v>15</v>
      </c>
      <c r="AN5">
        <v>1</v>
      </c>
      <c r="AO5" t="s">
        <v>20</v>
      </c>
      <c r="AQ5" t="s">
        <v>16</v>
      </c>
      <c r="AR5" t="s">
        <v>40</v>
      </c>
      <c r="AS5" t="s">
        <v>22</v>
      </c>
      <c r="AT5" t="s">
        <v>21</v>
      </c>
      <c r="AU5">
        <v>6</v>
      </c>
      <c r="AV5" t="s">
        <v>23</v>
      </c>
      <c r="AW5" t="s">
        <v>24</v>
      </c>
    </row>
    <row r="6" spans="1:49" x14ac:dyDescent="0.25">
      <c r="A6" t="s">
        <v>1</v>
      </c>
      <c r="B6" t="s">
        <v>5</v>
      </c>
      <c r="C6" t="s">
        <v>2</v>
      </c>
      <c r="D6" t="s">
        <v>6</v>
      </c>
      <c r="E6" t="s">
        <v>3</v>
      </c>
      <c r="F6" t="s">
        <v>25</v>
      </c>
      <c r="G6" t="s">
        <v>26</v>
      </c>
      <c r="H6">
        <v>8.91</v>
      </c>
      <c r="I6" t="s">
        <v>26</v>
      </c>
      <c r="J6" t="s">
        <v>4</v>
      </c>
      <c r="K6">
        <v>9</v>
      </c>
      <c r="L6" t="s">
        <v>9</v>
      </c>
      <c r="M6" t="s">
        <v>27</v>
      </c>
      <c r="N6" t="s">
        <v>10</v>
      </c>
      <c r="O6" t="s">
        <v>9</v>
      </c>
      <c r="P6" t="s">
        <v>11</v>
      </c>
      <c r="Q6" t="s">
        <v>3</v>
      </c>
      <c r="R6" t="s">
        <v>19</v>
      </c>
      <c r="S6" t="s">
        <v>12</v>
      </c>
      <c r="T6">
        <v>9</v>
      </c>
      <c r="U6" t="s">
        <v>13</v>
      </c>
      <c r="V6" t="s">
        <v>3</v>
      </c>
      <c r="W6" t="s">
        <v>18</v>
      </c>
      <c r="Z6" t="s">
        <v>38</v>
      </c>
      <c r="AA6">
        <v>8</v>
      </c>
      <c r="AB6" t="s">
        <v>20</v>
      </c>
      <c r="AC6" t="s">
        <v>14</v>
      </c>
      <c r="AD6" t="s">
        <v>15</v>
      </c>
      <c r="AE6">
        <v>9</v>
      </c>
      <c r="AF6" t="s">
        <v>20</v>
      </c>
      <c r="AG6" t="s">
        <v>37</v>
      </c>
      <c r="AH6" t="s">
        <v>28</v>
      </c>
      <c r="AK6" t="s">
        <v>20</v>
      </c>
      <c r="AL6" t="s">
        <v>3</v>
      </c>
      <c r="AM6" t="s">
        <v>15</v>
      </c>
      <c r="AN6">
        <v>9</v>
      </c>
      <c r="AO6" t="s">
        <v>20</v>
      </c>
      <c r="AQ6" t="s">
        <v>16</v>
      </c>
      <c r="AR6" t="s">
        <v>41</v>
      </c>
      <c r="AS6" t="s">
        <v>22</v>
      </c>
      <c r="AT6" t="s">
        <v>21</v>
      </c>
      <c r="AU6">
        <v>9</v>
      </c>
      <c r="AV6" t="s">
        <v>23</v>
      </c>
      <c r="AW6" t="s">
        <v>24</v>
      </c>
    </row>
    <row r="7" spans="1:49" x14ac:dyDescent="0.25">
      <c r="A7" t="s">
        <v>1</v>
      </c>
      <c r="B7" t="s">
        <v>5</v>
      </c>
      <c r="C7" t="s">
        <v>2</v>
      </c>
      <c r="D7" t="s">
        <v>6</v>
      </c>
      <c r="E7" t="s">
        <v>3</v>
      </c>
      <c r="F7" t="s">
        <v>25</v>
      </c>
      <c r="G7" t="s">
        <v>26</v>
      </c>
      <c r="H7">
        <v>6.4580000000000002</v>
      </c>
      <c r="I7" t="s">
        <v>26</v>
      </c>
      <c r="J7" t="s">
        <v>4</v>
      </c>
      <c r="K7">
        <v>6</v>
      </c>
      <c r="L7" t="s">
        <v>9</v>
      </c>
      <c r="M7" t="s">
        <v>27</v>
      </c>
      <c r="N7" t="s">
        <v>10</v>
      </c>
      <c r="O7" t="s">
        <v>9</v>
      </c>
      <c r="P7" t="s">
        <v>11</v>
      </c>
      <c r="Q7" t="s">
        <v>3</v>
      </c>
      <c r="R7" t="s">
        <v>19</v>
      </c>
      <c r="S7" t="s">
        <v>12</v>
      </c>
      <c r="T7">
        <v>4</v>
      </c>
      <c r="U7" t="s">
        <v>13</v>
      </c>
      <c r="V7" t="s">
        <v>3</v>
      </c>
      <c r="W7" t="s">
        <v>18</v>
      </c>
      <c r="Z7" t="s">
        <v>38</v>
      </c>
      <c r="AA7">
        <v>6</v>
      </c>
      <c r="AB7" t="s">
        <v>20</v>
      </c>
      <c r="AC7" t="s">
        <v>14</v>
      </c>
      <c r="AD7" t="s">
        <v>15</v>
      </c>
      <c r="AE7">
        <v>4</v>
      </c>
      <c r="AF7" t="s">
        <v>20</v>
      </c>
      <c r="AG7" t="s">
        <v>36</v>
      </c>
      <c r="AH7" t="s">
        <v>35</v>
      </c>
      <c r="AK7" t="s">
        <v>20</v>
      </c>
      <c r="AL7" t="s">
        <v>3</v>
      </c>
      <c r="AM7" t="s">
        <v>15</v>
      </c>
      <c r="AN7">
        <v>4</v>
      </c>
      <c r="AO7" t="s">
        <v>20</v>
      </c>
      <c r="AQ7" t="s">
        <v>16</v>
      </c>
      <c r="AR7" t="s">
        <v>40</v>
      </c>
      <c r="AS7" t="s">
        <v>22</v>
      </c>
      <c r="AT7" t="s">
        <v>21</v>
      </c>
      <c r="AU7">
        <v>6</v>
      </c>
      <c r="AV7" t="s">
        <v>23</v>
      </c>
      <c r="AW7" t="s">
        <v>24</v>
      </c>
    </row>
    <row r="8" spans="1:49" x14ac:dyDescent="0.25">
      <c r="A8" t="s">
        <v>1</v>
      </c>
      <c r="B8" t="s">
        <v>5</v>
      </c>
      <c r="C8" t="s">
        <v>2</v>
      </c>
      <c r="D8" t="s">
        <v>6</v>
      </c>
      <c r="E8" t="s">
        <v>3</v>
      </c>
      <c r="F8" t="s">
        <v>25</v>
      </c>
      <c r="G8" t="s">
        <v>26</v>
      </c>
      <c r="H8">
        <v>96.9</v>
      </c>
      <c r="I8" t="s">
        <v>26</v>
      </c>
      <c r="J8" t="s">
        <v>4</v>
      </c>
      <c r="K8">
        <v>97</v>
      </c>
      <c r="L8" t="s">
        <v>9</v>
      </c>
      <c r="M8" t="s">
        <v>27</v>
      </c>
      <c r="N8" t="s">
        <v>10</v>
      </c>
      <c r="O8" t="s">
        <v>9</v>
      </c>
      <c r="P8" t="s">
        <v>11</v>
      </c>
      <c r="Q8" t="s">
        <v>3</v>
      </c>
      <c r="R8" t="s">
        <v>19</v>
      </c>
      <c r="S8" t="s">
        <v>12</v>
      </c>
      <c r="T8">
        <v>9</v>
      </c>
      <c r="U8" t="s">
        <v>13</v>
      </c>
      <c r="V8" t="s">
        <v>3</v>
      </c>
      <c r="W8" t="s">
        <v>18</v>
      </c>
      <c r="Y8">
        <v>9</v>
      </c>
      <c r="Z8" t="s">
        <v>38</v>
      </c>
      <c r="AA8">
        <v>6</v>
      </c>
      <c r="AB8" t="s">
        <v>20</v>
      </c>
      <c r="AC8" t="s">
        <v>14</v>
      </c>
      <c r="AD8" t="s">
        <v>15</v>
      </c>
      <c r="AE8">
        <v>9</v>
      </c>
      <c r="AF8" t="s">
        <v>20</v>
      </c>
      <c r="AG8" t="s">
        <v>28</v>
      </c>
      <c r="AH8" t="s">
        <v>28</v>
      </c>
      <c r="AK8" t="s">
        <v>20</v>
      </c>
      <c r="AL8" t="s">
        <v>3</v>
      </c>
      <c r="AM8" t="s">
        <v>15</v>
      </c>
      <c r="AN8">
        <v>9</v>
      </c>
      <c r="AO8" t="s">
        <v>20</v>
      </c>
      <c r="AQ8" t="s">
        <v>16</v>
      </c>
      <c r="AR8" t="s">
        <v>42</v>
      </c>
      <c r="AS8" t="s">
        <v>22</v>
      </c>
      <c r="AT8" t="s">
        <v>21</v>
      </c>
      <c r="AU8">
        <v>97</v>
      </c>
      <c r="AV8" t="s">
        <v>23</v>
      </c>
      <c r="AW8" t="s">
        <v>24</v>
      </c>
    </row>
    <row r="9" spans="1:49" x14ac:dyDescent="0.25">
      <c r="A9" t="s">
        <v>1</v>
      </c>
      <c r="B9" t="s">
        <v>5</v>
      </c>
      <c r="C9" t="s">
        <v>2</v>
      </c>
      <c r="D9" t="s">
        <v>6</v>
      </c>
      <c r="E9" t="s">
        <v>3</v>
      </c>
      <c r="F9" t="s">
        <v>25</v>
      </c>
      <c r="G9" t="s">
        <v>26</v>
      </c>
      <c r="H9">
        <v>64.28</v>
      </c>
      <c r="I9" t="s">
        <v>26</v>
      </c>
      <c r="J9" t="s">
        <v>4</v>
      </c>
      <c r="K9">
        <v>64</v>
      </c>
      <c r="L9" t="s">
        <v>9</v>
      </c>
      <c r="M9" t="s">
        <v>27</v>
      </c>
      <c r="N9" t="s">
        <v>10</v>
      </c>
      <c r="O9" t="s">
        <v>9</v>
      </c>
      <c r="P9" t="s">
        <v>11</v>
      </c>
      <c r="Q9" t="s">
        <v>3</v>
      </c>
      <c r="R9" t="s">
        <v>19</v>
      </c>
      <c r="S9" t="s">
        <v>12</v>
      </c>
      <c r="T9">
        <v>2</v>
      </c>
      <c r="U9" t="s">
        <v>13</v>
      </c>
      <c r="V9" t="s">
        <v>3</v>
      </c>
      <c r="W9" t="s">
        <v>18</v>
      </c>
      <c r="Y9">
        <v>6</v>
      </c>
      <c r="Z9" t="s">
        <v>38</v>
      </c>
      <c r="AA9">
        <v>4</v>
      </c>
      <c r="AB9" t="s">
        <v>20</v>
      </c>
      <c r="AC9" t="s">
        <v>14</v>
      </c>
      <c r="AD9" t="s">
        <v>15</v>
      </c>
      <c r="AE9">
        <v>2</v>
      </c>
      <c r="AF9" t="s">
        <v>20</v>
      </c>
      <c r="AG9" t="s">
        <v>35</v>
      </c>
      <c r="AH9" t="s">
        <v>28</v>
      </c>
      <c r="AK9" t="s">
        <v>20</v>
      </c>
      <c r="AL9" t="s">
        <v>3</v>
      </c>
      <c r="AM9" t="s">
        <v>15</v>
      </c>
      <c r="AN9">
        <v>2</v>
      </c>
      <c r="AO9" t="s">
        <v>20</v>
      </c>
      <c r="AQ9" t="s">
        <v>16</v>
      </c>
      <c r="AR9" t="s">
        <v>43</v>
      </c>
      <c r="AS9" t="s">
        <v>22</v>
      </c>
      <c r="AT9" t="s">
        <v>21</v>
      </c>
      <c r="AU9">
        <v>64</v>
      </c>
      <c r="AV9" t="s">
        <v>23</v>
      </c>
      <c r="AW9" t="s">
        <v>24</v>
      </c>
    </row>
    <row r="10" spans="1:49" x14ac:dyDescent="0.25">
      <c r="A10" t="s">
        <v>1</v>
      </c>
      <c r="B10" t="s">
        <v>5</v>
      </c>
      <c r="C10" t="s">
        <v>2</v>
      </c>
      <c r="D10" t="s">
        <v>6</v>
      </c>
      <c r="E10" t="s">
        <v>3</v>
      </c>
      <c r="F10" t="s">
        <v>25</v>
      </c>
      <c r="G10" t="s">
        <v>26</v>
      </c>
      <c r="H10">
        <v>38.457999999999998</v>
      </c>
      <c r="I10" t="s">
        <v>26</v>
      </c>
      <c r="J10" t="s">
        <v>4</v>
      </c>
      <c r="K10">
        <v>38</v>
      </c>
      <c r="L10" t="s">
        <v>9</v>
      </c>
      <c r="M10" t="s">
        <v>27</v>
      </c>
      <c r="N10" t="s">
        <v>10</v>
      </c>
      <c r="O10" t="s">
        <v>9</v>
      </c>
      <c r="P10" t="s">
        <v>11</v>
      </c>
      <c r="Q10" t="s">
        <v>3</v>
      </c>
      <c r="R10" t="s">
        <v>19</v>
      </c>
      <c r="S10" t="s">
        <v>12</v>
      </c>
      <c r="T10">
        <v>4</v>
      </c>
      <c r="U10" t="s">
        <v>13</v>
      </c>
      <c r="V10" t="s">
        <v>3</v>
      </c>
      <c r="W10" t="s">
        <v>18</v>
      </c>
      <c r="Y10">
        <v>3</v>
      </c>
      <c r="Z10" t="s">
        <v>38</v>
      </c>
      <c r="AA10">
        <v>8</v>
      </c>
      <c r="AB10" t="s">
        <v>20</v>
      </c>
      <c r="AC10" t="s">
        <v>14</v>
      </c>
      <c r="AD10" t="s">
        <v>15</v>
      </c>
      <c r="AE10">
        <v>4</v>
      </c>
      <c r="AF10" t="s">
        <v>20</v>
      </c>
      <c r="AG10" t="s">
        <v>36</v>
      </c>
      <c r="AH10" t="s">
        <v>35</v>
      </c>
      <c r="AK10" t="s">
        <v>20</v>
      </c>
      <c r="AL10" t="s">
        <v>3</v>
      </c>
      <c r="AM10" t="s">
        <v>15</v>
      </c>
      <c r="AN10">
        <v>4</v>
      </c>
      <c r="AO10" t="s">
        <v>20</v>
      </c>
      <c r="AQ10" t="s">
        <v>16</v>
      </c>
      <c r="AR10" t="s">
        <v>44</v>
      </c>
      <c r="AS10" t="s">
        <v>22</v>
      </c>
      <c r="AT10" t="s">
        <v>21</v>
      </c>
      <c r="AU10">
        <v>38</v>
      </c>
      <c r="AV10" t="s">
        <v>23</v>
      </c>
      <c r="AW10" t="s">
        <v>24</v>
      </c>
    </row>
    <row r="11" spans="1:49" x14ac:dyDescent="0.25">
      <c r="A11" t="s">
        <v>1</v>
      </c>
      <c r="B11" t="s">
        <v>5</v>
      </c>
      <c r="C11" t="s">
        <v>2</v>
      </c>
      <c r="D11" t="s">
        <v>6</v>
      </c>
      <c r="E11" t="s">
        <v>3</v>
      </c>
      <c r="F11" t="s">
        <v>25</v>
      </c>
      <c r="G11" t="s">
        <v>26</v>
      </c>
      <c r="H11">
        <v>357.7</v>
      </c>
      <c r="I11" t="s">
        <v>26</v>
      </c>
      <c r="J11" t="s">
        <v>4</v>
      </c>
      <c r="K11">
        <v>358</v>
      </c>
      <c r="L11" t="s">
        <v>9</v>
      </c>
      <c r="M11" t="s">
        <v>27</v>
      </c>
      <c r="N11" t="s">
        <v>10</v>
      </c>
      <c r="O11" t="s">
        <v>9</v>
      </c>
      <c r="P11" t="s">
        <v>11</v>
      </c>
      <c r="Q11" t="s">
        <v>3</v>
      </c>
      <c r="R11" t="s">
        <v>19</v>
      </c>
      <c r="S11" t="s">
        <v>12</v>
      </c>
      <c r="T11">
        <v>7</v>
      </c>
      <c r="U11" t="s">
        <v>13</v>
      </c>
      <c r="V11" t="s">
        <v>3</v>
      </c>
      <c r="W11" t="s">
        <v>18</v>
      </c>
      <c r="X11">
        <v>3</v>
      </c>
      <c r="Y11">
        <v>5</v>
      </c>
      <c r="Z11" t="s">
        <v>38</v>
      </c>
      <c r="AA11">
        <v>7</v>
      </c>
      <c r="AB11" t="s">
        <v>20</v>
      </c>
      <c r="AC11" t="s">
        <v>14</v>
      </c>
      <c r="AD11" t="s">
        <v>15</v>
      </c>
      <c r="AE11">
        <v>7</v>
      </c>
      <c r="AF11" t="s">
        <v>20</v>
      </c>
      <c r="AG11" t="s">
        <v>28</v>
      </c>
      <c r="AH11" t="s">
        <v>28</v>
      </c>
      <c r="AK11" t="s">
        <v>20</v>
      </c>
      <c r="AL11" t="s">
        <v>3</v>
      </c>
      <c r="AM11" t="s">
        <v>15</v>
      </c>
      <c r="AN11">
        <v>7</v>
      </c>
      <c r="AO11" t="s">
        <v>20</v>
      </c>
      <c r="AQ11" t="s">
        <v>16</v>
      </c>
      <c r="AR11" t="s">
        <v>45</v>
      </c>
      <c r="AS11" t="s">
        <v>22</v>
      </c>
      <c r="AT11" t="s">
        <v>21</v>
      </c>
      <c r="AU11">
        <v>358</v>
      </c>
      <c r="AV11" t="s">
        <v>23</v>
      </c>
      <c r="AW11" t="s">
        <v>24</v>
      </c>
    </row>
    <row r="12" spans="1:49" x14ac:dyDescent="0.25">
      <c r="A12" t="s">
        <v>1</v>
      </c>
      <c r="B12" t="s">
        <v>5</v>
      </c>
      <c r="C12" t="s">
        <v>2</v>
      </c>
      <c r="D12" t="s">
        <v>6</v>
      </c>
      <c r="E12" t="s">
        <v>3</v>
      </c>
      <c r="F12" t="s">
        <v>25</v>
      </c>
      <c r="G12" t="s">
        <v>26</v>
      </c>
      <c r="H12">
        <v>380.18</v>
      </c>
      <c r="I12" t="s">
        <v>26</v>
      </c>
      <c r="J12" t="s">
        <v>4</v>
      </c>
      <c r="K12">
        <v>380</v>
      </c>
      <c r="L12" t="s">
        <v>9</v>
      </c>
      <c r="M12" t="s">
        <v>27</v>
      </c>
      <c r="N12" t="s">
        <v>10</v>
      </c>
      <c r="O12" t="s">
        <v>9</v>
      </c>
      <c r="P12" t="s">
        <v>11</v>
      </c>
      <c r="Q12" t="s">
        <v>3</v>
      </c>
      <c r="R12" t="s">
        <v>19</v>
      </c>
      <c r="S12" t="s">
        <v>12</v>
      </c>
      <c r="T12">
        <v>1</v>
      </c>
      <c r="U12" t="s">
        <v>13</v>
      </c>
      <c r="V12" t="s">
        <v>3</v>
      </c>
      <c r="W12" t="s">
        <v>18</v>
      </c>
      <c r="X12">
        <v>3</v>
      </c>
      <c r="Y12">
        <v>8</v>
      </c>
      <c r="Z12" t="s">
        <v>38</v>
      </c>
      <c r="AA12">
        <v>0</v>
      </c>
      <c r="AB12" t="s">
        <v>20</v>
      </c>
      <c r="AC12" t="s">
        <v>14</v>
      </c>
      <c r="AD12" t="s">
        <v>15</v>
      </c>
      <c r="AE12">
        <v>1</v>
      </c>
      <c r="AF12" t="s">
        <v>20</v>
      </c>
      <c r="AG12" t="s">
        <v>35</v>
      </c>
      <c r="AH12" t="s">
        <v>28</v>
      </c>
      <c r="AK12" t="s">
        <v>20</v>
      </c>
      <c r="AL12" t="s">
        <v>3</v>
      </c>
      <c r="AM12" t="s">
        <v>15</v>
      </c>
      <c r="AN12">
        <v>1</v>
      </c>
      <c r="AO12" t="s">
        <v>20</v>
      </c>
      <c r="AQ12" t="s">
        <v>16</v>
      </c>
      <c r="AR12" t="s">
        <v>46</v>
      </c>
      <c r="AS12" t="s">
        <v>22</v>
      </c>
      <c r="AT12" t="s">
        <v>21</v>
      </c>
      <c r="AU12">
        <v>380</v>
      </c>
      <c r="AV12" t="s">
        <v>23</v>
      </c>
      <c r="AW12" t="s">
        <v>24</v>
      </c>
    </row>
    <row r="13" spans="1:49" x14ac:dyDescent="0.25">
      <c r="A13" t="s">
        <v>1</v>
      </c>
      <c r="B13" t="s">
        <v>5</v>
      </c>
      <c r="C13" t="s">
        <v>2</v>
      </c>
      <c r="D13" t="s">
        <v>6</v>
      </c>
      <c r="E13" t="s">
        <v>3</v>
      </c>
      <c r="F13" t="s">
        <v>25</v>
      </c>
      <c r="G13" t="s">
        <v>26</v>
      </c>
      <c r="H13">
        <v>186.55500000000001</v>
      </c>
      <c r="I13" t="s">
        <v>26</v>
      </c>
      <c r="J13" t="s">
        <v>4</v>
      </c>
      <c r="K13">
        <v>187</v>
      </c>
      <c r="L13" t="s">
        <v>9</v>
      </c>
      <c r="M13" t="s">
        <v>27</v>
      </c>
      <c r="N13" t="s">
        <v>10</v>
      </c>
      <c r="O13" t="s">
        <v>9</v>
      </c>
      <c r="P13" t="s">
        <v>11</v>
      </c>
      <c r="Q13" t="s">
        <v>3</v>
      </c>
      <c r="R13" t="s">
        <v>19</v>
      </c>
      <c r="S13" t="s">
        <v>12</v>
      </c>
      <c r="T13">
        <v>5</v>
      </c>
      <c r="U13" t="s">
        <v>13</v>
      </c>
      <c r="V13" t="s">
        <v>3</v>
      </c>
      <c r="W13" t="s">
        <v>18</v>
      </c>
      <c r="X13">
        <v>1</v>
      </c>
      <c r="Y13">
        <v>8</v>
      </c>
      <c r="Z13" t="s">
        <v>38</v>
      </c>
      <c r="AA13">
        <v>6</v>
      </c>
      <c r="AB13" t="s">
        <v>20</v>
      </c>
      <c r="AC13" t="s">
        <v>14</v>
      </c>
      <c r="AD13" t="s">
        <v>15</v>
      </c>
      <c r="AE13">
        <v>5</v>
      </c>
      <c r="AF13" t="s">
        <v>20</v>
      </c>
      <c r="AG13" t="s">
        <v>36</v>
      </c>
      <c r="AH13" t="s">
        <v>36</v>
      </c>
      <c r="AK13" t="s">
        <v>20</v>
      </c>
      <c r="AL13" t="s">
        <v>3</v>
      </c>
      <c r="AM13" t="s">
        <v>15</v>
      </c>
      <c r="AN13">
        <v>5</v>
      </c>
      <c r="AO13" t="s">
        <v>20</v>
      </c>
      <c r="AQ13" t="s">
        <v>16</v>
      </c>
      <c r="AR13" t="s">
        <v>42</v>
      </c>
      <c r="AS13" t="s">
        <v>22</v>
      </c>
      <c r="AT13" t="s">
        <v>21</v>
      </c>
      <c r="AU13">
        <v>187</v>
      </c>
      <c r="AV13" t="s">
        <v>23</v>
      </c>
      <c r="AW13" t="s">
        <v>24</v>
      </c>
    </row>
    <row r="14" spans="1:49" x14ac:dyDescent="0.25">
      <c r="A14" t="s">
        <v>1</v>
      </c>
      <c r="B14" t="s">
        <v>5</v>
      </c>
      <c r="C14" t="s">
        <v>2</v>
      </c>
      <c r="D14" t="s">
        <v>6</v>
      </c>
      <c r="E14" t="s">
        <v>3</v>
      </c>
      <c r="F14" t="s">
        <v>25</v>
      </c>
      <c r="G14" t="s">
        <v>26</v>
      </c>
      <c r="H14">
        <v>0.4</v>
      </c>
      <c r="I14" t="s">
        <v>26</v>
      </c>
      <c r="J14" t="s">
        <v>4</v>
      </c>
      <c r="K14">
        <v>0</v>
      </c>
      <c r="L14" t="s">
        <v>9</v>
      </c>
      <c r="M14" t="s">
        <v>27</v>
      </c>
      <c r="N14" t="s">
        <v>10</v>
      </c>
      <c r="O14" t="s">
        <v>9</v>
      </c>
      <c r="P14" t="s">
        <v>11</v>
      </c>
      <c r="Q14" t="s">
        <v>3</v>
      </c>
      <c r="R14" t="s">
        <v>19</v>
      </c>
      <c r="S14" t="s">
        <v>12</v>
      </c>
      <c r="T14">
        <v>4</v>
      </c>
      <c r="U14" t="s">
        <v>13</v>
      </c>
      <c r="V14" t="s">
        <v>3</v>
      </c>
      <c r="W14" t="s">
        <v>18</v>
      </c>
      <c r="Z14" t="s">
        <v>38</v>
      </c>
      <c r="AA14">
        <v>0</v>
      </c>
      <c r="AB14" t="s">
        <v>20</v>
      </c>
      <c r="AC14" t="s">
        <v>14</v>
      </c>
      <c r="AD14" t="s">
        <v>15</v>
      </c>
      <c r="AE14">
        <v>4</v>
      </c>
      <c r="AF14" t="s">
        <v>20</v>
      </c>
      <c r="AG14" t="s">
        <v>28</v>
      </c>
      <c r="AK14" t="s">
        <v>20</v>
      </c>
      <c r="AL14" t="s">
        <v>3</v>
      </c>
      <c r="AM14" t="s">
        <v>15</v>
      </c>
      <c r="AN14">
        <v>4</v>
      </c>
      <c r="AO14" t="s">
        <v>20</v>
      </c>
      <c r="AQ14" t="s">
        <v>16</v>
      </c>
      <c r="AR14" t="s">
        <v>46</v>
      </c>
      <c r="AS14" t="s">
        <v>22</v>
      </c>
      <c r="AT14" t="s">
        <v>21</v>
      </c>
      <c r="AU14">
        <v>0</v>
      </c>
      <c r="AV14" t="s">
        <v>23</v>
      </c>
      <c r="AW14" t="s">
        <v>24</v>
      </c>
    </row>
    <row r="15" spans="1:49" x14ac:dyDescent="0.25">
      <c r="A15" t="s">
        <v>1</v>
      </c>
      <c r="B15" t="s">
        <v>5</v>
      </c>
      <c r="C15" t="s">
        <v>2</v>
      </c>
      <c r="D15" t="s">
        <v>6</v>
      </c>
      <c r="E15" t="s">
        <v>3</v>
      </c>
      <c r="F15" t="s">
        <v>25</v>
      </c>
      <c r="G15" t="s">
        <v>26</v>
      </c>
      <c r="H15">
        <v>0.84</v>
      </c>
      <c r="I15" t="s">
        <v>26</v>
      </c>
      <c r="J15" t="s">
        <v>4</v>
      </c>
      <c r="K15">
        <v>1</v>
      </c>
      <c r="L15" t="s">
        <v>9</v>
      </c>
      <c r="M15" t="s">
        <v>27</v>
      </c>
      <c r="N15" t="s">
        <v>10</v>
      </c>
      <c r="O15" t="s">
        <v>9</v>
      </c>
      <c r="P15" t="s">
        <v>11</v>
      </c>
      <c r="Q15" t="s">
        <v>3</v>
      </c>
      <c r="R15" t="s">
        <v>19</v>
      </c>
      <c r="S15" t="s">
        <v>12</v>
      </c>
      <c r="T15">
        <v>8</v>
      </c>
      <c r="U15" t="s">
        <v>13</v>
      </c>
      <c r="V15" t="s">
        <v>3</v>
      </c>
      <c r="W15" t="s">
        <v>18</v>
      </c>
      <c r="Z15" t="s">
        <v>38</v>
      </c>
      <c r="AA15">
        <v>0</v>
      </c>
      <c r="AB15" t="s">
        <v>20</v>
      </c>
      <c r="AC15" t="s">
        <v>14</v>
      </c>
      <c r="AD15" t="s">
        <v>15</v>
      </c>
      <c r="AE15">
        <v>8</v>
      </c>
      <c r="AF15" t="s">
        <v>20</v>
      </c>
      <c r="AG15" t="s">
        <v>30</v>
      </c>
      <c r="AK15" t="s">
        <v>20</v>
      </c>
      <c r="AL15" t="s">
        <v>3</v>
      </c>
      <c r="AM15" t="s">
        <v>15</v>
      </c>
      <c r="AN15">
        <v>8</v>
      </c>
      <c r="AO15" t="s">
        <v>20</v>
      </c>
      <c r="AQ15" t="s">
        <v>16</v>
      </c>
      <c r="AR15" t="s">
        <v>39</v>
      </c>
      <c r="AS15" t="s">
        <v>22</v>
      </c>
      <c r="AT15" t="s">
        <v>21</v>
      </c>
      <c r="AU15">
        <v>1</v>
      </c>
      <c r="AV15" t="s">
        <v>23</v>
      </c>
      <c r="AW15" t="s">
        <v>24</v>
      </c>
    </row>
    <row r="16" spans="1:49" x14ac:dyDescent="0.25">
      <c r="A16" t="s">
        <v>1</v>
      </c>
      <c r="B16" t="s">
        <v>5</v>
      </c>
      <c r="C16" t="s">
        <v>2</v>
      </c>
      <c r="D16" t="s">
        <v>6</v>
      </c>
      <c r="E16" t="s">
        <v>3</v>
      </c>
      <c r="F16" t="s">
        <v>25</v>
      </c>
      <c r="G16" t="s">
        <v>26</v>
      </c>
      <c r="H16">
        <v>0.56699999999999995</v>
      </c>
      <c r="I16" t="s">
        <v>26</v>
      </c>
      <c r="J16" t="s">
        <v>4</v>
      </c>
      <c r="K16">
        <v>1</v>
      </c>
      <c r="L16" t="s">
        <v>9</v>
      </c>
      <c r="M16" t="s">
        <v>27</v>
      </c>
      <c r="N16" t="s">
        <v>10</v>
      </c>
      <c r="O16" t="s">
        <v>9</v>
      </c>
      <c r="P16" t="s">
        <v>11</v>
      </c>
      <c r="Q16" t="s">
        <v>3</v>
      </c>
      <c r="R16" t="s">
        <v>19</v>
      </c>
      <c r="S16" t="s">
        <v>12</v>
      </c>
      <c r="T16">
        <v>5</v>
      </c>
      <c r="U16" t="s">
        <v>13</v>
      </c>
      <c r="V16" t="s">
        <v>3</v>
      </c>
      <c r="W16" t="s">
        <v>18</v>
      </c>
      <c r="Z16" t="s">
        <v>38</v>
      </c>
      <c r="AA16">
        <v>0</v>
      </c>
      <c r="AB16" t="s">
        <v>20</v>
      </c>
      <c r="AC16" t="s">
        <v>14</v>
      </c>
      <c r="AD16" t="s">
        <v>15</v>
      </c>
      <c r="AE16">
        <v>5</v>
      </c>
      <c r="AF16" t="s">
        <v>20</v>
      </c>
      <c r="AG16" t="s">
        <v>32</v>
      </c>
      <c r="AH16" t="s">
        <v>29</v>
      </c>
      <c r="AK16" t="s">
        <v>20</v>
      </c>
      <c r="AL16" t="s">
        <v>3</v>
      </c>
      <c r="AM16" t="s">
        <v>15</v>
      </c>
      <c r="AN16">
        <v>5</v>
      </c>
      <c r="AO16" t="s">
        <v>20</v>
      </c>
      <c r="AQ16" t="s">
        <v>16</v>
      </c>
      <c r="AR16" t="s">
        <v>39</v>
      </c>
      <c r="AS16" t="s">
        <v>22</v>
      </c>
      <c r="AT16" t="s">
        <v>21</v>
      </c>
      <c r="AU16">
        <v>1</v>
      </c>
      <c r="AV16" t="s">
        <v>23</v>
      </c>
      <c r="AW16" t="s">
        <v>24</v>
      </c>
    </row>
    <row r="17" spans="1:49" x14ac:dyDescent="0.25">
      <c r="A17" t="s">
        <v>1</v>
      </c>
      <c r="B17" t="s">
        <v>5</v>
      </c>
      <c r="C17" t="s">
        <v>2</v>
      </c>
      <c r="D17" t="s">
        <v>6</v>
      </c>
      <c r="E17" t="s">
        <v>3</v>
      </c>
      <c r="F17" t="s">
        <v>25</v>
      </c>
      <c r="G17" t="s">
        <v>26</v>
      </c>
      <c r="H17">
        <v>6.9</v>
      </c>
      <c r="I17" t="s">
        <v>26</v>
      </c>
      <c r="J17" t="s">
        <v>4</v>
      </c>
      <c r="K17">
        <v>7</v>
      </c>
      <c r="L17" t="s">
        <v>9</v>
      </c>
      <c r="M17" t="s">
        <v>27</v>
      </c>
      <c r="N17" t="s">
        <v>10</v>
      </c>
      <c r="O17" t="s">
        <v>9</v>
      </c>
      <c r="P17" t="s">
        <v>11</v>
      </c>
      <c r="Q17" t="s">
        <v>3</v>
      </c>
      <c r="R17" t="s">
        <v>19</v>
      </c>
      <c r="S17" t="s">
        <v>12</v>
      </c>
      <c r="T17">
        <v>9</v>
      </c>
      <c r="U17" t="s">
        <v>13</v>
      </c>
      <c r="V17" t="s">
        <v>3</v>
      </c>
      <c r="W17" t="s">
        <v>18</v>
      </c>
      <c r="Z17" t="s">
        <v>38</v>
      </c>
      <c r="AA17">
        <v>6</v>
      </c>
      <c r="AB17" t="s">
        <v>20</v>
      </c>
      <c r="AC17" t="s">
        <v>14</v>
      </c>
      <c r="AD17" t="s">
        <v>15</v>
      </c>
      <c r="AE17">
        <v>9</v>
      </c>
      <c r="AF17" t="s">
        <v>20</v>
      </c>
      <c r="AG17" t="s">
        <v>28</v>
      </c>
      <c r="AH17" t="s">
        <v>28</v>
      </c>
      <c r="AK17" t="s">
        <v>20</v>
      </c>
      <c r="AL17" t="s">
        <v>3</v>
      </c>
      <c r="AM17" t="s">
        <v>15</v>
      </c>
      <c r="AN17">
        <v>9</v>
      </c>
      <c r="AO17" t="s">
        <v>20</v>
      </c>
      <c r="AQ17" t="s">
        <v>16</v>
      </c>
      <c r="AR17" t="s">
        <v>42</v>
      </c>
      <c r="AS17" t="s">
        <v>22</v>
      </c>
      <c r="AT17" t="s">
        <v>21</v>
      </c>
      <c r="AU17">
        <v>7</v>
      </c>
      <c r="AV17" t="s">
        <v>23</v>
      </c>
      <c r="AW17" t="s">
        <v>24</v>
      </c>
    </row>
    <row r="18" spans="1:49" x14ac:dyDescent="0.25">
      <c r="A18" t="s">
        <v>1</v>
      </c>
      <c r="B18" t="s">
        <v>5</v>
      </c>
      <c r="C18" t="s">
        <v>2</v>
      </c>
      <c r="D18" t="s">
        <v>6</v>
      </c>
      <c r="E18" t="s">
        <v>3</v>
      </c>
      <c r="F18" t="s">
        <v>25</v>
      </c>
      <c r="G18" t="s">
        <v>26</v>
      </c>
      <c r="H18">
        <v>5.35</v>
      </c>
      <c r="I18" t="s">
        <v>26</v>
      </c>
      <c r="J18" t="s">
        <v>4</v>
      </c>
      <c r="K18">
        <v>5</v>
      </c>
      <c r="L18" t="s">
        <v>9</v>
      </c>
      <c r="M18" t="s">
        <v>27</v>
      </c>
      <c r="N18" t="s">
        <v>10</v>
      </c>
      <c r="O18" t="s">
        <v>9</v>
      </c>
      <c r="P18" t="s">
        <v>11</v>
      </c>
      <c r="Q18" t="s">
        <v>3</v>
      </c>
      <c r="R18" t="s">
        <v>19</v>
      </c>
      <c r="S18" t="s">
        <v>12</v>
      </c>
      <c r="T18">
        <v>3</v>
      </c>
      <c r="U18" t="s">
        <v>13</v>
      </c>
      <c r="V18" t="s">
        <v>3</v>
      </c>
      <c r="W18" t="s">
        <v>18</v>
      </c>
      <c r="Z18" t="s">
        <v>38</v>
      </c>
      <c r="AA18">
        <v>5</v>
      </c>
      <c r="AB18" t="s">
        <v>20</v>
      </c>
      <c r="AC18" t="s">
        <v>14</v>
      </c>
      <c r="AD18" t="s">
        <v>15</v>
      </c>
      <c r="AE18">
        <v>3</v>
      </c>
      <c r="AF18" t="s">
        <v>20</v>
      </c>
      <c r="AG18" t="s">
        <v>36</v>
      </c>
      <c r="AH18" t="s">
        <v>28</v>
      </c>
      <c r="AK18" t="s">
        <v>20</v>
      </c>
      <c r="AL18" t="s">
        <v>3</v>
      </c>
      <c r="AM18" t="s">
        <v>15</v>
      </c>
      <c r="AN18">
        <v>3</v>
      </c>
      <c r="AO18" t="s">
        <v>20</v>
      </c>
      <c r="AQ18" t="s">
        <v>16</v>
      </c>
      <c r="AR18" t="s">
        <v>47</v>
      </c>
      <c r="AS18" t="s">
        <v>22</v>
      </c>
      <c r="AT18" t="s">
        <v>21</v>
      </c>
      <c r="AU18">
        <v>5</v>
      </c>
      <c r="AV18" t="s">
        <v>23</v>
      </c>
      <c r="AW18" t="s">
        <v>24</v>
      </c>
    </row>
    <row r="19" spans="1:49" x14ac:dyDescent="0.25">
      <c r="A19" t="s">
        <v>1</v>
      </c>
      <c r="B19" t="s">
        <v>5</v>
      </c>
      <c r="C19" t="s">
        <v>2</v>
      </c>
      <c r="D19" t="s">
        <v>6</v>
      </c>
      <c r="E19" t="s">
        <v>3</v>
      </c>
      <c r="F19" t="s">
        <v>25</v>
      </c>
      <c r="G19" t="s">
        <v>26</v>
      </c>
      <c r="H19">
        <v>6.6379999999999999</v>
      </c>
      <c r="I19" t="s">
        <v>26</v>
      </c>
      <c r="J19" t="s">
        <v>4</v>
      </c>
      <c r="K19">
        <v>7</v>
      </c>
      <c r="L19" t="s">
        <v>9</v>
      </c>
      <c r="M19" t="s">
        <v>27</v>
      </c>
      <c r="N19" t="s">
        <v>10</v>
      </c>
      <c r="O19" t="s">
        <v>9</v>
      </c>
      <c r="P19" t="s">
        <v>11</v>
      </c>
      <c r="Q19" t="s">
        <v>3</v>
      </c>
      <c r="R19" t="s">
        <v>19</v>
      </c>
      <c r="S19" t="s">
        <v>12</v>
      </c>
      <c r="T19">
        <v>6</v>
      </c>
      <c r="U19" t="s">
        <v>13</v>
      </c>
      <c r="V19" t="s">
        <v>3</v>
      </c>
      <c r="W19" t="s">
        <v>18</v>
      </c>
      <c r="Z19" t="s">
        <v>38</v>
      </c>
      <c r="AA19">
        <v>6</v>
      </c>
      <c r="AB19" t="s">
        <v>20</v>
      </c>
      <c r="AC19" t="s">
        <v>14</v>
      </c>
      <c r="AD19" t="s">
        <v>15</v>
      </c>
      <c r="AE19">
        <v>6</v>
      </c>
      <c r="AF19" t="s">
        <v>20</v>
      </c>
      <c r="AG19" t="s">
        <v>31</v>
      </c>
      <c r="AH19" t="s">
        <v>35</v>
      </c>
      <c r="AK19" t="s">
        <v>20</v>
      </c>
      <c r="AL19" t="s">
        <v>3</v>
      </c>
      <c r="AM19" t="s">
        <v>15</v>
      </c>
      <c r="AN19">
        <v>6</v>
      </c>
      <c r="AO19" t="s">
        <v>20</v>
      </c>
      <c r="AQ19" t="s">
        <v>16</v>
      </c>
      <c r="AR19" t="s">
        <v>42</v>
      </c>
      <c r="AS19" t="s">
        <v>22</v>
      </c>
      <c r="AT19" t="s">
        <v>21</v>
      </c>
      <c r="AU19">
        <v>7</v>
      </c>
      <c r="AV19" t="s">
        <v>23</v>
      </c>
      <c r="AW19" t="s">
        <v>24</v>
      </c>
    </row>
    <row r="20" spans="1:49" x14ac:dyDescent="0.25">
      <c r="A20" t="s">
        <v>1</v>
      </c>
      <c r="B20" t="s">
        <v>5</v>
      </c>
      <c r="C20" t="s">
        <v>2</v>
      </c>
      <c r="D20" t="s">
        <v>6</v>
      </c>
      <c r="E20" t="s">
        <v>3</v>
      </c>
      <c r="F20" t="s">
        <v>25</v>
      </c>
      <c r="G20" t="s">
        <v>26</v>
      </c>
      <c r="H20">
        <v>46.2</v>
      </c>
      <c r="I20" t="s">
        <v>26</v>
      </c>
      <c r="J20" t="s">
        <v>4</v>
      </c>
      <c r="K20">
        <v>46</v>
      </c>
      <c r="L20" t="s">
        <v>9</v>
      </c>
      <c r="M20" t="s">
        <v>27</v>
      </c>
      <c r="N20" t="s">
        <v>10</v>
      </c>
      <c r="O20" t="s">
        <v>9</v>
      </c>
      <c r="P20" t="s">
        <v>11</v>
      </c>
      <c r="Q20" t="s">
        <v>3</v>
      </c>
      <c r="R20" t="s">
        <v>19</v>
      </c>
      <c r="S20" t="s">
        <v>12</v>
      </c>
      <c r="T20">
        <v>2</v>
      </c>
      <c r="U20" t="s">
        <v>13</v>
      </c>
      <c r="V20" t="s">
        <v>3</v>
      </c>
      <c r="W20" t="s">
        <v>18</v>
      </c>
      <c r="Y20">
        <v>4</v>
      </c>
      <c r="Z20" t="s">
        <v>38</v>
      </c>
      <c r="AA20">
        <v>6</v>
      </c>
      <c r="AB20" t="s">
        <v>20</v>
      </c>
      <c r="AC20" t="s">
        <v>14</v>
      </c>
      <c r="AD20" t="s">
        <v>15</v>
      </c>
      <c r="AE20">
        <v>2</v>
      </c>
      <c r="AF20" t="s">
        <v>20</v>
      </c>
      <c r="AG20" t="s">
        <v>28</v>
      </c>
      <c r="AH20" t="s">
        <v>28</v>
      </c>
      <c r="AK20" t="s">
        <v>20</v>
      </c>
      <c r="AL20" t="s">
        <v>3</v>
      </c>
      <c r="AM20" t="s">
        <v>15</v>
      </c>
      <c r="AN20">
        <v>2</v>
      </c>
      <c r="AO20" t="s">
        <v>20</v>
      </c>
      <c r="AQ20" t="s">
        <v>16</v>
      </c>
      <c r="AR20" t="s">
        <v>40</v>
      </c>
      <c r="AS20" t="s">
        <v>22</v>
      </c>
      <c r="AT20" t="s">
        <v>21</v>
      </c>
      <c r="AU20">
        <v>46</v>
      </c>
      <c r="AV20" t="s">
        <v>23</v>
      </c>
      <c r="AW20" t="s">
        <v>24</v>
      </c>
    </row>
    <row r="21" spans="1:49" x14ac:dyDescent="0.25">
      <c r="A21" t="s">
        <v>1</v>
      </c>
      <c r="B21" t="s">
        <v>5</v>
      </c>
      <c r="C21" t="s">
        <v>2</v>
      </c>
      <c r="D21" t="s">
        <v>6</v>
      </c>
      <c r="E21" t="s">
        <v>3</v>
      </c>
      <c r="F21" t="s">
        <v>25</v>
      </c>
      <c r="G21" t="s">
        <v>26</v>
      </c>
      <c r="H21">
        <v>22.53</v>
      </c>
      <c r="I21" t="s">
        <v>26</v>
      </c>
      <c r="J21" t="s">
        <v>4</v>
      </c>
      <c r="K21">
        <v>23</v>
      </c>
      <c r="L21" t="s">
        <v>9</v>
      </c>
      <c r="M21" t="s">
        <v>27</v>
      </c>
      <c r="N21" t="s">
        <v>10</v>
      </c>
      <c r="O21" t="s">
        <v>9</v>
      </c>
      <c r="P21" t="s">
        <v>11</v>
      </c>
      <c r="Q21" t="s">
        <v>3</v>
      </c>
      <c r="R21" t="s">
        <v>19</v>
      </c>
      <c r="S21" t="s">
        <v>12</v>
      </c>
      <c r="T21">
        <v>5</v>
      </c>
      <c r="U21" t="s">
        <v>13</v>
      </c>
      <c r="V21" t="s">
        <v>3</v>
      </c>
      <c r="W21" t="s">
        <v>18</v>
      </c>
      <c r="Y21">
        <v>2</v>
      </c>
      <c r="Z21" t="s">
        <v>38</v>
      </c>
      <c r="AA21">
        <v>2</v>
      </c>
      <c r="AB21" t="s">
        <v>20</v>
      </c>
      <c r="AC21" t="s">
        <v>14</v>
      </c>
      <c r="AD21" t="s">
        <v>15</v>
      </c>
      <c r="AE21">
        <v>5</v>
      </c>
      <c r="AF21" t="s">
        <v>20</v>
      </c>
      <c r="AG21" t="s">
        <v>31</v>
      </c>
      <c r="AH21" t="s">
        <v>28</v>
      </c>
      <c r="AK21" t="s">
        <v>20</v>
      </c>
      <c r="AL21" t="s">
        <v>3</v>
      </c>
      <c r="AM21" t="s">
        <v>15</v>
      </c>
      <c r="AN21">
        <v>5</v>
      </c>
      <c r="AO21" t="s">
        <v>20</v>
      </c>
      <c r="AQ21" t="s">
        <v>16</v>
      </c>
      <c r="AR21" t="s">
        <v>48</v>
      </c>
      <c r="AS21" t="s">
        <v>22</v>
      </c>
      <c r="AT21" t="s">
        <v>21</v>
      </c>
      <c r="AU21">
        <v>23</v>
      </c>
      <c r="AV21" t="s">
        <v>23</v>
      </c>
      <c r="AW21" t="s">
        <v>24</v>
      </c>
    </row>
    <row r="22" spans="1:49" x14ac:dyDescent="0.25">
      <c r="A22" t="s">
        <v>1</v>
      </c>
      <c r="B22" t="s">
        <v>5</v>
      </c>
      <c r="C22" t="s">
        <v>2</v>
      </c>
      <c r="D22" t="s">
        <v>6</v>
      </c>
      <c r="E22" t="s">
        <v>3</v>
      </c>
      <c r="F22" t="s">
        <v>25</v>
      </c>
      <c r="G22" t="s">
        <v>26</v>
      </c>
      <c r="H22">
        <v>59.875</v>
      </c>
      <c r="I22" t="s">
        <v>26</v>
      </c>
      <c r="J22" t="s">
        <v>4</v>
      </c>
      <c r="K22">
        <v>60</v>
      </c>
      <c r="L22" t="s">
        <v>9</v>
      </c>
      <c r="M22" t="s">
        <v>27</v>
      </c>
      <c r="N22" t="s">
        <v>10</v>
      </c>
      <c r="O22" t="s">
        <v>9</v>
      </c>
      <c r="P22" t="s">
        <v>11</v>
      </c>
      <c r="Q22" t="s">
        <v>3</v>
      </c>
      <c r="R22" t="s">
        <v>19</v>
      </c>
      <c r="S22" t="s">
        <v>12</v>
      </c>
      <c r="T22">
        <v>8</v>
      </c>
      <c r="U22" t="s">
        <v>13</v>
      </c>
      <c r="V22" t="s">
        <v>3</v>
      </c>
      <c r="W22" t="s">
        <v>18</v>
      </c>
      <c r="Y22">
        <v>5</v>
      </c>
      <c r="Z22" t="s">
        <v>38</v>
      </c>
      <c r="AA22">
        <v>9</v>
      </c>
      <c r="AB22" t="s">
        <v>20</v>
      </c>
      <c r="AC22" t="s">
        <v>14</v>
      </c>
      <c r="AD22" t="s">
        <v>15</v>
      </c>
      <c r="AE22">
        <v>8</v>
      </c>
      <c r="AF22" t="s">
        <v>20</v>
      </c>
      <c r="AG22" t="s">
        <v>29</v>
      </c>
      <c r="AH22" t="s">
        <v>36</v>
      </c>
      <c r="AK22" t="s">
        <v>20</v>
      </c>
      <c r="AL22" t="s">
        <v>3</v>
      </c>
      <c r="AM22" t="s">
        <v>15</v>
      </c>
      <c r="AN22">
        <v>8</v>
      </c>
      <c r="AO22" t="s">
        <v>20</v>
      </c>
      <c r="AQ22" t="s">
        <v>16</v>
      </c>
      <c r="AR22" t="s">
        <v>49</v>
      </c>
      <c r="AS22" t="s">
        <v>22</v>
      </c>
      <c r="AT22" t="s">
        <v>21</v>
      </c>
      <c r="AU22">
        <v>60</v>
      </c>
      <c r="AV22" t="s">
        <v>23</v>
      </c>
      <c r="AW22" t="s">
        <v>24</v>
      </c>
    </row>
    <row r="23" spans="1:49" x14ac:dyDescent="0.25">
      <c r="A23" t="s">
        <v>1</v>
      </c>
      <c r="B23" t="s">
        <v>5</v>
      </c>
      <c r="C23" t="s">
        <v>2</v>
      </c>
      <c r="D23" t="s">
        <v>6</v>
      </c>
      <c r="E23" t="s">
        <v>3</v>
      </c>
      <c r="F23" t="s">
        <v>25</v>
      </c>
      <c r="G23" t="s">
        <v>26</v>
      </c>
      <c r="H23">
        <v>276.10000000000002</v>
      </c>
      <c r="I23" t="s">
        <v>26</v>
      </c>
      <c r="J23" t="s">
        <v>4</v>
      </c>
      <c r="K23">
        <v>276</v>
      </c>
      <c r="L23" t="s">
        <v>9</v>
      </c>
      <c r="M23" t="s">
        <v>27</v>
      </c>
      <c r="N23" t="s">
        <v>10</v>
      </c>
      <c r="O23" t="s">
        <v>9</v>
      </c>
      <c r="P23" t="s">
        <v>11</v>
      </c>
      <c r="Q23" t="s">
        <v>3</v>
      </c>
      <c r="R23" t="s">
        <v>19</v>
      </c>
      <c r="S23" t="s">
        <v>12</v>
      </c>
      <c r="T23">
        <v>1</v>
      </c>
      <c r="U23" t="s">
        <v>13</v>
      </c>
      <c r="V23" t="s">
        <v>3</v>
      </c>
      <c r="W23" t="s">
        <v>18</v>
      </c>
      <c r="X23">
        <v>2</v>
      </c>
      <c r="Y23">
        <v>7</v>
      </c>
      <c r="Z23" t="s">
        <v>38</v>
      </c>
      <c r="AA23">
        <v>6</v>
      </c>
      <c r="AB23" t="s">
        <v>20</v>
      </c>
      <c r="AC23" t="s">
        <v>14</v>
      </c>
      <c r="AD23" t="s">
        <v>15</v>
      </c>
      <c r="AE23">
        <v>1</v>
      </c>
      <c r="AF23" t="s">
        <v>20</v>
      </c>
      <c r="AG23" t="s">
        <v>28</v>
      </c>
      <c r="AH23" t="s">
        <v>28</v>
      </c>
      <c r="AK23" t="s">
        <v>20</v>
      </c>
      <c r="AL23" t="s">
        <v>3</v>
      </c>
      <c r="AM23" t="s">
        <v>15</v>
      </c>
      <c r="AN23">
        <v>1</v>
      </c>
      <c r="AO23" t="s">
        <v>20</v>
      </c>
      <c r="AQ23" t="s">
        <v>16</v>
      </c>
      <c r="AR23" t="s">
        <v>40</v>
      </c>
      <c r="AS23" t="s">
        <v>22</v>
      </c>
      <c r="AT23" t="s">
        <v>21</v>
      </c>
      <c r="AU23">
        <v>276</v>
      </c>
      <c r="AV23" t="s">
        <v>23</v>
      </c>
      <c r="AW23" t="s">
        <v>24</v>
      </c>
    </row>
    <row r="24" spans="1:49" x14ac:dyDescent="0.25">
      <c r="A24" t="s">
        <v>1</v>
      </c>
      <c r="B24" t="s">
        <v>5</v>
      </c>
      <c r="C24" t="s">
        <v>2</v>
      </c>
      <c r="D24" t="s">
        <v>6</v>
      </c>
      <c r="E24" t="s">
        <v>3</v>
      </c>
      <c r="F24" t="s">
        <v>25</v>
      </c>
      <c r="G24" t="s">
        <v>26</v>
      </c>
      <c r="H24">
        <v>228.93</v>
      </c>
      <c r="I24" t="s">
        <v>26</v>
      </c>
      <c r="J24" t="s">
        <v>4</v>
      </c>
      <c r="K24">
        <v>229</v>
      </c>
      <c r="L24" t="s">
        <v>9</v>
      </c>
      <c r="M24" t="s">
        <v>27</v>
      </c>
      <c r="N24" t="s">
        <v>10</v>
      </c>
      <c r="O24" t="s">
        <v>9</v>
      </c>
      <c r="P24" t="s">
        <v>11</v>
      </c>
      <c r="Q24" t="s">
        <v>3</v>
      </c>
      <c r="R24" t="s">
        <v>19</v>
      </c>
      <c r="S24" t="s">
        <v>12</v>
      </c>
      <c r="T24">
        <v>9</v>
      </c>
      <c r="U24" t="s">
        <v>13</v>
      </c>
      <c r="V24" t="s">
        <v>3</v>
      </c>
      <c r="W24" t="s">
        <v>18</v>
      </c>
      <c r="X24">
        <v>2</v>
      </c>
      <c r="Y24">
        <v>2</v>
      </c>
      <c r="Z24" t="s">
        <v>38</v>
      </c>
      <c r="AA24">
        <v>8</v>
      </c>
      <c r="AB24" t="s">
        <v>20</v>
      </c>
      <c r="AC24" t="s">
        <v>14</v>
      </c>
      <c r="AD24" t="s">
        <v>15</v>
      </c>
      <c r="AE24">
        <v>9</v>
      </c>
      <c r="AF24" t="s">
        <v>20</v>
      </c>
      <c r="AG24" t="s">
        <v>31</v>
      </c>
      <c r="AH24" t="s">
        <v>28</v>
      </c>
      <c r="AK24" t="s">
        <v>20</v>
      </c>
      <c r="AL24" t="s">
        <v>3</v>
      </c>
      <c r="AM24" t="s">
        <v>15</v>
      </c>
      <c r="AN24">
        <v>9</v>
      </c>
      <c r="AO24" t="s">
        <v>20</v>
      </c>
      <c r="AQ24" t="s">
        <v>16</v>
      </c>
      <c r="AR24" t="s">
        <v>41</v>
      </c>
      <c r="AS24" t="s">
        <v>22</v>
      </c>
      <c r="AT24" t="s">
        <v>21</v>
      </c>
      <c r="AU24">
        <v>229</v>
      </c>
      <c r="AV24" t="s">
        <v>23</v>
      </c>
      <c r="AW24" t="s">
        <v>24</v>
      </c>
    </row>
    <row r="25" spans="1:49" x14ac:dyDescent="0.25">
      <c r="A25" t="s">
        <v>1</v>
      </c>
      <c r="B25" t="s">
        <v>5</v>
      </c>
      <c r="C25" t="s">
        <v>2</v>
      </c>
      <c r="D25" t="s">
        <v>6</v>
      </c>
      <c r="E25" t="s">
        <v>3</v>
      </c>
      <c r="F25" t="s">
        <v>25</v>
      </c>
      <c r="G25" t="s">
        <v>26</v>
      </c>
      <c r="H25">
        <v>417.73099999999999</v>
      </c>
      <c r="I25" t="s">
        <v>26</v>
      </c>
      <c r="J25" t="s">
        <v>4</v>
      </c>
      <c r="K25">
        <v>418</v>
      </c>
      <c r="L25" t="s">
        <v>9</v>
      </c>
      <c r="M25" t="s">
        <v>27</v>
      </c>
      <c r="N25" t="s">
        <v>10</v>
      </c>
      <c r="O25" t="s">
        <v>9</v>
      </c>
      <c r="P25" t="s">
        <v>11</v>
      </c>
      <c r="Q25" t="s">
        <v>3</v>
      </c>
      <c r="R25" t="s">
        <v>19</v>
      </c>
      <c r="S25" t="s">
        <v>12</v>
      </c>
      <c r="T25">
        <v>7</v>
      </c>
      <c r="U25" t="s">
        <v>13</v>
      </c>
      <c r="V25" t="s">
        <v>3</v>
      </c>
      <c r="W25" t="s">
        <v>18</v>
      </c>
      <c r="X25">
        <v>4</v>
      </c>
      <c r="Y25">
        <v>1</v>
      </c>
      <c r="Z25" t="s">
        <v>38</v>
      </c>
      <c r="AA25">
        <v>7</v>
      </c>
      <c r="AB25" t="s">
        <v>20</v>
      </c>
      <c r="AC25" t="s">
        <v>14</v>
      </c>
      <c r="AD25" t="s">
        <v>15</v>
      </c>
      <c r="AE25">
        <v>7</v>
      </c>
      <c r="AF25" t="s">
        <v>20</v>
      </c>
      <c r="AG25" t="s">
        <v>31</v>
      </c>
      <c r="AH25" t="s">
        <v>37</v>
      </c>
      <c r="AK25" t="s">
        <v>20</v>
      </c>
      <c r="AL25" t="s">
        <v>3</v>
      </c>
      <c r="AM25" t="s">
        <v>15</v>
      </c>
      <c r="AN25">
        <v>7</v>
      </c>
      <c r="AO25" t="s">
        <v>20</v>
      </c>
      <c r="AQ25" t="s">
        <v>16</v>
      </c>
      <c r="AR25" t="s">
        <v>45</v>
      </c>
      <c r="AS25" t="s">
        <v>22</v>
      </c>
      <c r="AT25" t="s">
        <v>21</v>
      </c>
      <c r="AU25">
        <v>418</v>
      </c>
      <c r="AV25" t="s">
        <v>23</v>
      </c>
      <c r="AW25" t="s">
        <v>24</v>
      </c>
    </row>
    <row r="26" spans="1:49" x14ac:dyDescent="0.25">
      <c r="A26" t="s">
        <v>1</v>
      </c>
      <c r="B26" t="s">
        <v>5</v>
      </c>
      <c r="C26" t="s">
        <v>2</v>
      </c>
      <c r="D26" t="s">
        <v>6</v>
      </c>
      <c r="E26" t="s">
        <v>3</v>
      </c>
      <c r="F26" t="s">
        <v>25</v>
      </c>
      <c r="G26" t="s">
        <v>26</v>
      </c>
      <c r="H26">
        <v>0.7</v>
      </c>
      <c r="I26" t="s">
        <v>26</v>
      </c>
      <c r="J26" t="s">
        <v>4</v>
      </c>
      <c r="K26">
        <v>1</v>
      </c>
      <c r="L26" t="s">
        <v>9</v>
      </c>
      <c r="M26" t="s">
        <v>27</v>
      </c>
      <c r="N26" t="s">
        <v>10</v>
      </c>
      <c r="O26" t="s">
        <v>9</v>
      </c>
      <c r="P26" t="s">
        <v>11</v>
      </c>
      <c r="Q26" t="s">
        <v>3</v>
      </c>
      <c r="R26" t="s">
        <v>19</v>
      </c>
      <c r="S26" t="s">
        <v>12</v>
      </c>
      <c r="T26">
        <v>7</v>
      </c>
      <c r="U26" t="s">
        <v>13</v>
      </c>
      <c r="V26" t="s">
        <v>3</v>
      </c>
      <c r="W26" t="s">
        <v>18</v>
      </c>
      <c r="Z26" t="s">
        <v>38</v>
      </c>
      <c r="AA26">
        <v>0</v>
      </c>
      <c r="AB26" t="s">
        <v>20</v>
      </c>
      <c r="AC26" t="s">
        <v>14</v>
      </c>
      <c r="AD26" t="s">
        <v>15</v>
      </c>
      <c r="AE26">
        <v>7</v>
      </c>
      <c r="AF26" t="s">
        <v>20</v>
      </c>
      <c r="AG26" t="s">
        <v>28</v>
      </c>
      <c r="AK26" t="s">
        <v>20</v>
      </c>
      <c r="AL26" t="s">
        <v>3</v>
      </c>
      <c r="AM26" t="s">
        <v>15</v>
      </c>
      <c r="AN26">
        <v>7</v>
      </c>
      <c r="AO26" t="s">
        <v>20</v>
      </c>
      <c r="AQ26" t="s">
        <v>16</v>
      </c>
      <c r="AR26" t="s">
        <v>39</v>
      </c>
      <c r="AS26" t="s">
        <v>22</v>
      </c>
      <c r="AT26" t="s">
        <v>21</v>
      </c>
      <c r="AU26">
        <v>1</v>
      </c>
      <c r="AV26" t="s">
        <v>23</v>
      </c>
      <c r="AW26" t="s">
        <v>24</v>
      </c>
    </row>
    <row r="27" spans="1:49" x14ac:dyDescent="0.25">
      <c r="A27" t="s">
        <v>1</v>
      </c>
      <c r="B27" t="s">
        <v>5</v>
      </c>
      <c r="C27" t="s">
        <v>2</v>
      </c>
      <c r="D27" t="s">
        <v>6</v>
      </c>
      <c r="E27" t="s">
        <v>3</v>
      </c>
      <c r="F27" t="s">
        <v>25</v>
      </c>
      <c r="G27" t="s">
        <v>26</v>
      </c>
      <c r="H27">
        <v>0.21</v>
      </c>
      <c r="I27" t="s">
        <v>26</v>
      </c>
      <c r="J27" t="s">
        <v>4</v>
      </c>
      <c r="K27">
        <v>0</v>
      </c>
      <c r="L27" t="s">
        <v>9</v>
      </c>
      <c r="M27" t="s">
        <v>27</v>
      </c>
      <c r="N27" t="s">
        <v>10</v>
      </c>
      <c r="O27" t="s">
        <v>9</v>
      </c>
      <c r="P27" t="s">
        <v>11</v>
      </c>
      <c r="Q27" t="s">
        <v>3</v>
      </c>
      <c r="R27" t="s">
        <v>19</v>
      </c>
      <c r="S27" t="s">
        <v>12</v>
      </c>
      <c r="T27">
        <v>2</v>
      </c>
      <c r="U27" t="s">
        <v>13</v>
      </c>
      <c r="V27" t="s">
        <v>3</v>
      </c>
      <c r="W27" t="s">
        <v>18</v>
      </c>
      <c r="Z27" t="s">
        <v>38</v>
      </c>
      <c r="AA27">
        <v>0</v>
      </c>
      <c r="AB27" t="s">
        <v>20</v>
      </c>
      <c r="AC27" t="s">
        <v>14</v>
      </c>
      <c r="AD27" t="s">
        <v>15</v>
      </c>
      <c r="AE27">
        <v>2</v>
      </c>
      <c r="AF27" t="s">
        <v>20</v>
      </c>
      <c r="AG27" t="s">
        <v>37</v>
      </c>
      <c r="AK27" t="s">
        <v>20</v>
      </c>
      <c r="AL27" t="s">
        <v>3</v>
      </c>
      <c r="AM27" t="s">
        <v>15</v>
      </c>
      <c r="AN27">
        <v>2</v>
      </c>
      <c r="AO27" t="s">
        <v>20</v>
      </c>
      <c r="AQ27" t="s">
        <v>16</v>
      </c>
      <c r="AR27" t="s">
        <v>46</v>
      </c>
      <c r="AS27" t="s">
        <v>22</v>
      </c>
      <c r="AT27" t="s">
        <v>21</v>
      </c>
      <c r="AU27">
        <v>0</v>
      </c>
      <c r="AV27" t="s">
        <v>23</v>
      </c>
      <c r="AW27" t="s">
        <v>24</v>
      </c>
    </row>
    <row r="28" spans="1:49" x14ac:dyDescent="0.25">
      <c r="A28" t="s">
        <v>1</v>
      </c>
      <c r="B28" t="s">
        <v>5</v>
      </c>
      <c r="C28" t="s">
        <v>2</v>
      </c>
      <c r="D28" t="s">
        <v>6</v>
      </c>
      <c r="E28" t="s">
        <v>3</v>
      </c>
      <c r="F28" t="s">
        <v>25</v>
      </c>
      <c r="G28" t="s">
        <v>26</v>
      </c>
      <c r="H28">
        <v>0.83199999999999996</v>
      </c>
      <c r="I28" t="s">
        <v>26</v>
      </c>
      <c r="J28" t="s">
        <v>4</v>
      </c>
      <c r="K28">
        <v>1</v>
      </c>
      <c r="L28" t="s">
        <v>9</v>
      </c>
      <c r="M28" t="s">
        <v>27</v>
      </c>
      <c r="N28" t="s">
        <v>10</v>
      </c>
      <c r="O28" t="s">
        <v>9</v>
      </c>
      <c r="P28" t="s">
        <v>11</v>
      </c>
      <c r="Q28" t="s">
        <v>3</v>
      </c>
      <c r="R28" t="s">
        <v>19</v>
      </c>
      <c r="S28" t="s">
        <v>12</v>
      </c>
      <c r="T28">
        <v>8</v>
      </c>
      <c r="U28" t="s">
        <v>13</v>
      </c>
      <c r="V28" t="s">
        <v>3</v>
      </c>
      <c r="W28" t="s">
        <v>18</v>
      </c>
      <c r="Z28" t="s">
        <v>38</v>
      </c>
      <c r="AA28">
        <v>0</v>
      </c>
      <c r="AB28" t="s">
        <v>20</v>
      </c>
      <c r="AC28" t="s">
        <v>14</v>
      </c>
      <c r="AD28" t="s">
        <v>15</v>
      </c>
      <c r="AE28">
        <v>8</v>
      </c>
      <c r="AF28" t="s">
        <v>20</v>
      </c>
      <c r="AG28" t="s">
        <v>31</v>
      </c>
      <c r="AH28" t="s">
        <v>34</v>
      </c>
      <c r="AK28" t="s">
        <v>20</v>
      </c>
      <c r="AL28" t="s">
        <v>3</v>
      </c>
      <c r="AM28" t="s">
        <v>15</v>
      </c>
      <c r="AN28">
        <v>8</v>
      </c>
      <c r="AO28" t="s">
        <v>20</v>
      </c>
      <c r="AQ28" t="s">
        <v>16</v>
      </c>
      <c r="AR28" t="s">
        <v>39</v>
      </c>
      <c r="AS28" t="s">
        <v>22</v>
      </c>
      <c r="AT28" t="s">
        <v>21</v>
      </c>
      <c r="AU28">
        <v>1</v>
      </c>
      <c r="AV28" t="s">
        <v>23</v>
      </c>
      <c r="AW28" t="s">
        <v>24</v>
      </c>
    </row>
    <row r="29" spans="1:49" x14ac:dyDescent="0.25">
      <c r="A29" t="s">
        <v>1</v>
      </c>
      <c r="B29" t="s">
        <v>5</v>
      </c>
      <c r="C29" t="s">
        <v>2</v>
      </c>
      <c r="D29" t="s">
        <v>6</v>
      </c>
      <c r="E29" t="s">
        <v>3</v>
      </c>
      <c r="F29" t="s">
        <v>25</v>
      </c>
      <c r="G29" t="s">
        <v>26</v>
      </c>
      <c r="H29">
        <v>1.4</v>
      </c>
      <c r="I29" t="s">
        <v>26</v>
      </c>
      <c r="J29" t="s">
        <v>4</v>
      </c>
      <c r="K29">
        <v>1</v>
      </c>
      <c r="L29" t="s">
        <v>9</v>
      </c>
      <c r="M29" t="s">
        <v>27</v>
      </c>
      <c r="N29" t="s">
        <v>10</v>
      </c>
      <c r="O29" t="s">
        <v>9</v>
      </c>
      <c r="P29" t="s">
        <v>11</v>
      </c>
      <c r="Q29" t="s">
        <v>3</v>
      </c>
      <c r="R29" t="s">
        <v>19</v>
      </c>
      <c r="S29" t="s">
        <v>12</v>
      </c>
      <c r="T29">
        <v>4</v>
      </c>
      <c r="U29" t="s">
        <v>13</v>
      </c>
      <c r="V29" t="s">
        <v>3</v>
      </c>
      <c r="W29" t="s">
        <v>18</v>
      </c>
      <c r="Z29" t="s">
        <v>38</v>
      </c>
      <c r="AA29">
        <v>1</v>
      </c>
      <c r="AB29" t="s">
        <v>20</v>
      </c>
      <c r="AC29" t="s">
        <v>14</v>
      </c>
      <c r="AD29" t="s">
        <v>15</v>
      </c>
      <c r="AE29">
        <v>4</v>
      </c>
      <c r="AF29" t="s">
        <v>20</v>
      </c>
      <c r="AG29" t="s">
        <v>28</v>
      </c>
      <c r="AH29" t="s">
        <v>28</v>
      </c>
      <c r="AK29" t="s">
        <v>20</v>
      </c>
      <c r="AL29" t="s">
        <v>3</v>
      </c>
      <c r="AM29" t="s">
        <v>15</v>
      </c>
      <c r="AN29">
        <v>4</v>
      </c>
      <c r="AO29" t="s">
        <v>20</v>
      </c>
      <c r="AQ29" t="s">
        <v>16</v>
      </c>
      <c r="AR29" t="s">
        <v>50</v>
      </c>
      <c r="AS29" t="s">
        <v>22</v>
      </c>
      <c r="AT29" t="s">
        <v>21</v>
      </c>
      <c r="AU29">
        <v>1</v>
      </c>
      <c r="AV29" t="s">
        <v>23</v>
      </c>
      <c r="AW29" t="s">
        <v>24</v>
      </c>
    </row>
    <row r="30" spans="1:49" x14ac:dyDescent="0.25">
      <c r="A30" t="s">
        <v>1</v>
      </c>
      <c r="B30" t="s">
        <v>5</v>
      </c>
      <c r="C30" t="s">
        <v>2</v>
      </c>
      <c r="D30" t="s">
        <v>6</v>
      </c>
      <c r="E30" t="s">
        <v>3</v>
      </c>
      <c r="F30" t="s">
        <v>25</v>
      </c>
      <c r="G30" t="s">
        <v>26</v>
      </c>
      <c r="H30">
        <v>4.59</v>
      </c>
      <c r="I30" t="s">
        <v>26</v>
      </c>
      <c r="J30" t="s">
        <v>4</v>
      </c>
      <c r="K30">
        <v>5</v>
      </c>
      <c r="L30" t="s">
        <v>9</v>
      </c>
      <c r="M30" t="s">
        <v>27</v>
      </c>
      <c r="N30" t="s">
        <v>10</v>
      </c>
      <c r="O30" t="s">
        <v>9</v>
      </c>
      <c r="P30" t="s">
        <v>11</v>
      </c>
      <c r="Q30" t="s">
        <v>3</v>
      </c>
      <c r="R30" t="s">
        <v>19</v>
      </c>
      <c r="S30" t="s">
        <v>12</v>
      </c>
      <c r="T30">
        <v>5</v>
      </c>
      <c r="U30" t="s">
        <v>13</v>
      </c>
      <c r="V30" t="s">
        <v>3</v>
      </c>
      <c r="W30" t="s">
        <v>18</v>
      </c>
      <c r="Z30" t="s">
        <v>38</v>
      </c>
      <c r="AA30">
        <v>4</v>
      </c>
      <c r="AB30" t="s">
        <v>20</v>
      </c>
      <c r="AC30" t="s">
        <v>14</v>
      </c>
      <c r="AD30" t="s">
        <v>15</v>
      </c>
      <c r="AE30">
        <v>5</v>
      </c>
      <c r="AF30" t="s">
        <v>20</v>
      </c>
      <c r="AG30" t="s">
        <v>33</v>
      </c>
      <c r="AH30" t="s">
        <v>28</v>
      </c>
      <c r="AK30" t="s">
        <v>20</v>
      </c>
      <c r="AL30" t="s">
        <v>3</v>
      </c>
      <c r="AM30" t="s">
        <v>15</v>
      </c>
      <c r="AN30">
        <v>5</v>
      </c>
      <c r="AO30" t="s">
        <v>20</v>
      </c>
      <c r="AQ30" t="s">
        <v>16</v>
      </c>
      <c r="AR30" t="s">
        <v>51</v>
      </c>
      <c r="AS30" t="s">
        <v>22</v>
      </c>
      <c r="AT30" t="s">
        <v>21</v>
      </c>
      <c r="AU30">
        <v>5</v>
      </c>
      <c r="AV30" t="s">
        <v>23</v>
      </c>
      <c r="AW30" t="s">
        <v>24</v>
      </c>
    </row>
    <row r="31" spans="1:49" x14ac:dyDescent="0.25">
      <c r="A31" t="s">
        <v>1</v>
      </c>
      <c r="B31" t="s">
        <v>5</v>
      </c>
      <c r="C31" t="s">
        <v>2</v>
      </c>
      <c r="D31" t="s">
        <v>6</v>
      </c>
      <c r="E31" t="s">
        <v>3</v>
      </c>
      <c r="F31" t="s">
        <v>25</v>
      </c>
      <c r="G31" t="s">
        <v>26</v>
      </c>
      <c r="H31">
        <v>8.8740000000000006</v>
      </c>
      <c r="I31" t="s">
        <v>26</v>
      </c>
      <c r="J31" t="s">
        <v>4</v>
      </c>
      <c r="K31">
        <v>9</v>
      </c>
      <c r="L31" t="s">
        <v>9</v>
      </c>
      <c r="M31" t="s">
        <v>27</v>
      </c>
      <c r="N31" t="s">
        <v>10</v>
      </c>
      <c r="O31" t="s">
        <v>9</v>
      </c>
      <c r="P31" t="s">
        <v>11</v>
      </c>
      <c r="Q31" t="s">
        <v>3</v>
      </c>
      <c r="R31" t="s">
        <v>19</v>
      </c>
      <c r="S31" t="s">
        <v>12</v>
      </c>
      <c r="T31">
        <v>8</v>
      </c>
      <c r="U31" t="s">
        <v>13</v>
      </c>
      <c r="V31" t="s">
        <v>3</v>
      </c>
      <c r="W31" t="s">
        <v>18</v>
      </c>
      <c r="Z31" t="s">
        <v>38</v>
      </c>
      <c r="AA31">
        <v>8</v>
      </c>
      <c r="AB31" t="s">
        <v>20</v>
      </c>
      <c r="AC31" t="s">
        <v>14</v>
      </c>
      <c r="AD31" t="s">
        <v>15</v>
      </c>
      <c r="AE31">
        <v>8</v>
      </c>
      <c r="AF31" t="s">
        <v>20</v>
      </c>
      <c r="AG31" t="s">
        <v>29</v>
      </c>
      <c r="AH31" t="s">
        <v>30</v>
      </c>
      <c r="AK31" t="s">
        <v>20</v>
      </c>
      <c r="AL31" t="s">
        <v>3</v>
      </c>
      <c r="AM31" t="s">
        <v>15</v>
      </c>
      <c r="AN31">
        <v>8</v>
      </c>
      <c r="AO31" t="s">
        <v>20</v>
      </c>
      <c r="AQ31" t="s">
        <v>16</v>
      </c>
      <c r="AR31" t="s">
        <v>41</v>
      </c>
      <c r="AS31" t="s">
        <v>22</v>
      </c>
      <c r="AT31" t="s">
        <v>21</v>
      </c>
      <c r="AU31">
        <v>9</v>
      </c>
      <c r="AV31" t="s">
        <v>23</v>
      </c>
      <c r="AW31" t="s">
        <v>24</v>
      </c>
    </row>
    <row r="32" spans="1:49" x14ac:dyDescent="0.25">
      <c r="A32" t="s">
        <v>1</v>
      </c>
      <c r="B32" t="s">
        <v>5</v>
      </c>
      <c r="C32" t="s">
        <v>2</v>
      </c>
      <c r="D32" t="s">
        <v>6</v>
      </c>
      <c r="E32" t="s">
        <v>3</v>
      </c>
      <c r="F32" t="s">
        <v>25</v>
      </c>
      <c r="G32" t="s">
        <v>26</v>
      </c>
      <c r="H32">
        <v>91.5</v>
      </c>
      <c r="I32" t="s">
        <v>26</v>
      </c>
      <c r="J32" t="s">
        <v>4</v>
      </c>
      <c r="K32">
        <v>92</v>
      </c>
      <c r="L32" t="s">
        <v>9</v>
      </c>
      <c r="M32" t="s">
        <v>27</v>
      </c>
      <c r="N32" t="s">
        <v>10</v>
      </c>
      <c r="O32" t="s">
        <v>9</v>
      </c>
      <c r="P32" t="s">
        <v>11</v>
      </c>
      <c r="Q32" t="s">
        <v>3</v>
      </c>
      <c r="R32" t="s">
        <v>19</v>
      </c>
      <c r="S32" t="s">
        <v>12</v>
      </c>
      <c r="T32">
        <v>5</v>
      </c>
      <c r="U32" t="s">
        <v>13</v>
      </c>
      <c r="V32" t="s">
        <v>3</v>
      </c>
      <c r="W32" t="s">
        <v>18</v>
      </c>
      <c r="Y32">
        <v>9</v>
      </c>
      <c r="Z32" t="s">
        <v>38</v>
      </c>
      <c r="AA32">
        <v>1</v>
      </c>
      <c r="AB32" t="s">
        <v>20</v>
      </c>
      <c r="AC32" t="s">
        <v>14</v>
      </c>
      <c r="AD32" t="s">
        <v>15</v>
      </c>
      <c r="AE32">
        <v>5</v>
      </c>
      <c r="AF32" t="s">
        <v>20</v>
      </c>
      <c r="AG32" t="s">
        <v>28</v>
      </c>
      <c r="AH32" t="s">
        <v>28</v>
      </c>
      <c r="AK32" t="s">
        <v>20</v>
      </c>
      <c r="AL32" t="s">
        <v>3</v>
      </c>
      <c r="AM32" t="s">
        <v>15</v>
      </c>
      <c r="AN32">
        <v>5</v>
      </c>
      <c r="AO32" t="s">
        <v>20</v>
      </c>
      <c r="AQ32" t="s">
        <v>16</v>
      </c>
      <c r="AR32" t="s">
        <v>52</v>
      </c>
      <c r="AS32" t="s">
        <v>22</v>
      </c>
      <c r="AT32" t="s">
        <v>21</v>
      </c>
      <c r="AU32">
        <v>92</v>
      </c>
      <c r="AV32" t="s">
        <v>23</v>
      </c>
      <c r="AW32" t="s">
        <v>24</v>
      </c>
    </row>
    <row r="33" spans="1:49" x14ac:dyDescent="0.25">
      <c r="A33" t="s">
        <v>1</v>
      </c>
      <c r="B33" t="s">
        <v>5</v>
      </c>
      <c r="C33" t="s">
        <v>2</v>
      </c>
      <c r="D33" t="s">
        <v>6</v>
      </c>
      <c r="E33" t="s">
        <v>3</v>
      </c>
      <c r="F33" t="s">
        <v>25</v>
      </c>
      <c r="G33" t="s">
        <v>26</v>
      </c>
      <c r="H33">
        <v>80.78</v>
      </c>
      <c r="I33" t="s">
        <v>26</v>
      </c>
      <c r="J33" t="s">
        <v>4</v>
      </c>
      <c r="K33">
        <v>81</v>
      </c>
      <c r="L33" t="s">
        <v>9</v>
      </c>
      <c r="M33" t="s">
        <v>27</v>
      </c>
      <c r="N33" t="s">
        <v>10</v>
      </c>
      <c r="O33" t="s">
        <v>9</v>
      </c>
      <c r="P33" t="s">
        <v>11</v>
      </c>
      <c r="Q33" t="s">
        <v>3</v>
      </c>
      <c r="R33" t="s">
        <v>19</v>
      </c>
      <c r="S33" t="s">
        <v>12</v>
      </c>
      <c r="T33">
        <v>7</v>
      </c>
      <c r="U33" t="s">
        <v>13</v>
      </c>
      <c r="V33" t="s">
        <v>3</v>
      </c>
      <c r="W33" t="s">
        <v>18</v>
      </c>
      <c r="Y33">
        <v>8</v>
      </c>
      <c r="Z33" t="s">
        <v>38</v>
      </c>
      <c r="AA33">
        <v>0</v>
      </c>
      <c r="AB33" t="s">
        <v>20</v>
      </c>
      <c r="AC33" t="s">
        <v>14</v>
      </c>
      <c r="AD33" t="s">
        <v>15</v>
      </c>
      <c r="AE33">
        <v>7</v>
      </c>
      <c r="AF33" t="s">
        <v>20</v>
      </c>
      <c r="AG33" t="s">
        <v>35</v>
      </c>
      <c r="AH33" t="s">
        <v>28</v>
      </c>
      <c r="AK33" t="s">
        <v>20</v>
      </c>
      <c r="AL33" t="s">
        <v>3</v>
      </c>
      <c r="AM33" t="s">
        <v>15</v>
      </c>
      <c r="AN33">
        <v>7</v>
      </c>
      <c r="AO33" t="s">
        <v>20</v>
      </c>
      <c r="AQ33" t="s">
        <v>16</v>
      </c>
      <c r="AR33" t="s">
        <v>39</v>
      </c>
      <c r="AS33" t="s">
        <v>22</v>
      </c>
      <c r="AT33" t="s">
        <v>21</v>
      </c>
      <c r="AU33">
        <v>81</v>
      </c>
      <c r="AV33" t="s">
        <v>23</v>
      </c>
      <c r="AW33" t="s">
        <v>24</v>
      </c>
    </row>
    <row r="34" spans="1:49" x14ac:dyDescent="0.25">
      <c r="A34" t="s">
        <v>1</v>
      </c>
      <c r="B34" t="s">
        <v>5</v>
      </c>
      <c r="C34" t="s">
        <v>2</v>
      </c>
      <c r="D34" t="s">
        <v>6</v>
      </c>
      <c r="E34" t="s">
        <v>3</v>
      </c>
      <c r="F34" t="s">
        <v>25</v>
      </c>
      <c r="G34" t="s">
        <v>26</v>
      </c>
      <c r="H34">
        <v>16.773</v>
      </c>
      <c r="I34" t="s">
        <v>26</v>
      </c>
      <c r="J34" t="s">
        <v>4</v>
      </c>
      <c r="K34">
        <v>17</v>
      </c>
      <c r="L34" t="s">
        <v>9</v>
      </c>
      <c r="M34" t="s">
        <v>27</v>
      </c>
      <c r="N34" t="s">
        <v>10</v>
      </c>
      <c r="O34" t="s">
        <v>9</v>
      </c>
      <c r="P34" t="s">
        <v>11</v>
      </c>
      <c r="Q34" t="s">
        <v>3</v>
      </c>
      <c r="R34" t="s">
        <v>19</v>
      </c>
      <c r="S34" t="s">
        <v>12</v>
      </c>
      <c r="T34">
        <v>7</v>
      </c>
      <c r="U34" t="s">
        <v>13</v>
      </c>
      <c r="V34" t="s">
        <v>3</v>
      </c>
      <c r="W34" t="s">
        <v>18</v>
      </c>
      <c r="Y34">
        <v>1</v>
      </c>
      <c r="Z34" t="s">
        <v>38</v>
      </c>
      <c r="AA34">
        <v>6</v>
      </c>
      <c r="AB34" t="s">
        <v>20</v>
      </c>
      <c r="AC34" t="s">
        <v>14</v>
      </c>
      <c r="AD34" t="s">
        <v>15</v>
      </c>
      <c r="AE34">
        <v>7</v>
      </c>
      <c r="AF34" t="s">
        <v>20</v>
      </c>
      <c r="AG34" t="s">
        <v>29</v>
      </c>
      <c r="AH34" t="s">
        <v>31</v>
      </c>
      <c r="AK34" t="s">
        <v>20</v>
      </c>
      <c r="AL34" t="s">
        <v>3</v>
      </c>
      <c r="AM34" t="s">
        <v>15</v>
      </c>
      <c r="AN34">
        <v>7</v>
      </c>
      <c r="AO34" t="s">
        <v>20</v>
      </c>
      <c r="AQ34" t="s">
        <v>16</v>
      </c>
      <c r="AR34" t="s">
        <v>42</v>
      </c>
      <c r="AS34" t="s">
        <v>22</v>
      </c>
      <c r="AT34" t="s">
        <v>21</v>
      </c>
      <c r="AU34">
        <v>17</v>
      </c>
      <c r="AV34" t="s">
        <v>23</v>
      </c>
      <c r="AW34" t="s">
        <v>24</v>
      </c>
    </row>
    <row r="35" spans="1:49" x14ac:dyDescent="0.25">
      <c r="A35" t="s">
        <v>1</v>
      </c>
      <c r="B35" t="s">
        <v>5</v>
      </c>
      <c r="C35" t="s">
        <v>2</v>
      </c>
      <c r="D35" t="s">
        <v>6</v>
      </c>
      <c r="E35" t="s">
        <v>3</v>
      </c>
      <c r="F35" t="s">
        <v>25</v>
      </c>
      <c r="G35" t="s">
        <v>26</v>
      </c>
      <c r="H35">
        <v>558.6</v>
      </c>
      <c r="I35" t="s">
        <v>26</v>
      </c>
      <c r="J35" t="s">
        <v>4</v>
      </c>
      <c r="K35">
        <v>559</v>
      </c>
      <c r="L35" t="s">
        <v>9</v>
      </c>
      <c r="M35" t="s">
        <v>27</v>
      </c>
      <c r="N35" t="s">
        <v>10</v>
      </c>
      <c r="O35" t="s">
        <v>9</v>
      </c>
      <c r="P35" t="s">
        <v>11</v>
      </c>
      <c r="Q35" t="s">
        <v>3</v>
      </c>
      <c r="R35" t="s">
        <v>19</v>
      </c>
      <c r="S35" t="s">
        <v>12</v>
      </c>
      <c r="T35">
        <v>6</v>
      </c>
      <c r="U35" t="s">
        <v>13</v>
      </c>
      <c r="V35" t="s">
        <v>3</v>
      </c>
      <c r="W35" t="s">
        <v>18</v>
      </c>
      <c r="X35">
        <v>5</v>
      </c>
      <c r="Y35">
        <v>5</v>
      </c>
      <c r="Z35" t="s">
        <v>38</v>
      </c>
      <c r="AA35">
        <v>8</v>
      </c>
      <c r="AB35" t="s">
        <v>20</v>
      </c>
      <c r="AC35" t="s">
        <v>14</v>
      </c>
      <c r="AD35" t="s">
        <v>15</v>
      </c>
      <c r="AE35">
        <v>6</v>
      </c>
      <c r="AF35" t="s">
        <v>20</v>
      </c>
      <c r="AG35" t="s">
        <v>28</v>
      </c>
      <c r="AH35" t="s">
        <v>28</v>
      </c>
      <c r="AK35" t="s">
        <v>20</v>
      </c>
      <c r="AL35" t="s">
        <v>3</v>
      </c>
      <c r="AM35" t="s">
        <v>15</v>
      </c>
      <c r="AN35">
        <v>6</v>
      </c>
      <c r="AO35" t="s">
        <v>20</v>
      </c>
      <c r="AQ35" t="s">
        <v>16</v>
      </c>
      <c r="AR35" t="s">
        <v>41</v>
      </c>
      <c r="AS35" t="s">
        <v>22</v>
      </c>
      <c r="AT35" t="s">
        <v>21</v>
      </c>
      <c r="AU35">
        <v>559</v>
      </c>
      <c r="AV35" t="s">
        <v>23</v>
      </c>
      <c r="AW35" t="s">
        <v>24</v>
      </c>
    </row>
    <row r="36" spans="1:49" x14ac:dyDescent="0.25">
      <c r="A36" t="s">
        <v>1</v>
      </c>
      <c r="B36" t="s">
        <v>5</v>
      </c>
      <c r="C36" t="s">
        <v>2</v>
      </c>
      <c r="D36" t="s">
        <v>6</v>
      </c>
      <c r="E36" t="s">
        <v>3</v>
      </c>
      <c r="F36" t="s">
        <v>25</v>
      </c>
      <c r="G36" t="s">
        <v>26</v>
      </c>
      <c r="H36">
        <v>711.78</v>
      </c>
      <c r="I36" t="s">
        <v>26</v>
      </c>
      <c r="J36" t="s">
        <v>4</v>
      </c>
      <c r="K36">
        <v>712</v>
      </c>
      <c r="L36" t="s">
        <v>9</v>
      </c>
      <c r="M36" t="s">
        <v>27</v>
      </c>
      <c r="N36" t="s">
        <v>10</v>
      </c>
      <c r="O36" t="s">
        <v>9</v>
      </c>
      <c r="P36" t="s">
        <v>11</v>
      </c>
      <c r="Q36" t="s">
        <v>3</v>
      </c>
      <c r="R36" t="s">
        <v>19</v>
      </c>
      <c r="S36" t="s">
        <v>12</v>
      </c>
      <c r="T36">
        <v>7</v>
      </c>
      <c r="U36" t="s">
        <v>13</v>
      </c>
      <c r="V36" t="s">
        <v>3</v>
      </c>
      <c r="W36" t="s">
        <v>18</v>
      </c>
      <c r="X36">
        <v>7</v>
      </c>
      <c r="Y36">
        <v>1</v>
      </c>
      <c r="Z36" t="s">
        <v>38</v>
      </c>
      <c r="AA36">
        <v>1</v>
      </c>
      <c r="AB36" t="s">
        <v>20</v>
      </c>
      <c r="AC36" t="s">
        <v>14</v>
      </c>
      <c r="AD36" t="s">
        <v>15</v>
      </c>
      <c r="AE36">
        <v>7</v>
      </c>
      <c r="AF36" t="s">
        <v>20</v>
      </c>
      <c r="AG36" t="s">
        <v>35</v>
      </c>
      <c r="AH36" t="s">
        <v>28</v>
      </c>
      <c r="AK36" t="s">
        <v>20</v>
      </c>
      <c r="AL36" t="s">
        <v>3</v>
      </c>
      <c r="AM36" t="s">
        <v>15</v>
      </c>
      <c r="AN36">
        <v>7</v>
      </c>
      <c r="AO36" t="s">
        <v>20</v>
      </c>
      <c r="AQ36" t="s">
        <v>16</v>
      </c>
      <c r="AR36" t="s">
        <v>52</v>
      </c>
      <c r="AS36" t="s">
        <v>22</v>
      </c>
      <c r="AT36" t="s">
        <v>21</v>
      </c>
      <c r="AU36">
        <v>712</v>
      </c>
      <c r="AV36" t="s">
        <v>23</v>
      </c>
      <c r="AW36" t="s">
        <v>24</v>
      </c>
    </row>
    <row r="37" spans="1:49" x14ac:dyDescent="0.25">
      <c r="A37" t="s">
        <v>1</v>
      </c>
      <c r="B37" t="s">
        <v>5</v>
      </c>
      <c r="C37" t="s">
        <v>2</v>
      </c>
      <c r="D37" t="s">
        <v>6</v>
      </c>
      <c r="E37" t="s">
        <v>3</v>
      </c>
      <c r="F37" t="s">
        <v>25</v>
      </c>
      <c r="G37" t="s">
        <v>26</v>
      </c>
      <c r="H37">
        <v>830.13599999999997</v>
      </c>
      <c r="I37" t="s">
        <v>26</v>
      </c>
      <c r="J37" t="s">
        <v>4</v>
      </c>
      <c r="K37">
        <v>830</v>
      </c>
      <c r="L37" t="s">
        <v>9</v>
      </c>
      <c r="M37" t="s">
        <v>27</v>
      </c>
      <c r="N37" t="s">
        <v>10</v>
      </c>
      <c r="O37" t="s">
        <v>9</v>
      </c>
      <c r="P37" t="s">
        <v>11</v>
      </c>
      <c r="Q37" t="s">
        <v>3</v>
      </c>
      <c r="R37" t="s">
        <v>19</v>
      </c>
      <c r="S37" t="s">
        <v>12</v>
      </c>
      <c r="T37">
        <v>1</v>
      </c>
      <c r="U37" t="s">
        <v>13</v>
      </c>
      <c r="V37" t="s">
        <v>3</v>
      </c>
      <c r="W37" t="s">
        <v>18</v>
      </c>
      <c r="X37">
        <v>8</v>
      </c>
      <c r="Y37">
        <v>3</v>
      </c>
      <c r="Z37" t="s">
        <v>38</v>
      </c>
      <c r="AA37">
        <v>0</v>
      </c>
      <c r="AB37" t="s">
        <v>20</v>
      </c>
      <c r="AC37" t="s">
        <v>14</v>
      </c>
      <c r="AD37" t="s">
        <v>15</v>
      </c>
      <c r="AE37">
        <v>1</v>
      </c>
      <c r="AF37" t="s">
        <v>20</v>
      </c>
      <c r="AG37" t="s">
        <v>31</v>
      </c>
      <c r="AH37" t="s">
        <v>32</v>
      </c>
      <c r="AK37" t="s">
        <v>20</v>
      </c>
      <c r="AL37" t="s">
        <v>3</v>
      </c>
      <c r="AM37" t="s">
        <v>15</v>
      </c>
      <c r="AN37">
        <v>1</v>
      </c>
      <c r="AO37" t="s">
        <v>20</v>
      </c>
      <c r="AQ37" t="s">
        <v>16</v>
      </c>
      <c r="AR37" t="s">
        <v>46</v>
      </c>
      <c r="AS37" t="s">
        <v>22</v>
      </c>
      <c r="AT37" t="s">
        <v>21</v>
      </c>
      <c r="AU37">
        <v>830</v>
      </c>
      <c r="AV37" t="s">
        <v>23</v>
      </c>
      <c r="AW37" t="s">
        <v>24</v>
      </c>
    </row>
    <row r="38" spans="1:49" x14ac:dyDescent="0.25">
      <c r="A38" t="s">
        <v>1</v>
      </c>
      <c r="B38" t="s">
        <v>5</v>
      </c>
      <c r="C38" t="s">
        <v>2</v>
      </c>
      <c r="D38" t="s">
        <v>6</v>
      </c>
      <c r="E38" t="s">
        <v>3</v>
      </c>
      <c r="F38" t="s">
        <v>25</v>
      </c>
      <c r="G38" t="s">
        <v>26</v>
      </c>
      <c r="H38">
        <v>0.3</v>
      </c>
      <c r="I38" t="s">
        <v>26</v>
      </c>
      <c r="J38" t="s">
        <v>4</v>
      </c>
      <c r="K38">
        <v>0</v>
      </c>
      <c r="L38" t="s">
        <v>9</v>
      </c>
      <c r="M38" t="s">
        <v>27</v>
      </c>
      <c r="N38" t="s">
        <v>10</v>
      </c>
      <c r="O38" t="s">
        <v>9</v>
      </c>
      <c r="P38" t="s">
        <v>11</v>
      </c>
      <c r="Q38" t="s">
        <v>3</v>
      </c>
      <c r="R38" t="s">
        <v>19</v>
      </c>
      <c r="S38" t="s">
        <v>12</v>
      </c>
      <c r="T38">
        <v>3</v>
      </c>
      <c r="U38" t="s">
        <v>13</v>
      </c>
      <c r="V38" t="s">
        <v>3</v>
      </c>
      <c r="W38" t="s">
        <v>18</v>
      </c>
      <c r="Z38" t="s">
        <v>38</v>
      </c>
      <c r="AA38">
        <v>0</v>
      </c>
      <c r="AB38" t="s">
        <v>20</v>
      </c>
      <c r="AC38" t="s">
        <v>14</v>
      </c>
      <c r="AD38" t="s">
        <v>15</v>
      </c>
      <c r="AE38">
        <v>3</v>
      </c>
      <c r="AF38" t="s">
        <v>20</v>
      </c>
      <c r="AG38" t="s">
        <v>28</v>
      </c>
      <c r="AK38" t="s">
        <v>20</v>
      </c>
      <c r="AL38" t="s">
        <v>3</v>
      </c>
      <c r="AM38" t="s">
        <v>15</v>
      </c>
      <c r="AN38">
        <v>3</v>
      </c>
      <c r="AO38" t="s">
        <v>20</v>
      </c>
      <c r="AQ38" t="s">
        <v>16</v>
      </c>
      <c r="AR38" t="s">
        <v>46</v>
      </c>
      <c r="AS38" t="s">
        <v>22</v>
      </c>
      <c r="AT38" t="s">
        <v>21</v>
      </c>
      <c r="AU38">
        <v>0</v>
      </c>
      <c r="AV38" t="s">
        <v>23</v>
      </c>
      <c r="AW38" t="s">
        <v>24</v>
      </c>
    </row>
    <row r="39" spans="1:49" x14ac:dyDescent="0.25">
      <c r="A39" t="s">
        <v>1</v>
      </c>
      <c r="B39" t="s">
        <v>5</v>
      </c>
      <c r="C39" t="s">
        <v>2</v>
      </c>
      <c r="D39" t="s">
        <v>6</v>
      </c>
      <c r="E39" t="s">
        <v>3</v>
      </c>
      <c r="F39" t="s">
        <v>25</v>
      </c>
      <c r="G39" t="s">
        <v>26</v>
      </c>
      <c r="H39">
        <v>0.61</v>
      </c>
      <c r="I39" t="s">
        <v>26</v>
      </c>
      <c r="J39" t="s">
        <v>4</v>
      </c>
      <c r="K39">
        <v>1</v>
      </c>
      <c r="L39" t="s">
        <v>9</v>
      </c>
      <c r="M39" t="s">
        <v>27</v>
      </c>
      <c r="N39" t="s">
        <v>10</v>
      </c>
      <c r="O39" t="s">
        <v>9</v>
      </c>
      <c r="P39" t="s">
        <v>11</v>
      </c>
      <c r="Q39" t="s">
        <v>3</v>
      </c>
      <c r="R39" t="s">
        <v>19</v>
      </c>
      <c r="S39" t="s">
        <v>12</v>
      </c>
      <c r="T39">
        <v>6</v>
      </c>
      <c r="U39" t="s">
        <v>13</v>
      </c>
      <c r="V39" t="s">
        <v>3</v>
      </c>
      <c r="W39" t="s">
        <v>18</v>
      </c>
      <c r="Z39" t="s">
        <v>38</v>
      </c>
      <c r="AA39">
        <v>0</v>
      </c>
      <c r="AB39" t="s">
        <v>20</v>
      </c>
      <c r="AC39" t="s">
        <v>14</v>
      </c>
      <c r="AD39" t="s">
        <v>15</v>
      </c>
      <c r="AE39">
        <v>6</v>
      </c>
      <c r="AF39" t="s">
        <v>20</v>
      </c>
      <c r="AG39" t="s">
        <v>37</v>
      </c>
      <c r="AK39" t="s">
        <v>20</v>
      </c>
      <c r="AL39" t="s">
        <v>3</v>
      </c>
      <c r="AM39" t="s">
        <v>15</v>
      </c>
      <c r="AN39">
        <v>6</v>
      </c>
      <c r="AO39" t="s">
        <v>20</v>
      </c>
      <c r="AQ39" t="s">
        <v>16</v>
      </c>
      <c r="AR39" t="s">
        <v>39</v>
      </c>
      <c r="AS39" t="s">
        <v>22</v>
      </c>
      <c r="AT39" t="s">
        <v>21</v>
      </c>
      <c r="AU39">
        <v>1</v>
      </c>
      <c r="AV39" t="s">
        <v>23</v>
      </c>
      <c r="AW39" t="s">
        <v>24</v>
      </c>
    </row>
    <row r="40" spans="1:49" x14ac:dyDescent="0.25">
      <c r="A40" t="s">
        <v>1</v>
      </c>
      <c r="B40" t="s">
        <v>5</v>
      </c>
      <c r="C40" t="s">
        <v>2</v>
      </c>
      <c r="D40" t="s">
        <v>6</v>
      </c>
      <c r="E40" t="s">
        <v>3</v>
      </c>
      <c r="F40" t="s">
        <v>25</v>
      </c>
      <c r="G40" t="s">
        <v>26</v>
      </c>
      <c r="H40">
        <v>0.39100000000000001</v>
      </c>
      <c r="I40" t="s">
        <v>26</v>
      </c>
      <c r="J40" t="s">
        <v>4</v>
      </c>
      <c r="K40">
        <v>0</v>
      </c>
      <c r="L40" t="s">
        <v>9</v>
      </c>
      <c r="M40" t="s">
        <v>27</v>
      </c>
      <c r="N40" t="s">
        <v>10</v>
      </c>
      <c r="O40" t="s">
        <v>9</v>
      </c>
      <c r="P40" t="s">
        <v>11</v>
      </c>
      <c r="Q40" t="s">
        <v>3</v>
      </c>
      <c r="R40" t="s">
        <v>19</v>
      </c>
      <c r="S40" t="s">
        <v>12</v>
      </c>
      <c r="T40">
        <v>3</v>
      </c>
      <c r="U40" t="s">
        <v>13</v>
      </c>
      <c r="V40" t="s">
        <v>3</v>
      </c>
      <c r="W40" t="s">
        <v>18</v>
      </c>
      <c r="Z40" t="s">
        <v>38</v>
      </c>
      <c r="AA40">
        <v>0</v>
      </c>
      <c r="AB40" t="s">
        <v>20</v>
      </c>
      <c r="AC40" t="s">
        <v>14</v>
      </c>
      <c r="AD40" t="s">
        <v>15</v>
      </c>
      <c r="AE40">
        <v>3</v>
      </c>
      <c r="AF40" t="s">
        <v>20</v>
      </c>
      <c r="AG40" t="s">
        <v>33</v>
      </c>
      <c r="AH40" t="s">
        <v>37</v>
      </c>
      <c r="AK40" t="s">
        <v>20</v>
      </c>
      <c r="AL40" t="s">
        <v>3</v>
      </c>
      <c r="AM40" t="s">
        <v>15</v>
      </c>
      <c r="AN40">
        <v>3</v>
      </c>
      <c r="AO40" t="s">
        <v>20</v>
      </c>
      <c r="AQ40" t="s">
        <v>16</v>
      </c>
      <c r="AR40" t="s">
        <v>46</v>
      </c>
      <c r="AS40" t="s">
        <v>22</v>
      </c>
      <c r="AT40" t="s">
        <v>21</v>
      </c>
      <c r="AU40">
        <v>0</v>
      </c>
      <c r="AV40" t="s">
        <v>23</v>
      </c>
      <c r="AW40" t="s">
        <v>24</v>
      </c>
    </row>
    <row r="41" spans="1:49" x14ac:dyDescent="0.25">
      <c r="A41" t="s">
        <v>1</v>
      </c>
      <c r="B41" t="s">
        <v>5</v>
      </c>
      <c r="C41" t="s">
        <v>2</v>
      </c>
      <c r="D41" t="s">
        <v>6</v>
      </c>
      <c r="E41" t="s">
        <v>3</v>
      </c>
      <c r="F41" t="s">
        <v>25</v>
      </c>
      <c r="G41" t="s">
        <v>26</v>
      </c>
      <c r="H41">
        <v>1.3</v>
      </c>
      <c r="I41" t="s">
        <v>26</v>
      </c>
      <c r="J41" t="s">
        <v>4</v>
      </c>
      <c r="K41">
        <v>1</v>
      </c>
      <c r="L41" t="s">
        <v>9</v>
      </c>
      <c r="M41" t="s">
        <v>27</v>
      </c>
      <c r="N41" t="s">
        <v>10</v>
      </c>
      <c r="O41" t="s">
        <v>9</v>
      </c>
      <c r="P41" t="s">
        <v>11</v>
      </c>
      <c r="Q41" t="s">
        <v>3</v>
      </c>
      <c r="R41" t="s">
        <v>19</v>
      </c>
      <c r="S41" t="s">
        <v>12</v>
      </c>
      <c r="T41">
        <v>3</v>
      </c>
      <c r="U41" t="s">
        <v>13</v>
      </c>
      <c r="V41" t="s">
        <v>3</v>
      </c>
      <c r="W41" t="s">
        <v>18</v>
      </c>
      <c r="Z41" t="s">
        <v>38</v>
      </c>
      <c r="AA41">
        <v>1</v>
      </c>
      <c r="AB41" t="s">
        <v>20</v>
      </c>
      <c r="AC41" t="s">
        <v>14</v>
      </c>
      <c r="AD41" t="s">
        <v>15</v>
      </c>
      <c r="AE41">
        <v>3</v>
      </c>
      <c r="AF41" t="s">
        <v>20</v>
      </c>
      <c r="AG41" t="s">
        <v>28</v>
      </c>
      <c r="AH41" t="s">
        <v>28</v>
      </c>
      <c r="AK41" t="s">
        <v>20</v>
      </c>
      <c r="AL41" t="s">
        <v>3</v>
      </c>
      <c r="AM41" t="s">
        <v>15</v>
      </c>
      <c r="AN41">
        <v>3</v>
      </c>
      <c r="AO41" t="s">
        <v>20</v>
      </c>
      <c r="AQ41" t="s">
        <v>16</v>
      </c>
      <c r="AR41" t="s">
        <v>50</v>
      </c>
      <c r="AS41" t="s">
        <v>22</v>
      </c>
      <c r="AT41" t="s">
        <v>21</v>
      </c>
      <c r="AU41">
        <v>1</v>
      </c>
      <c r="AV41" t="s">
        <v>23</v>
      </c>
      <c r="AW41" t="s">
        <v>24</v>
      </c>
    </row>
    <row r="42" spans="1:49" x14ac:dyDescent="0.25">
      <c r="A42" t="s">
        <v>1</v>
      </c>
      <c r="B42" t="s">
        <v>5</v>
      </c>
      <c r="C42" t="s">
        <v>2</v>
      </c>
      <c r="D42" t="s">
        <v>6</v>
      </c>
      <c r="E42" t="s">
        <v>3</v>
      </c>
      <c r="F42" t="s">
        <v>25</v>
      </c>
      <c r="G42" t="s">
        <v>26</v>
      </c>
      <c r="H42">
        <v>2.35</v>
      </c>
      <c r="I42" t="s">
        <v>26</v>
      </c>
      <c r="J42" t="s">
        <v>4</v>
      </c>
      <c r="K42">
        <v>2</v>
      </c>
      <c r="L42" t="s">
        <v>9</v>
      </c>
      <c r="M42" t="s">
        <v>27</v>
      </c>
      <c r="N42" t="s">
        <v>10</v>
      </c>
      <c r="O42" t="s">
        <v>9</v>
      </c>
      <c r="P42" t="s">
        <v>11</v>
      </c>
      <c r="Q42" t="s">
        <v>3</v>
      </c>
      <c r="R42" t="s">
        <v>19</v>
      </c>
      <c r="S42" t="s">
        <v>12</v>
      </c>
      <c r="T42">
        <v>3</v>
      </c>
      <c r="U42" t="s">
        <v>13</v>
      </c>
      <c r="V42" t="s">
        <v>3</v>
      </c>
      <c r="W42" t="s">
        <v>18</v>
      </c>
      <c r="Z42" t="s">
        <v>38</v>
      </c>
      <c r="AA42">
        <v>2</v>
      </c>
      <c r="AB42" t="s">
        <v>20</v>
      </c>
      <c r="AC42" t="s">
        <v>14</v>
      </c>
      <c r="AD42" t="s">
        <v>15</v>
      </c>
      <c r="AE42">
        <v>3</v>
      </c>
      <c r="AF42" t="s">
        <v>20</v>
      </c>
      <c r="AG42" t="s">
        <v>36</v>
      </c>
      <c r="AH42" t="s">
        <v>28</v>
      </c>
      <c r="AK42" t="s">
        <v>20</v>
      </c>
      <c r="AL42" t="s">
        <v>3</v>
      </c>
      <c r="AM42" t="s">
        <v>15</v>
      </c>
      <c r="AN42">
        <v>3</v>
      </c>
      <c r="AO42" t="s">
        <v>20</v>
      </c>
      <c r="AQ42" t="s">
        <v>16</v>
      </c>
      <c r="AR42" t="s">
        <v>53</v>
      </c>
      <c r="AS42" t="s">
        <v>22</v>
      </c>
      <c r="AT42" t="s">
        <v>21</v>
      </c>
      <c r="AU42">
        <v>2</v>
      </c>
      <c r="AV42" t="s">
        <v>23</v>
      </c>
      <c r="AW42" t="s">
        <v>24</v>
      </c>
    </row>
    <row r="43" spans="1:49" x14ac:dyDescent="0.25">
      <c r="A43" t="s">
        <v>1</v>
      </c>
      <c r="B43" t="s">
        <v>5</v>
      </c>
      <c r="C43" t="s">
        <v>2</v>
      </c>
      <c r="D43" t="s">
        <v>6</v>
      </c>
      <c r="E43" t="s">
        <v>3</v>
      </c>
      <c r="F43" t="s">
        <v>25</v>
      </c>
      <c r="G43" t="s">
        <v>26</v>
      </c>
      <c r="H43">
        <v>6.3310000000000004</v>
      </c>
      <c r="I43" t="s">
        <v>26</v>
      </c>
      <c r="J43" t="s">
        <v>4</v>
      </c>
      <c r="K43">
        <v>6</v>
      </c>
      <c r="L43" t="s">
        <v>9</v>
      </c>
      <c r="M43" t="s">
        <v>27</v>
      </c>
      <c r="N43" t="s">
        <v>10</v>
      </c>
      <c r="O43" t="s">
        <v>9</v>
      </c>
      <c r="P43" t="s">
        <v>11</v>
      </c>
      <c r="Q43" t="s">
        <v>3</v>
      </c>
      <c r="R43" t="s">
        <v>19</v>
      </c>
      <c r="S43" t="s">
        <v>12</v>
      </c>
      <c r="T43">
        <v>3</v>
      </c>
      <c r="U43" t="s">
        <v>13</v>
      </c>
      <c r="V43" t="s">
        <v>3</v>
      </c>
      <c r="W43" t="s">
        <v>18</v>
      </c>
      <c r="Z43" t="s">
        <v>38</v>
      </c>
      <c r="AA43">
        <v>6</v>
      </c>
      <c r="AB43" t="s">
        <v>20</v>
      </c>
      <c r="AC43" t="s">
        <v>14</v>
      </c>
      <c r="AD43" t="s">
        <v>15</v>
      </c>
      <c r="AE43">
        <v>3</v>
      </c>
      <c r="AF43" t="s">
        <v>20</v>
      </c>
      <c r="AG43" t="s">
        <v>31</v>
      </c>
      <c r="AH43" t="s">
        <v>37</v>
      </c>
      <c r="AK43" t="s">
        <v>20</v>
      </c>
      <c r="AL43" t="s">
        <v>3</v>
      </c>
      <c r="AM43" t="s">
        <v>15</v>
      </c>
      <c r="AN43">
        <v>3</v>
      </c>
      <c r="AO43" t="s">
        <v>20</v>
      </c>
      <c r="AQ43" t="s">
        <v>16</v>
      </c>
      <c r="AR43" t="s">
        <v>40</v>
      </c>
      <c r="AS43" t="s">
        <v>22</v>
      </c>
      <c r="AT43" t="s">
        <v>21</v>
      </c>
      <c r="AU43">
        <v>6</v>
      </c>
      <c r="AV43" t="s">
        <v>23</v>
      </c>
      <c r="AW43" t="s">
        <v>24</v>
      </c>
    </row>
    <row r="44" spans="1:49" x14ac:dyDescent="0.25">
      <c r="A44" t="s">
        <v>1</v>
      </c>
      <c r="B44" t="s">
        <v>5</v>
      </c>
      <c r="C44" t="s">
        <v>2</v>
      </c>
      <c r="D44" t="s">
        <v>6</v>
      </c>
      <c r="E44" t="s">
        <v>3</v>
      </c>
      <c r="F44" t="s">
        <v>25</v>
      </c>
      <c r="G44" t="s">
        <v>26</v>
      </c>
      <c r="H44">
        <v>10.6</v>
      </c>
      <c r="I44" t="s">
        <v>26</v>
      </c>
      <c r="J44" t="s">
        <v>4</v>
      </c>
      <c r="K44">
        <v>11</v>
      </c>
      <c r="L44" t="s">
        <v>9</v>
      </c>
      <c r="M44" t="s">
        <v>27</v>
      </c>
      <c r="N44" t="s">
        <v>10</v>
      </c>
      <c r="O44" t="s">
        <v>9</v>
      </c>
      <c r="P44" t="s">
        <v>11</v>
      </c>
      <c r="Q44" t="s">
        <v>3</v>
      </c>
      <c r="R44" t="s">
        <v>19</v>
      </c>
      <c r="S44" t="s">
        <v>12</v>
      </c>
      <c r="T44">
        <v>6</v>
      </c>
      <c r="U44" t="s">
        <v>13</v>
      </c>
      <c r="V44" t="s">
        <v>3</v>
      </c>
      <c r="W44" t="s">
        <v>18</v>
      </c>
      <c r="Y44">
        <v>1</v>
      </c>
      <c r="Z44" t="s">
        <v>38</v>
      </c>
      <c r="AA44">
        <v>0</v>
      </c>
      <c r="AB44" t="s">
        <v>20</v>
      </c>
      <c r="AC44" t="s">
        <v>14</v>
      </c>
      <c r="AD44" t="s">
        <v>15</v>
      </c>
      <c r="AE44">
        <v>6</v>
      </c>
      <c r="AF44" t="s">
        <v>20</v>
      </c>
      <c r="AG44" t="s">
        <v>28</v>
      </c>
      <c r="AH44" t="s">
        <v>28</v>
      </c>
      <c r="AK44" t="s">
        <v>20</v>
      </c>
      <c r="AL44" t="s">
        <v>3</v>
      </c>
      <c r="AM44" t="s">
        <v>15</v>
      </c>
      <c r="AN44">
        <v>6</v>
      </c>
      <c r="AO44" t="s">
        <v>20</v>
      </c>
      <c r="AQ44" t="s">
        <v>16</v>
      </c>
      <c r="AR44" t="s">
        <v>39</v>
      </c>
      <c r="AS44" t="s">
        <v>22</v>
      </c>
      <c r="AT44" t="s">
        <v>21</v>
      </c>
      <c r="AU44">
        <v>11</v>
      </c>
      <c r="AV44" t="s">
        <v>23</v>
      </c>
      <c r="AW44" t="s">
        <v>24</v>
      </c>
    </row>
    <row r="45" spans="1:49" x14ac:dyDescent="0.25">
      <c r="A45" t="s">
        <v>1</v>
      </c>
      <c r="B45" t="s">
        <v>5</v>
      </c>
      <c r="C45" t="s">
        <v>2</v>
      </c>
      <c r="D45" t="s">
        <v>6</v>
      </c>
      <c r="E45" t="s">
        <v>3</v>
      </c>
      <c r="F45" t="s">
        <v>25</v>
      </c>
      <c r="G45" t="s">
        <v>26</v>
      </c>
      <c r="H45">
        <v>12.69</v>
      </c>
      <c r="I45" t="s">
        <v>26</v>
      </c>
      <c r="J45" t="s">
        <v>4</v>
      </c>
      <c r="K45">
        <v>13</v>
      </c>
      <c r="L45" t="s">
        <v>9</v>
      </c>
      <c r="M45" t="s">
        <v>27</v>
      </c>
      <c r="N45" t="s">
        <v>10</v>
      </c>
      <c r="O45" t="s">
        <v>9</v>
      </c>
      <c r="P45" t="s">
        <v>11</v>
      </c>
      <c r="Q45" t="s">
        <v>3</v>
      </c>
      <c r="R45" t="s">
        <v>19</v>
      </c>
      <c r="S45" t="s">
        <v>12</v>
      </c>
      <c r="T45">
        <v>6</v>
      </c>
      <c r="U45" t="s">
        <v>13</v>
      </c>
      <c r="V45" t="s">
        <v>3</v>
      </c>
      <c r="W45" t="s">
        <v>18</v>
      </c>
      <c r="Y45">
        <v>1</v>
      </c>
      <c r="Z45" t="s">
        <v>38</v>
      </c>
      <c r="AA45">
        <v>2</v>
      </c>
      <c r="AB45" t="s">
        <v>20</v>
      </c>
      <c r="AC45" t="s">
        <v>14</v>
      </c>
      <c r="AD45" t="s">
        <v>15</v>
      </c>
      <c r="AE45">
        <v>6</v>
      </c>
      <c r="AF45" t="s">
        <v>20</v>
      </c>
      <c r="AG45" t="s">
        <v>33</v>
      </c>
      <c r="AH45" t="s">
        <v>28</v>
      </c>
      <c r="AK45" t="s">
        <v>20</v>
      </c>
      <c r="AL45" t="s">
        <v>3</v>
      </c>
      <c r="AM45" t="s">
        <v>15</v>
      </c>
      <c r="AN45">
        <v>6</v>
      </c>
      <c r="AO45" t="s">
        <v>20</v>
      </c>
      <c r="AQ45" t="s">
        <v>16</v>
      </c>
      <c r="AR45" t="s">
        <v>48</v>
      </c>
      <c r="AS45" t="s">
        <v>22</v>
      </c>
      <c r="AT45" t="s">
        <v>21</v>
      </c>
      <c r="AU45">
        <v>13</v>
      </c>
      <c r="AV45" t="s">
        <v>23</v>
      </c>
      <c r="AW45" t="s">
        <v>24</v>
      </c>
    </row>
    <row r="46" spans="1:49" x14ac:dyDescent="0.25">
      <c r="A46" t="s">
        <v>1</v>
      </c>
      <c r="B46" t="s">
        <v>5</v>
      </c>
      <c r="C46" t="s">
        <v>2</v>
      </c>
      <c r="D46" t="s">
        <v>6</v>
      </c>
      <c r="E46" t="s">
        <v>3</v>
      </c>
      <c r="F46" t="s">
        <v>25</v>
      </c>
      <c r="G46" t="s">
        <v>26</v>
      </c>
      <c r="H46">
        <v>68.623999999999995</v>
      </c>
      <c r="I46" t="s">
        <v>26</v>
      </c>
      <c r="J46" t="s">
        <v>4</v>
      </c>
      <c r="K46">
        <v>69</v>
      </c>
      <c r="L46" t="s">
        <v>9</v>
      </c>
      <c r="M46" t="s">
        <v>27</v>
      </c>
      <c r="N46" t="s">
        <v>10</v>
      </c>
      <c r="O46" t="s">
        <v>9</v>
      </c>
      <c r="P46" t="s">
        <v>11</v>
      </c>
      <c r="Q46" t="s">
        <v>3</v>
      </c>
      <c r="R46" t="s">
        <v>19</v>
      </c>
      <c r="S46" t="s">
        <v>12</v>
      </c>
      <c r="T46">
        <v>6</v>
      </c>
      <c r="U46" t="s">
        <v>13</v>
      </c>
      <c r="V46" t="s">
        <v>3</v>
      </c>
      <c r="W46" t="s">
        <v>18</v>
      </c>
      <c r="Y46">
        <v>6</v>
      </c>
      <c r="Z46" t="s">
        <v>38</v>
      </c>
      <c r="AA46">
        <v>8</v>
      </c>
      <c r="AB46" t="s">
        <v>20</v>
      </c>
      <c r="AC46" t="s">
        <v>14</v>
      </c>
      <c r="AD46" t="s">
        <v>15</v>
      </c>
      <c r="AE46">
        <v>6</v>
      </c>
      <c r="AF46" t="s">
        <v>20</v>
      </c>
      <c r="AG46" t="s">
        <v>34</v>
      </c>
      <c r="AH46" t="s">
        <v>30</v>
      </c>
      <c r="AK46" t="s">
        <v>20</v>
      </c>
      <c r="AL46" t="s">
        <v>3</v>
      </c>
      <c r="AM46" t="s">
        <v>15</v>
      </c>
      <c r="AN46">
        <v>6</v>
      </c>
      <c r="AO46" t="s">
        <v>20</v>
      </c>
      <c r="AQ46" t="s">
        <v>16</v>
      </c>
      <c r="AR46" t="s">
        <v>41</v>
      </c>
      <c r="AS46" t="s">
        <v>22</v>
      </c>
      <c r="AT46" t="s">
        <v>21</v>
      </c>
      <c r="AU46">
        <v>69</v>
      </c>
      <c r="AV46" t="s">
        <v>23</v>
      </c>
      <c r="AW46" t="s">
        <v>24</v>
      </c>
    </row>
    <row r="47" spans="1:49" x14ac:dyDescent="0.25">
      <c r="A47" t="s">
        <v>1</v>
      </c>
      <c r="B47" t="s">
        <v>5</v>
      </c>
      <c r="C47" t="s">
        <v>2</v>
      </c>
      <c r="D47" t="s">
        <v>6</v>
      </c>
      <c r="E47" t="s">
        <v>3</v>
      </c>
      <c r="F47" t="s">
        <v>25</v>
      </c>
      <c r="G47" t="s">
        <v>26</v>
      </c>
      <c r="H47">
        <v>991.2</v>
      </c>
      <c r="I47" t="s">
        <v>26</v>
      </c>
      <c r="J47" t="s">
        <v>4</v>
      </c>
      <c r="K47">
        <v>991</v>
      </c>
      <c r="L47" t="s">
        <v>9</v>
      </c>
      <c r="M47" t="s">
        <v>27</v>
      </c>
      <c r="N47" t="s">
        <v>10</v>
      </c>
      <c r="O47" t="s">
        <v>9</v>
      </c>
      <c r="P47" t="s">
        <v>11</v>
      </c>
      <c r="Q47" t="s">
        <v>3</v>
      </c>
      <c r="R47" t="s">
        <v>19</v>
      </c>
      <c r="S47" t="s">
        <v>12</v>
      </c>
      <c r="T47">
        <v>2</v>
      </c>
      <c r="U47" t="s">
        <v>13</v>
      </c>
      <c r="V47" t="s">
        <v>3</v>
      </c>
      <c r="W47" t="s">
        <v>18</v>
      </c>
      <c r="X47">
        <v>9</v>
      </c>
      <c r="Y47">
        <v>9</v>
      </c>
      <c r="Z47" t="s">
        <v>38</v>
      </c>
      <c r="AA47">
        <v>1</v>
      </c>
      <c r="AB47" t="s">
        <v>20</v>
      </c>
      <c r="AC47" t="s">
        <v>14</v>
      </c>
      <c r="AD47" t="s">
        <v>15</v>
      </c>
      <c r="AE47">
        <v>2</v>
      </c>
      <c r="AF47" t="s">
        <v>20</v>
      </c>
      <c r="AG47" t="s">
        <v>28</v>
      </c>
      <c r="AH47" t="s">
        <v>28</v>
      </c>
      <c r="AK47" t="s">
        <v>20</v>
      </c>
      <c r="AL47" t="s">
        <v>3</v>
      </c>
      <c r="AM47" t="s">
        <v>15</v>
      </c>
      <c r="AN47">
        <v>2</v>
      </c>
      <c r="AO47" t="s">
        <v>20</v>
      </c>
      <c r="AQ47" t="s">
        <v>16</v>
      </c>
      <c r="AR47" t="s">
        <v>50</v>
      </c>
      <c r="AS47" t="s">
        <v>22</v>
      </c>
      <c r="AT47" t="s">
        <v>21</v>
      </c>
      <c r="AU47">
        <v>991</v>
      </c>
      <c r="AV47" t="s">
        <v>23</v>
      </c>
      <c r="AW47" t="s">
        <v>24</v>
      </c>
    </row>
    <row r="48" spans="1:49" x14ac:dyDescent="0.25">
      <c r="A48" t="s">
        <v>1</v>
      </c>
      <c r="B48" t="s">
        <v>5</v>
      </c>
      <c r="C48" t="s">
        <v>2</v>
      </c>
      <c r="D48" t="s">
        <v>6</v>
      </c>
      <c r="E48" t="s">
        <v>3</v>
      </c>
      <c r="F48" t="s">
        <v>25</v>
      </c>
      <c r="G48" t="s">
        <v>26</v>
      </c>
      <c r="H48">
        <v>263.77</v>
      </c>
      <c r="I48" t="s">
        <v>26</v>
      </c>
      <c r="J48" t="s">
        <v>4</v>
      </c>
      <c r="K48">
        <v>264</v>
      </c>
      <c r="L48" t="s">
        <v>9</v>
      </c>
      <c r="M48" t="s">
        <v>27</v>
      </c>
      <c r="N48" t="s">
        <v>10</v>
      </c>
      <c r="O48" t="s">
        <v>9</v>
      </c>
      <c r="P48" t="s">
        <v>11</v>
      </c>
      <c r="Q48" t="s">
        <v>3</v>
      </c>
      <c r="R48" t="s">
        <v>19</v>
      </c>
      <c r="S48" t="s">
        <v>12</v>
      </c>
      <c r="T48">
        <v>7</v>
      </c>
      <c r="U48" t="s">
        <v>13</v>
      </c>
      <c r="V48" t="s">
        <v>3</v>
      </c>
      <c r="W48" t="s">
        <v>18</v>
      </c>
      <c r="X48">
        <v>2</v>
      </c>
      <c r="Y48">
        <v>6</v>
      </c>
      <c r="Z48" t="s">
        <v>38</v>
      </c>
      <c r="AA48">
        <v>3</v>
      </c>
      <c r="AB48" t="s">
        <v>20</v>
      </c>
      <c r="AC48" t="s">
        <v>14</v>
      </c>
      <c r="AD48" t="s">
        <v>15</v>
      </c>
      <c r="AE48">
        <v>7</v>
      </c>
      <c r="AF48" t="s">
        <v>20</v>
      </c>
      <c r="AG48" t="s">
        <v>29</v>
      </c>
      <c r="AH48" t="s">
        <v>28</v>
      </c>
      <c r="AK48" t="s">
        <v>20</v>
      </c>
      <c r="AL48" t="s">
        <v>3</v>
      </c>
      <c r="AM48" t="s">
        <v>15</v>
      </c>
      <c r="AN48">
        <v>7</v>
      </c>
      <c r="AO48" t="s">
        <v>20</v>
      </c>
      <c r="AQ48" t="s">
        <v>16</v>
      </c>
      <c r="AR48" t="s">
        <v>54</v>
      </c>
      <c r="AS48" t="s">
        <v>22</v>
      </c>
      <c r="AT48" t="s">
        <v>21</v>
      </c>
      <c r="AU48">
        <v>264</v>
      </c>
      <c r="AV48" t="s">
        <v>23</v>
      </c>
      <c r="AW48" t="s">
        <v>24</v>
      </c>
    </row>
    <row r="49" spans="1:49" x14ac:dyDescent="0.25">
      <c r="A49" t="s">
        <v>1</v>
      </c>
      <c r="B49" t="s">
        <v>5</v>
      </c>
      <c r="C49" t="s">
        <v>2</v>
      </c>
      <c r="D49" t="s">
        <v>6</v>
      </c>
      <c r="E49" t="s">
        <v>3</v>
      </c>
      <c r="F49" t="s">
        <v>25</v>
      </c>
      <c r="G49" t="s">
        <v>26</v>
      </c>
      <c r="H49">
        <v>871.73800000000006</v>
      </c>
      <c r="I49" t="s">
        <v>26</v>
      </c>
      <c r="J49" t="s">
        <v>4</v>
      </c>
      <c r="K49">
        <v>872</v>
      </c>
      <c r="L49" t="s">
        <v>9</v>
      </c>
      <c r="M49" t="s">
        <v>27</v>
      </c>
      <c r="N49" t="s">
        <v>10</v>
      </c>
      <c r="O49" t="s">
        <v>9</v>
      </c>
      <c r="P49" t="s">
        <v>11</v>
      </c>
      <c r="Q49" t="s">
        <v>3</v>
      </c>
      <c r="R49" t="s">
        <v>19</v>
      </c>
      <c r="S49" t="s">
        <v>12</v>
      </c>
      <c r="T49">
        <v>7</v>
      </c>
      <c r="U49" t="s">
        <v>13</v>
      </c>
      <c r="V49" t="s">
        <v>3</v>
      </c>
      <c r="W49" t="s">
        <v>18</v>
      </c>
      <c r="X49">
        <v>8</v>
      </c>
      <c r="Y49">
        <v>7</v>
      </c>
      <c r="Z49" t="s">
        <v>38</v>
      </c>
      <c r="AA49">
        <v>1</v>
      </c>
      <c r="AB49" t="s">
        <v>20</v>
      </c>
      <c r="AC49" t="s">
        <v>14</v>
      </c>
      <c r="AD49" t="s">
        <v>15</v>
      </c>
      <c r="AE49">
        <v>7</v>
      </c>
      <c r="AF49" t="s">
        <v>20</v>
      </c>
      <c r="AG49" t="s">
        <v>31</v>
      </c>
      <c r="AH49" t="s">
        <v>35</v>
      </c>
      <c r="AK49" t="s">
        <v>20</v>
      </c>
      <c r="AL49" t="s">
        <v>3</v>
      </c>
      <c r="AM49" t="s">
        <v>15</v>
      </c>
      <c r="AN49">
        <v>7</v>
      </c>
      <c r="AO49" t="s">
        <v>20</v>
      </c>
      <c r="AQ49" t="s">
        <v>16</v>
      </c>
      <c r="AR49" t="s">
        <v>52</v>
      </c>
      <c r="AS49" t="s">
        <v>22</v>
      </c>
      <c r="AT49" t="s">
        <v>21</v>
      </c>
      <c r="AU49">
        <v>872</v>
      </c>
      <c r="AV49" t="s">
        <v>23</v>
      </c>
      <c r="AW49" t="s">
        <v>24</v>
      </c>
    </row>
    <row r="50" spans="1:49" x14ac:dyDescent="0.25">
      <c r="A50" t="s">
        <v>1</v>
      </c>
      <c r="B50" t="s">
        <v>5</v>
      </c>
      <c r="C50" t="s">
        <v>2</v>
      </c>
      <c r="D50" t="s">
        <v>6</v>
      </c>
      <c r="E50" t="s">
        <v>3</v>
      </c>
      <c r="F50" t="s">
        <v>25</v>
      </c>
      <c r="G50" t="s">
        <v>26</v>
      </c>
      <c r="H50">
        <v>0.8</v>
      </c>
      <c r="I50" t="s">
        <v>26</v>
      </c>
      <c r="J50" t="s">
        <v>4</v>
      </c>
      <c r="K50">
        <v>1</v>
      </c>
      <c r="L50" t="s">
        <v>9</v>
      </c>
      <c r="M50" t="s">
        <v>27</v>
      </c>
      <c r="N50" t="s">
        <v>10</v>
      </c>
      <c r="O50" t="s">
        <v>9</v>
      </c>
      <c r="P50" t="s">
        <v>11</v>
      </c>
      <c r="Q50" t="s">
        <v>3</v>
      </c>
      <c r="R50" t="s">
        <v>19</v>
      </c>
      <c r="S50" t="s">
        <v>12</v>
      </c>
      <c r="T50">
        <v>8</v>
      </c>
      <c r="U50" t="s">
        <v>13</v>
      </c>
      <c r="V50" t="s">
        <v>3</v>
      </c>
      <c r="W50" t="s">
        <v>18</v>
      </c>
      <c r="Z50" t="s">
        <v>38</v>
      </c>
      <c r="AA50">
        <v>0</v>
      </c>
      <c r="AB50" t="s">
        <v>20</v>
      </c>
      <c r="AC50" t="s">
        <v>14</v>
      </c>
      <c r="AD50" t="s">
        <v>15</v>
      </c>
      <c r="AE50">
        <v>8</v>
      </c>
      <c r="AF50" t="s">
        <v>20</v>
      </c>
      <c r="AG50" t="s">
        <v>28</v>
      </c>
      <c r="AK50" t="s">
        <v>20</v>
      </c>
      <c r="AL50" t="s">
        <v>3</v>
      </c>
      <c r="AM50" t="s">
        <v>15</v>
      </c>
      <c r="AN50">
        <v>8</v>
      </c>
      <c r="AO50" t="s">
        <v>20</v>
      </c>
      <c r="AQ50" t="s">
        <v>16</v>
      </c>
      <c r="AR50" t="s">
        <v>39</v>
      </c>
      <c r="AS50" t="s">
        <v>22</v>
      </c>
      <c r="AT50" t="s">
        <v>21</v>
      </c>
      <c r="AU50">
        <v>1</v>
      </c>
      <c r="AV50" t="s">
        <v>23</v>
      </c>
      <c r="AW50" t="s">
        <v>24</v>
      </c>
    </row>
    <row r="51" spans="1:49" x14ac:dyDescent="0.25">
      <c r="A51" t="s">
        <v>1</v>
      </c>
      <c r="B51" t="s">
        <v>5</v>
      </c>
      <c r="C51" t="s">
        <v>2</v>
      </c>
      <c r="D51" t="s">
        <v>6</v>
      </c>
      <c r="E51" t="s">
        <v>3</v>
      </c>
      <c r="F51" t="s">
        <v>25</v>
      </c>
      <c r="G51" t="s">
        <v>26</v>
      </c>
      <c r="H51">
        <v>0.71</v>
      </c>
      <c r="I51" t="s">
        <v>26</v>
      </c>
      <c r="J51" t="s">
        <v>4</v>
      </c>
      <c r="K51">
        <v>1</v>
      </c>
      <c r="L51" t="s">
        <v>9</v>
      </c>
      <c r="M51" t="s">
        <v>27</v>
      </c>
      <c r="N51" t="s">
        <v>10</v>
      </c>
      <c r="O51" t="s">
        <v>9</v>
      </c>
      <c r="P51" t="s">
        <v>11</v>
      </c>
      <c r="Q51" t="s">
        <v>3</v>
      </c>
      <c r="R51" t="s">
        <v>19</v>
      </c>
      <c r="S51" t="s">
        <v>12</v>
      </c>
      <c r="T51">
        <v>7</v>
      </c>
      <c r="U51" t="s">
        <v>13</v>
      </c>
      <c r="V51" t="s">
        <v>3</v>
      </c>
      <c r="W51" t="s">
        <v>18</v>
      </c>
      <c r="Z51" t="s">
        <v>38</v>
      </c>
      <c r="AA51">
        <v>0</v>
      </c>
      <c r="AB51" t="s">
        <v>20</v>
      </c>
      <c r="AC51" t="s">
        <v>14</v>
      </c>
      <c r="AD51" t="s">
        <v>15</v>
      </c>
      <c r="AE51">
        <v>7</v>
      </c>
      <c r="AF51" t="s">
        <v>20</v>
      </c>
      <c r="AG51" t="s">
        <v>37</v>
      </c>
      <c r="AK51" t="s">
        <v>20</v>
      </c>
      <c r="AL51" t="s">
        <v>3</v>
      </c>
      <c r="AM51" t="s">
        <v>15</v>
      </c>
      <c r="AN51">
        <v>7</v>
      </c>
      <c r="AO51" t="s">
        <v>20</v>
      </c>
      <c r="AQ51" t="s">
        <v>16</v>
      </c>
      <c r="AR51" t="s">
        <v>39</v>
      </c>
      <c r="AS51" t="s">
        <v>22</v>
      </c>
      <c r="AT51" t="s">
        <v>21</v>
      </c>
      <c r="AU51">
        <v>1</v>
      </c>
      <c r="AV51" t="s">
        <v>23</v>
      </c>
      <c r="AW51" t="s">
        <v>24</v>
      </c>
    </row>
    <row r="52" spans="1:49" x14ac:dyDescent="0.25">
      <c r="A52" t="s">
        <v>1</v>
      </c>
      <c r="B52" t="s">
        <v>5</v>
      </c>
      <c r="C52" t="s">
        <v>2</v>
      </c>
      <c r="D52" t="s">
        <v>6</v>
      </c>
      <c r="E52" t="s">
        <v>3</v>
      </c>
      <c r="F52" t="s">
        <v>25</v>
      </c>
      <c r="G52" t="s">
        <v>26</v>
      </c>
      <c r="H52">
        <v>0.14299999999999999</v>
      </c>
      <c r="I52" t="s">
        <v>26</v>
      </c>
      <c r="J52" t="s">
        <v>4</v>
      </c>
      <c r="K52">
        <v>0</v>
      </c>
      <c r="L52" t="s">
        <v>9</v>
      </c>
      <c r="M52" t="s">
        <v>27</v>
      </c>
      <c r="N52" t="s">
        <v>10</v>
      </c>
      <c r="O52" t="s">
        <v>9</v>
      </c>
      <c r="P52" t="s">
        <v>11</v>
      </c>
      <c r="Q52" t="s">
        <v>3</v>
      </c>
      <c r="R52" t="s">
        <v>19</v>
      </c>
      <c r="S52" t="s">
        <v>12</v>
      </c>
      <c r="T52">
        <v>1</v>
      </c>
      <c r="U52" t="s">
        <v>13</v>
      </c>
      <c r="V52" t="s">
        <v>3</v>
      </c>
      <c r="W52" t="s">
        <v>18</v>
      </c>
      <c r="Z52" t="s">
        <v>38</v>
      </c>
      <c r="AA52">
        <v>0</v>
      </c>
      <c r="AB52" t="s">
        <v>20</v>
      </c>
      <c r="AC52" t="s">
        <v>14</v>
      </c>
      <c r="AD52" t="s">
        <v>15</v>
      </c>
      <c r="AE52">
        <v>1</v>
      </c>
      <c r="AF52" t="s">
        <v>20</v>
      </c>
      <c r="AG52" t="s">
        <v>30</v>
      </c>
      <c r="AH52" t="s">
        <v>31</v>
      </c>
      <c r="AK52" t="s">
        <v>20</v>
      </c>
      <c r="AL52" t="s">
        <v>3</v>
      </c>
      <c r="AM52" t="s">
        <v>15</v>
      </c>
      <c r="AN52">
        <v>1</v>
      </c>
      <c r="AO52" t="s">
        <v>20</v>
      </c>
      <c r="AQ52" t="s">
        <v>16</v>
      </c>
      <c r="AR52" t="s">
        <v>46</v>
      </c>
      <c r="AS52" t="s">
        <v>22</v>
      </c>
      <c r="AT52" t="s">
        <v>21</v>
      </c>
      <c r="AU52">
        <v>0</v>
      </c>
      <c r="AV52" t="s">
        <v>23</v>
      </c>
      <c r="AW52" t="s">
        <v>24</v>
      </c>
    </row>
    <row r="53" spans="1:49" x14ac:dyDescent="0.25">
      <c r="A53" t="s">
        <v>1</v>
      </c>
      <c r="B53" t="s">
        <v>5</v>
      </c>
      <c r="C53" t="s">
        <v>2</v>
      </c>
      <c r="D53" t="s">
        <v>6</v>
      </c>
      <c r="E53" t="s">
        <v>3</v>
      </c>
      <c r="F53" t="s">
        <v>25</v>
      </c>
      <c r="G53" t="s">
        <v>26</v>
      </c>
      <c r="H53">
        <v>1.7</v>
      </c>
      <c r="I53" t="s">
        <v>26</v>
      </c>
      <c r="J53" t="s">
        <v>4</v>
      </c>
      <c r="K53">
        <v>2</v>
      </c>
      <c r="L53" t="s">
        <v>9</v>
      </c>
      <c r="M53" t="s">
        <v>27</v>
      </c>
      <c r="N53" t="s">
        <v>10</v>
      </c>
      <c r="O53" t="s">
        <v>9</v>
      </c>
      <c r="P53" t="s">
        <v>11</v>
      </c>
      <c r="Q53" t="s">
        <v>3</v>
      </c>
      <c r="R53" t="s">
        <v>19</v>
      </c>
      <c r="S53" t="s">
        <v>12</v>
      </c>
      <c r="T53">
        <v>7</v>
      </c>
      <c r="U53" t="s">
        <v>13</v>
      </c>
      <c r="V53" t="s">
        <v>3</v>
      </c>
      <c r="W53" t="s">
        <v>18</v>
      </c>
      <c r="Z53" t="s">
        <v>38</v>
      </c>
      <c r="AA53">
        <v>1</v>
      </c>
      <c r="AB53" t="s">
        <v>20</v>
      </c>
      <c r="AC53" t="s">
        <v>14</v>
      </c>
      <c r="AD53" t="s">
        <v>15</v>
      </c>
      <c r="AE53">
        <v>7</v>
      </c>
      <c r="AF53" t="s">
        <v>20</v>
      </c>
      <c r="AG53" t="s">
        <v>28</v>
      </c>
      <c r="AH53" t="s">
        <v>28</v>
      </c>
      <c r="AK53" t="s">
        <v>20</v>
      </c>
      <c r="AL53" t="s">
        <v>3</v>
      </c>
      <c r="AM53" t="s">
        <v>15</v>
      </c>
      <c r="AN53">
        <v>7</v>
      </c>
      <c r="AO53" t="s">
        <v>20</v>
      </c>
      <c r="AQ53" t="s">
        <v>16</v>
      </c>
      <c r="AR53" t="s">
        <v>52</v>
      </c>
      <c r="AS53" t="s">
        <v>22</v>
      </c>
      <c r="AT53" t="s">
        <v>21</v>
      </c>
      <c r="AU53">
        <v>2</v>
      </c>
      <c r="AV53" t="s">
        <v>23</v>
      </c>
      <c r="AW53" t="s">
        <v>24</v>
      </c>
    </row>
    <row r="54" spans="1:49" x14ac:dyDescent="0.25">
      <c r="A54" t="s">
        <v>1</v>
      </c>
      <c r="B54" t="s">
        <v>5</v>
      </c>
      <c r="C54" t="s">
        <v>2</v>
      </c>
      <c r="D54" t="s">
        <v>6</v>
      </c>
      <c r="E54" t="s">
        <v>3</v>
      </c>
      <c r="F54" t="s">
        <v>25</v>
      </c>
      <c r="G54" t="s">
        <v>26</v>
      </c>
      <c r="H54">
        <v>6.76</v>
      </c>
      <c r="I54" t="s">
        <v>26</v>
      </c>
      <c r="J54" t="s">
        <v>4</v>
      </c>
      <c r="K54">
        <v>7</v>
      </c>
      <c r="L54" t="s">
        <v>9</v>
      </c>
      <c r="M54" t="s">
        <v>27</v>
      </c>
      <c r="N54" t="s">
        <v>10</v>
      </c>
      <c r="O54" t="s">
        <v>9</v>
      </c>
      <c r="P54" t="s">
        <v>11</v>
      </c>
      <c r="Q54" t="s">
        <v>3</v>
      </c>
      <c r="R54" t="s">
        <v>19</v>
      </c>
      <c r="S54" t="s">
        <v>12</v>
      </c>
      <c r="T54">
        <v>7</v>
      </c>
      <c r="U54" t="s">
        <v>13</v>
      </c>
      <c r="V54" t="s">
        <v>3</v>
      </c>
      <c r="W54" t="s">
        <v>18</v>
      </c>
      <c r="Z54" t="s">
        <v>38</v>
      </c>
      <c r="AA54">
        <v>6</v>
      </c>
      <c r="AB54" t="s">
        <v>20</v>
      </c>
      <c r="AC54" t="s">
        <v>14</v>
      </c>
      <c r="AD54" t="s">
        <v>15</v>
      </c>
      <c r="AE54">
        <v>7</v>
      </c>
      <c r="AF54" t="s">
        <v>20</v>
      </c>
      <c r="AG54" t="s">
        <v>32</v>
      </c>
      <c r="AH54" t="s">
        <v>28</v>
      </c>
      <c r="AK54" t="s">
        <v>20</v>
      </c>
      <c r="AL54" t="s">
        <v>3</v>
      </c>
      <c r="AM54" t="s">
        <v>15</v>
      </c>
      <c r="AN54">
        <v>7</v>
      </c>
      <c r="AO54" t="s">
        <v>20</v>
      </c>
      <c r="AQ54" t="s">
        <v>16</v>
      </c>
      <c r="AR54" t="s">
        <v>42</v>
      </c>
      <c r="AS54" t="s">
        <v>22</v>
      </c>
      <c r="AT54" t="s">
        <v>21</v>
      </c>
      <c r="AU54">
        <v>7</v>
      </c>
      <c r="AV54" t="s">
        <v>23</v>
      </c>
      <c r="AW54" t="s">
        <v>24</v>
      </c>
    </row>
    <row r="55" spans="1:49" x14ac:dyDescent="0.25">
      <c r="A55" t="s">
        <v>1</v>
      </c>
      <c r="B55" t="s">
        <v>5</v>
      </c>
      <c r="C55" t="s">
        <v>2</v>
      </c>
      <c r="D55" t="s">
        <v>6</v>
      </c>
      <c r="E55" t="s">
        <v>3</v>
      </c>
      <c r="F55" t="s">
        <v>25</v>
      </c>
      <c r="G55" t="s">
        <v>26</v>
      </c>
      <c r="H55">
        <v>9.6579999999999995</v>
      </c>
      <c r="I55" t="s">
        <v>26</v>
      </c>
      <c r="J55" t="s">
        <v>4</v>
      </c>
      <c r="K55">
        <v>10</v>
      </c>
      <c r="L55" t="s">
        <v>9</v>
      </c>
      <c r="M55" t="s">
        <v>27</v>
      </c>
      <c r="N55" t="s">
        <v>10</v>
      </c>
      <c r="O55" t="s">
        <v>9</v>
      </c>
      <c r="P55" t="s">
        <v>11</v>
      </c>
      <c r="Q55" t="s">
        <v>3</v>
      </c>
      <c r="R55" t="s">
        <v>19</v>
      </c>
      <c r="S55" t="s">
        <v>12</v>
      </c>
      <c r="T55">
        <v>6</v>
      </c>
      <c r="U55" t="s">
        <v>13</v>
      </c>
      <c r="V55" t="s">
        <v>3</v>
      </c>
      <c r="W55" t="s">
        <v>18</v>
      </c>
      <c r="Z55" t="s">
        <v>38</v>
      </c>
      <c r="AA55">
        <v>9</v>
      </c>
      <c r="AB55" t="s">
        <v>20</v>
      </c>
      <c r="AC55" t="s">
        <v>14</v>
      </c>
      <c r="AD55" t="s">
        <v>15</v>
      </c>
      <c r="AE55">
        <v>6</v>
      </c>
      <c r="AF55" t="s">
        <v>20</v>
      </c>
      <c r="AG55" t="s">
        <v>36</v>
      </c>
      <c r="AH55" t="s">
        <v>35</v>
      </c>
      <c r="AK55" t="s">
        <v>20</v>
      </c>
      <c r="AL55" t="s">
        <v>3</v>
      </c>
      <c r="AM55" t="s">
        <v>15</v>
      </c>
      <c r="AN55">
        <v>6</v>
      </c>
      <c r="AO55" t="s">
        <v>20</v>
      </c>
      <c r="AQ55" t="s">
        <v>16</v>
      </c>
      <c r="AR55" t="s">
        <v>49</v>
      </c>
      <c r="AS55" t="s">
        <v>22</v>
      </c>
      <c r="AT55" t="s">
        <v>21</v>
      </c>
      <c r="AU55">
        <v>10</v>
      </c>
      <c r="AV55" t="s">
        <v>23</v>
      </c>
      <c r="AW55" t="s">
        <v>24</v>
      </c>
    </row>
    <row r="56" spans="1:49" x14ac:dyDescent="0.25">
      <c r="A56" t="s">
        <v>1</v>
      </c>
      <c r="B56" t="s">
        <v>5</v>
      </c>
      <c r="C56" t="s">
        <v>2</v>
      </c>
      <c r="D56" t="s">
        <v>6</v>
      </c>
      <c r="E56" t="s">
        <v>3</v>
      </c>
      <c r="F56" t="s">
        <v>25</v>
      </c>
      <c r="G56" t="s">
        <v>26</v>
      </c>
      <c r="H56">
        <v>57.5</v>
      </c>
      <c r="I56" t="s">
        <v>26</v>
      </c>
      <c r="J56" t="s">
        <v>4</v>
      </c>
      <c r="K56">
        <v>58</v>
      </c>
      <c r="L56" t="s">
        <v>9</v>
      </c>
      <c r="M56" t="s">
        <v>27</v>
      </c>
      <c r="N56" t="s">
        <v>10</v>
      </c>
      <c r="O56" t="s">
        <v>9</v>
      </c>
      <c r="P56" t="s">
        <v>11</v>
      </c>
      <c r="Q56" t="s">
        <v>3</v>
      </c>
      <c r="R56" t="s">
        <v>19</v>
      </c>
      <c r="S56" t="s">
        <v>12</v>
      </c>
      <c r="T56">
        <v>5</v>
      </c>
      <c r="U56" t="s">
        <v>13</v>
      </c>
      <c r="V56" t="s">
        <v>3</v>
      </c>
      <c r="W56" t="s">
        <v>18</v>
      </c>
      <c r="Y56">
        <v>5</v>
      </c>
      <c r="Z56" t="s">
        <v>38</v>
      </c>
      <c r="AA56">
        <v>7</v>
      </c>
      <c r="AB56" t="s">
        <v>20</v>
      </c>
      <c r="AC56" t="s">
        <v>14</v>
      </c>
      <c r="AD56" t="s">
        <v>15</v>
      </c>
      <c r="AE56">
        <v>5</v>
      </c>
      <c r="AF56" t="s">
        <v>20</v>
      </c>
      <c r="AG56" t="s">
        <v>28</v>
      </c>
      <c r="AH56" t="s">
        <v>28</v>
      </c>
      <c r="AK56" t="s">
        <v>20</v>
      </c>
      <c r="AL56" t="s">
        <v>3</v>
      </c>
      <c r="AM56" t="s">
        <v>15</v>
      </c>
      <c r="AN56">
        <v>5</v>
      </c>
      <c r="AO56" t="s">
        <v>20</v>
      </c>
      <c r="AQ56" t="s">
        <v>16</v>
      </c>
      <c r="AR56" t="s">
        <v>45</v>
      </c>
      <c r="AS56" t="s">
        <v>22</v>
      </c>
      <c r="AT56" t="s">
        <v>21</v>
      </c>
      <c r="AU56">
        <v>58</v>
      </c>
      <c r="AV56" t="s">
        <v>23</v>
      </c>
      <c r="AW56" t="s">
        <v>24</v>
      </c>
    </row>
    <row r="57" spans="1:49" x14ac:dyDescent="0.25">
      <c r="A57" t="s">
        <v>1</v>
      </c>
      <c r="B57" t="s">
        <v>5</v>
      </c>
      <c r="C57" t="s">
        <v>2</v>
      </c>
      <c r="D57" t="s">
        <v>6</v>
      </c>
      <c r="E57" t="s">
        <v>3</v>
      </c>
      <c r="F57" t="s">
        <v>25</v>
      </c>
      <c r="G57" t="s">
        <v>26</v>
      </c>
      <c r="H57">
        <v>76.680000000000007</v>
      </c>
      <c r="I57" t="s">
        <v>26</v>
      </c>
      <c r="J57" t="s">
        <v>4</v>
      </c>
      <c r="K57">
        <v>77</v>
      </c>
      <c r="L57" t="s">
        <v>9</v>
      </c>
      <c r="M57" t="s">
        <v>27</v>
      </c>
      <c r="N57" t="s">
        <v>10</v>
      </c>
      <c r="O57" t="s">
        <v>9</v>
      </c>
      <c r="P57" t="s">
        <v>11</v>
      </c>
      <c r="Q57" t="s">
        <v>3</v>
      </c>
      <c r="R57" t="s">
        <v>19</v>
      </c>
      <c r="S57" t="s">
        <v>12</v>
      </c>
      <c r="T57">
        <v>6</v>
      </c>
      <c r="U57" t="s">
        <v>13</v>
      </c>
      <c r="V57" t="s">
        <v>3</v>
      </c>
      <c r="W57" t="s">
        <v>18</v>
      </c>
      <c r="Y57">
        <v>7</v>
      </c>
      <c r="Z57" t="s">
        <v>38</v>
      </c>
      <c r="AA57">
        <v>6</v>
      </c>
      <c r="AB57" t="s">
        <v>20</v>
      </c>
      <c r="AC57" t="s">
        <v>14</v>
      </c>
      <c r="AD57" t="s">
        <v>15</v>
      </c>
      <c r="AE57">
        <v>6</v>
      </c>
      <c r="AF57" t="s">
        <v>20</v>
      </c>
      <c r="AG57" t="s">
        <v>35</v>
      </c>
      <c r="AH57" t="s">
        <v>28</v>
      </c>
      <c r="AK57" t="s">
        <v>20</v>
      </c>
      <c r="AL57" t="s">
        <v>3</v>
      </c>
      <c r="AM57" t="s">
        <v>15</v>
      </c>
      <c r="AN57">
        <v>6</v>
      </c>
      <c r="AO57" t="s">
        <v>20</v>
      </c>
      <c r="AQ57" t="s">
        <v>16</v>
      </c>
      <c r="AR57" t="s">
        <v>42</v>
      </c>
      <c r="AS57" t="s">
        <v>22</v>
      </c>
      <c r="AT57" t="s">
        <v>21</v>
      </c>
      <c r="AU57">
        <v>77</v>
      </c>
      <c r="AV57" t="s">
        <v>23</v>
      </c>
      <c r="AW57" t="s">
        <v>24</v>
      </c>
    </row>
    <row r="58" spans="1:49" x14ac:dyDescent="0.25">
      <c r="A58" t="s">
        <v>1</v>
      </c>
      <c r="B58" t="s">
        <v>5</v>
      </c>
      <c r="C58" t="s">
        <v>2</v>
      </c>
      <c r="D58" t="s">
        <v>6</v>
      </c>
      <c r="E58" t="s">
        <v>3</v>
      </c>
      <c r="F58" t="s">
        <v>25</v>
      </c>
      <c r="G58" t="s">
        <v>26</v>
      </c>
      <c r="H58">
        <v>15.625999999999999</v>
      </c>
      <c r="I58" t="s">
        <v>26</v>
      </c>
      <c r="J58" t="s">
        <v>4</v>
      </c>
      <c r="K58">
        <v>16</v>
      </c>
      <c r="L58" t="s">
        <v>9</v>
      </c>
      <c r="M58" t="s">
        <v>27</v>
      </c>
      <c r="N58" t="s">
        <v>10</v>
      </c>
      <c r="O58" t="s">
        <v>9</v>
      </c>
      <c r="P58" t="s">
        <v>11</v>
      </c>
      <c r="Q58" t="s">
        <v>3</v>
      </c>
      <c r="R58" t="s">
        <v>19</v>
      </c>
      <c r="S58" t="s">
        <v>12</v>
      </c>
      <c r="T58">
        <v>6</v>
      </c>
      <c r="U58" t="s">
        <v>13</v>
      </c>
      <c r="V58" t="s">
        <v>3</v>
      </c>
      <c r="W58" t="s">
        <v>18</v>
      </c>
      <c r="Y58">
        <v>1</v>
      </c>
      <c r="Z58" t="s">
        <v>38</v>
      </c>
      <c r="AA58">
        <v>5</v>
      </c>
      <c r="AB58" t="s">
        <v>20</v>
      </c>
      <c r="AC58" t="s">
        <v>14</v>
      </c>
      <c r="AD58" t="s">
        <v>15</v>
      </c>
      <c r="AE58">
        <v>6</v>
      </c>
      <c r="AF58" t="s">
        <v>20</v>
      </c>
      <c r="AG58" t="s">
        <v>34</v>
      </c>
      <c r="AH58" t="s">
        <v>32</v>
      </c>
      <c r="AK58" t="s">
        <v>20</v>
      </c>
      <c r="AL58" t="s">
        <v>3</v>
      </c>
      <c r="AM58" t="s">
        <v>15</v>
      </c>
      <c r="AN58">
        <v>6</v>
      </c>
      <c r="AO58" t="s">
        <v>20</v>
      </c>
      <c r="AQ58" t="s">
        <v>16</v>
      </c>
      <c r="AR58" t="s">
        <v>55</v>
      </c>
      <c r="AS58" t="s">
        <v>22</v>
      </c>
      <c r="AT58" t="s">
        <v>21</v>
      </c>
      <c r="AU58">
        <v>16</v>
      </c>
      <c r="AV58" t="s">
        <v>23</v>
      </c>
      <c r="AW58" t="s">
        <v>24</v>
      </c>
    </row>
    <row r="59" spans="1:49" x14ac:dyDescent="0.25">
      <c r="A59" t="s">
        <v>1</v>
      </c>
      <c r="B59" t="s">
        <v>5</v>
      </c>
      <c r="C59" t="s">
        <v>2</v>
      </c>
      <c r="D59" t="s">
        <v>6</v>
      </c>
      <c r="E59" t="s">
        <v>3</v>
      </c>
      <c r="F59" t="s">
        <v>25</v>
      </c>
      <c r="G59" t="s">
        <v>26</v>
      </c>
      <c r="H59">
        <v>994.6</v>
      </c>
      <c r="I59" t="s">
        <v>26</v>
      </c>
      <c r="J59" t="s">
        <v>4</v>
      </c>
      <c r="K59">
        <v>995</v>
      </c>
      <c r="L59" t="s">
        <v>9</v>
      </c>
      <c r="M59" t="s">
        <v>27</v>
      </c>
      <c r="N59" t="s">
        <v>10</v>
      </c>
      <c r="O59" t="s">
        <v>9</v>
      </c>
      <c r="P59" t="s">
        <v>11</v>
      </c>
      <c r="Q59" t="s">
        <v>3</v>
      </c>
      <c r="R59" t="s">
        <v>19</v>
      </c>
      <c r="S59" t="s">
        <v>12</v>
      </c>
      <c r="T59">
        <v>6</v>
      </c>
      <c r="U59" t="s">
        <v>13</v>
      </c>
      <c r="V59" t="s">
        <v>3</v>
      </c>
      <c r="W59" t="s">
        <v>18</v>
      </c>
      <c r="X59">
        <v>9</v>
      </c>
      <c r="Y59">
        <v>9</v>
      </c>
      <c r="Z59" t="s">
        <v>38</v>
      </c>
      <c r="AA59">
        <v>4</v>
      </c>
      <c r="AB59" t="s">
        <v>20</v>
      </c>
      <c r="AC59" t="s">
        <v>14</v>
      </c>
      <c r="AD59" t="s">
        <v>15</v>
      </c>
      <c r="AE59">
        <v>6</v>
      </c>
      <c r="AF59" t="s">
        <v>20</v>
      </c>
      <c r="AG59" t="s">
        <v>28</v>
      </c>
      <c r="AH59" t="s">
        <v>28</v>
      </c>
      <c r="AK59" t="s">
        <v>20</v>
      </c>
      <c r="AL59" t="s">
        <v>3</v>
      </c>
      <c r="AM59" t="s">
        <v>15</v>
      </c>
      <c r="AN59">
        <v>6</v>
      </c>
      <c r="AO59" t="s">
        <v>20</v>
      </c>
      <c r="AQ59" t="s">
        <v>16</v>
      </c>
      <c r="AR59" t="s">
        <v>51</v>
      </c>
      <c r="AS59" t="s">
        <v>22</v>
      </c>
      <c r="AT59" t="s">
        <v>21</v>
      </c>
      <c r="AU59">
        <v>995</v>
      </c>
      <c r="AV59" t="s">
        <v>23</v>
      </c>
      <c r="AW59" t="s">
        <v>24</v>
      </c>
    </row>
    <row r="60" spans="1:49" x14ac:dyDescent="0.25">
      <c r="A60" t="s">
        <v>1</v>
      </c>
      <c r="B60" t="s">
        <v>5</v>
      </c>
      <c r="C60" t="s">
        <v>2</v>
      </c>
      <c r="D60" t="s">
        <v>6</v>
      </c>
      <c r="E60" t="s">
        <v>3</v>
      </c>
      <c r="F60" t="s">
        <v>25</v>
      </c>
      <c r="G60" t="s">
        <v>26</v>
      </c>
      <c r="H60">
        <v>413.16</v>
      </c>
      <c r="I60" t="s">
        <v>26</v>
      </c>
      <c r="J60" t="s">
        <v>4</v>
      </c>
      <c r="K60">
        <v>413</v>
      </c>
      <c r="L60" t="s">
        <v>9</v>
      </c>
      <c r="M60" t="s">
        <v>27</v>
      </c>
      <c r="N60" t="s">
        <v>10</v>
      </c>
      <c r="O60" t="s">
        <v>9</v>
      </c>
      <c r="P60" t="s">
        <v>11</v>
      </c>
      <c r="Q60" t="s">
        <v>3</v>
      </c>
      <c r="R60" t="s">
        <v>19</v>
      </c>
      <c r="S60" t="s">
        <v>12</v>
      </c>
      <c r="T60">
        <v>1</v>
      </c>
      <c r="U60" t="s">
        <v>13</v>
      </c>
      <c r="V60" t="s">
        <v>3</v>
      </c>
      <c r="W60" t="s">
        <v>18</v>
      </c>
      <c r="X60">
        <v>4</v>
      </c>
      <c r="Y60">
        <v>1</v>
      </c>
      <c r="Z60" t="s">
        <v>38</v>
      </c>
      <c r="AA60">
        <v>3</v>
      </c>
      <c r="AB60" t="s">
        <v>20</v>
      </c>
      <c r="AC60" t="s">
        <v>14</v>
      </c>
      <c r="AD60" t="s">
        <v>15</v>
      </c>
      <c r="AE60">
        <v>1</v>
      </c>
      <c r="AF60" t="s">
        <v>20</v>
      </c>
      <c r="AG60" t="s">
        <v>32</v>
      </c>
      <c r="AH60" t="s">
        <v>28</v>
      </c>
      <c r="AK60" t="s">
        <v>20</v>
      </c>
      <c r="AL60" t="s">
        <v>3</v>
      </c>
      <c r="AM60" t="s">
        <v>15</v>
      </c>
      <c r="AN60">
        <v>1</v>
      </c>
      <c r="AO60" t="s">
        <v>20</v>
      </c>
      <c r="AQ60" t="s">
        <v>16</v>
      </c>
      <c r="AR60" t="s">
        <v>56</v>
      </c>
      <c r="AS60" t="s">
        <v>22</v>
      </c>
      <c r="AT60" t="s">
        <v>21</v>
      </c>
      <c r="AU60">
        <v>413</v>
      </c>
      <c r="AV60" t="s">
        <v>23</v>
      </c>
      <c r="AW60" t="s">
        <v>24</v>
      </c>
    </row>
    <row r="61" spans="1:49" x14ac:dyDescent="0.25">
      <c r="A61" t="s">
        <v>1</v>
      </c>
      <c r="B61" t="s">
        <v>5</v>
      </c>
      <c r="C61" t="s">
        <v>2</v>
      </c>
      <c r="D61" t="s">
        <v>6</v>
      </c>
      <c r="E61" t="s">
        <v>3</v>
      </c>
      <c r="F61" t="s">
        <v>25</v>
      </c>
      <c r="G61" t="s">
        <v>26</v>
      </c>
      <c r="H61">
        <v>828.34500000000003</v>
      </c>
      <c r="I61" t="s">
        <v>26</v>
      </c>
      <c r="J61" t="s">
        <v>4</v>
      </c>
      <c r="K61">
        <v>828</v>
      </c>
      <c r="L61" t="s">
        <v>9</v>
      </c>
      <c r="M61" t="s">
        <v>27</v>
      </c>
      <c r="N61" t="s">
        <v>10</v>
      </c>
      <c r="O61" t="s">
        <v>9</v>
      </c>
      <c r="P61" t="s">
        <v>11</v>
      </c>
      <c r="Q61" t="s">
        <v>3</v>
      </c>
      <c r="R61" t="s">
        <v>19</v>
      </c>
      <c r="S61" t="s">
        <v>12</v>
      </c>
      <c r="T61">
        <v>3</v>
      </c>
      <c r="U61" t="s">
        <v>13</v>
      </c>
      <c r="V61" t="s">
        <v>3</v>
      </c>
      <c r="W61" t="s">
        <v>18</v>
      </c>
      <c r="X61">
        <v>8</v>
      </c>
      <c r="Y61">
        <v>2</v>
      </c>
      <c r="Z61" t="s">
        <v>38</v>
      </c>
      <c r="AA61">
        <v>8</v>
      </c>
      <c r="AB61" t="s">
        <v>20</v>
      </c>
      <c r="AC61" t="s">
        <v>14</v>
      </c>
      <c r="AD61" t="s">
        <v>15</v>
      </c>
      <c r="AE61">
        <v>3</v>
      </c>
      <c r="AF61" t="s">
        <v>20</v>
      </c>
      <c r="AG61" t="s">
        <v>30</v>
      </c>
      <c r="AH61" t="s">
        <v>36</v>
      </c>
      <c r="AK61" t="s">
        <v>20</v>
      </c>
      <c r="AL61" t="s">
        <v>3</v>
      </c>
      <c r="AM61" t="s">
        <v>15</v>
      </c>
      <c r="AN61">
        <v>3</v>
      </c>
      <c r="AO61" t="s">
        <v>20</v>
      </c>
      <c r="AQ61" t="s">
        <v>16</v>
      </c>
      <c r="AR61" t="s">
        <v>44</v>
      </c>
      <c r="AS61" t="s">
        <v>22</v>
      </c>
      <c r="AT61" t="s">
        <v>21</v>
      </c>
      <c r="AU61">
        <v>828</v>
      </c>
      <c r="AV61" t="s">
        <v>23</v>
      </c>
      <c r="AW61" t="s">
        <v>24</v>
      </c>
    </row>
    <row r="62" spans="1:49" x14ac:dyDescent="0.25">
      <c r="A62" t="s">
        <v>1</v>
      </c>
      <c r="B62" t="s">
        <v>5</v>
      </c>
      <c r="C62" t="s">
        <v>2</v>
      </c>
      <c r="D62" t="s">
        <v>6</v>
      </c>
      <c r="E62" t="s">
        <v>3</v>
      </c>
      <c r="F62" t="s">
        <v>25</v>
      </c>
      <c r="G62" t="s">
        <v>26</v>
      </c>
      <c r="H62">
        <v>0.4</v>
      </c>
      <c r="I62" t="s">
        <v>26</v>
      </c>
      <c r="J62" t="s">
        <v>4</v>
      </c>
      <c r="K62">
        <v>0</v>
      </c>
      <c r="L62" t="s">
        <v>9</v>
      </c>
      <c r="M62" t="s">
        <v>27</v>
      </c>
      <c r="N62" t="s">
        <v>10</v>
      </c>
      <c r="O62" t="s">
        <v>9</v>
      </c>
      <c r="P62" t="s">
        <v>11</v>
      </c>
      <c r="Q62" t="s">
        <v>3</v>
      </c>
      <c r="R62" t="s">
        <v>19</v>
      </c>
      <c r="S62" t="s">
        <v>12</v>
      </c>
      <c r="T62">
        <v>4</v>
      </c>
      <c r="U62" t="s">
        <v>13</v>
      </c>
      <c r="V62" t="s">
        <v>3</v>
      </c>
      <c r="W62" t="s">
        <v>18</v>
      </c>
      <c r="Z62" t="s">
        <v>38</v>
      </c>
      <c r="AA62">
        <v>0</v>
      </c>
      <c r="AB62" t="s">
        <v>20</v>
      </c>
      <c r="AC62" t="s">
        <v>14</v>
      </c>
      <c r="AD62" t="s">
        <v>15</v>
      </c>
      <c r="AE62">
        <v>4</v>
      </c>
      <c r="AF62" t="s">
        <v>20</v>
      </c>
      <c r="AG62" t="s">
        <v>28</v>
      </c>
      <c r="AK62" t="s">
        <v>20</v>
      </c>
      <c r="AL62" t="s">
        <v>3</v>
      </c>
      <c r="AM62" t="s">
        <v>15</v>
      </c>
      <c r="AN62">
        <v>4</v>
      </c>
      <c r="AO62" t="s">
        <v>20</v>
      </c>
      <c r="AQ62" t="s">
        <v>16</v>
      </c>
      <c r="AR62" t="s">
        <v>46</v>
      </c>
      <c r="AS62" t="s">
        <v>22</v>
      </c>
      <c r="AT62" t="s">
        <v>21</v>
      </c>
      <c r="AU62">
        <v>0</v>
      </c>
      <c r="AV62" t="s">
        <v>23</v>
      </c>
      <c r="AW62" t="s">
        <v>24</v>
      </c>
    </row>
    <row r="63" spans="1:49" x14ac:dyDescent="0.25">
      <c r="A63" t="s">
        <v>1</v>
      </c>
      <c r="B63" t="s">
        <v>5</v>
      </c>
      <c r="C63" t="s">
        <v>2</v>
      </c>
      <c r="D63" t="s">
        <v>6</v>
      </c>
      <c r="E63" t="s">
        <v>3</v>
      </c>
      <c r="F63" t="s">
        <v>25</v>
      </c>
      <c r="G63" t="s">
        <v>26</v>
      </c>
      <c r="H63">
        <v>0.65</v>
      </c>
      <c r="I63" t="s">
        <v>26</v>
      </c>
      <c r="J63" t="s">
        <v>4</v>
      </c>
      <c r="K63">
        <v>1</v>
      </c>
      <c r="L63" t="s">
        <v>9</v>
      </c>
      <c r="M63" t="s">
        <v>27</v>
      </c>
      <c r="N63" t="s">
        <v>10</v>
      </c>
      <c r="O63" t="s">
        <v>9</v>
      </c>
      <c r="P63" t="s">
        <v>11</v>
      </c>
      <c r="Q63" t="s">
        <v>3</v>
      </c>
      <c r="R63" t="s">
        <v>19</v>
      </c>
      <c r="S63" t="s">
        <v>12</v>
      </c>
      <c r="T63">
        <v>6</v>
      </c>
      <c r="U63" t="s">
        <v>13</v>
      </c>
      <c r="V63" t="s">
        <v>3</v>
      </c>
      <c r="W63" t="s">
        <v>18</v>
      </c>
      <c r="Z63" t="s">
        <v>38</v>
      </c>
      <c r="AA63">
        <v>0</v>
      </c>
      <c r="AB63" t="s">
        <v>20</v>
      </c>
      <c r="AC63" t="s">
        <v>14</v>
      </c>
      <c r="AD63" t="s">
        <v>15</v>
      </c>
      <c r="AE63">
        <v>6</v>
      </c>
      <c r="AF63" t="s">
        <v>20</v>
      </c>
      <c r="AG63" t="s">
        <v>36</v>
      </c>
      <c r="AK63" t="s">
        <v>20</v>
      </c>
      <c r="AL63" t="s">
        <v>3</v>
      </c>
      <c r="AM63" t="s">
        <v>15</v>
      </c>
      <c r="AN63">
        <v>6</v>
      </c>
      <c r="AO63" t="s">
        <v>20</v>
      </c>
      <c r="AQ63" t="s">
        <v>16</v>
      </c>
      <c r="AR63" t="s">
        <v>39</v>
      </c>
      <c r="AS63" t="s">
        <v>22</v>
      </c>
      <c r="AT63" t="s">
        <v>21</v>
      </c>
      <c r="AU63">
        <v>1</v>
      </c>
      <c r="AV63" t="s">
        <v>23</v>
      </c>
      <c r="AW63" t="s">
        <v>24</v>
      </c>
    </row>
    <row r="64" spans="1:49" x14ac:dyDescent="0.25">
      <c r="A64" t="s">
        <v>1</v>
      </c>
      <c r="B64" t="s">
        <v>5</v>
      </c>
      <c r="C64" t="s">
        <v>2</v>
      </c>
      <c r="D64" t="s">
        <v>6</v>
      </c>
      <c r="E64" t="s">
        <v>3</v>
      </c>
      <c r="F64" t="s">
        <v>25</v>
      </c>
      <c r="G64" t="s">
        <v>26</v>
      </c>
      <c r="H64">
        <v>0.47399999999999998</v>
      </c>
      <c r="I64" t="s">
        <v>26</v>
      </c>
      <c r="J64" t="s">
        <v>4</v>
      </c>
      <c r="K64">
        <v>0</v>
      </c>
      <c r="L64" t="s">
        <v>9</v>
      </c>
      <c r="M64" t="s">
        <v>27</v>
      </c>
      <c r="N64" t="s">
        <v>10</v>
      </c>
      <c r="O64" t="s">
        <v>9</v>
      </c>
      <c r="P64" t="s">
        <v>11</v>
      </c>
      <c r="Q64" t="s">
        <v>3</v>
      </c>
      <c r="R64" t="s">
        <v>19</v>
      </c>
      <c r="S64" t="s">
        <v>12</v>
      </c>
      <c r="T64">
        <v>4</v>
      </c>
      <c r="U64" t="s">
        <v>13</v>
      </c>
      <c r="V64" t="s">
        <v>3</v>
      </c>
      <c r="W64" t="s">
        <v>18</v>
      </c>
      <c r="Z64" t="s">
        <v>38</v>
      </c>
      <c r="AA64">
        <v>0</v>
      </c>
      <c r="AB64" t="s">
        <v>20</v>
      </c>
      <c r="AC64" t="s">
        <v>14</v>
      </c>
      <c r="AD64" t="s">
        <v>15</v>
      </c>
      <c r="AE64">
        <v>4</v>
      </c>
      <c r="AF64" t="s">
        <v>20</v>
      </c>
      <c r="AG64" t="s">
        <v>29</v>
      </c>
      <c r="AH64" t="s">
        <v>30</v>
      </c>
      <c r="AK64" t="s">
        <v>20</v>
      </c>
      <c r="AL64" t="s">
        <v>3</v>
      </c>
      <c r="AM64" t="s">
        <v>15</v>
      </c>
      <c r="AN64">
        <v>4</v>
      </c>
      <c r="AO64" t="s">
        <v>20</v>
      </c>
      <c r="AQ64" t="s">
        <v>16</v>
      </c>
      <c r="AR64" t="s">
        <v>46</v>
      </c>
      <c r="AS64" t="s">
        <v>22</v>
      </c>
      <c r="AT64" t="s">
        <v>21</v>
      </c>
      <c r="AU64">
        <v>0</v>
      </c>
      <c r="AV64" t="s">
        <v>23</v>
      </c>
      <c r="AW64" t="s">
        <v>24</v>
      </c>
    </row>
    <row r="65" spans="1:49" x14ac:dyDescent="0.25">
      <c r="A65" t="s">
        <v>1</v>
      </c>
      <c r="B65" t="s">
        <v>5</v>
      </c>
      <c r="C65" t="s">
        <v>2</v>
      </c>
      <c r="D65" t="s">
        <v>6</v>
      </c>
      <c r="E65" t="s">
        <v>3</v>
      </c>
      <c r="F65" t="s">
        <v>25</v>
      </c>
      <c r="G65" t="s">
        <v>26</v>
      </c>
      <c r="H65">
        <v>4.5999999999999996</v>
      </c>
      <c r="I65" t="s">
        <v>26</v>
      </c>
      <c r="J65" t="s">
        <v>4</v>
      </c>
      <c r="K65">
        <v>5</v>
      </c>
      <c r="L65" t="s">
        <v>9</v>
      </c>
      <c r="M65" t="s">
        <v>27</v>
      </c>
      <c r="N65" t="s">
        <v>10</v>
      </c>
      <c r="O65" t="s">
        <v>9</v>
      </c>
      <c r="P65" t="s">
        <v>11</v>
      </c>
      <c r="Q65" t="s">
        <v>3</v>
      </c>
      <c r="R65" t="s">
        <v>19</v>
      </c>
      <c r="S65" t="s">
        <v>12</v>
      </c>
      <c r="T65">
        <v>6</v>
      </c>
      <c r="U65" t="s">
        <v>13</v>
      </c>
      <c r="V65" t="s">
        <v>3</v>
      </c>
      <c r="W65" t="s">
        <v>18</v>
      </c>
      <c r="Z65" t="s">
        <v>38</v>
      </c>
      <c r="AA65">
        <v>4</v>
      </c>
      <c r="AB65" t="s">
        <v>20</v>
      </c>
      <c r="AC65" t="s">
        <v>14</v>
      </c>
      <c r="AD65" t="s">
        <v>15</v>
      </c>
      <c r="AE65">
        <v>6</v>
      </c>
      <c r="AF65" t="s">
        <v>20</v>
      </c>
      <c r="AG65" t="s">
        <v>28</v>
      </c>
      <c r="AH65" t="s">
        <v>28</v>
      </c>
      <c r="AK65" t="s">
        <v>20</v>
      </c>
      <c r="AL65" t="s">
        <v>3</v>
      </c>
      <c r="AM65" t="s">
        <v>15</v>
      </c>
      <c r="AN65">
        <v>6</v>
      </c>
      <c r="AO65" t="s">
        <v>20</v>
      </c>
      <c r="AQ65" t="s">
        <v>16</v>
      </c>
      <c r="AR65" t="s">
        <v>51</v>
      </c>
      <c r="AS65" t="s">
        <v>22</v>
      </c>
      <c r="AT65" t="s">
        <v>21</v>
      </c>
      <c r="AU65">
        <v>5</v>
      </c>
      <c r="AV65" t="s">
        <v>23</v>
      </c>
      <c r="AW65" t="s">
        <v>24</v>
      </c>
    </row>
    <row r="66" spans="1:49" x14ac:dyDescent="0.25">
      <c r="A66" t="s">
        <v>1</v>
      </c>
      <c r="B66" t="s">
        <v>5</v>
      </c>
      <c r="C66" t="s">
        <v>2</v>
      </c>
      <c r="D66" t="s">
        <v>6</v>
      </c>
      <c r="E66" t="s">
        <v>3</v>
      </c>
      <c r="F66" t="s">
        <v>25</v>
      </c>
      <c r="G66" t="s">
        <v>26</v>
      </c>
      <c r="H66">
        <v>8.9700000000000006</v>
      </c>
      <c r="I66" t="s">
        <v>26</v>
      </c>
      <c r="J66" t="s">
        <v>4</v>
      </c>
      <c r="K66">
        <v>9</v>
      </c>
      <c r="L66" t="s">
        <v>9</v>
      </c>
      <c r="M66" t="s">
        <v>27</v>
      </c>
      <c r="N66" t="s">
        <v>10</v>
      </c>
      <c r="O66" t="s">
        <v>9</v>
      </c>
      <c r="P66" t="s">
        <v>11</v>
      </c>
      <c r="Q66" t="s">
        <v>3</v>
      </c>
      <c r="R66" t="s">
        <v>19</v>
      </c>
      <c r="S66" t="s">
        <v>12</v>
      </c>
      <c r="T66">
        <v>9</v>
      </c>
      <c r="U66" t="s">
        <v>13</v>
      </c>
      <c r="V66" t="s">
        <v>3</v>
      </c>
      <c r="W66" t="s">
        <v>18</v>
      </c>
      <c r="Z66" t="s">
        <v>38</v>
      </c>
      <c r="AA66">
        <v>8</v>
      </c>
      <c r="AB66" t="s">
        <v>20</v>
      </c>
      <c r="AC66" t="s">
        <v>14</v>
      </c>
      <c r="AD66" t="s">
        <v>15</v>
      </c>
      <c r="AE66">
        <v>9</v>
      </c>
      <c r="AF66" t="s">
        <v>20</v>
      </c>
      <c r="AG66" t="s">
        <v>29</v>
      </c>
      <c r="AH66" t="s">
        <v>28</v>
      </c>
      <c r="AK66" t="s">
        <v>20</v>
      </c>
      <c r="AL66" t="s">
        <v>3</v>
      </c>
      <c r="AM66" t="s">
        <v>15</v>
      </c>
      <c r="AN66">
        <v>9</v>
      </c>
      <c r="AO66" t="s">
        <v>20</v>
      </c>
      <c r="AQ66" t="s">
        <v>16</v>
      </c>
      <c r="AR66" t="s">
        <v>41</v>
      </c>
      <c r="AS66" t="s">
        <v>22</v>
      </c>
      <c r="AT66" t="s">
        <v>21</v>
      </c>
      <c r="AU66">
        <v>9</v>
      </c>
      <c r="AV66" t="s">
        <v>23</v>
      </c>
      <c r="AW66" t="s">
        <v>24</v>
      </c>
    </row>
    <row r="67" spans="1:49" x14ac:dyDescent="0.25">
      <c r="A67" t="s">
        <v>1</v>
      </c>
      <c r="B67" t="s">
        <v>5</v>
      </c>
      <c r="C67" t="s">
        <v>2</v>
      </c>
      <c r="D67" t="s">
        <v>6</v>
      </c>
      <c r="E67" t="s">
        <v>3</v>
      </c>
      <c r="F67" t="s">
        <v>25</v>
      </c>
      <c r="G67" t="s">
        <v>26</v>
      </c>
      <c r="H67">
        <v>9.4879999999999995</v>
      </c>
      <c r="I67" t="s">
        <v>26</v>
      </c>
      <c r="J67" t="s">
        <v>4</v>
      </c>
      <c r="K67">
        <v>9</v>
      </c>
      <c r="L67" t="s">
        <v>9</v>
      </c>
      <c r="M67" t="s">
        <v>27</v>
      </c>
      <c r="N67" t="s">
        <v>10</v>
      </c>
      <c r="O67" t="s">
        <v>9</v>
      </c>
      <c r="P67" t="s">
        <v>11</v>
      </c>
      <c r="Q67" t="s">
        <v>3</v>
      </c>
      <c r="R67" t="s">
        <v>19</v>
      </c>
      <c r="S67" t="s">
        <v>12</v>
      </c>
      <c r="T67">
        <v>4</v>
      </c>
      <c r="U67" t="s">
        <v>13</v>
      </c>
      <c r="V67" t="s">
        <v>3</v>
      </c>
      <c r="W67" t="s">
        <v>18</v>
      </c>
      <c r="Z67" t="s">
        <v>38</v>
      </c>
      <c r="AA67">
        <v>9</v>
      </c>
      <c r="AB67" t="s">
        <v>20</v>
      </c>
      <c r="AC67" t="s">
        <v>14</v>
      </c>
      <c r="AD67" t="s">
        <v>15</v>
      </c>
      <c r="AE67">
        <v>4</v>
      </c>
      <c r="AF67" t="s">
        <v>20</v>
      </c>
      <c r="AG67" t="s">
        <v>35</v>
      </c>
      <c r="AH67" t="s">
        <v>35</v>
      </c>
      <c r="AK67" t="s">
        <v>20</v>
      </c>
      <c r="AL67" t="s">
        <v>3</v>
      </c>
      <c r="AM67" t="s">
        <v>15</v>
      </c>
      <c r="AN67">
        <v>4</v>
      </c>
      <c r="AO67" t="s">
        <v>20</v>
      </c>
      <c r="AQ67" t="s">
        <v>16</v>
      </c>
      <c r="AR67" t="s">
        <v>57</v>
      </c>
      <c r="AS67" t="s">
        <v>22</v>
      </c>
      <c r="AT67" t="s">
        <v>21</v>
      </c>
      <c r="AU67">
        <v>9</v>
      </c>
      <c r="AV67" t="s">
        <v>23</v>
      </c>
      <c r="AW67" t="s">
        <v>24</v>
      </c>
    </row>
    <row r="68" spans="1:49" x14ac:dyDescent="0.25">
      <c r="A68" t="s">
        <v>1</v>
      </c>
      <c r="B68" t="s">
        <v>5</v>
      </c>
      <c r="C68" t="s">
        <v>2</v>
      </c>
      <c r="D68" t="s">
        <v>6</v>
      </c>
      <c r="E68" t="s">
        <v>3</v>
      </c>
      <c r="F68" t="s">
        <v>25</v>
      </c>
      <c r="G68" t="s">
        <v>26</v>
      </c>
      <c r="H68">
        <v>51.7</v>
      </c>
      <c r="I68" t="s">
        <v>26</v>
      </c>
      <c r="J68" t="s">
        <v>4</v>
      </c>
      <c r="K68">
        <v>52</v>
      </c>
      <c r="L68" t="s">
        <v>9</v>
      </c>
      <c r="M68" t="s">
        <v>27</v>
      </c>
      <c r="N68" t="s">
        <v>10</v>
      </c>
      <c r="O68" t="s">
        <v>9</v>
      </c>
      <c r="P68" t="s">
        <v>11</v>
      </c>
      <c r="Q68" t="s">
        <v>3</v>
      </c>
      <c r="R68" t="s">
        <v>19</v>
      </c>
      <c r="S68" t="s">
        <v>12</v>
      </c>
      <c r="T68">
        <v>7</v>
      </c>
      <c r="U68" t="s">
        <v>13</v>
      </c>
      <c r="V68" t="s">
        <v>3</v>
      </c>
      <c r="W68" t="s">
        <v>18</v>
      </c>
      <c r="Y68">
        <v>5</v>
      </c>
      <c r="Z68" t="s">
        <v>38</v>
      </c>
      <c r="AA68">
        <v>1</v>
      </c>
      <c r="AB68" t="s">
        <v>20</v>
      </c>
      <c r="AC68" t="s">
        <v>14</v>
      </c>
      <c r="AD68" t="s">
        <v>15</v>
      </c>
      <c r="AE68">
        <v>7</v>
      </c>
      <c r="AF68" t="s">
        <v>20</v>
      </c>
      <c r="AG68" t="s">
        <v>28</v>
      </c>
      <c r="AH68" t="s">
        <v>28</v>
      </c>
      <c r="AK68" t="s">
        <v>20</v>
      </c>
      <c r="AL68" t="s">
        <v>3</v>
      </c>
      <c r="AM68" t="s">
        <v>15</v>
      </c>
      <c r="AN68">
        <v>7</v>
      </c>
      <c r="AO68" t="s">
        <v>20</v>
      </c>
      <c r="AQ68" t="s">
        <v>16</v>
      </c>
      <c r="AR68" t="s">
        <v>52</v>
      </c>
      <c r="AS68" t="s">
        <v>22</v>
      </c>
      <c r="AT68" t="s">
        <v>21</v>
      </c>
      <c r="AU68">
        <v>52</v>
      </c>
      <c r="AV68" t="s">
        <v>23</v>
      </c>
      <c r="AW68" t="s">
        <v>24</v>
      </c>
    </row>
    <row r="69" spans="1:49" x14ac:dyDescent="0.25">
      <c r="A69" t="s">
        <v>1</v>
      </c>
      <c r="B69" t="s">
        <v>5</v>
      </c>
      <c r="C69" t="s">
        <v>2</v>
      </c>
      <c r="D69" t="s">
        <v>6</v>
      </c>
      <c r="E69" t="s">
        <v>3</v>
      </c>
      <c r="F69" t="s">
        <v>25</v>
      </c>
      <c r="G69" t="s">
        <v>26</v>
      </c>
      <c r="H69">
        <v>96.86</v>
      </c>
      <c r="I69" t="s">
        <v>26</v>
      </c>
      <c r="J69" t="s">
        <v>4</v>
      </c>
      <c r="K69">
        <v>97</v>
      </c>
      <c r="L69" t="s">
        <v>9</v>
      </c>
      <c r="M69" t="s">
        <v>27</v>
      </c>
      <c r="N69" t="s">
        <v>10</v>
      </c>
      <c r="O69" t="s">
        <v>9</v>
      </c>
      <c r="P69" t="s">
        <v>11</v>
      </c>
      <c r="Q69" t="s">
        <v>3</v>
      </c>
      <c r="R69" t="s">
        <v>19</v>
      </c>
      <c r="S69" t="s">
        <v>12</v>
      </c>
      <c r="T69">
        <v>8</v>
      </c>
      <c r="U69" t="s">
        <v>13</v>
      </c>
      <c r="V69" t="s">
        <v>3</v>
      </c>
      <c r="W69" t="s">
        <v>18</v>
      </c>
      <c r="Y69">
        <v>9</v>
      </c>
      <c r="Z69" t="s">
        <v>38</v>
      </c>
      <c r="AA69">
        <v>6</v>
      </c>
      <c r="AB69" t="s">
        <v>20</v>
      </c>
      <c r="AC69" t="s">
        <v>14</v>
      </c>
      <c r="AD69" t="s">
        <v>15</v>
      </c>
      <c r="AE69">
        <v>8</v>
      </c>
      <c r="AF69" t="s">
        <v>20</v>
      </c>
      <c r="AG69" t="s">
        <v>32</v>
      </c>
      <c r="AH69" t="s">
        <v>28</v>
      </c>
      <c r="AK69" t="s">
        <v>20</v>
      </c>
      <c r="AL69" t="s">
        <v>3</v>
      </c>
      <c r="AM69" t="s">
        <v>15</v>
      </c>
      <c r="AN69">
        <v>8</v>
      </c>
      <c r="AO69" t="s">
        <v>20</v>
      </c>
      <c r="AQ69" t="s">
        <v>16</v>
      </c>
      <c r="AR69" t="s">
        <v>42</v>
      </c>
      <c r="AS69" t="s">
        <v>22</v>
      </c>
      <c r="AT69" t="s">
        <v>21</v>
      </c>
      <c r="AU69">
        <v>97</v>
      </c>
      <c r="AV69" t="s">
        <v>23</v>
      </c>
      <c r="AW69" t="s">
        <v>24</v>
      </c>
    </row>
    <row r="70" spans="1:49" x14ac:dyDescent="0.25">
      <c r="A70" t="s">
        <v>1</v>
      </c>
      <c r="B70" t="s">
        <v>5</v>
      </c>
      <c r="C70" t="s">
        <v>2</v>
      </c>
      <c r="D70" t="s">
        <v>6</v>
      </c>
      <c r="E70" t="s">
        <v>3</v>
      </c>
      <c r="F70" t="s">
        <v>25</v>
      </c>
      <c r="G70" t="s">
        <v>26</v>
      </c>
      <c r="H70">
        <v>57.121000000000002</v>
      </c>
      <c r="I70" t="s">
        <v>26</v>
      </c>
      <c r="J70" t="s">
        <v>4</v>
      </c>
      <c r="K70">
        <v>57</v>
      </c>
      <c r="L70" t="s">
        <v>9</v>
      </c>
      <c r="M70" t="s">
        <v>27</v>
      </c>
      <c r="N70" t="s">
        <v>10</v>
      </c>
      <c r="O70" t="s">
        <v>9</v>
      </c>
      <c r="P70" t="s">
        <v>11</v>
      </c>
      <c r="Q70" t="s">
        <v>3</v>
      </c>
      <c r="R70" t="s">
        <v>19</v>
      </c>
      <c r="S70" t="s">
        <v>12</v>
      </c>
      <c r="T70">
        <v>1</v>
      </c>
      <c r="U70" t="s">
        <v>13</v>
      </c>
      <c r="V70" t="s">
        <v>3</v>
      </c>
      <c r="W70" t="s">
        <v>18</v>
      </c>
      <c r="Y70">
        <v>5</v>
      </c>
      <c r="Z70" t="s">
        <v>38</v>
      </c>
      <c r="AA70">
        <v>7</v>
      </c>
      <c r="AB70" t="s">
        <v>20</v>
      </c>
      <c r="AC70" t="s">
        <v>14</v>
      </c>
      <c r="AD70" t="s">
        <v>15</v>
      </c>
      <c r="AE70">
        <v>1</v>
      </c>
      <c r="AF70" t="s">
        <v>20</v>
      </c>
      <c r="AG70" t="s">
        <v>34</v>
      </c>
      <c r="AH70" t="s">
        <v>37</v>
      </c>
      <c r="AK70" t="s">
        <v>20</v>
      </c>
      <c r="AL70" t="s">
        <v>3</v>
      </c>
      <c r="AM70" t="s">
        <v>15</v>
      </c>
      <c r="AN70">
        <v>1</v>
      </c>
      <c r="AO70" t="s">
        <v>20</v>
      </c>
      <c r="AQ70" t="s">
        <v>16</v>
      </c>
      <c r="AR70" t="s">
        <v>58</v>
      </c>
      <c r="AS70" t="s">
        <v>22</v>
      </c>
      <c r="AT70" t="s">
        <v>21</v>
      </c>
      <c r="AU70">
        <v>57</v>
      </c>
      <c r="AV70" t="s">
        <v>23</v>
      </c>
      <c r="AW70" t="s">
        <v>24</v>
      </c>
    </row>
    <row r="71" spans="1:49" x14ac:dyDescent="0.25">
      <c r="A71" t="s">
        <v>1</v>
      </c>
      <c r="B71" t="s">
        <v>5</v>
      </c>
      <c r="C71" t="s">
        <v>2</v>
      </c>
      <c r="D71" t="s">
        <v>6</v>
      </c>
      <c r="E71" t="s">
        <v>3</v>
      </c>
      <c r="F71" t="s">
        <v>25</v>
      </c>
      <c r="G71" t="s">
        <v>26</v>
      </c>
      <c r="H71">
        <v>484.9</v>
      </c>
      <c r="I71" t="s">
        <v>26</v>
      </c>
      <c r="J71" t="s">
        <v>4</v>
      </c>
      <c r="K71">
        <v>485</v>
      </c>
      <c r="L71" t="s">
        <v>9</v>
      </c>
      <c r="M71" t="s">
        <v>27</v>
      </c>
      <c r="N71" t="s">
        <v>10</v>
      </c>
      <c r="O71" t="s">
        <v>9</v>
      </c>
      <c r="P71" t="s">
        <v>11</v>
      </c>
      <c r="Q71" t="s">
        <v>3</v>
      </c>
      <c r="R71" t="s">
        <v>19</v>
      </c>
      <c r="S71" t="s">
        <v>12</v>
      </c>
      <c r="T71">
        <v>9</v>
      </c>
      <c r="U71" t="s">
        <v>13</v>
      </c>
      <c r="V71" t="s">
        <v>3</v>
      </c>
      <c r="W71" t="s">
        <v>18</v>
      </c>
      <c r="X71">
        <v>4</v>
      </c>
      <c r="Y71">
        <v>8</v>
      </c>
      <c r="Z71" t="s">
        <v>38</v>
      </c>
      <c r="AA71">
        <v>4</v>
      </c>
      <c r="AB71" t="s">
        <v>20</v>
      </c>
      <c r="AC71" t="s">
        <v>14</v>
      </c>
      <c r="AD71" t="s">
        <v>15</v>
      </c>
      <c r="AE71">
        <v>9</v>
      </c>
      <c r="AF71" t="s">
        <v>20</v>
      </c>
      <c r="AG71" t="s">
        <v>28</v>
      </c>
      <c r="AH71" t="s">
        <v>28</v>
      </c>
      <c r="AK71" t="s">
        <v>20</v>
      </c>
      <c r="AL71" t="s">
        <v>3</v>
      </c>
      <c r="AM71" t="s">
        <v>15</v>
      </c>
      <c r="AN71">
        <v>9</v>
      </c>
      <c r="AO71" t="s">
        <v>20</v>
      </c>
      <c r="AQ71" t="s">
        <v>16</v>
      </c>
      <c r="AR71" t="s">
        <v>51</v>
      </c>
      <c r="AS71" t="s">
        <v>22</v>
      </c>
      <c r="AT71" t="s">
        <v>21</v>
      </c>
      <c r="AU71">
        <v>485</v>
      </c>
      <c r="AV71" t="s">
        <v>23</v>
      </c>
      <c r="AW71" t="s">
        <v>24</v>
      </c>
    </row>
    <row r="72" spans="1:49" x14ac:dyDescent="0.25">
      <c r="A72" t="s">
        <v>1</v>
      </c>
      <c r="B72" t="s">
        <v>5</v>
      </c>
      <c r="C72" t="s">
        <v>2</v>
      </c>
      <c r="D72" t="s">
        <v>6</v>
      </c>
      <c r="E72" t="s">
        <v>3</v>
      </c>
      <c r="F72" t="s">
        <v>25</v>
      </c>
      <c r="G72" t="s">
        <v>26</v>
      </c>
      <c r="H72">
        <v>473.39</v>
      </c>
      <c r="I72" t="s">
        <v>26</v>
      </c>
      <c r="J72" t="s">
        <v>4</v>
      </c>
      <c r="K72">
        <v>473</v>
      </c>
      <c r="L72" t="s">
        <v>9</v>
      </c>
      <c r="M72" t="s">
        <v>27</v>
      </c>
      <c r="N72" t="s">
        <v>10</v>
      </c>
      <c r="O72" t="s">
        <v>9</v>
      </c>
      <c r="P72" t="s">
        <v>11</v>
      </c>
      <c r="Q72" t="s">
        <v>3</v>
      </c>
      <c r="R72" t="s">
        <v>19</v>
      </c>
      <c r="S72" t="s">
        <v>12</v>
      </c>
      <c r="T72">
        <v>3</v>
      </c>
      <c r="U72" t="s">
        <v>13</v>
      </c>
      <c r="V72" t="s">
        <v>3</v>
      </c>
      <c r="W72" t="s">
        <v>18</v>
      </c>
      <c r="X72">
        <v>4</v>
      </c>
      <c r="Y72">
        <v>7</v>
      </c>
      <c r="Z72" t="s">
        <v>38</v>
      </c>
      <c r="AA72">
        <v>3</v>
      </c>
      <c r="AB72" t="s">
        <v>20</v>
      </c>
      <c r="AC72" t="s">
        <v>14</v>
      </c>
      <c r="AD72" t="s">
        <v>15</v>
      </c>
      <c r="AE72">
        <v>3</v>
      </c>
      <c r="AF72" t="s">
        <v>20</v>
      </c>
      <c r="AG72" t="s">
        <v>33</v>
      </c>
      <c r="AH72" t="s">
        <v>28</v>
      </c>
      <c r="AK72" t="s">
        <v>20</v>
      </c>
      <c r="AL72" t="s">
        <v>3</v>
      </c>
      <c r="AM72" t="s">
        <v>15</v>
      </c>
      <c r="AN72">
        <v>3</v>
      </c>
      <c r="AO72" t="s">
        <v>20</v>
      </c>
      <c r="AQ72" t="s">
        <v>16</v>
      </c>
      <c r="AR72" t="s">
        <v>56</v>
      </c>
      <c r="AS72" t="s">
        <v>22</v>
      </c>
      <c r="AT72" t="s">
        <v>21</v>
      </c>
      <c r="AU72">
        <v>473</v>
      </c>
      <c r="AV72" t="s">
        <v>23</v>
      </c>
      <c r="AW72" t="s">
        <v>24</v>
      </c>
    </row>
    <row r="73" spans="1:49" x14ac:dyDescent="0.25">
      <c r="A73" t="s">
        <v>1</v>
      </c>
      <c r="B73" t="s">
        <v>5</v>
      </c>
      <c r="C73" t="s">
        <v>2</v>
      </c>
      <c r="D73" t="s">
        <v>6</v>
      </c>
      <c r="E73" t="s">
        <v>3</v>
      </c>
      <c r="F73" t="s">
        <v>25</v>
      </c>
      <c r="G73" t="s">
        <v>26</v>
      </c>
      <c r="H73">
        <v>921.71400000000006</v>
      </c>
      <c r="I73" t="s">
        <v>26</v>
      </c>
      <c r="J73" t="s">
        <v>4</v>
      </c>
      <c r="K73">
        <v>922</v>
      </c>
      <c r="L73" t="s">
        <v>9</v>
      </c>
      <c r="M73" t="s">
        <v>27</v>
      </c>
      <c r="N73" t="s">
        <v>10</v>
      </c>
      <c r="O73" t="s">
        <v>9</v>
      </c>
      <c r="P73" t="s">
        <v>11</v>
      </c>
      <c r="Q73" t="s">
        <v>3</v>
      </c>
      <c r="R73" t="s">
        <v>19</v>
      </c>
      <c r="S73" t="s">
        <v>12</v>
      </c>
      <c r="T73">
        <v>7</v>
      </c>
      <c r="U73" t="s">
        <v>13</v>
      </c>
      <c r="V73" t="s">
        <v>3</v>
      </c>
      <c r="W73" t="s">
        <v>18</v>
      </c>
      <c r="X73">
        <v>9</v>
      </c>
      <c r="Y73">
        <v>2</v>
      </c>
      <c r="Z73" t="s">
        <v>38</v>
      </c>
      <c r="AA73">
        <v>1</v>
      </c>
      <c r="AB73" t="s">
        <v>20</v>
      </c>
      <c r="AC73" t="s">
        <v>14</v>
      </c>
      <c r="AD73" t="s">
        <v>15</v>
      </c>
      <c r="AE73">
        <v>7</v>
      </c>
      <c r="AF73" t="s">
        <v>20</v>
      </c>
      <c r="AG73" t="s">
        <v>37</v>
      </c>
      <c r="AH73" t="s">
        <v>30</v>
      </c>
      <c r="AK73" t="s">
        <v>20</v>
      </c>
      <c r="AL73" t="s">
        <v>3</v>
      </c>
      <c r="AM73" t="s">
        <v>15</v>
      </c>
      <c r="AN73">
        <v>7</v>
      </c>
      <c r="AO73" t="s">
        <v>20</v>
      </c>
      <c r="AQ73" t="s">
        <v>16</v>
      </c>
      <c r="AR73" t="s">
        <v>52</v>
      </c>
      <c r="AS73" t="s">
        <v>22</v>
      </c>
      <c r="AT73" t="s">
        <v>21</v>
      </c>
      <c r="AU73">
        <v>922</v>
      </c>
      <c r="AV73" t="s">
        <v>23</v>
      </c>
      <c r="AW73" t="s">
        <v>24</v>
      </c>
    </row>
    <row r="74" spans="1:49" x14ac:dyDescent="0.25">
      <c r="A74" t="s">
        <v>1</v>
      </c>
      <c r="B74" t="s">
        <v>5</v>
      </c>
      <c r="C74" t="s">
        <v>2</v>
      </c>
      <c r="D74" t="s">
        <v>6</v>
      </c>
      <c r="E74" t="s">
        <v>3</v>
      </c>
      <c r="F74" t="s">
        <v>25</v>
      </c>
      <c r="G74" t="s">
        <v>26</v>
      </c>
      <c r="H74">
        <v>0.8</v>
      </c>
      <c r="I74" t="s">
        <v>26</v>
      </c>
      <c r="J74" t="s">
        <v>4</v>
      </c>
      <c r="K74">
        <v>1</v>
      </c>
      <c r="L74" t="s">
        <v>9</v>
      </c>
      <c r="M74" t="s">
        <v>27</v>
      </c>
      <c r="N74" t="s">
        <v>10</v>
      </c>
      <c r="O74" t="s">
        <v>9</v>
      </c>
      <c r="P74" t="s">
        <v>11</v>
      </c>
      <c r="Q74" t="s">
        <v>3</v>
      </c>
      <c r="R74" t="s">
        <v>19</v>
      </c>
      <c r="S74" t="s">
        <v>12</v>
      </c>
      <c r="T74">
        <v>8</v>
      </c>
      <c r="U74" t="s">
        <v>13</v>
      </c>
      <c r="V74" t="s">
        <v>3</v>
      </c>
      <c r="W74" t="s">
        <v>18</v>
      </c>
      <c r="Z74" t="s">
        <v>38</v>
      </c>
      <c r="AA74">
        <v>0</v>
      </c>
      <c r="AB74" t="s">
        <v>20</v>
      </c>
      <c r="AC74" t="s">
        <v>14</v>
      </c>
      <c r="AD74" t="s">
        <v>15</v>
      </c>
      <c r="AE74">
        <v>8</v>
      </c>
      <c r="AF74" t="s">
        <v>20</v>
      </c>
      <c r="AG74" t="s">
        <v>28</v>
      </c>
      <c r="AK74" t="s">
        <v>20</v>
      </c>
      <c r="AL74" t="s">
        <v>3</v>
      </c>
      <c r="AM74" t="s">
        <v>15</v>
      </c>
      <c r="AN74">
        <v>8</v>
      </c>
      <c r="AO74" t="s">
        <v>20</v>
      </c>
      <c r="AQ74" t="s">
        <v>16</v>
      </c>
      <c r="AR74" t="s">
        <v>39</v>
      </c>
      <c r="AS74" t="s">
        <v>22</v>
      </c>
      <c r="AT74" t="s">
        <v>21</v>
      </c>
      <c r="AU74">
        <v>1</v>
      </c>
      <c r="AV74" t="s">
        <v>23</v>
      </c>
      <c r="AW74" t="s">
        <v>24</v>
      </c>
    </row>
    <row r="75" spans="1:49" x14ac:dyDescent="0.25">
      <c r="A75" t="s">
        <v>1</v>
      </c>
      <c r="B75" t="s">
        <v>5</v>
      </c>
      <c r="C75" t="s">
        <v>2</v>
      </c>
      <c r="D75" t="s">
        <v>6</v>
      </c>
      <c r="E75" t="s">
        <v>3</v>
      </c>
      <c r="F75" t="s">
        <v>25</v>
      </c>
      <c r="G75" t="s">
        <v>26</v>
      </c>
      <c r="H75">
        <v>0.79</v>
      </c>
      <c r="I75" t="s">
        <v>26</v>
      </c>
      <c r="J75" t="s">
        <v>4</v>
      </c>
      <c r="K75">
        <v>1</v>
      </c>
      <c r="L75" t="s">
        <v>9</v>
      </c>
      <c r="M75" t="s">
        <v>27</v>
      </c>
      <c r="N75" t="s">
        <v>10</v>
      </c>
      <c r="O75" t="s">
        <v>9</v>
      </c>
      <c r="P75" t="s">
        <v>11</v>
      </c>
      <c r="Q75" t="s">
        <v>3</v>
      </c>
      <c r="R75" t="s">
        <v>19</v>
      </c>
      <c r="S75" t="s">
        <v>12</v>
      </c>
      <c r="T75">
        <v>7</v>
      </c>
      <c r="U75" t="s">
        <v>13</v>
      </c>
      <c r="V75" t="s">
        <v>3</v>
      </c>
      <c r="W75" t="s">
        <v>18</v>
      </c>
      <c r="Z75" t="s">
        <v>38</v>
      </c>
      <c r="AA75">
        <v>0</v>
      </c>
      <c r="AB75" t="s">
        <v>20</v>
      </c>
      <c r="AC75" t="s">
        <v>14</v>
      </c>
      <c r="AD75" t="s">
        <v>15</v>
      </c>
      <c r="AE75">
        <v>7</v>
      </c>
      <c r="AF75" t="s">
        <v>20</v>
      </c>
      <c r="AG75" t="s">
        <v>33</v>
      </c>
      <c r="AK75" t="s">
        <v>20</v>
      </c>
      <c r="AL75" t="s">
        <v>3</v>
      </c>
      <c r="AM75" t="s">
        <v>15</v>
      </c>
      <c r="AN75">
        <v>7</v>
      </c>
      <c r="AO75" t="s">
        <v>20</v>
      </c>
      <c r="AQ75" t="s">
        <v>16</v>
      </c>
      <c r="AR75" t="s">
        <v>39</v>
      </c>
      <c r="AS75" t="s">
        <v>22</v>
      </c>
      <c r="AT75" t="s">
        <v>21</v>
      </c>
      <c r="AU75">
        <v>1</v>
      </c>
      <c r="AV75" t="s">
        <v>23</v>
      </c>
      <c r="AW75" t="s">
        <v>24</v>
      </c>
    </row>
    <row r="76" spans="1:49" x14ac:dyDescent="0.25">
      <c r="A76" t="s">
        <v>1</v>
      </c>
      <c r="B76" t="s">
        <v>5</v>
      </c>
      <c r="C76" t="s">
        <v>2</v>
      </c>
      <c r="D76" t="s">
        <v>6</v>
      </c>
      <c r="E76" t="s">
        <v>3</v>
      </c>
      <c r="F76" t="s">
        <v>25</v>
      </c>
      <c r="G76" t="s">
        <v>26</v>
      </c>
      <c r="H76">
        <v>0.42899999999999999</v>
      </c>
      <c r="I76" t="s">
        <v>26</v>
      </c>
      <c r="J76" t="s">
        <v>4</v>
      </c>
      <c r="K76">
        <v>0</v>
      </c>
      <c r="L76" t="s">
        <v>9</v>
      </c>
      <c r="M76" t="s">
        <v>27</v>
      </c>
      <c r="N76" t="s">
        <v>10</v>
      </c>
      <c r="O76" t="s">
        <v>9</v>
      </c>
      <c r="P76" t="s">
        <v>11</v>
      </c>
      <c r="Q76" t="s">
        <v>3</v>
      </c>
      <c r="R76" t="s">
        <v>19</v>
      </c>
      <c r="S76" t="s">
        <v>12</v>
      </c>
      <c r="T76">
        <v>4</v>
      </c>
      <c r="U76" t="s">
        <v>13</v>
      </c>
      <c r="V76" t="s">
        <v>3</v>
      </c>
      <c r="W76" t="s">
        <v>18</v>
      </c>
      <c r="Z76" t="s">
        <v>38</v>
      </c>
      <c r="AA76">
        <v>0</v>
      </c>
      <c r="AB76" t="s">
        <v>20</v>
      </c>
      <c r="AC76" t="s">
        <v>14</v>
      </c>
      <c r="AD76" t="s">
        <v>15</v>
      </c>
      <c r="AE76">
        <v>4</v>
      </c>
      <c r="AF76" t="s">
        <v>20</v>
      </c>
      <c r="AG76" t="s">
        <v>34</v>
      </c>
      <c r="AH76" t="s">
        <v>33</v>
      </c>
      <c r="AK76" t="s">
        <v>20</v>
      </c>
      <c r="AL76" t="s">
        <v>3</v>
      </c>
      <c r="AM76" t="s">
        <v>15</v>
      </c>
      <c r="AN76">
        <v>4</v>
      </c>
      <c r="AO76" t="s">
        <v>20</v>
      </c>
      <c r="AQ76" t="s">
        <v>16</v>
      </c>
      <c r="AR76" t="s">
        <v>46</v>
      </c>
      <c r="AS76" t="s">
        <v>22</v>
      </c>
      <c r="AT76" t="s">
        <v>21</v>
      </c>
      <c r="AU76">
        <v>0</v>
      </c>
      <c r="AV76" t="s">
        <v>23</v>
      </c>
      <c r="AW76" t="s">
        <v>24</v>
      </c>
    </row>
    <row r="77" spans="1:49" x14ac:dyDescent="0.25">
      <c r="A77" t="s">
        <v>1</v>
      </c>
      <c r="B77" t="s">
        <v>5</v>
      </c>
      <c r="C77" t="s">
        <v>2</v>
      </c>
      <c r="D77" t="s">
        <v>6</v>
      </c>
      <c r="E77" t="s">
        <v>3</v>
      </c>
      <c r="F77" t="s">
        <v>25</v>
      </c>
      <c r="G77" t="s">
        <v>26</v>
      </c>
      <c r="H77">
        <v>8.8000000000000007</v>
      </c>
      <c r="I77" t="s">
        <v>26</v>
      </c>
      <c r="J77" t="s">
        <v>4</v>
      </c>
      <c r="K77">
        <v>9</v>
      </c>
      <c r="L77" t="s">
        <v>9</v>
      </c>
      <c r="M77" t="s">
        <v>27</v>
      </c>
      <c r="N77" t="s">
        <v>10</v>
      </c>
      <c r="O77" t="s">
        <v>9</v>
      </c>
      <c r="P77" t="s">
        <v>11</v>
      </c>
      <c r="Q77" t="s">
        <v>3</v>
      </c>
      <c r="R77" t="s">
        <v>19</v>
      </c>
      <c r="S77" t="s">
        <v>12</v>
      </c>
      <c r="T77">
        <v>8</v>
      </c>
      <c r="U77" t="s">
        <v>13</v>
      </c>
      <c r="V77" t="s">
        <v>3</v>
      </c>
      <c r="W77" t="s">
        <v>18</v>
      </c>
      <c r="Z77" t="s">
        <v>38</v>
      </c>
      <c r="AA77">
        <v>8</v>
      </c>
      <c r="AB77" t="s">
        <v>20</v>
      </c>
      <c r="AC77" t="s">
        <v>14</v>
      </c>
      <c r="AD77" t="s">
        <v>15</v>
      </c>
      <c r="AE77">
        <v>8</v>
      </c>
      <c r="AF77" t="s">
        <v>20</v>
      </c>
      <c r="AG77" t="s">
        <v>28</v>
      </c>
      <c r="AH77" t="s">
        <v>28</v>
      </c>
      <c r="AK77" t="s">
        <v>20</v>
      </c>
      <c r="AL77" t="s">
        <v>3</v>
      </c>
      <c r="AM77" t="s">
        <v>15</v>
      </c>
      <c r="AN77">
        <v>8</v>
      </c>
      <c r="AO77" t="s">
        <v>20</v>
      </c>
      <c r="AQ77" t="s">
        <v>16</v>
      </c>
      <c r="AR77" t="s">
        <v>41</v>
      </c>
      <c r="AS77" t="s">
        <v>22</v>
      </c>
      <c r="AT77" t="s">
        <v>21</v>
      </c>
      <c r="AU77">
        <v>9</v>
      </c>
      <c r="AV77" t="s">
        <v>23</v>
      </c>
      <c r="AW77" t="s">
        <v>24</v>
      </c>
    </row>
    <row r="78" spans="1:49" x14ac:dyDescent="0.25">
      <c r="A78" t="s">
        <v>1</v>
      </c>
      <c r="B78" t="s">
        <v>5</v>
      </c>
      <c r="C78" t="s">
        <v>2</v>
      </c>
      <c r="D78" t="s">
        <v>6</v>
      </c>
      <c r="E78" t="s">
        <v>3</v>
      </c>
      <c r="F78" t="s">
        <v>25</v>
      </c>
      <c r="G78" t="s">
        <v>26</v>
      </c>
      <c r="H78">
        <v>6.37</v>
      </c>
      <c r="I78" t="s">
        <v>26</v>
      </c>
      <c r="J78" t="s">
        <v>4</v>
      </c>
      <c r="K78">
        <v>6</v>
      </c>
      <c r="L78" t="s">
        <v>9</v>
      </c>
      <c r="M78" t="s">
        <v>27</v>
      </c>
      <c r="N78" t="s">
        <v>10</v>
      </c>
      <c r="O78" t="s">
        <v>9</v>
      </c>
      <c r="P78" t="s">
        <v>11</v>
      </c>
      <c r="Q78" t="s">
        <v>3</v>
      </c>
      <c r="R78" t="s">
        <v>19</v>
      </c>
      <c r="S78" t="s">
        <v>12</v>
      </c>
      <c r="T78">
        <v>3</v>
      </c>
      <c r="U78" t="s">
        <v>13</v>
      </c>
      <c r="V78" t="s">
        <v>3</v>
      </c>
      <c r="W78" t="s">
        <v>18</v>
      </c>
      <c r="Z78" t="s">
        <v>38</v>
      </c>
      <c r="AA78">
        <v>6</v>
      </c>
      <c r="AB78" t="s">
        <v>20</v>
      </c>
      <c r="AC78" t="s">
        <v>14</v>
      </c>
      <c r="AD78" t="s">
        <v>15</v>
      </c>
      <c r="AE78">
        <v>3</v>
      </c>
      <c r="AF78" t="s">
        <v>20</v>
      </c>
      <c r="AG78" t="s">
        <v>29</v>
      </c>
      <c r="AH78" t="s">
        <v>28</v>
      </c>
      <c r="AK78" t="s">
        <v>20</v>
      </c>
      <c r="AL78" t="s">
        <v>3</v>
      </c>
      <c r="AM78" t="s">
        <v>15</v>
      </c>
      <c r="AN78">
        <v>3</v>
      </c>
      <c r="AO78" t="s">
        <v>20</v>
      </c>
      <c r="AQ78" t="s">
        <v>16</v>
      </c>
      <c r="AR78" t="s">
        <v>40</v>
      </c>
      <c r="AS78" t="s">
        <v>22</v>
      </c>
      <c r="AT78" t="s">
        <v>21</v>
      </c>
      <c r="AU78">
        <v>6</v>
      </c>
      <c r="AV78" t="s">
        <v>23</v>
      </c>
      <c r="AW78" t="s">
        <v>24</v>
      </c>
    </row>
    <row r="79" spans="1:49" x14ac:dyDescent="0.25">
      <c r="A79" t="s">
        <v>1</v>
      </c>
      <c r="B79" t="s">
        <v>5</v>
      </c>
      <c r="C79" t="s">
        <v>2</v>
      </c>
      <c r="D79" t="s">
        <v>6</v>
      </c>
      <c r="E79" t="s">
        <v>3</v>
      </c>
      <c r="F79" t="s">
        <v>25</v>
      </c>
      <c r="G79" t="s">
        <v>26</v>
      </c>
      <c r="H79">
        <v>7.7569999999999997</v>
      </c>
      <c r="I79" t="s">
        <v>26</v>
      </c>
      <c r="J79" t="s">
        <v>4</v>
      </c>
      <c r="K79">
        <v>8</v>
      </c>
      <c r="L79" t="s">
        <v>9</v>
      </c>
      <c r="M79" t="s">
        <v>27</v>
      </c>
      <c r="N79" t="s">
        <v>10</v>
      </c>
      <c r="O79" t="s">
        <v>9</v>
      </c>
      <c r="P79" t="s">
        <v>11</v>
      </c>
      <c r="Q79" t="s">
        <v>3</v>
      </c>
      <c r="R79" t="s">
        <v>19</v>
      </c>
      <c r="S79" t="s">
        <v>12</v>
      </c>
      <c r="T79">
        <v>7</v>
      </c>
      <c r="U79" t="s">
        <v>13</v>
      </c>
      <c r="V79" t="s">
        <v>3</v>
      </c>
      <c r="W79" t="s">
        <v>18</v>
      </c>
      <c r="Z79" t="s">
        <v>38</v>
      </c>
      <c r="AA79">
        <v>7</v>
      </c>
      <c r="AB79" t="s">
        <v>20</v>
      </c>
      <c r="AC79" t="s">
        <v>14</v>
      </c>
      <c r="AD79" t="s">
        <v>15</v>
      </c>
      <c r="AE79">
        <v>7</v>
      </c>
      <c r="AF79" t="s">
        <v>20</v>
      </c>
      <c r="AG79" t="s">
        <v>36</v>
      </c>
      <c r="AH79" t="s">
        <v>29</v>
      </c>
      <c r="AK79" t="s">
        <v>20</v>
      </c>
      <c r="AL79" t="s">
        <v>3</v>
      </c>
      <c r="AM79" t="s">
        <v>15</v>
      </c>
      <c r="AN79">
        <v>7</v>
      </c>
      <c r="AO79" t="s">
        <v>20</v>
      </c>
      <c r="AQ79" t="s">
        <v>16</v>
      </c>
      <c r="AR79" t="s">
        <v>45</v>
      </c>
      <c r="AS79" t="s">
        <v>22</v>
      </c>
      <c r="AT79" t="s">
        <v>21</v>
      </c>
      <c r="AU79">
        <v>8</v>
      </c>
      <c r="AV79" t="s">
        <v>23</v>
      </c>
      <c r="AW79" t="s">
        <v>24</v>
      </c>
    </row>
    <row r="80" spans="1:49" x14ac:dyDescent="0.25">
      <c r="A80" t="s">
        <v>1</v>
      </c>
      <c r="B80" t="s">
        <v>5</v>
      </c>
      <c r="C80" t="s">
        <v>2</v>
      </c>
      <c r="D80" t="s">
        <v>6</v>
      </c>
      <c r="E80" t="s">
        <v>3</v>
      </c>
      <c r="F80" t="s">
        <v>25</v>
      </c>
      <c r="G80" t="s">
        <v>26</v>
      </c>
      <c r="H80">
        <v>69.7</v>
      </c>
      <c r="I80" t="s">
        <v>26</v>
      </c>
      <c r="J80" t="s">
        <v>4</v>
      </c>
      <c r="K80">
        <v>70</v>
      </c>
      <c r="L80" t="s">
        <v>9</v>
      </c>
      <c r="M80" t="s">
        <v>27</v>
      </c>
      <c r="N80" t="s">
        <v>10</v>
      </c>
      <c r="O80" t="s">
        <v>9</v>
      </c>
      <c r="P80" t="s">
        <v>11</v>
      </c>
      <c r="Q80" t="s">
        <v>3</v>
      </c>
      <c r="R80" t="s">
        <v>19</v>
      </c>
      <c r="S80" t="s">
        <v>12</v>
      </c>
      <c r="T80">
        <v>7</v>
      </c>
      <c r="U80" t="s">
        <v>13</v>
      </c>
      <c r="V80" t="s">
        <v>3</v>
      </c>
      <c r="W80" t="s">
        <v>18</v>
      </c>
      <c r="Y80">
        <v>6</v>
      </c>
      <c r="Z80" t="s">
        <v>38</v>
      </c>
      <c r="AA80">
        <v>9</v>
      </c>
      <c r="AB80" t="s">
        <v>20</v>
      </c>
      <c r="AC80" t="s">
        <v>14</v>
      </c>
      <c r="AD80" t="s">
        <v>15</v>
      </c>
      <c r="AE80">
        <v>7</v>
      </c>
      <c r="AF80" t="s">
        <v>20</v>
      </c>
      <c r="AG80" t="s">
        <v>28</v>
      </c>
      <c r="AH80" t="s">
        <v>28</v>
      </c>
      <c r="AK80" t="s">
        <v>20</v>
      </c>
      <c r="AL80" t="s">
        <v>3</v>
      </c>
      <c r="AM80" t="s">
        <v>15</v>
      </c>
      <c r="AN80">
        <v>7</v>
      </c>
      <c r="AO80" t="s">
        <v>20</v>
      </c>
      <c r="AQ80" t="s">
        <v>16</v>
      </c>
      <c r="AR80" t="s">
        <v>49</v>
      </c>
      <c r="AS80" t="s">
        <v>22</v>
      </c>
      <c r="AT80" t="s">
        <v>21</v>
      </c>
      <c r="AU80">
        <v>70</v>
      </c>
      <c r="AV80" t="s">
        <v>23</v>
      </c>
      <c r="AW80" t="s">
        <v>24</v>
      </c>
    </row>
    <row r="81" spans="1:49" x14ac:dyDescent="0.25">
      <c r="A81" t="s">
        <v>1</v>
      </c>
      <c r="B81" t="s">
        <v>5</v>
      </c>
      <c r="C81" t="s">
        <v>2</v>
      </c>
      <c r="D81" t="s">
        <v>6</v>
      </c>
      <c r="E81" t="s">
        <v>3</v>
      </c>
      <c r="F81" t="s">
        <v>25</v>
      </c>
      <c r="G81" t="s">
        <v>26</v>
      </c>
      <c r="H81">
        <v>28.32</v>
      </c>
      <c r="I81" t="s">
        <v>26</v>
      </c>
      <c r="J81" t="s">
        <v>4</v>
      </c>
      <c r="K81">
        <v>28</v>
      </c>
      <c r="L81" t="s">
        <v>9</v>
      </c>
      <c r="M81" t="s">
        <v>27</v>
      </c>
      <c r="N81" t="s">
        <v>10</v>
      </c>
      <c r="O81" t="s">
        <v>9</v>
      </c>
      <c r="P81" t="s">
        <v>11</v>
      </c>
      <c r="Q81" t="s">
        <v>3</v>
      </c>
      <c r="R81" t="s">
        <v>19</v>
      </c>
      <c r="S81" t="s">
        <v>12</v>
      </c>
      <c r="T81">
        <v>3</v>
      </c>
      <c r="U81" t="s">
        <v>13</v>
      </c>
      <c r="V81" t="s">
        <v>3</v>
      </c>
      <c r="W81" t="s">
        <v>18</v>
      </c>
      <c r="Y81">
        <v>2</v>
      </c>
      <c r="Z81" t="s">
        <v>38</v>
      </c>
      <c r="AA81">
        <v>8</v>
      </c>
      <c r="AB81" t="s">
        <v>20</v>
      </c>
      <c r="AC81" t="s">
        <v>14</v>
      </c>
      <c r="AD81" t="s">
        <v>15</v>
      </c>
      <c r="AE81">
        <v>3</v>
      </c>
      <c r="AF81" t="s">
        <v>20</v>
      </c>
      <c r="AG81" t="s">
        <v>34</v>
      </c>
      <c r="AH81" t="s">
        <v>28</v>
      </c>
      <c r="AK81" t="s">
        <v>20</v>
      </c>
      <c r="AL81" t="s">
        <v>3</v>
      </c>
      <c r="AM81" t="s">
        <v>15</v>
      </c>
      <c r="AN81">
        <v>3</v>
      </c>
      <c r="AO81" t="s">
        <v>20</v>
      </c>
      <c r="AQ81" t="s">
        <v>16</v>
      </c>
      <c r="AR81" t="s">
        <v>44</v>
      </c>
      <c r="AS81" t="s">
        <v>22</v>
      </c>
      <c r="AT81" t="s">
        <v>21</v>
      </c>
      <c r="AU81">
        <v>28</v>
      </c>
      <c r="AV81" t="s">
        <v>23</v>
      </c>
      <c r="AW81" t="s">
        <v>24</v>
      </c>
    </row>
    <row r="82" spans="1:49" x14ac:dyDescent="0.25">
      <c r="A82" t="s">
        <v>1</v>
      </c>
      <c r="B82" t="s">
        <v>5</v>
      </c>
      <c r="C82" t="s">
        <v>2</v>
      </c>
      <c r="D82" t="s">
        <v>6</v>
      </c>
      <c r="E82" t="s">
        <v>3</v>
      </c>
      <c r="F82" t="s">
        <v>25</v>
      </c>
      <c r="G82" t="s">
        <v>26</v>
      </c>
      <c r="H82">
        <v>95.625</v>
      </c>
      <c r="I82" t="s">
        <v>26</v>
      </c>
      <c r="J82" t="s">
        <v>4</v>
      </c>
      <c r="K82">
        <v>96</v>
      </c>
      <c r="L82" t="s">
        <v>9</v>
      </c>
      <c r="M82" t="s">
        <v>27</v>
      </c>
      <c r="N82" t="s">
        <v>10</v>
      </c>
      <c r="O82" t="s">
        <v>9</v>
      </c>
      <c r="P82" t="s">
        <v>11</v>
      </c>
      <c r="Q82" t="s">
        <v>3</v>
      </c>
      <c r="R82" t="s">
        <v>19</v>
      </c>
      <c r="S82" t="s">
        <v>12</v>
      </c>
      <c r="T82">
        <v>6</v>
      </c>
      <c r="U82" t="s">
        <v>13</v>
      </c>
      <c r="V82" t="s">
        <v>3</v>
      </c>
      <c r="W82" t="s">
        <v>18</v>
      </c>
      <c r="Y82">
        <v>9</v>
      </c>
      <c r="Z82" t="s">
        <v>38</v>
      </c>
      <c r="AA82">
        <v>5</v>
      </c>
      <c r="AB82" t="s">
        <v>20</v>
      </c>
      <c r="AC82" t="s">
        <v>14</v>
      </c>
      <c r="AD82" t="s">
        <v>15</v>
      </c>
      <c r="AE82">
        <v>6</v>
      </c>
      <c r="AF82" t="s">
        <v>20</v>
      </c>
      <c r="AG82" t="s">
        <v>34</v>
      </c>
      <c r="AH82" t="s">
        <v>36</v>
      </c>
      <c r="AK82" t="s">
        <v>20</v>
      </c>
      <c r="AL82" t="s">
        <v>3</v>
      </c>
      <c r="AM82" t="s">
        <v>15</v>
      </c>
      <c r="AN82">
        <v>6</v>
      </c>
      <c r="AO82" t="s">
        <v>20</v>
      </c>
      <c r="AQ82" t="s">
        <v>16</v>
      </c>
      <c r="AR82" t="s">
        <v>55</v>
      </c>
      <c r="AS82" t="s">
        <v>22</v>
      </c>
      <c r="AT82" t="s">
        <v>21</v>
      </c>
      <c r="AU82">
        <v>96</v>
      </c>
      <c r="AV82" t="s">
        <v>23</v>
      </c>
      <c r="AW82" t="s">
        <v>24</v>
      </c>
    </row>
    <row r="83" spans="1:49" x14ac:dyDescent="0.25">
      <c r="A83" t="s">
        <v>1</v>
      </c>
      <c r="B83" t="s">
        <v>5</v>
      </c>
      <c r="C83" t="s">
        <v>2</v>
      </c>
      <c r="D83" t="s">
        <v>6</v>
      </c>
      <c r="E83" t="s">
        <v>3</v>
      </c>
      <c r="F83" t="s">
        <v>25</v>
      </c>
      <c r="G83" t="s">
        <v>26</v>
      </c>
      <c r="H83">
        <v>752.8</v>
      </c>
      <c r="I83" t="s">
        <v>26</v>
      </c>
      <c r="J83" t="s">
        <v>4</v>
      </c>
      <c r="K83">
        <v>753</v>
      </c>
      <c r="L83" t="s">
        <v>9</v>
      </c>
      <c r="M83" t="s">
        <v>27</v>
      </c>
      <c r="N83" t="s">
        <v>10</v>
      </c>
      <c r="O83" t="s">
        <v>9</v>
      </c>
      <c r="P83" t="s">
        <v>11</v>
      </c>
      <c r="Q83" t="s">
        <v>3</v>
      </c>
      <c r="R83" t="s">
        <v>19</v>
      </c>
      <c r="S83" t="s">
        <v>12</v>
      </c>
      <c r="T83">
        <v>8</v>
      </c>
      <c r="U83" t="s">
        <v>13</v>
      </c>
      <c r="V83" t="s">
        <v>3</v>
      </c>
      <c r="W83" t="s">
        <v>18</v>
      </c>
      <c r="X83">
        <v>7</v>
      </c>
      <c r="Y83">
        <v>5</v>
      </c>
      <c r="Z83" t="s">
        <v>38</v>
      </c>
      <c r="AA83">
        <v>2</v>
      </c>
      <c r="AB83" t="s">
        <v>20</v>
      </c>
      <c r="AC83" t="s">
        <v>14</v>
      </c>
      <c r="AD83" t="s">
        <v>15</v>
      </c>
      <c r="AE83">
        <v>8</v>
      </c>
      <c r="AF83" t="s">
        <v>20</v>
      </c>
      <c r="AG83" t="s">
        <v>28</v>
      </c>
      <c r="AH83" t="s">
        <v>28</v>
      </c>
      <c r="AK83" t="s">
        <v>20</v>
      </c>
      <c r="AL83" t="s">
        <v>3</v>
      </c>
      <c r="AM83" t="s">
        <v>15</v>
      </c>
      <c r="AN83">
        <v>8</v>
      </c>
      <c r="AO83" t="s">
        <v>20</v>
      </c>
      <c r="AQ83" t="s">
        <v>16</v>
      </c>
      <c r="AR83" t="s">
        <v>48</v>
      </c>
      <c r="AS83" t="s">
        <v>22</v>
      </c>
      <c r="AT83" t="s">
        <v>21</v>
      </c>
      <c r="AU83">
        <v>753</v>
      </c>
      <c r="AV83" t="s">
        <v>23</v>
      </c>
      <c r="AW83" t="s">
        <v>24</v>
      </c>
    </row>
    <row r="84" spans="1:49" x14ac:dyDescent="0.25">
      <c r="A84" t="s">
        <v>1</v>
      </c>
      <c r="B84" t="s">
        <v>5</v>
      </c>
      <c r="C84" t="s">
        <v>2</v>
      </c>
      <c r="D84" t="s">
        <v>6</v>
      </c>
      <c r="E84" t="s">
        <v>3</v>
      </c>
      <c r="F84" t="s">
        <v>25</v>
      </c>
      <c r="G84" t="s">
        <v>26</v>
      </c>
      <c r="H84">
        <v>555.42999999999995</v>
      </c>
      <c r="I84" t="s">
        <v>26</v>
      </c>
      <c r="J84" t="s">
        <v>4</v>
      </c>
      <c r="K84">
        <v>555</v>
      </c>
      <c r="L84" t="s">
        <v>9</v>
      </c>
      <c r="M84" t="s">
        <v>27</v>
      </c>
      <c r="N84" t="s">
        <v>10</v>
      </c>
      <c r="O84" t="s">
        <v>9</v>
      </c>
      <c r="P84" t="s">
        <v>11</v>
      </c>
      <c r="Q84" t="s">
        <v>3</v>
      </c>
      <c r="R84" t="s">
        <v>19</v>
      </c>
      <c r="S84" t="s">
        <v>12</v>
      </c>
      <c r="T84">
        <v>4</v>
      </c>
      <c r="U84" t="s">
        <v>13</v>
      </c>
      <c r="V84" t="s">
        <v>3</v>
      </c>
      <c r="W84" t="s">
        <v>18</v>
      </c>
      <c r="X84">
        <v>5</v>
      </c>
      <c r="Y84">
        <v>5</v>
      </c>
      <c r="Z84" t="s">
        <v>38</v>
      </c>
      <c r="AA84">
        <v>5</v>
      </c>
      <c r="AB84" t="s">
        <v>20</v>
      </c>
      <c r="AC84" t="s">
        <v>14</v>
      </c>
      <c r="AD84" t="s">
        <v>15</v>
      </c>
      <c r="AE84">
        <v>4</v>
      </c>
      <c r="AF84" t="s">
        <v>20</v>
      </c>
      <c r="AG84" t="s">
        <v>31</v>
      </c>
      <c r="AH84" t="s">
        <v>28</v>
      </c>
      <c r="AK84" t="s">
        <v>20</v>
      </c>
      <c r="AL84" t="s">
        <v>3</v>
      </c>
      <c r="AM84" t="s">
        <v>15</v>
      </c>
      <c r="AN84">
        <v>4</v>
      </c>
      <c r="AO84" t="s">
        <v>20</v>
      </c>
      <c r="AQ84" t="s">
        <v>16</v>
      </c>
      <c r="AR84" t="s">
        <v>47</v>
      </c>
      <c r="AS84" t="s">
        <v>22</v>
      </c>
      <c r="AT84" t="s">
        <v>21</v>
      </c>
      <c r="AU84">
        <v>555</v>
      </c>
      <c r="AV84" t="s">
        <v>23</v>
      </c>
      <c r="AW84" t="s">
        <v>24</v>
      </c>
    </row>
    <row r="85" spans="1:49" x14ac:dyDescent="0.25">
      <c r="A85" t="s">
        <v>1</v>
      </c>
      <c r="B85" t="s">
        <v>5</v>
      </c>
      <c r="C85" t="s">
        <v>2</v>
      </c>
      <c r="D85" t="s">
        <v>6</v>
      </c>
      <c r="E85" t="s">
        <v>3</v>
      </c>
      <c r="F85" t="s">
        <v>25</v>
      </c>
      <c r="G85" t="s">
        <v>26</v>
      </c>
      <c r="H85">
        <v>171.41399999999999</v>
      </c>
      <c r="I85" t="s">
        <v>26</v>
      </c>
      <c r="J85" t="s">
        <v>4</v>
      </c>
      <c r="K85">
        <v>171</v>
      </c>
      <c r="L85" t="s">
        <v>9</v>
      </c>
      <c r="M85" t="s">
        <v>27</v>
      </c>
      <c r="N85" t="s">
        <v>10</v>
      </c>
      <c r="O85" t="s">
        <v>9</v>
      </c>
      <c r="P85" t="s">
        <v>11</v>
      </c>
      <c r="Q85" t="s">
        <v>3</v>
      </c>
      <c r="R85" t="s">
        <v>19</v>
      </c>
      <c r="S85" t="s">
        <v>12</v>
      </c>
      <c r="T85">
        <v>4</v>
      </c>
      <c r="U85" t="s">
        <v>13</v>
      </c>
      <c r="V85" t="s">
        <v>3</v>
      </c>
      <c r="W85" t="s">
        <v>18</v>
      </c>
      <c r="X85">
        <v>1</v>
      </c>
      <c r="Y85">
        <v>7</v>
      </c>
      <c r="Z85" t="s">
        <v>38</v>
      </c>
      <c r="AA85">
        <v>1</v>
      </c>
      <c r="AB85" t="s">
        <v>20</v>
      </c>
      <c r="AC85" t="s">
        <v>14</v>
      </c>
      <c r="AD85" t="s">
        <v>15</v>
      </c>
      <c r="AE85">
        <v>4</v>
      </c>
      <c r="AF85" t="s">
        <v>20</v>
      </c>
      <c r="AG85" t="s">
        <v>37</v>
      </c>
      <c r="AH85" t="s">
        <v>30</v>
      </c>
      <c r="AK85" t="s">
        <v>20</v>
      </c>
      <c r="AL85" t="s">
        <v>3</v>
      </c>
      <c r="AM85" t="s">
        <v>15</v>
      </c>
      <c r="AN85">
        <v>4</v>
      </c>
      <c r="AO85" t="s">
        <v>20</v>
      </c>
      <c r="AQ85" t="s">
        <v>16</v>
      </c>
      <c r="AR85" t="s">
        <v>50</v>
      </c>
      <c r="AS85" t="s">
        <v>22</v>
      </c>
      <c r="AT85" t="s">
        <v>21</v>
      </c>
      <c r="AU85">
        <v>171</v>
      </c>
      <c r="AV85" t="s">
        <v>23</v>
      </c>
      <c r="AW85" t="s">
        <v>24</v>
      </c>
    </row>
    <row r="86" spans="1:49" x14ac:dyDescent="0.25">
      <c r="A86" t="s">
        <v>1</v>
      </c>
      <c r="B86" t="s">
        <v>5</v>
      </c>
      <c r="C86" t="s">
        <v>2</v>
      </c>
      <c r="D86" t="s">
        <v>6</v>
      </c>
      <c r="E86" t="s">
        <v>3</v>
      </c>
      <c r="F86" t="s">
        <v>25</v>
      </c>
      <c r="G86" t="s">
        <v>26</v>
      </c>
      <c r="H86">
        <v>0.7</v>
      </c>
      <c r="I86" t="s">
        <v>26</v>
      </c>
      <c r="J86" t="s">
        <v>4</v>
      </c>
      <c r="K86">
        <v>1</v>
      </c>
      <c r="L86" t="s">
        <v>9</v>
      </c>
      <c r="M86" t="s">
        <v>27</v>
      </c>
      <c r="N86" t="s">
        <v>10</v>
      </c>
      <c r="O86" t="s">
        <v>9</v>
      </c>
      <c r="P86" t="s">
        <v>11</v>
      </c>
      <c r="Q86" t="s">
        <v>3</v>
      </c>
      <c r="R86" t="s">
        <v>19</v>
      </c>
      <c r="S86" t="s">
        <v>12</v>
      </c>
      <c r="T86">
        <v>7</v>
      </c>
      <c r="U86" t="s">
        <v>13</v>
      </c>
      <c r="V86" t="s">
        <v>3</v>
      </c>
      <c r="W86" t="s">
        <v>18</v>
      </c>
      <c r="Z86" t="s">
        <v>38</v>
      </c>
      <c r="AA86">
        <v>0</v>
      </c>
      <c r="AB86" t="s">
        <v>20</v>
      </c>
      <c r="AC86" t="s">
        <v>14</v>
      </c>
      <c r="AD86" t="s">
        <v>15</v>
      </c>
      <c r="AE86">
        <v>7</v>
      </c>
      <c r="AF86" t="s">
        <v>20</v>
      </c>
      <c r="AG86" t="s">
        <v>28</v>
      </c>
      <c r="AK86" t="s">
        <v>20</v>
      </c>
      <c r="AL86" t="s">
        <v>3</v>
      </c>
      <c r="AM86" t="s">
        <v>15</v>
      </c>
      <c r="AN86">
        <v>7</v>
      </c>
      <c r="AO86" t="s">
        <v>20</v>
      </c>
      <c r="AQ86" t="s">
        <v>16</v>
      </c>
      <c r="AR86" t="s">
        <v>39</v>
      </c>
      <c r="AS86" t="s">
        <v>22</v>
      </c>
      <c r="AT86" t="s">
        <v>21</v>
      </c>
      <c r="AU86">
        <v>1</v>
      </c>
      <c r="AV86" t="s">
        <v>23</v>
      </c>
      <c r="AW86" t="s">
        <v>24</v>
      </c>
    </row>
    <row r="87" spans="1:49" x14ac:dyDescent="0.25">
      <c r="A87" t="s">
        <v>1</v>
      </c>
      <c r="B87" t="s">
        <v>5</v>
      </c>
      <c r="C87" t="s">
        <v>2</v>
      </c>
      <c r="D87" t="s">
        <v>6</v>
      </c>
      <c r="E87" t="s">
        <v>3</v>
      </c>
      <c r="F87" t="s">
        <v>25</v>
      </c>
      <c r="G87" t="s">
        <v>26</v>
      </c>
      <c r="H87">
        <v>0.59</v>
      </c>
      <c r="I87" t="s">
        <v>26</v>
      </c>
      <c r="J87" t="s">
        <v>4</v>
      </c>
      <c r="K87">
        <v>1</v>
      </c>
      <c r="L87" t="s">
        <v>9</v>
      </c>
      <c r="M87" t="s">
        <v>27</v>
      </c>
      <c r="N87" t="s">
        <v>10</v>
      </c>
      <c r="O87" t="s">
        <v>9</v>
      </c>
      <c r="P87" t="s">
        <v>11</v>
      </c>
      <c r="Q87" t="s">
        <v>3</v>
      </c>
      <c r="R87" t="s">
        <v>19</v>
      </c>
      <c r="S87" t="s">
        <v>12</v>
      </c>
      <c r="T87">
        <v>5</v>
      </c>
      <c r="U87" t="s">
        <v>13</v>
      </c>
      <c r="V87" t="s">
        <v>3</v>
      </c>
      <c r="W87" t="s">
        <v>18</v>
      </c>
      <c r="Z87" t="s">
        <v>38</v>
      </c>
      <c r="AA87">
        <v>0</v>
      </c>
      <c r="AB87" t="s">
        <v>20</v>
      </c>
      <c r="AC87" t="s">
        <v>14</v>
      </c>
      <c r="AD87" t="s">
        <v>15</v>
      </c>
      <c r="AE87">
        <v>5</v>
      </c>
      <c r="AF87" t="s">
        <v>20</v>
      </c>
      <c r="AG87" t="s">
        <v>33</v>
      </c>
      <c r="AK87" t="s">
        <v>20</v>
      </c>
      <c r="AL87" t="s">
        <v>3</v>
      </c>
      <c r="AM87" t="s">
        <v>15</v>
      </c>
      <c r="AN87">
        <v>5</v>
      </c>
      <c r="AO87" t="s">
        <v>20</v>
      </c>
      <c r="AQ87" t="s">
        <v>16</v>
      </c>
      <c r="AR87" t="s">
        <v>39</v>
      </c>
      <c r="AS87" t="s">
        <v>22</v>
      </c>
      <c r="AT87" t="s">
        <v>21</v>
      </c>
      <c r="AU87">
        <v>1</v>
      </c>
      <c r="AV87" t="s">
        <v>23</v>
      </c>
      <c r="AW87" t="s">
        <v>24</v>
      </c>
    </row>
    <row r="88" spans="1:49" x14ac:dyDescent="0.25">
      <c r="A88" t="s">
        <v>1</v>
      </c>
      <c r="B88" t="s">
        <v>5</v>
      </c>
      <c r="C88" t="s">
        <v>2</v>
      </c>
      <c r="D88" t="s">
        <v>6</v>
      </c>
      <c r="E88" t="s">
        <v>3</v>
      </c>
      <c r="F88" t="s">
        <v>25</v>
      </c>
      <c r="G88" t="s">
        <v>26</v>
      </c>
      <c r="H88">
        <v>0.45400000000000001</v>
      </c>
      <c r="I88" t="s">
        <v>26</v>
      </c>
      <c r="J88" t="s">
        <v>4</v>
      </c>
      <c r="K88">
        <v>0</v>
      </c>
      <c r="L88" t="s">
        <v>9</v>
      </c>
      <c r="M88" t="s">
        <v>27</v>
      </c>
      <c r="N88" t="s">
        <v>10</v>
      </c>
      <c r="O88" t="s">
        <v>9</v>
      </c>
      <c r="P88" t="s">
        <v>11</v>
      </c>
      <c r="Q88" t="s">
        <v>3</v>
      </c>
      <c r="R88" t="s">
        <v>19</v>
      </c>
      <c r="S88" t="s">
        <v>12</v>
      </c>
      <c r="T88">
        <v>4</v>
      </c>
      <c r="U88" t="s">
        <v>13</v>
      </c>
      <c r="V88" t="s">
        <v>3</v>
      </c>
      <c r="W88" t="s">
        <v>18</v>
      </c>
      <c r="Z88" t="s">
        <v>38</v>
      </c>
      <c r="AA88">
        <v>0</v>
      </c>
      <c r="AB88" t="s">
        <v>20</v>
      </c>
      <c r="AC88" t="s">
        <v>14</v>
      </c>
      <c r="AD88" t="s">
        <v>15</v>
      </c>
      <c r="AE88">
        <v>4</v>
      </c>
      <c r="AF88" t="s">
        <v>20</v>
      </c>
      <c r="AG88" t="s">
        <v>36</v>
      </c>
      <c r="AH88" t="s">
        <v>30</v>
      </c>
      <c r="AK88" t="s">
        <v>20</v>
      </c>
      <c r="AL88" t="s">
        <v>3</v>
      </c>
      <c r="AM88" t="s">
        <v>15</v>
      </c>
      <c r="AN88">
        <v>4</v>
      </c>
      <c r="AO88" t="s">
        <v>20</v>
      </c>
      <c r="AQ88" t="s">
        <v>16</v>
      </c>
      <c r="AR88" t="s">
        <v>46</v>
      </c>
      <c r="AS88" t="s">
        <v>22</v>
      </c>
      <c r="AT88" t="s">
        <v>21</v>
      </c>
      <c r="AU88">
        <v>0</v>
      </c>
      <c r="AV88" t="s">
        <v>23</v>
      </c>
      <c r="AW88" t="s">
        <v>24</v>
      </c>
    </row>
    <row r="89" spans="1:49" x14ac:dyDescent="0.25">
      <c r="A89" t="s">
        <v>1</v>
      </c>
      <c r="B89" t="s">
        <v>5</v>
      </c>
      <c r="C89" t="s">
        <v>2</v>
      </c>
      <c r="D89" t="s">
        <v>6</v>
      </c>
      <c r="E89" t="s">
        <v>3</v>
      </c>
      <c r="F89" t="s">
        <v>25</v>
      </c>
      <c r="G89" t="s">
        <v>26</v>
      </c>
      <c r="H89">
        <v>2.1</v>
      </c>
      <c r="I89" t="s">
        <v>26</v>
      </c>
      <c r="J89" t="s">
        <v>4</v>
      </c>
      <c r="K89">
        <v>2</v>
      </c>
      <c r="L89" t="s">
        <v>9</v>
      </c>
      <c r="M89" t="s">
        <v>27</v>
      </c>
      <c r="N89" t="s">
        <v>10</v>
      </c>
      <c r="O89" t="s">
        <v>9</v>
      </c>
      <c r="P89" t="s">
        <v>11</v>
      </c>
      <c r="Q89" t="s">
        <v>3</v>
      </c>
      <c r="R89" t="s">
        <v>19</v>
      </c>
      <c r="S89" t="s">
        <v>12</v>
      </c>
      <c r="T89">
        <v>1</v>
      </c>
      <c r="U89" t="s">
        <v>13</v>
      </c>
      <c r="V89" t="s">
        <v>3</v>
      </c>
      <c r="W89" t="s">
        <v>18</v>
      </c>
      <c r="Z89" t="s">
        <v>38</v>
      </c>
      <c r="AA89">
        <v>2</v>
      </c>
      <c r="AB89" t="s">
        <v>20</v>
      </c>
      <c r="AC89" t="s">
        <v>14</v>
      </c>
      <c r="AD89" t="s">
        <v>15</v>
      </c>
      <c r="AE89">
        <v>1</v>
      </c>
      <c r="AF89" t="s">
        <v>20</v>
      </c>
      <c r="AG89" t="s">
        <v>28</v>
      </c>
      <c r="AH89" t="s">
        <v>28</v>
      </c>
      <c r="AK89" t="s">
        <v>20</v>
      </c>
      <c r="AL89" t="s">
        <v>3</v>
      </c>
      <c r="AM89" t="s">
        <v>15</v>
      </c>
      <c r="AN89">
        <v>1</v>
      </c>
      <c r="AO89" t="s">
        <v>20</v>
      </c>
      <c r="AQ89" t="s">
        <v>16</v>
      </c>
      <c r="AR89" t="s">
        <v>53</v>
      </c>
      <c r="AS89" t="s">
        <v>22</v>
      </c>
      <c r="AT89" t="s">
        <v>21</v>
      </c>
      <c r="AU89">
        <v>2</v>
      </c>
      <c r="AV89" t="s">
        <v>23</v>
      </c>
      <c r="AW89" t="s">
        <v>24</v>
      </c>
    </row>
    <row r="90" spans="1:49" x14ac:dyDescent="0.25">
      <c r="A90" t="s">
        <v>1</v>
      </c>
      <c r="B90" t="s">
        <v>5</v>
      </c>
      <c r="C90" t="s">
        <v>2</v>
      </c>
      <c r="D90" t="s">
        <v>6</v>
      </c>
      <c r="E90" t="s">
        <v>3</v>
      </c>
      <c r="F90" t="s">
        <v>25</v>
      </c>
      <c r="G90" t="s">
        <v>26</v>
      </c>
      <c r="H90">
        <v>9.23</v>
      </c>
      <c r="I90" t="s">
        <v>26</v>
      </c>
      <c r="J90" t="s">
        <v>4</v>
      </c>
      <c r="K90">
        <v>9</v>
      </c>
      <c r="L90" t="s">
        <v>9</v>
      </c>
      <c r="M90" t="s">
        <v>27</v>
      </c>
      <c r="N90" t="s">
        <v>10</v>
      </c>
      <c r="O90" t="s">
        <v>9</v>
      </c>
      <c r="P90" t="s">
        <v>11</v>
      </c>
      <c r="Q90" t="s">
        <v>3</v>
      </c>
      <c r="R90" t="s">
        <v>19</v>
      </c>
      <c r="S90" t="s">
        <v>12</v>
      </c>
      <c r="T90">
        <v>2</v>
      </c>
      <c r="U90" t="s">
        <v>13</v>
      </c>
      <c r="V90" t="s">
        <v>3</v>
      </c>
      <c r="W90" t="s">
        <v>18</v>
      </c>
      <c r="Z90" t="s">
        <v>38</v>
      </c>
      <c r="AA90">
        <v>9</v>
      </c>
      <c r="AB90" t="s">
        <v>20</v>
      </c>
      <c r="AC90" t="s">
        <v>14</v>
      </c>
      <c r="AD90" t="s">
        <v>15</v>
      </c>
      <c r="AE90">
        <v>2</v>
      </c>
      <c r="AF90" t="s">
        <v>20</v>
      </c>
      <c r="AG90" t="s">
        <v>31</v>
      </c>
      <c r="AH90" t="s">
        <v>28</v>
      </c>
      <c r="AK90" t="s">
        <v>20</v>
      </c>
      <c r="AL90" t="s">
        <v>3</v>
      </c>
      <c r="AM90" t="s">
        <v>15</v>
      </c>
      <c r="AN90">
        <v>2</v>
      </c>
      <c r="AO90" t="s">
        <v>20</v>
      </c>
      <c r="AQ90" t="s">
        <v>16</v>
      </c>
      <c r="AR90" t="s">
        <v>57</v>
      </c>
      <c r="AS90" t="s">
        <v>22</v>
      </c>
      <c r="AT90" t="s">
        <v>21</v>
      </c>
      <c r="AU90">
        <v>9</v>
      </c>
      <c r="AV90" t="s">
        <v>23</v>
      </c>
      <c r="AW90" t="s">
        <v>24</v>
      </c>
    </row>
    <row r="91" spans="1:49" x14ac:dyDescent="0.25">
      <c r="A91" t="s">
        <v>1</v>
      </c>
      <c r="B91" t="s">
        <v>5</v>
      </c>
      <c r="C91" t="s">
        <v>2</v>
      </c>
      <c r="D91" t="s">
        <v>6</v>
      </c>
      <c r="E91" t="s">
        <v>3</v>
      </c>
      <c r="F91" t="s">
        <v>25</v>
      </c>
      <c r="G91" t="s">
        <v>26</v>
      </c>
      <c r="H91">
        <v>1.8919999999999999</v>
      </c>
      <c r="I91" t="s">
        <v>26</v>
      </c>
      <c r="J91" t="s">
        <v>4</v>
      </c>
      <c r="K91">
        <v>2</v>
      </c>
      <c r="L91" t="s">
        <v>9</v>
      </c>
      <c r="M91" t="s">
        <v>27</v>
      </c>
      <c r="N91" t="s">
        <v>10</v>
      </c>
      <c r="O91" t="s">
        <v>9</v>
      </c>
      <c r="P91" t="s">
        <v>11</v>
      </c>
      <c r="Q91" t="s">
        <v>3</v>
      </c>
      <c r="R91" t="s">
        <v>19</v>
      </c>
      <c r="S91" t="s">
        <v>12</v>
      </c>
      <c r="T91">
        <v>8</v>
      </c>
      <c r="U91" t="s">
        <v>13</v>
      </c>
      <c r="V91" t="s">
        <v>3</v>
      </c>
      <c r="W91" t="s">
        <v>18</v>
      </c>
      <c r="Z91" t="s">
        <v>38</v>
      </c>
      <c r="AA91">
        <v>1</v>
      </c>
      <c r="AB91" t="s">
        <v>20</v>
      </c>
      <c r="AC91" t="s">
        <v>14</v>
      </c>
      <c r="AD91" t="s">
        <v>15</v>
      </c>
      <c r="AE91">
        <v>8</v>
      </c>
      <c r="AF91" t="s">
        <v>20</v>
      </c>
      <c r="AG91" t="s">
        <v>33</v>
      </c>
      <c r="AH91" t="s">
        <v>34</v>
      </c>
      <c r="AK91" t="s">
        <v>20</v>
      </c>
      <c r="AL91" t="s">
        <v>3</v>
      </c>
      <c r="AM91" t="s">
        <v>15</v>
      </c>
      <c r="AN91">
        <v>8</v>
      </c>
      <c r="AO91" t="s">
        <v>20</v>
      </c>
      <c r="AQ91" t="s">
        <v>16</v>
      </c>
      <c r="AR91" t="s">
        <v>52</v>
      </c>
      <c r="AS91" t="s">
        <v>22</v>
      </c>
      <c r="AT91" t="s">
        <v>21</v>
      </c>
      <c r="AU91">
        <v>2</v>
      </c>
      <c r="AV91" t="s">
        <v>23</v>
      </c>
      <c r="AW91" t="s">
        <v>24</v>
      </c>
    </row>
    <row r="92" spans="1:49" x14ac:dyDescent="0.25">
      <c r="A92" t="s">
        <v>1</v>
      </c>
      <c r="B92" t="s">
        <v>5</v>
      </c>
      <c r="C92" t="s">
        <v>2</v>
      </c>
      <c r="D92" t="s">
        <v>6</v>
      </c>
      <c r="E92" t="s">
        <v>3</v>
      </c>
      <c r="F92" t="s">
        <v>25</v>
      </c>
      <c r="G92" t="s">
        <v>26</v>
      </c>
      <c r="H92">
        <v>34.6</v>
      </c>
      <c r="I92" t="s">
        <v>26</v>
      </c>
      <c r="J92" t="s">
        <v>4</v>
      </c>
      <c r="K92">
        <v>35</v>
      </c>
      <c r="L92" t="s">
        <v>9</v>
      </c>
      <c r="M92" t="s">
        <v>27</v>
      </c>
      <c r="N92" t="s">
        <v>10</v>
      </c>
      <c r="O92" t="s">
        <v>9</v>
      </c>
      <c r="P92" t="s">
        <v>11</v>
      </c>
      <c r="Q92" t="s">
        <v>3</v>
      </c>
      <c r="R92" t="s">
        <v>19</v>
      </c>
      <c r="S92" t="s">
        <v>12</v>
      </c>
      <c r="T92">
        <v>6</v>
      </c>
      <c r="U92" t="s">
        <v>13</v>
      </c>
      <c r="V92" t="s">
        <v>3</v>
      </c>
      <c r="W92" t="s">
        <v>18</v>
      </c>
      <c r="Y92">
        <v>3</v>
      </c>
      <c r="Z92" t="s">
        <v>38</v>
      </c>
      <c r="AA92">
        <v>4</v>
      </c>
      <c r="AB92" t="s">
        <v>20</v>
      </c>
      <c r="AC92" t="s">
        <v>14</v>
      </c>
      <c r="AD92" t="s">
        <v>15</v>
      </c>
      <c r="AE92">
        <v>6</v>
      </c>
      <c r="AF92" t="s">
        <v>20</v>
      </c>
      <c r="AG92" t="s">
        <v>28</v>
      </c>
      <c r="AH92" t="s">
        <v>28</v>
      </c>
      <c r="AK92" t="s">
        <v>20</v>
      </c>
      <c r="AL92" t="s">
        <v>3</v>
      </c>
      <c r="AM92" t="s">
        <v>15</v>
      </c>
      <c r="AN92">
        <v>6</v>
      </c>
      <c r="AO92" t="s">
        <v>20</v>
      </c>
      <c r="AQ92" t="s">
        <v>16</v>
      </c>
      <c r="AR92" t="s">
        <v>51</v>
      </c>
      <c r="AS92" t="s">
        <v>22</v>
      </c>
      <c r="AT92" t="s">
        <v>21</v>
      </c>
      <c r="AU92">
        <v>35</v>
      </c>
      <c r="AV92" t="s">
        <v>23</v>
      </c>
      <c r="AW92" t="s">
        <v>24</v>
      </c>
    </row>
    <row r="93" spans="1:49" x14ac:dyDescent="0.25">
      <c r="A93" t="s">
        <v>1</v>
      </c>
      <c r="B93" t="s">
        <v>5</v>
      </c>
      <c r="C93" t="s">
        <v>2</v>
      </c>
      <c r="D93" t="s">
        <v>6</v>
      </c>
      <c r="E93" t="s">
        <v>3</v>
      </c>
      <c r="F93" t="s">
        <v>25</v>
      </c>
      <c r="G93" t="s">
        <v>26</v>
      </c>
      <c r="H93">
        <v>11.17</v>
      </c>
      <c r="I93" t="s">
        <v>26</v>
      </c>
      <c r="J93" t="s">
        <v>4</v>
      </c>
      <c r="K93">
        <v>11</v>
      </c>
      <c r="L93" t="s">
        <v>9</v>
      </c>
      <c r="M93" t="s">
        <v>27</v>
      </c>
      <c r="N93" t="s">
        <v>10</v>
      </c>
      <c r="O93" t="s">
        <v>9</v>
      </c>
      <c r="P93" t="s">
        <v>11</v>
      </c>
      <c r="Q93" t="s">
        <v>3</v>
      </c>
      <c r="R93" t="s">
        <v>19</v>
      </c>
      <c r="S93" t="s">
        <v>12</v>
      </c>
      <c r="T93">
        <v>1</v>
      </c>
      <c r="U93" t="s">
        <v>13</v>
      </c>
      <c r="V93" t="s">
        <v>3</v>
      </c>
      <c r="W93" t="s">
        <v>18</v>
      </c>
      <c r="Y93">
        <v>1</v>
      </c>
      <c r="Z93" t="s">
        <v>38</v>
      </c>
      <c r="AA93">
        <v>1</v>
      </c>
      <c r="AB93" t="s">
        <v>20</v>
      </c>
      <c r="AC93" t="s">
        <v>14</v>
      </c>
      <c r="AD93" t="s">
        <v>15</v>
      </c>
      <c r="AE93">
        <v>1</v>
      </c>
      <c r="AF93" t="s">
        <v>20</v>
      </c>
      <c r="AG93" t="s">
        <v>29</v>
      </c>
      <c r="AH93" t="s">
        <v>28</v>
      </c>
      <c r="AK93" t="s">
        <v>20</v>
      </c>
      <c r="AL93" t="s">
        <v>3</v>
      </c>
      <c r="AM93" t="s">
        <v>15</v>
      </c>
      <c r="AN93">
        <v>1</v>
      </c>
      <c r="AO93" t="s">
        <v>20</v>
      </c>
      <c r="AQ93" t="s">
        <v>16</v>
      </c>
      <c r="AR93" t="s">
        <v>50</v>
      </c>
      <c r="AS93" t="s">
        <v>22</v>
      </c>
      <c r="AT93" t="s">
        <v>21</v>
      </c>
      <c r="AU93">
        <v>11</v>
      </c>
      <c r="AV93" t="s">
        <v>23</v>
      </c>
      <c r="AW93" t="s">
        <v>24</v>
      </c>
    </row>
    <row r="94" spans="1:49" x14ac:dyDescent="0.25">
      <c r="A94" t="s">
        <v>1</v>
      </c>
      <c r="B94" t="s">
        <v>5</v>
      </c>
      <c r="C94" t="s">
        <v>2</v>
      </c>
      <c r="D94" t="s">
        <v>6</v>
      </c>
      <c r="E94" t="s">
        <v>3</v>
      </c>
      <c r="F94" t="s">
        <v>25</v>
      </c>
      <c r="G94" t="s">
        <v>26</v>
      </c>
      <c r="H94">
        <v>75.722999999999999</v>
      </c>
      <c r="I94" t="s">
        <v>26</v>
      </c>
      <c r="J94" t="s">
        <v>4</v>
      </c>
      <c r="K94">
        <v>76</v>
      </c>
      <c r="L94" t="s">
        <v>9</v>
      </c>
      <c r="M94" t="s">
        <v>27</v>
      </c>
      <c r="N94" t="s">
        <v>10</v>
      </c>
      <c r="O94" t="s">
        <v>9</v>
      </c>
      <c r="P94" t="s">
        <v>11</v>
      </c>
      <c r="Q94" t="s">
        <v>3</v>
      </c>
      <c r="R94" t="s">
        <v>19</v>
      </c>
      <c r="S94" t="s">
        <v>12</v>
      </c>
      <c r="T94">
        <v>7</v>
      </c>
      <c r="U94" t="s">
        <v>13</v>
      </c>
      <c r="V94" t="s">
        <v>3</v>
      </c>
      <c r="W94" t="s">
        <v>18</v>
      </c>
      <c r="Y94">
        <v>7</v>
      </c>
      <c r="Z94" t="s">
        <v>38</v>
      </c>
      <c r="AA94">
        <v>5</v>
      </c>
      <c r="AB94" t="s">
        <v>20</v>
      </c>
      <c r="AC94" t="s">
        <v>14</v>
      </c>
      <c r="AD94" t="s">
        <v>15</v>
      </c>
      <c r="AE94">
        <v>7</v>
      </c>
      <c r="AF94" t="s">
        <v>20</v>
      </c>
      <c r="AG94" t="s">
        <v>34</v>
      </c>
      <c r="AH94" t="s">
        <v>31</v>
      </c>
      <c r="AK94" t="s">
        <v>20</v>
      </c>
      <c r="AL94" t="s">
        <v>3</v>
      </c>
      <c r="AM94" t="s">
        <v>15</v>
      </c>
      <c r="AN94">
        <v>7</v>
      </c>
      <c r="AO94" t="s">
        <v>20</v>
      </c>
      <c r="AQ94" t="s">
        <v>16</v>
      </c>
      <c r="AR94" t="s">
        <v>55</v>
      </c>
      <c r="AS94" t="s">
        <v>22</v>
      </c>
      <c r="AT94" t="s">
        <v>21</v>
      </c>
      <c r="AU94">
        <v>76</v>
      </c>
      <c r="AV94" t="s">
        <v>23</v>
      </c>
      <c r="AW94" t="s">
        <v>24</v>
      </c>
    </row>
    <row r="95" spans="1:49" x14ac:dyDescent="0.25">
      <c r="A95" t="s">
        <v>1</v>
      </c>
      <c r="B95" t="s">
        <v>5</v>
      </c>
      <c r="C95" t="s">
        <v>2</v>
      </c>
      <c r="D95" t="s">
        <v>6</v>
      </c>
      <c r="E95" t="s">
        <v>3</v>
      </c>
      <c r="F95" t="s">
        <v>25</v>
      </c>
      <c r="G95" t="s">
        <v>26</v>
      </c>
      <c r="H95">
        <v>719.6</v>
      </c>
      <c r="I95" t="s">
        <v>26</v>
      </c>
      <c r="J95" t="s">
        <v>4</v>
      </c>
      <c r="K95">
        <v>720</v>
      </c>
      <c r="L95" t="s">
        <v>9</v>
      </c>
      <c r="M95" t="s">
        <v>27</v>
      </c>
      <c r="N95" t="s">
        <v>10</v>
      </c>
      <c r="O95" t="s">
        <v>9</v>
      </c>
      <c r="P95" t="s">
        <v>11</v>
      </c>
      <c r="Q95" t="s">
        <v>3</v>
      </c>
      <c r="R95" t="s">
        <v>19</v>
      </c>
      <c r="S95" t="s">
        <v>12</v>
      </c>
      <c r="T95">
        <v>6</v>
      </c>
      <c r="U95" t="s">
        <v>13</v>
      </c>
      <c r="V95" t="s">
        <v>3</v>
      </c>
      <c r="W95" t="s">
        <v>18</v>
      </c>
      <c r="X95">
        <v>7</v>
      </c>
      <c r="Y95">
        <v>1</v>
      </c>
      <c r="Z95" t="s">
        <v>38</v>
      </c>
      <c r="AA95">
        <v>9</v>
      </c>
      <c r="AB95" t="s">
        <v>20</v>
      </c>
      <c r="AC95" t="s">
        <v>14</v>
      </c>
      <c r="AD95" t="s">
        <v>15</v>
      </c>
      <c r="AE95">
        <v>6</v>
      </c>
      <c r="AF95" t="s">
        <v>20</v>
      </c>
      <c r="AG95" t="s">
        <v>28</v>
      </c>
      <c r="AH95" t="s">
        <v>28</v>
      </c>
      <c r="AK95" t="s">
        <v>20</v>
      </c>
      <c r="AL95" t="s">
        <v>3</v>
      </c>
      <c r="AM95" t="s">
        <v>15</v>
      </c>
      <c r="AN95">
        <v>6</v>
      </c>
      <c r="AO95" t="s">
        <v>20</v>
      </c>
      <c r="AQ95" t="s">
        <v>16</v>
      </c>
      <c r="AR95" t="s">
        <v>49</v>
      </c>
      <c r="AS95" t="s">
        <v>22</v>
      </c>
      <c r="AT95" t="s">
        <v>21</v>
      </c>
      <c r="AU95">
        <v>720</v>
      </c>
      <c r="AV95" t="s">
        <v>23</v>
      </c>
      <c r="AW95" t="s">
        <v>24</v>
      </c>
    </row>
    <row r="96" spans="1:49" x14ac:dyDescent="0.25">
      <c r="A96" t="s">
        <v>1</v>
      </c>
      <c r="B96" t="s">
        <v>5</v>
      </c>
      <c r="C96" t="s">
        <v>2</v>
      </c>
      <c r="D96" t="s">
        <v>6</v>
      </c>
      <c r="E96" t="s">
        <v>3</v>
      </c>
      <c r="F96" t="s">
        <v>25</v>
      </c>
      <c r="G96" t="s">
        <v>26</v>
      </c>
      <c r="H96">
        <v>775.42</v>
      </c>
      <c r="I96" t="s">
        <v>26</v>
      </c>
      <c r="J96" t="s">
        <v>4</v>
      </c>
      <c r="K96">
        <v>775</v>
      </c>
      <c r="L96" t="s">
        <v>9</v>
      </c>
      <c r="M96" t="s">
        <v>27</v>
      </c>
      <c r="N96" t="s">
        <v>10</v>
      </c>
      <c r="O96" t="s">
        <v>9</v>
      </c>
      <c r="P96" t="s">
        <v>11</v>
      </c>
      <c r="Q96" t="s">
        <v>3</v>
      </c>
      <c r="R96" t="s">
        <v>19</v>
      </c>
      <c r="S96" t="s">
        <v>12</v>
      </c>
      <c r="T96">
        <v>4</v>
      </c>
      <c r="U96" t="s">
        <v>13</v>
      </c>
      <c r="V96" t="s">
        <v>3</v>
      </c>
      <c r="W96" t="s">
        <v>18</v>
      </c>
      <c r="X96">
        <v>7</v>
      </c>
      <c r="Y96">
        <v>7</v>
      </c>
      <c r="Z96" t="s">
        <v>38</v>
      </c>
      <c r="AA96">
        <v>5</v>
      </c>
      <c r="AB96" t="s">
        <v>20</v>
      </c>
      <c r="AC96" t="s">
        <v>14</v>
      </c>
      <c r="AD96" t="s">
        <v>15</v>
      </c>
      <c r="AE96">
        <v>4</v>
      </c>
      <c r="AF96" t="s">
        <v>20</v>
      </c>
      <c r="AG96" t="s">
        <v>34</v>
      </c>
      <c r="AH96" t="s">
        <v>28</v>
      </c>
      <c r="AK96" t="s">
        <v>20</v>
      </c>
      <c r="AL96" t="s">
        <v>3</v>
      </c>
      <c r="AM96" t="s">
        <v>15</v>
      </c>
      <c r="AN96">
        <v>4</v>
      </c>
      <c r="AO96" t="s">
        <v>20</v>
      </c>
      <c r="AQ96" t="s">
        <v>16</v>
      </c>
      <c r="AR96" t="s">
        <v>47</v>
      </c>
      <c r="AS96" t="s">
        <v>22</v>
      </c>
      <c r="AT96" t="s">
        <v>21</v>
      </c>
      <c r="AU96">
        <v>775</v>
      </c>
      <c r="AV96" t="s">
        <v>23</v>
      </c>
      <c r="AW96" t="s">
        <v>24</v>
      </c>
    </row>
    <row r="97" spans="1:49" x14ac:dyDescent="0.25">
      <c r="A97" t="s">
        <v>1</v>
      </c>
      <c r="B97" t="s">
        <v>5</v>
      </c>
      <c r="C97" t="s">
        <v>2</v>
      </c>
      <c r="D97" t="s">
        <v>6</v>
      </c>
      <c r="E97" t="s">
        <v>3</v>
      </c>
      <c r="F97" t="s">
        <v>25</v>
      </c>
      <c r="G97" t="s">
        <v>26</v>
      </c>
      <c r="H97">
        <v>751.245</v>
      </c>
      <c r="I97" t="s">
        <v>26</v>
      </c>
      <c r="J97" t="s">
        <v>4</v>
      </c>
      <c r="K97">
        <v>751</v>
      </c>
      <c r="L97" t="s">
        <v>9</v>
      </c>
      <c r="M97" t="s">
        <v>27</v>
      </c>
      <c r="N97" t="s">
        <v>10</v>
      </c>
      <c r="O97" t="s">
        <v>9</v>
      </c>
      <c r="P97" t="s">
        <v>11</v>
      </c>
      <c r="Q97" t="s">
        <v>3</v>
      </c>
      <c r="R97" t="s">
        <v>19</v>
      </c>
      <c r="S97" t="s">
        <v>12</v>
      </c>
      <c r="T97">
        <v>2</v>
      </c>
      <c r="U97" t="s">
        <v>13</v>
      </c>
      <c r="V97" t="s">
        <v>3</v>
      </c>
      <c r="W97" t="s">
        <v>18</v>
      </c>
      <c r="X97">
        <v>7</v>
      </c>
      <c r="Y97">
        <v>5</v>
      </c>
      <c r="Z97" t="s">
        <v>38</v>
      </c>
      <c r="AA97">
        <v>1</v>
      </c>
      <c r="AB97" t="s">
        <v>20</v>
      </c>
      <c r="AC97" t="s">
        <v>14</v>
      </c>
      <c r="AD97" t="s">
        <v>15</v>
      </c>
      <c r="AE97">
        <v>2</v>
      </c>
      <c r="AF97" t="s">
        <v>20</v>
      </c>
      <c r="AG97" t="s">
        <v>30</v>
      </c>
      <c r="AH97" t="s">
        <v>36</v>
      </c>
      <c r="AK97" t="s">
        <v>20</v>
      </c>
      <c r="AL97" t="s">
        <v>3</v>
      </c>
      <c r="AM97" t="s">
        <v>15</v>
      </c>
      <c r="AN97">
        <v>2</v>
      </c>
      <c r="AO97" t="s">
        <v>20</v>
      </c>
      <c r="AQ97" t="s">
        <v>16</v>
      </c>
      <c r="AR97" t="s">
        <v>50</v>
      </c>
      <c r="AS97" t="s">
        <v>22</v>
      </c>
      <c r="AT97" t="s">
        <v>21</v>
      </c>
      <c r="AU97">
        <v>751</v>
      </c>
      <c r="AV97" t="s">
        <v>23</v>
      </c>
      <c r="AW97" t="s">
        <v>24</v>
      </c>
    </row>
    <row r="98" spans="1:49" x14ac:dyDescent="0.25">
      <c r="A98" t="s">
        <v>1</v>
      </c>
      <c r="B98" t="s">
        <v>5</v>
      </c>
      <c r="C98" t="s">
        <v>2</v>
      </c>
      <c r="D98" t="s">
        <v>6</v>
      </c>
      <c r="E98" t="s">
        <v>3</v>
      </c>
      <c r="F98" t="s">
        <v>25</v>
      </c>
      <c r="G98" t="s">
        <v>26</v>
      </c>
      <c r="H98">
        <v>0.9</v>
      </c>
      <c r="I98" t="s">
        <v>26</v>
      </c>
      <c r="J98" t="s">
        <v>4</v>
      </c>
      <c r="K98">
        <v>1</v>
      </c>
      <c r="L98" t="s">
        <v>9</v>
      </c>
      <c r="M98" t="s">
        <v>27</v>
      </c>
      <c r="N98" t="s">
        <v>10</v>
      </c>
      <c r="O98" t="s">
        <v>9</v>
      </c>
      <c r="P98" t="s">
        <v>11</v>
      </c>
      <c r="Q98" t="s">
        <v>3</v>
      </c>
      <c r="R98" t="s">
        <v>19</v>
      </c>
      <c r="S98" t="s">
        <v>12</v>
      </c>
      <c r="T98">
        <v>9</v>
      </c>
      <c r="U98" t="s">
        <v>13</v>
      </c>
      <c r="V98" t="s">
        <v>3</v>
      </c>
      <c r="W98" t="s">
        <v>18</v>
      </c>
      <c r="Z98" t="s">
        <v>38</v>
      </c>
      <c r="AA98">
        <v>0</v>
      </c>
      <c r="AB98" t="s">
        <v>20</v>
      </c>
      <c r="AC98" t="s">
        <v>14</v>
      </c>
      <c r="AD98" t="s">
        <v>15</v>
      </c>
      <c r="AE98">
        <v>9</v>
      </c>
      <c r="AF98" t="s">
        <v>20</v>
      </c>
      <c r="AG98" t="s">
        <v>28</v>
      </c>
      <c r="AK98" t="s">
        <v>20</v>
      </c>
      <c r="AL98" t="s">
        <v>3</v>
      </c>
      <c r="AM98" t="s">
        <v>15</v>
      </c>
      <c r="AN98">
        <v>9</v>
      </c>
      <c r="AO98" t="s">
        <v>20</v>
      </c>
      <c r="AQ98" t="s">
        <v>16</v>
      </c>
      <c r="AR98" t="s">
        <v>39</v>
      </c>
      <c r="AS98" t="s">
        <v>22</v>
      </c>
      <c r="AT98" t="s">
        <v>21</v>
      </c>
      <c r="AU98">
        <v>1</v>
      </c>
      <c r="AV98" t="s">
        <v>23</v>
      </c>
      <c r="AW98" t="s">
        <v>24</v>
      </c>
    </row>
    <row r="99" spans="1:49" x14ac:dyDescent="0.25">
      <c r="A99" t="s">
        <v>1</v>
      </c>
      <c r="B99" t="s">
        <v>5</v>
      </c>
      <c r="C99" t="s">
        <v>2</v>
      </c>
      <c r="D99" t="s">
        <v>6</v>
      </c>
      <c r="E99" t="s">
        <v>3</v>
      </c>
      <c r="F99" t="s">
        <v>25</v>
      </c>
      <c r="G99" t="s">
        <v>26</v>
      </c>
      <c r="H99">
        <v>0.78</v>
      </c>
      <c r="I99" t="s">
        <v>26</v>
      </c>
      <c r="J99" t="s">
        <v>4</v>
      </c>
      <c r="K99">
        <v>1</v>
      </c>
      <c r="L99" t="s">
        <v>9</v>
      </c>
      <c r="M99" t="s">
        <v>27</v>
      </c>
      <c r="N99" t="s">
        <v>10</v>
      </c>
      <c r="O99" t="s">
        <v>9</v>
      </c>
      <c r="P99" t="s">
        <v>11</v>
      </c>
      <c r="Q99" t="s">
        <v>3</v>
      </c>
      <c r="R99" t="s">
        <v>19</v>
      </c>
      <c r="S99" t="s">
        <v>12</v>
      </c>
      <c r="T99">
        <v>7</v>
      </c>
      <c r="U99" t="s">
        <v>13</v>
      </c>
      <c r="V99" t="s">
        <v>3</v>
      </c>
      <c r="W99" t="s">
        <v>18</v>
      </c>
      <c r="Z99" t="s">
        <v>38</v>
      </c>
      <c r="AA99">
        <v>0</v>
      </c>
      <c r="AB99" t="s">
        <v>20</v>
      </c>
      <c r="AC99" t="s">
        <v>14</v>
      </c>
      <c r="AD99" t="s">
        <v>15</v>
      </c>
      <c r="AE99">
        <v>7</v>
      </c>
      <c r="AF99" t="s">
        <v>20</v>
      </c>
      <c r="AG99" t="s">
        <v>35</v>
      </c>
      <c r="AK99" t="s">
        <v>20</v>
      </c>
      <c r="AL99" t="s">
        <v>3</v>
      </c>
      <c r="AM99" t="s">
        <v>15</v>
      </c>
      <c r="AN99">
        <v>7</v>
      </c>
      <c r="AO99" t="s">
        <v>20</v>
      </c>
      <c r="AQ99" t="s">
        <v>16</v>
      </c>
      <c r="AR99" t="s">
        <v>39</v>
      </c>
      <c r="AS99" t="s">
        <v>22</v>
      </c>
      <c r="AT99" t="s">
        <v>21</v>
      </c>
      <c r="AU99">
        <v>1</v>
      </c>
      <c r="AV99" t="s">
        <v>23</v>
      </c>
      <c r="AW99" t="s">
        <v>24</v>
      </c>
    </row>
    <row r="100" spans="1:49" x14ac:dyDescent="0.25">
      <c r="A100" t="s">
        <v>1</v>
      </c>
      <c r="B100" t="s">
        <v>5</v>
      </c>
      <c r="C100" t="s">
        <v>2</v>
      </c>
      <c r="D100" t="s">
        <v>6</v>
      </c>
      <c r="E100" t="s">
        <v>3</v>
      </c>
      <c r="F100" t="s">
        <v>25</v>
      </c>
      <c r="G100" t="s">
        <v>26</v>
      </c>
      <c r="H100">
        <v>0.48099999999999998</v>
      </c>
      <c r="I100" t="s">
        <v>26</v>
      </c>
      <c r="J100" t="s">
        <v>4</v>
      </c>
      <c r="K100">
        <v>0</v>
      </c>
      <c r="L100" t="s">
        <v>9</v>
      </c>
      <c r="M100" t="s">
        <v>27</v>
      </c>
      <c r="N100" t="s">
        <v>10</v>
      </c>
      <c r="O100" t="s">
        <v>9</v>
      </c>
      <c r="P100" t="s">
        <v>11</v>
      </c>
      <c r="Q100" t="s">
        <v>3</v>
      </c>
      <c r="R100" t="s">
        <v>19</v>
      </c>
      <c r="S100" t="s">
        <v>12</v>
      </c>
      <c r="T100">
        <v>4</v>
      </c>
      <c r="U100" t="s">
        <v>13</v>
      </c>
      <c r="V100" t="s">
        <v>3</v>
      </c>
      <c r="W100" t="s">
        <v>18</v>
      </c>
      <c r="Z100" t="s">
        <v>38</v>
      </c>
      <c r="AA100">
        <v>0</v>
      </c>
      <c r="AB100" t="s">
        <v>20</v>
      </c>
      <c r="AC100" t="s">
        <v>14</v>
      </c>
      <c r="AD100" t="s">
        <v>15</v>
      </c>
      <c r="AE100">
        <v>4</v>
      </c>
      <c r="AF100" t="s">
        <v>20</v>
      </c>
      <c r="AG100" t="s">
        <v>35</v>
      </c>
      <c r="AH100" t="s">
        <v>37</v>
      </c>
      <c r="AK100" t="s">
        <v>20</v>
      </c>
      <c r="AL100" t="s">
        <v>3</v>
      </c>
      <c r="AM100" t="s">
        <v>15</v>
      </c>
      <c r="AN100">
        <v>4</v>
      </c>
      <c r="AO100" t="s">
        <v>20</v>
      </c>
      <c r="AQ100" t="s">
        <v>16</v>
      </c>
      <c r="AR100" t="s">
        <v>46</v>
      </c>
      <c r="AS100" t="s">
        <v>22</v>
      </c>
      <c r="AT100" t="s">
        <v>21</v>
      </c>
      <c r="AU100">
        <v>0</v>
      </c>
      <c r="AV100" t="s">
        <v>23</v>
      </c>
      <c r="AW100" t="s">
        <v>24</v>
      </c>
    </row>
    <row r="101" spans="1:49" x14ac:dyDescent="0.25">
      <c r="A101" t="s">
        <v>1</v>
      </c>
      <c r="B101" t="s">
        <v>5</v>
      </c>
      <c r="C101" t="s">
        <v>2</v>
      </c>
      <c r="D101" t="s">
        <v>6</v>
      </c>
      <c r="E101" t="s">
        <v>3</v>
      </c>
      <c r="F101" t="s">
        <v>25</v>
      </c>
      <c r="G101" t="s">
        <v>26</v>
      </c>
      <c r="H101">
        <v>3.3</v>
      </c>
      <c r="I101" t="s">
        <v>26</v>
      </c>
      <c r="J101" t="s">
        <v>4</v>
      </c>
      <c r="K101">
        <v>3</v>
      </c>
      <c r="L101" t="s">
        <v>9</v>
      </c>
      <c r="M101" t="s">
        <v>27</v>
      </c>
      <c r="N101" t="s">
        <v>10</v>
      </c>
      <c r="O101" t="s">
        <v>9</v>
      </c>
      <c r="P101" t="s">
        <v>11</v>
      </c>
      <c r="Q101" t="s">
        <v>3</v>
      </c>
      <c r="R101" t="s">
        <v>19</v>
      </c>
      <c r="S101" t="s">
        <v>12</v>
      </c>
      <c r="T101">
        <v>3</v>
      </c>
      <c r="U101" t="s">
        <v>13</v>
      </c>
      <c r="V101" t="s">
        <v>3</v>
      </c>
      <c r="W101" t="s">
        <v>18</v>
      </c>
      <c r="Z101" t="s">
        <v>38</v>
      </c>
      <c r="AA101">
        <v>3</v>
      </c>
      <c r="AB101" t="s">
        <v>20</v>
      </c>
      <c r="AC101" t="s">
        <v>14</v>
      </c>
      <c r="AD101" t="s">
        <v>15</v>
      </c>
      <c r="AE101">
        <v>3</v>
      </c>
      <c r="AF101" t="s">
        <v>20</v>
      </c>
      <c r="AG101" t="s">
        <v>28</v>
      </c>
      <c r="AH101" t="s">
        <v>28</v>
      </c>
      <c r="AK101" t="s">
        <v>20</v>
      </c>
      <c r="AL101" t="s">
        <v>3</v>
      </c>
      <c r="AM101" t="s">
        <v>15</v>
      </c>
      <c r="AN101">
        <v>3</v>
      </c>
      <c r="AO101" t="s">
        <v>20</v>
      </c>
      <c r="AQ101" t="s">
        <v>16</v>
      </c>
      <c r="AR101" t="s">
        <v>56</v>
      </c>
      <c r="AS101" t="s">
        <v>22</v>
      </c>
      <c r="AT101" t="s">
        <v>21</v>
      </c>
      <c r="AU101">
        <v>3</v>
      </c>
      <c r="AV101" t="s">
        <v>23</v>
      </c>
      <c r="AW101" t="s">
        <v>24</v>
      </c>
    </row>
    <row r="102" spans="1:49" x14ac:dyDescent="0.25">
      <c r="A102" t="s">
        <v>1</v>
      </c>
      <c r="B102" t="s">
        <v>5</v>
      </c>
      <c r="C102" t="s">
        <v>2</v>
      </c>
      <c r="D102" t="s">
        <v>6</v>
      </c>
      <c r="E102" t="s">
        <v>3</v>
      </c>
      <c r="F102" t="s">
        <v>25</v>
      </c>
      <c r="G102" t="s">
        <v>26</v>
      </c>
      <c r="H102">
        <v>3.24</v>
      </c>
      <c r="I102" t="s">
        <v>26</v>
      </c>
      <c r="J102" t="s">
        <v>4</v>
      </c>
      <c r="K102">
        <v>3</v>
      </c>
      <c r="L102" t="s">
        <v>9</v>
      </c>
      <c r="M102" t="s">
        <v>27</v>
      </c>
      <c r="N102" t="s">
        <v>10</v>
      </c>
      <c r="O102" t="s">
        <v>9</v>
      </c>
      <c r="P102" t="s">
        <v>11</v>
      </c>
      <c r="Q102" t="s">
        <v>3</v>
      </c>
      <c r="R102" t="s">
        <v>19</v>
      </c>
      <c r="S102" t="s">
        <v>12</v>
      </c>
      <c r="T102">
        <v>2</v>
      </c>
      <c r="U102" t="s">
        <v>13</v>
      </c>
      <c r="V102" t="s">
        <v>3</v>
      </c>
      <c r="W102" t="s">
        <v>18</v>
      </c>
      <c r="Z102" t="s">
        <v>38</v>
      </c>
      <c r="AA102">
        <v>3</v>
      </c>
      <c r="AB102" t="s">
        <v>20</v>
      </c>
      <c r="AC102" t="s">
        <v>14</v>
      </c>
      <c r="AD102" t="s">
        <v>15</v>
      </c>
      <c r="AE102">
        <v>2</v>
      </c>
      <c r="AF102" t="s">
        <v>20</v>
      </c>
      <c r="AG102" t="s">
        <v>30</v>
      </c>
      <c r="AH102" t="s">
        <v>28</v>
      </c>
      <c r="AK102" t="s">
        <v>20</v>
      </c>
      <c r="AL102" t="s">
        <v>3</v>
      </c>
      <c r="AM102" t="s">
        <v>15</v>
      </c>
      <c r="AN102">
        <v>2</v>
      </c>
      <c r="AO102" t="s">
        <v>20</v>
      </c>
      <c r="AQ102" t="s">
        <v>16</v>
      </c>
      <c r="AR102" t="s">
        <v>56</v>
      </c>
      <c r="AS102" t="s">
        <v>22</v>
      </c>
      <c r="AT102" t="s">
        <v>21</v>
      </c>
      <c r="AU102">
        <v>3</v>
      </c>
      <c r="AV102" t="s">
        <v>23</v>
      </c>
      <c r="AW102" t="s">
        <v>24</v>
      </c>
    </row>
    <row r="103" spans="1:49" x14ac:dyDescent="0.25">
      <c r="A103" t="s">
        <v>1</v>
      </c>
      <c r="B103" t="s">
        <v>5</v>
      </c>
      <c r="C103" t="s">
        <v>2</v>
      </c>
      <c r="D103" t="s">
        <v>6</v>
      </c>
      <c r="E103" t="s">
        <v>3</v>
      </c>
      <c r="F103" t="s">
        <v>25</v>
      </c>
      <c r="G103" t="s">
        <v>26</v>
      </c>
      <c r="H103">
        <v>2.7829999999999999</v>
      </c>
      <c r="I103" t="s">
        <v>26</v>
      </c>
      <c r="J103" t="s">
        <v>4</v>
      </c>
      <c r="K103">
        <v>3</v>
      </c>
      <c r="L103" t="s">
        <v>9</v>
      </c>
      <c r="M103" t="s">
        <v>27</v>
      </c>
      <c r="N103" t="s">
        <v>10</v>
      </c>
      <c r="O103" t="s">
        <v>9</v>
      </c>
      <c r="P103" t="s">
        <v>11</v>
      </c>
      <c r="Q103" t="s">
        <v>3</v>
      </c>
      <c r="R103" t="s">
        <v>19</v>
      </c>
      <c r="S103" t="s">
        <v>12</v>
      </c>
      <c r="T103">
        <v>7</v>
      </c>
      <c r="U103" t="s">
        <v>13</v>
      </c>
      <c r="V103" t="s">
        <v>3</v>
      </c>
      <c r="W103" t="s">
        <v>18</v>
      </c>
      <c r="Z103" t="s">
        <v>38</v>
      </c>
      <c r="AA103">
        <v>2</v>
      </c>
      <c r="AB103" t="s">
        <v>20</v>
      </c>
      <c r="AC103" t="s">
        <v>14</v>
      </c>
      <c r="AD103" t="s">
        <v>15</v>
      </c>
      <c r="AE103">
        <v>7</v>
      </c>
      <c r="AF103" t="s">
        <v>20</v>
      </c>
      <c r="AG103" t="s">
        <v>35</v>
      </c>
      <c r="AH103" t="s">
        <v>31</v>
      </c>
      <c r="AK103" t="s">
        <v>20</v>
      </c>
      <c r="AL103" t="s">
        <v>3</v>
      </c>
      <c r="AM103" t="s">
        <v>15</v>
      </c>
      <c r="AN103">
        <v>7</v>
      </c>
      <c r="AO103" t="s">
        <v>20</v>
      </c>
      <c r="AQ103" t="s">
        <v>16</v>
      </c>
      <c r="AR103" t="s">
        <v>48</v>
      </c>
      <c r="AS103" t="s">
        <v>22</v>
      </c>
      <c r="AT103" t="s">
        <v>21</v>
      </c>
      <c r="AU103">
        <v>3</v>
      </c>
      <c r="AV103" t="s">
        <v>23</v>
      </c>
      <c r="AW103" t="s">
        <v>24</v>
      </c>
    </row>
    <row r="104" spans="1:49" x14ac:dyDescent="0.25">
      <c r="A104" t="s">
        <v>1</v>
      </c>
      <c r="B104" t="s">
        <v>5</v>
      </c>
      <c r="C104" t="s">
        <v>2</v>
      </c>
      <c r="D104" t="s">
        <v>6</v>
      </c>
      <c r="E104" t="s">
        <v>3</v>
      </c>
      <c r="F104" t="s">
        <v>25</v>
      </c>
      <c r="G104" t="s">
        <v>26</v>
      </c>
      <c r="H104">
        <v>45.7</v>
      </c>
      <c r="I104" t="s">
        <v>26</v>
      </c>
      <c r="J104" t="s">
        <v>4</v>
      </c>
      <c r="K104">
        <v>46</v>
      </c>
      <c r="L104" t="s">
        <v>9</v>
      </c>
      <c r="M104" t="s">
        <v>27</v>
      </c>
      <c r="N104" t="s">
        <v>10</v>
      </c>
      <c r="O104" t="s">
        <v>9</v>
      </c>
      <c r="P104" t="s">
        <v>11</v>
      </c>
      <c r="Q104" t="s">
        <v>3</v>
      </c>
      <c r="R104" t="s">
        <v>19</v>
      </c>
      <c r="S104" t="s">
        <v>12</v>
      </c>
      <c r="T104">
        <v>7</v>
      </c>
      <c r="U104" t="s">
        <v>13</v>
      </c>
      <c r="V104" t="s">
        <v>3</v>
      </c>
      <c r="W104" t="s">
        <v>18</v>
      </c>
      <c r="Y104">
        <v>4</v>
      </c>
      <c r="Z104" t="s">
        <v>38</v>
      </c>
      <c r="AA104">
        <v>5</v>
      </c>
      <c r="AB104" t="s">
        <v>20</v>
      </c>
      <c r="AC104" t="s">
        <v>14</v>
      </c>
      <c r="AD104" t="s">
        <v>15</v>
      </c>
      <c r="AE104">
        <v>7</v>
      </c>
      <c r="AF104" t="s">
        <v>20</v>
      </c>
      <c r="AG104" t="s">
        <v>28</v>
      </c>
      <c r="AH104" t="s">
        <v>28</v>
      </c>
      <c r="AK104" t="s">
        <v>20</v>
      </c>
      <c r="AL104" t="s">
        <v>3</v>
      </c>
      <c r="AM104" t="s">
        <v>15</v>
      </c>
      <c r="AN104">
        <v>7</v>
      </c>
      <c r="AO104" t="s">
        <v>20</v>
      </c>
      <c r="AQ104" t="s">
        <v>16</v>
      </c>
      <c r="AR104" t="s">
        <v>55</v>
      </c>
      <c r="AS104" t="s">
        <v>22</v>
      </c>
      <c r="AT104" t="s">
        <v>21</v>
      </c>
      <c r="AU104">
        <v>46</v>
      </c>
      <c r="AV104" t="s">
        <v>23</v>
      </c>
      <c r="AW104" t="s">
        <v>24</v>
      </c>
    </row>
    <row r="105" spans="1:49" x14ac:dyDescent="0.25">
      <c r="A105" t="s">
        <v>1</v>
      </c>
      <c r="B105" t="s">
        <v>5</v>
      </c>
      <c r="C105" t="s">
        <v>2</v>
      </c>
      <c r="D105" t="s">
        <v>6</v>
      </c>
      <c r="E105" t="s">
        <v>3</v>
      </c>
      <c r="F105" t="s">
        <v>25</v>
      </c>
      <c r="G105" t="s">
        <v>26</v>
      </c>
      <c r="H105">
        <v>89.11</v>
      </c>
      <c r="I105" t="s">
        <v>26</v>
      </c>
      <c r="J105" t="s">
        <v>4</v>
      </c>
      <c r="K105">
        <v>89</v>
      </c>
      <c r="L105" t="s">
        <v>9</v>
      </c>
      <c r="M105" t="s">
        <v>27</v>
      </c>
      <c r="N105" t="s">
        <v>10</v>
      </c>
      <c r="O105" t="s">
        <v>9</v>
      </c>
      <c r="P105" t="s">
        <v>11</v>
      </c>
      <c r="Q105" t="s">
        <v>3</v>
      </c>
      <c r="R105" t="s">
        <v>19</v>
      </c>
      <c r="S105" t="s">
        <v>12</v>
      </c>
      <c r="T105">
        <v>1</v>
      </c>
      <c r="U105" t="s">
        <v>13</v>
      </c>
      <c r="V105" t="s">
        <v>3</v>
      </c>
      <c r="W105" t="s">
        <v>18</v>
      </c>
      <c r="Y105">
        <v>8</v>
      </c>
      <c r="Z105" t="s">
        <v>38</v>
      </c>
      <c r="AA105">
        <v>9</v>
      </c>
      <c r="AB105" t="s">
        <v>20</v>
      </c>
      <c r="AC105" t="s">
        <v>14</v>
      </c>
      <c r="AD105" t="s">
        <v>15</v>
      </c>
      <c r="AE105">
        <v>1</v>
      </c>
      <c r="AF105" t="s">
        <v>20</v>
      </c>
      <c r="AG105" t="s">
        <v>37</v>
      </c>
      <c r="AH105" t="s">
        <v>28</v>
      </c>
      <c r="AK105" t="s">
        <v>20</v>
      </c>
      <c r="AL105" t="s">
        <v>3</v>
      </c>
      <c r="AM105" t="s">
        <v>15</v>
      </c>
      <c r="AN105">
        <v>1</v>
      </c>
      <c r="AO105" t="s">
        <v>20</v>
      </c>
      <c r="AQ105" t="s">
        <v>16</v>
      </c>
      <c r="AR105" t="s">
        <v>57</v>
      </c>
      <c r="AS105" t="s">
        <v>22</v>
      </c>
      <c r="AT105" t="s">
        <v>21</v>
      </c>
      <c r="AU105">
        <v>89</v>
      </c>
      <c r="AV105" t="s">
        <v>23</v>
      </c>
      <c r="AW105" t="s">
        <v>24</v>
      </c>
    </row>
    <row r="106" spans="1:49" x14ac:dyDescent="0.25">
      <c r="A106" t="s">
        <v>1</v>
      </c>
      <c r="B106" t="s">
        <v>5</v>
      </c>
      <c r="C106" t="s">
        <v>2</v>
      </c>
      <c r="D106" t="s">
        <v>6</v>
      </c>
      <c r="E106" t="s">
        <v>3</v>
      </c>
      <c r="F106" t="s">
        <v>25</v>
      </c>
      <c r="G106" t="s">
        <v>26</v>
      </c>
      <c r="H106">
        <v>14.558</v>
      </c>
      <c r="I106" t="s">
        <v>26</v>
      </c>
      <c r="J106" t="s">
        <v>4</v>
      </c>
      <c r="K106">
        <v>15</v>
      </c>
      <c r="L106" t="s">
        <v>9</v>
      </c>
      <c r="M106" t="s">
        <v>27</v>
      </c>
      <c r="N106" t="s">
        <v>10</v>
      </c>
      <c r="O106" t="s">
        <v>9</v>
      </c>
      <c r="P106" t="s">
        <v>11</v>
      </c>
      <c r="Q106" t="s">
        <v>3</v>
      </c>
      <c r="R106" t="s">
        <v>19</v>
      </c>
      <c r="S106" t="s">
        <v>12</v>
      </c>
      <c r="T106">
        <v>5</v>
      </c>
      <c r="U106" t="s">
        <v>13</v>
      </c>
      <c r="V106" t="s">
        <v>3</v>
      </c>
      <c r="W106" t="s">
        <v>18</v>
      </c>
      <c r="Y106">
        <v>1</v>
      </c>
      <c r="Z106" t="s">
        <v>38</v>
      </c>
      <c r="AA106">
        <v>4</v>
      </c>
      <c r="AB106" t="s">
        <v>20</v>
      </c>
      <c r="AC106" t="s">
        <v>14</v>
      </c>
      <c r="AD106" t="s">
        <v>15</v>
      </c>
      <c r="AE106">
        <v>5</v>
      </c>
      <c r="AF106" t="s">
        <v>20</v>
      </c>
      <c r="AG106" t="s">
        <v>36</v>
      </c>
      <c r="AH106" t="s">
        <v>35</v>
      </c>
      <c r="AK106" t="s">
        <v>20</v>
      </c>
      <c r="AL106" t="s">
        <v>3</v>
      </c>
      <c r="AM106" t="s">
        <v>15</v>
      </c>
      <c r="AN106">
        <v>5</v>
      </c>
      <c r="AO106" t="s">
        <v>20</v>
      </c>
      <c r="AQ106" t="s">
        <v>16</v>
      </c>
      <c r="AR106" t="s">
        <v>51</v>
      </c>
      <c r="AS106" t="s">
        <v>22</v>
      </c>
      <c r="AT106" t="s">
        <v>21</v>
      </c>
      <c r="AU106">
        <v>15</v>
      </c>
      <c r="AV106" t="s">
        <v>23</v>
      </c>
      <c r="AW106" t="s">
        <v>24</v>
      </c>
    </row>
    <row r="107" spans="1:49" x14ac:dyDescent="0.25">
      <c r="A107" t="s">
        <v>1</v>
      </c>
      <c r="B107" t="s">
        <v>5</v>
      </c>
      <c r="C107" t="s">
        <v>2</v>
      </c>
      <c r="D107" t="s">
        <v>6</v>
      </c>
      <c r="E107" t="s">
        <v>3</v>
      </c>
      <c r="F107" t="s">
        <v>25</v>
      </c>
      <c r="G107" t="s">
        <v>26</v>
      </c>
      <c r="H107">
        <v>252.3</v>
      </c>
      <c r="I107" t="s">
        <v>26</v>
      </c>
      <c r="J107" t="s">
        <v>4</v>
      </c>
      <c r="K107">
        <v>252</v>
      </c>
      <c r="L107" t="s">
        <v>9</v>
      </c>
      <c r="M107" t="s">
        <v>27</v>
      </c>
      <c r="N107" t="s">
        <v>10</v>
      </c>
      <c r="O107" t="s">
        <v>9</v>
      </c>
      <c r="P107" t="s">
        <v>11</v>
      </c>
      <c r="Q107" t="s">
        <v>3</v>
      </c>
      <c r="R107" t="s">
        <v>19</v>
      </c>
      <c r="S107" t="s">
        <v>12</v>
      </c>
      <c r="T107">
        <v>3</v>
      </c>
      <c r="U107" t="s">
        <v>13</v>
      </c>
      <c r="V107" t="s">
        <v>3</v>
      </c>
      <c r="W107" t="s">
        <v>18</v>
      </c>
      <c r="X107">
        <v>2</v>
      </c>
      <c r="Y107">
        <v>5</v>
      </c>
      <c r="Z107" t="s">
        <v>38</v>
      </c>
      <c r="AA107">
        <v>2</v>
      </c>
      <c r="AB107" t="s">
        <v>20</v>
      </c>
      <c r="AC107" t="s">
        <v>14</v>
      </c>
      <c r="AD107" t="s">
        <v>15</v>
      </c>
      <c r="AE107">
        <v>3</v>
      </c>
      <c r="AF107" t="s">
        <v>20</v>
      </c>
      <c r="AG107" t="s">
        <v>28</v>
      </c>
      <c r="AH107" t="s">
        <v>28</v>
      </c>
      <c r="AK107" t="s">
        <v>20</v>
      </c>
      <c r="AL107" t="s">
        <v>3</v>
      </c>
      <c r="AM107" t="s">
        <v>15</v>
      </c>
      <c r="AN107">
        <v>3</v>
      </c>
      <c r="AO107" t="s">
        <v>20</v>
      </c>
      <c r="AQ107" t="s">
        <v>16</v>
      </c>
      <c r="AR107" t="s">
        <v>53</v>
      </c>
      <c r="AS107" t="s">
        <v>22</v>
      </c>
      <c r="AT107" t="s">
        <v>21</v>
      </c>
      <c r="AU107">
        <v>252</v>
      </c>
      <c r="AV107" t="s">
        <v>23</v>
      </c>
      <c r="AW107" t="s">
        <v>24</v>
      </c>
    </row>
    <row r="108" spans="1:49" x14ac:dyDescent="0.25">
      <c r="A108" t="s">
        <v>1</v>
      </c>
      <c r="B108" t="s">
        <v>5</v>
      </c>
      <c r="C108" t="s">
        <v>2</v>
      </c>
      <c r="D108" t="s">
        <v>6</v>
      </c>
      <c r="E108" t="s">
        <v>3</v>
      </c>
      <c r="F108" t="s">
        <v>25</v>
      </c>
      <c r="G108" t="s">
        <v>26</v>
      </c>
      <c r="H108">
        <v>615.48</v>
      </c>
      <c r="I108" t="s">
        <v>26</v>
      </c>
      <c r="J108" t="s">
        <v>4</v>
      </c>
      <c r="K108">
        <v>615</v>
      </c>
      <c r="L108" t="s">
        <v>9</v>
      </c>
      <c r="M108" t="s">
        <v>27</v>
      </c>
      <c r="N108" t="s">
        <v>10</v>
      </c>
      <c r="O108" t="s">
        <v>9</v>
      </c>
      <c r="P108" t="s">
        <v>11</v>
      </c>
      <c r="Q108" t="s">
        <v>3</v>
      </c>
      <c r="R108" t="s">
        <v>19</v>
      </c>
      <c r="S108" t="s">
        <v>12</v>
      </c>
      <c r="T108">
        <v>4</v>
      </c>
      <c r="U108" t="s">
        <v>13</v>
      </c>
      <c r="V108" t="s">
        <v>3</v>
      </c>
      <c r="W108" t="s">
        <v>18</v>
      </c>
      <c r="X108">
        <v>6</v>
      </c>
      <c r="Y108">
        <v>1</v>
      </c>
      <c r="Z108" t="s">
        <v>38</v>
      </c>
      <c r="AA108">
        <v>5</v>
      </c>
      <c r="AB108" t="s">
        <v>20</v>
      </c>
      <c r="AC108" t="s">
        <v>14</v>
      </c>
      <c r="AD108" t="s">
        <v>15</v>
      </c>
      <c r="AE108">
        <v>4</v>
      </c>
      <c r="AF108" t="s">
        <v>20</v>
      </c>
      <c r="AG108" t="s">
        <v>35</v>
      </c>
      <c r="AH108" t="s">
        <v>28</v>
      </c>
      <c r="AK108" t="s">
        <v>20</v>
      </c>
      <c r="AL108" t="s">
        <v>3</v>
      </c>
      <c r="AM108" t="s">
        <v>15</v>
      </c>
      <c r="AN108">
        <v>4</v>
      </c>
      <c r="AO108" t="s">
        <v>20</v>
      </c>
      <c r="AQ108" t="s">
        <v>16</v>
      </c>
      <c r="AR108" t="s">
        <v>47</v>
      </c>
      <c r="AS108" t="s">
        <v>22</v>
      </c>
      <c r="AT108" t="s">
        <v>21</v>
      </c>
      <c r="AU108">
        <v>615</v>
      </c>
      <c r="AV108" t="s">
        <v>23</v>
      </c>
      <c r="AW108" t="s">
        <v>24</v>
      </c>
    </row>
    <row r="109" spans="1:49" x14ac:dyDescent="0.25">
      <c r="A109" t="s">
        <v>1</v>
      </c>
      <c r="B109" t="s">
        <v>5</v>
      </c>
      <c r="C109" t="s">
        <v>2</v>
      </c>
      <c r="D109" t="s">
        <v>6</v>
      </c>
      <c r="E109" t="s">
        <v>3</v>
      </c>
      <c r="F109" t="s">
        <v>25</v>
      </c>
      <c r="G109" t="s">
        <v>26</v>
      </c>
      <c r="H109">
        <v>906.846</v>
      </c>
      <c r="I109" t="s">
        <v>26</v>
      </c>
      <c r="J109" t="s">
        <v>4</v>
      </c>
      <c r="K109">
        <v>907</v>
      </c>
      <c r="L109" t="s">
        <v>9</v>
      </c>
      <c r="M109" t="s">
        <v>27</v>
      </c>
      <c r="N109" t="s">
        <v>10</v>
      </c>
      <c r="O109" t="s">
        <v>9</v>
      </c>
      <c r="P109" t="s">
        <v>11</v>
      </c>
      <c r="Q109" t="s">
        <v>3</v>
      </c>
      <c r="R109" t="s">
        <v>19</v>
      </c>
      <c r="S109" t="s">
        <v>12</v>
      </c>
      <c r="T109">
        <v>8</v>
      </c>
      <c r="U109" t="s">
        <v>13</v>
      </c>
      <c r="V109" t="s">
        <v>3</v>
      </c>
      <c r="W109" t="s">
        <v>18</v>
      </c>
      <c r="X109">
        <v>9</v>
      </c>
      <c r="Y109">
        <v>0</v>
      </c>
      <c r="Z109" t="s">
        <v>38</v>
      </c>
      <c r="AA109">
        <v>6</v>
      </c>
      <c r="AB109" t="s">
        <v>20</v>
      </c>
      <c r="AC109" t="s">
        <v>14</v>
      </c>
      <c r="AD109" t="s">
        <v>15</v>
      </c>
      <c r="AE109">
        <v>8</v>
      </c>
      <c r="AF109" t="s">
        <v>20</v>
      </c>
      <c r="AG109" t="s">
        <v>30</v>
      </c>
      <c r="AH109" t="s">
        <v>32</v>
      </c>
      <c r="AK109" t="s">
        <v>20</v>
      </c>
      <c r="AL109" t="s">
        <v>3</v>
      </c>
      <c r="AM109" t="s">
        <v>15</v>
      </c>
      <c r="AN109">
        <v>8</v>
      </c>
      <c r="AO109" t="s">
        <v>20</v>
      </c>
      <c r="AQ109" t="s">
        <v>16</v>
      </c>
      <c r="AR109" t="s">
        <v>42</v>
      </c>
      <c r="AS109" t="s">
        <v>22</v>
      </c>
      <c r="AT109" t="s">
        <v>21</v>
      </c>
      <c r="AU109">
        <v>907</v>
      </c>
      <c r="AV109" t="s">
        <v>23</v>
      </c>
      <c r="AW109" t="s">
        <v>24</v>
      </c>
    </row>
    <row r="110" spans="1:49" x14ac:dyDescent="0.25">
      <c r="A110" t="s">
        <v>1</v>
      </c>
      <c r="B110" t="s">
        <v>5</v>
      </c>
      <c r="C110" t="s">
        <v>2</v>
      </c>
      <c r="D110" t="s">
        <v>6</v>
      </c>
      <c r="E110" t="s">
        <v>3</v>
      </c>
      <c r="F110" t="s">
        <v>25</v>
      </c>
      <c r="G110" t="s">
        <v>26</v>
      </c>
      <c r="H110">
        <v>0.2</v>
      </c>
      <c r="I110" t="s">
        <v>26</v>
      </c>
      <c r="J110" t="s">
        <v>4</v>
      </c>
      <c r="K110">
        <v>0</v>
      </c>
      <c r="L110" t="s">
        <v>9</v>
      </c>
      <c r="M110" t="s">
        <v>27</v>
      </c>
      <c r="N110" t="s">
        <v>10</v>
      </c>
      <c r="O110" t="s">
        <v>9</v>
      </c>
      <c r="P110" t="s">
        <v>11</v>
      </c>
      <c r="Q110" t="s">
        <v>3</v>
      </c>
      <c r="R110" t="s">
        <v>19</v>
      </c>
      <c r="S110" t="s">
        <v>12</v>
      </c>
      <c r="T110">
        <v>2</v>
      </c>
      <c r="U110" t="s">
        <v>13</v>
      </c>
      <c r="V110" t="s">
        <v>3</v>
      </c>
      <c r="W110" t="s">
        <v>18</v>
      </c>
      <c r="Z110" t="s">
        <v>38</v>
      </c>
      <c r="AA110">
        <v>0</v>
      </c>
      <c r="AB110" t="s">
        <v>20</v>
      </c>
      <c r="AC110" t="s">
        <v>14</v>
      </c>
      <c r="AD110" t="s">
        <v>15</v>
      </c>
      <c r="AE110">
        <v>2</v>
      </c>
      <c r="AF110" t="s">
        <v>20</v>
      </c>
      <c r="AG110" t="s">
        <v>28</v>
      </c>
      <c r="AK110" t="s">
        <v>20</v>
      </c>
      <c r="AL110" t="s">
        <v>3</v>
      </c>
      <c r="AM110" t="s">
        <v>15</v>
      </c>
      <c r="AN110">
        <v>2</v>
      </c>
      <c r="AO110" t="s">
        <v>20</v>
      </c>
      <c r="AQ110" t="s">
        <v>16</v>
      </c>
      <c r="AR110" t="s">
        <v>46</v>
      </c>
      <c r="AS110" t="s">
        <v>22</v>
      </c>
      <c r="AT110" t="s">
        <v>21</v>
      </c>
      <c r="AU110">
        <v>0</v>
      </c>
      <c r="AV110" t="s">
        <v>23</v>
      </c>
      <c r="AW110" t="s">
        <v>24</v>
      </c>
    </row>
    <row r="111" spans="1:49" x14ac:dyDescent="0.25">
      <c r="A111" t="s">
        <v>1</v>
      </c>
      <c r="B111" t="s">
        <v>5</v>
      </c>
      <c r="C111" t="s">
        <v>2</v>
      </c>
      <c r="D111" t="s">
        <v>6</v>
      </c>
      <c r="E111" t="s">
        <v>3</v>
      </c>
      <c r="F111" t="s">
        <v>25</v>
      </c>
      <c r="G111" t="s">
        <v>26</v>
      </c>
      <c r="H111">
        <v>0.14000000000000001</v>
      </c>
      <c r="I111" t="s">
        <v>26</v>
      </c>
      <c r="J111" t="s">
        <v>4</v>
      </c>
      <c r="K111">
        <v>0</v>
      </c>
      <c r="L111" t="s">
        <v>9</v>
      </c>
      <c r="M111" t="s">
        <v>27</v>
      </c>
      <c r="N111" t="s">
        <v>10</v>
      </c>
      <c r="O111" t="s">
        <v>9</v>
      </c>
      <c r="P111" t="s">
        <v>11</v>
      </c>
      <c r="Q111" t="s">
        <v>3</v>
      </c>
      <c r="R111" t="s">
        <v>19</v>
      </c>
      <c r="S111" t="s">
        <v>12</v>
      </c>
      <c r="T111">
        <v>1</v>
      </c>
      <c r="U111" t="s">
        <v>13</v>
      </c>
      <c r="V111" t="s">
        <v>3</v>
      </c>
      <c r="W111" t="s">
        <v>18</v>
      </c>
      <c r="Z111" t="s">
        <v>38</v>
      </c>
      <c r="AA111">
        <v>0</v>
      </c>
      <c r="AB111" t="s">
        <v>20</v>
      </c>
      <c r="AC111" t="s">
        <v>14</v>
      </c>
      <c r="AD111" t="s">
        <v>15</v>
      </c>
      <c r="AE111">
        <v>1</v>
      </c>
      <c r="AF111" t="s">
        <v>20</v>
      </c>
      <c r="AG111" t="s">
        <v>30</v>
      </c>
      <c r="AK111" t="s">
        <v>20</v>
      </c>
      <c r="AL111" t="s">
        <v>3</v>
      </c>
      <c r="AM111" t="s">
        <v>15</v>
      </c>
      <c r="AN111">
        <v>1</v>
      </c>
      <c r="AO111" t="s">
        <v>20</v>
      </c>
      <c r="AQ111" t="s">
        <v>16</v>
      </c>
      <c r="AR111" t="s">
        <v>46</v>
      </c>
      <c r="AS111" t="s">
        <v>22</v>
      </c>
      <c r="AT111" t="s">
        <v>21</v>
      </c>
      <c r="AU111">
        <v>0</v>
      </c>
      <c r="AV111" t="s">
        <v>23</v>
      </c>
      <c r="AW111" t="s">
        <v>24</v>
      </c>
    </row>
    <row r="112" spans="1:49" x14ac:dyDescent="0.25">
      <c r="A112" t="s">
        <v>1</v>
      </c>
      <c r="B112" t="s">
        <v>5</v>
      </c>
      <c r="C112" t="s">
        <v>2</v>
      </c>
      <c r="D112" t="s">
        <v>6</v>
      </c>
      <c r="E112" t="s">
        <v>3</v>
      </c>
      <c r="F112" t="s">
        <v>25</v>
      </c>
      <c r="G112" t="s">
        <v>26</v>
      </c>
      <c r="H112">
        <v>0.624</v>
      </c>
      <c r="I112" t="s">
        <v>26</v>
      </c>
      <c r="J112" t="s">
        <v>4</v>
      </c>
      <c r="K112">
        <v>1</v>
      </c>
      <c r="L112" t="s">
        <v>9</v>
      </c>
      <c r="M112" t="s">
        <v>27</v>
      </c>
      <c r="N112" t="s">
        <v>10</v>
      </c>
      <c r="O112" t="s">
        <v>9</v>
      </c>
      <c r="P112" t="s">
        <v>11</v>
      </c>
      <c r="Q112" t="s">
        <v>3</v>
      </c>
      <c r="R112" t="s">
        <v>19</v>
      </c>
      <c r="S112" t="s">
        <v>12</v>
      </c>
      <c r="T112">
        <v>6</v>
      </c>
      <c r="U112" t="s">
        <v>13</v>
      </c>
      <c r="V112" t="s">
        <v>3</v>
      </c>
      <c r="W112" t="s">
        <v>18</v>
      </c>
      <c r="Z112" t="s">
        <v>38</v>
      </c>
      <c r="AA112">
        <v>0</v>
      </c>
      <c r="AB112" t="s">
        <v>20</v>
      </c>
      <c r="AC112" t="s">
        <v>14</v>
      </c>
      <c r="AD112" t="s">
        <v>15</v>
      </c>
      <c r="AE112">
        <v>6</v>
      </c>
      <c r="AF112" t="s">
        <v>20</v>
      </c>
      <c r="AG112" t="s">
        <v>34</v>
      </c>
      <c r="AH112" t="s">
        <v>30</v>
      </c>
      <c r="AK112" t="s">
        <v>20</v>
      </c>
      <c r="AL112" t="s">
        <v>3</v>
      </c>
      <c r="AM112" t="s">
        <v>15</v>
      </c>
      <c r="AN112">
        <v>6</v>
      </c>
      <c r="AO112" t="s">
        <v>20</v>
      </c>
      <c r="AQ112" t="s">
        <v>16</v>
      </c>
      <c r="AR112" t="s">
        <v>39</v>
      </c>
      <c r="AS112" t="s">
        <v>22</v>
      </c>
      <c r="AT112" t="s">
        <v>21</v>
      </c>
      <c r="AU112">
        <v>1</v>
      </c>
      <c r="AV112" t="s">
        <v>23</v>
      </c>
      <c r="AW112" t="s">
        <v>24</v>
      </c>
    </row>
    <row r="113" spans="1:49" x14ac:dyDescent="0.25">
      <c r="A113" t="s">
        <v>1</v>
      </c>
      <c r="B113" t="s">
        <v>5</v>
      </c>
      <c r="C113" t="s">
        <v>2</v>
      </c>
      <c r="D113" t="s">
        <v>6</v>
      </c>
      <c r="E113" t="s">
        <v>3</v>
      </c>
      <c r="F113" t="s">
        <v>25</v>
      </c>
      <c r="G113" t="s">
        <v>26</v>
      </c>
      <c r="H113">
        <v>3.5</v>
      </c>
      <c r="I113" t="s">
        <v>26</v>
      </c>
      <c r="J113" t="s">
        <v>4</v>
      </c>
      <c r="K113">
        <v>4</v>
      </c>
      <c r="L113" t="s">
        <v>9</v>
      </c>
      <c r="M113" t="s">
        <v>27</v>
      </c>
      <c r="N113" t="s">
        <v>10</v>
      </c>
      <c r="O113" t="s">
        <v>9</v>
      </c>
      <c r="P113" t="s">
        <v>11</v>
      </c>
      <c r="Q113" t="s">
        <v>3</v>
      </c>
      <c r="R113" t="s">
        <v>19</v>
      </c>
      <c r="S113" t="s">
        <v>12</v>
      </c>
      <c r="T113">
        <v>5</v>
      </c>
      <c r="U113" t="s">
        <v>13</v>
      </c>
      <c r="V113" t="s">
        <v>3</v>
      </c>
      <c r="W113" t="s">
        <v>18</v>
      </c>
      <c r="Z113" t="s">
        <v>38</v>
      </c>
      <c r="AA113">
        <v>3</v>
      </c>
      <c r="AB113" t="s">
        <v>20</v>
      </c>
      <c r="AC113" t="s">
        <v>14</v>
      </c>
      <c r="AD113" t="s">
        <v>15</v>
      </c>
      <c r="AE113">
        <v>5</v>
      </c>
      <c r="AF113" t="s">
        <v>20</v>
      </c>
      <c r="AG113" t="s">
        <v>28</v>
      </c>
      <c r="AH113" t="s">
        <v>28</v>
      </c>
      <c r="AK113" t="s">
        <v>20</v>
      </c>
      <c r="AL113" t="s">
        <v>3</v>
      </c>
      <c r="AM113" t="s">
        <v>15</v>
      </c>
      <c r="AN113">
        <v>5</v>
      </c>
      <c r="AO113" t="s">
        <v>20</v>
      </c>
      <c r="AQ113" t="s">
        <v>16</v>
      </c>
      <c r="AR113" t="s">
        <v>54</v>
      </c>
      <c r="AS113" t="s">
        <v>22</v>
      </c>
      <c r="AT113" t="s">
        <v>21</v>
      </c>
      <c r="AU113">
        <v>4</v>
      </c>
      <c r="AV113" t="s">
        <v>23</v>
      </c>
      <c r="AW113" t="s">
        <v>24</v>
      </c>
    </row>
    <row r="114" spans="1:49" x14ac:dyDescent="0.25">
      <c r="A114" t="s">
        <v>1</v>
      </c>
      <c r="B114" t="s">
        <v>5</v>
      </c>
      <c r="C114" t="s">
        <v>2</v>
      </c>
      <c r="D114" t="s">
        <v>6</v>
      </c>
      <c r="E114" t="s">
        <v>3</v>
      </c>
      <c r="F114" t="s">
        <v>25</v>
      </c>
      <c r="G114" t="s">
        <v>26</v>
      </c>
      <c r="H114">
        <v>4.3899999999999997</v>
      </c>
      <c r="I114" t="s">
        <v>26</v>
      </c>
      <c r="J114" t="s">
        <v>4</v>
      </c>
      <c r="K114">
        <v>4</v>
      </c>
      <c r="L114" t="s">
        <v>9</v>
      </c>
      <c r="M114" t="s">
        <v>27</v>
      </c>
      <c r="N114" t="s">
        <v>10</v>
      </c>
      <c r="O114" t="s">
        <v>9</v>
      </c>
      <c r="P114" t="s">
        <v>11</v>
      </c>
      <c r="Q114" t="s">
        <v>3</v>
      </c>
      <c r="R114" t="s">
        <v>19</v>
      </c>
      <c r="S114" t="s">
        <v>12</v>
      </c>
      <c r="T114">
        <v>3</v>
      </c>
      <c r="U114" t="s">
        <v>13</v>
      </c>
      <c r="V114" t="s">
        <v>3</v>
      </c>
      <c r="W114" t="s">
        <v>18</v>
      </c>
      <c r="Z114" t="s">
        <v>38</v>
      </c>
      <c r="AA114">
        <v>4</v>
      </c>
      <c r="AB114" t="s">
        <v>20</v>
      </c>
      <c r="AC114" t="s">
        <v>14</v>
      </c>
      <c r="AD114" t="s">
        <v>15</v>
      </c>
      <c r="AE114">
        <v>3</v>
      </c>
      <c r="AF114" t="s">
        <v>20</v>
      </c>
      <c r="AG114" t="s">
        <v>33</v>
      </c>
      <c r="AH114" t="s">
        <v>28</v>
      </c>
      <c r="AK114" t="s">
        <v>20</v>
      </c>
      <c r="AL114" t="s">
        <v>3</v>
      </c>
      <c r="AM114" t="s">
        <v>15</v>
      </c>
      <c r="AN114">
        <v>3</v>
      </c>
      <c r="AO114" t="s">
        <v>20</v>
      </c>
      <c r="AQ114" t="s">
        <v>16</v>
      </c>
      <c r="AR114" t="s">
        <v>43</v>
      </c>
      <c r="AS114" t="s">
        <v>22</v>
      </c>
      <c r="AT114" t="s">
        <v>21</v>
      </c>
      <c r="AU114">
        <v>4</v>
      </c>
      <c r="AV114" t="s">
        <v>23</v>
      </c>
      <c r="AW114" t="s">
        <v>24</v>
      </c>
    </row>
    <row r="115" spans="1:49" x14ac:dyDescent="0.25">
      <c r="A115" t="s">
        <v>1</v>
      </c>
      <c r="B115" t="s">
        <v>5</v>
      </c>
      <c r="C115" t="s">
        <v>2</v>
      </c>
      <c r="D115" t="s">
        <v>6</v>
      </c>
      <c r="E115" t="s">
        <v>3</v>
      </c>
      <c r="F115" t="s">
        <v>25</v>
      </c>
      <c r="G115" t="s">
        <v>26</v>
      </c>
      <c r="H115">
        <v>7.8209999999999997</v>
      </c>
      <c r="I115" t="s">
        <v>26</v>
      </c>
      <c r="J115" t="s">
        <v>4</v>
      </c>
      <c r="K115">
        <v>8</v>
      </c>
      <c r="L115" t="s">
        <v>9</v>
      </c>
      <c r="M115" t="s">
        <v>27</v>
      </c>
      <c r="N115" t="s">
        <v>10</v>
      </c>
      <c r="O115" t="s">
        <v>9</v>
      </c>
      <c r="P115" t="s">
        <v>11</v>
      </c>
      <c r="Q115" t="s">
        <v>3</v>
      </c>
      <c r="R115" t="s">
        <v>19</v>
      </c>
      <c r="S115" t="s">
        <v>12</v>
      </c>
      <c r="T115">
        <v>8</v>
      </c>
      <c r="U115" t="s">
        <v>13</v>
      </c>
      <c r="V115" t="s">
        <v>3</v>
      </c>
      <c r="W115" t="s">
        <v>18</v>
      </c>
      <c r="Z115" t="s">
        <v>38</v>
      </c>
      <c r="AA115">
        <v>7</v>
      </c>
      <c r="AB115" t="s">
        <v>20</v>
      </c>
      <c r="AC115" t="s">
        <v>14</v>
      </c>
      <c r="AD115" t="s">
        <v>15</v>
      </c>
      <c r="AE115">
        <v>8</v>
      </c>
      <c r="AF115" t="s">
        <v>20</v>
      </c>
      <c r="AG115" t="s">
        <v>34</v>
      </c>
      <c r="AH115" t="s">
        <v>37</v>
      </c>
      <c r="AK115" t="s">
        <v>20</v>
      </c>
      <c r="AL115" t="s">
        <v>3</v>
      </c>
      <c r="AM115" t="s">
        <v>15</v>
      </c>
      <c r="AN115">
        <v>8</v>
      </c>
      <c r="AO115" t="s">
        <v>20</v>
      </c>
      <c r="AQ115" t="s">
        <v>16</v>
      </c>
      <c r="AR115" t="s">
        <v>45</v>
      </c>
      <c r="AS115" t="s">
        <v>22</v>
      </c>
      <c r="AT115" t="s">
        <v>21</v>
      </c>
      <c r="AU115">
        <v>8</v>
      </c>
      <c r="AV115" t="s">
        <v>23</v>
      </c>
      <c r="AW115" t="s">
        <v>24</v>
      </c>
    </row>
    <row r="116" spans="1:49" x14ac:dyDescent="0.25">
      <c r="A116" t="s">
        <v>1</v>
      </c>
      <c r="B116" t="s">
        <v>5</v>
      </c>
      <c r="C116" t="s">
        <v>2</v>
      </c>
      <c r="D116" t="s">
        <v>6</v>
      </c>
      <c r="E116" t="s">
        <v>3</v>
      </c>
      <c r="F116" t="s">
        <v>25</v>
      </c>
      <c r="G116" t="s">
        <v>26</v>
      </c>
      <c r="H116">
        <v>77.8</v>
      </c>
      <c r="I116" t="s">
        <v>26</v>
      </c>
      <c r="J116" t="s">
        <v>4</v>
      </c>
      <c r="K116">
        <v>78</v>
      </c>
      <c r="L116" t="s">
        <v>9</v>
      </c>
      <c r="M116" t="s">
        <v>27</v>
      </c>
      <c r="N116" t="s">
        <v>10</v>
      </c>
      <c r="O116" t="s">
        <v>9</v>
      </c>
      <c r="P116" t="s">
        <v>11</v>
      </c>
      <c r="Q116" t="s">
        <v>3</v>
      </c>
      <c r="R116" t="s">
        <v>19</v>
      </c>
      <c r="S116" t="s">
        <v>12</v>
      </c>
      <c r="T116">
        <v>8</v>
      </c>
      <c r="U116" t="s">
        <v>13</v>
      </c>
      <c r="V116" t="s">
        <v>3</v>
      </c>
      <c r="W116" t="s">
        <v>18</v>
      </c>
      <c r="Y116">
        <v>7</v>
      </c>
      <c r="Z116" t="s">
        <v>38</v>
      </c>
      <c r="AA116">
        <v>7</v>
      </c>
      <c r="AB116" t="s">
        <v>20</v>
      </c>
      <c r="AC116" t="s">
        <v>14</v>
      </c>
      <c r="AD116" t="s">
        <v>15</v>
      </c>
      <c r="AE116">
        <v>8</v>
      </c>
      <c r="AF116" t="s">
        <v>20</v>
      </c>
      <c r="AG116" t="s">
        <v>28</v>
      </c>
      <c r="AH116" t="s">
        <v>28</v>
      </c>
      <c r="AK116" t="s">
        <v>20</v>
      </c>
      <c r="AL116" t="s">
        <v>3</v>
      </c>
      <c r="AM116" t="s">
        <v>15</v>
      </c>
      <c r="AN116">
        <v>8</v>
      </c>
      <c r="AO116" t="s">
        <v>20</v>
      </c>
      <c r="AQ116" t="s">
        <v>16</v>
      </c>
      <c r="AR116" t="s">
        <v>45</v>
      </c>
      <c r="AS116" t="s">
        <v>22</v>
      </c>
      <c r="AT116" t="s">
        <v>21</v>
      </c>
      <c r="AU116">
        <v>78</v>
      </c>
      <c r="AV116" t="s">
        <v>23</v>
      </c>
      <c r="AW116" t="s">
        <v>24</v>
      </c>
    </row>
    <row r="117" spans="1:49" x14ac:dyDescent="0.25">
      <c r="A117" t="s">
        <v>1</v>
      </c>
      <c r="B117" t="s">
        <v>5</v>
      </c>
      <c r="C117" t="s">
        <v>2</v>
      </c>
      <c r="D117" t="s">
        <v>6</v>
      </c>
      <c r="E117" t="s">
        <v>3</v>
      </c>
      <c r="F117" t="s">
        <v>25</v>
      </c>
      <c r="G117" t="s">
        <v>26</v>
      </c>
      <c r="H117">
        <v>99.21</v>
      </c>
      <c r="I117" t="s">
        <v>26</v>
      </c>
      <c r="J117" t="s">
        <v>4</v>
      </c>
      <c r="K117">
        <v>99</v>
      </c>
      <c r="L117" t="s">
        <v>9</v>
      </c>
      <c r="M117" t="s">
        <v>27</v>
      </c>
      <c r="N117" t="s">
        <v>10</v>
      </c>
      <c r="O117" t="s">
        <v>9</v>
      </c>
      <c r="P117" t="s">
        <v>11</v>
      </c>
      <c r="Q117" t="s">
        <v>3</v>
      </c>
      <c r="R117" t="s">
        <v>19</v>
      </c>
      <c r="S117" t="s">
        <v>12</v>
      </c>
      <c r="T117">
        <v>2</v>
      </c>
      <c r="U117" t="s">
        <v>13</v>
      </c>
      <c r="V117" t="s">
        <v>3</v>
      </c>
      <c r="W117" t="s">
        <v>18</v>
      </c>
      <c r="Y117">
        <v>9</v>
      </c>
      <c r="Z117" t="s">
        <v>38</v>
      </c>
      <c r="AA117">
        <v>9</v>
      </c>
      <c r="AB117" t="s">
        <v>20</v>
      </c>
      <c r="AC117" t="s">
        <v>14</v>
      </c>
      <c r="AD117" t="s">
        <v>15</v>
      </c>
      <c r="AE117">
        <v>2</v>
      </c>
      <c r="AF117" t="s">
        <v>20</v>
      </c>
      <c r="AG117" t="s">
        <v>37</v>
      </c>
      <c r="AH117" t="s">
        <v>28</v>
      </c>
      <c r="AK117" t="s">
        <v>20</v>
      </c>
      <c r="AL117" t="s">
        <v>3</v>
      </c>
      <c r="AM117" t="s">
        <v>15</v>
      </c>
      <c r="AN117">
        <v>2</v>
      </c>
      <c r="AO117" t="s">
        <v>20</v>
      </c>
      <c r="AQ117" t="s">
        <v>16</v>
      </c>
      <c r="AR117" t="s">
        <v>57</v>
      </c>
      <c r="AS117" t="s">
        <v>22</v>
      </c>
      <c r="AT117" t="s">
        <v>21</v>
      </c>
      <c r="AU117">
        <v>99</v>
      </c>
      <c r="AV117" t="s">
        <v>23</v>
      </c>
      <c r="AW117" t="s">
        <v>24</v>
      </c>
    </row>
    <row r="118" spans="1:49" x14ac:dyDescent="0.25">
      <c r="A118" t="s">
        <v>1</v>
      </c>
      <c r="B118" t="s">
        <v>5</v>
      </c>
      <c r="C118" t="s">
        <v>2</v>
      </c>
      <c r="D118" t="s">
        <v>6</v>
      </c>
      <c r="E118" t="s">
        <v>3</v>
      </c>
      <c r="F118" t="s">
        <v>25</v>
      </c>
      <c r="G118" t="s">
        <v>26</v>
      </c>
      <c r="H118">
        <v>32.536000000000001</v>
      </c>
      <c r="I118" t="s">
        <v>26</v>
      </c>
      <c r="J118" t="s">
        <v>4</v>
      </c>
      <c r="K118">
        <v>33</v>
      </c>
      <c r="L118" t="s">
        <v>9</v>
      </c>
      <c r="M118" t="s">
        <v>27</v>
      </c>
      <c r="N118" t="s">
        <v>10</v>
      </c>
      <c r="O118" t="s">
        <v>9</v>
      </c>
      <c r="P118" t="s">
        <v>11</v>
      </c>
      <c r="Q118" t="s">
        <v>3</v>
      </c>
      <c r="R118" t="s">
        <v>19</v>
      </c>
      <c r="S118" t="s">
        <v>12</v>
      </c>
      <c r="T118">
        <v>5</v>
      </c>
      <c r="U118" t="s">
        <v>13</v>
      </c>
      <c r="V118" t="s">
        <v>3</v>
      </c>
      <c r="W118" t="s">
        <v>18</v>
      </c>
      <c r="Y118">
        <v>3</v>
      </c>
      <c r="Z118" t="s">
        <v>38</v>
      </c>
      <c r="AA118">
        <v>2</v>
      </c>
      <c r="AB118" t="s">
        <v>20</v>
      </c>
      <c r="AC118" t="s">
        <v>14</v>
      </c>
      <c r="AD118" t="s">
        <v>15</v>
      </c>
      <c r="AE118">
        <v>5</v>
      </c>
      <c r="AF118" t="s">
        <v>20</v>
      </c>
      <c r="AG118" t="s">
        <v>31</v>
      </c>
      <c r="AH118" t="s">
        <v>32</v>
      </c>
      <c r="AK118" t="s">
        <v>20</v>
      </c>
      <c r="AL118" t="s">
        <v>3</v>
      </c>
      <c r="AM118" t="s">
        <v>15</v>
      </c>
      <c r="AN118">
        <v>5</v>
      </c>
      <c r="AO118" t="s">
        <v>20</v>
      </c>
      <c r="AQ118" t="s">
        <v>16</v>
      </c>
      <c r="AR118" t="s">
        <v>48</v>
      </c>
      <c r="AS118" t="s">
        <v>22</v>
      </c>
      <c r="AT118" t="s">
        <v>21</v>
      </c>
      <c r="AU118">
        <v>33</v>
      </c>
      <c r="AV118" t="s">
        <v>23</v>
      </c>
      <c r="AW118" t="s">
        <v>24</v>
      </c>
    </row>
    <row r="119" spans="1:49" x14ac:dyDescent="0.25">
      <c r="A119" t="s">
        <v>1</v>
      </c>
      <c r="B119" t="s">
        <v>5</v>
      </c>
      <c r="C119" t="s">
        <v>2</v>
      </c>
      <c r="D119" t="s">
        <v>6</v>
      </c>
      <c r="E119" t="s">
        <v>3</v>
      </c>
      <c r="F119" t="s">
        <v>25</v>
      </c>
      <c r="G119" t="s">
        <v>26</v>
      </c>
      <c r="H119">
        <v>215.1</v>
      </c>
      <c r="I119" t="s">
        <v>26</v>
      </c>
      <c r="J119" t="s">
        <v>4</v>
      </c>
      <c r="K119">
        <v>215</v>
      </c>
      <c r="L119" t="s">
        <v>9</v>
      </c>
      <c r="M119" t="s">
        <v>27</v>
      </c>
      <c r="N119" t="s">
        <v>10</v>
      </c>
      <c r="O119" t="s">
        <v>9</v>
      </c>
      <c r="P119" t="s">
        <v>11</v>
      </c>
      <c r="Q119" t="s">
        <v>3</v>
      </c>
      <c r="R119" t="s">
        <v>19</v>
      </c>
      <c r="S119" t="s">
        <v>12</v>
      </c>
      <c r="T119">
        <v>1</v>
      </c>
      <c r="U119" t="s">
        <v>13</v>
      </c>
      <c r="V119" t="s">
        <v>3</v>
      </c>
      <c r="W119" t="s">
        <v>18</v>
      </c>
      <c r="X119">
        <v>2</v>
      </c>
      <c r="Y119">
        <v>1</v>
      </c>
      <c r="Z119" t="s">
        <v>38</v>
      </c>
      <c r="AA119">
        <v>5</v>
      </c>
      <c r="AB119" t="s">
        <v>20</v>
      </c>
      <c r="AC119" t="s">
        <v>14</v>
      </c>
      <c r="AD119" t="s">
        <v>15</v>
      </c>
      <c r="AE119">
        <v>1</v>
      </c>
      <c r="AF119" t="s">
        <v>20</v>
      </c>
      <c r="AG119" t="s">
        <v>28</v>
      </c>
      <c r="AH119" t="s">
        <v>28</v>
      </c>
      <c r="AK119" t="s">
        <v>20</v>
      </c>
      <c r="AL119" t="s">
        <v>3</v>
      </c>
      <c r="AM119" t="s">
        <v>15</v>
      </c>
      <c r="AN119">
        <v>1</v>
      </c>
      <c r="AO119" t="s">
        <v>20</v>
      </c>
      <c r="AQ119" t="s">
        <v>16</v>
      </c>
      <c r="AR119" t="s">
        <v>47</v>
      </c>
      <c r="AS119" t="s">
        <v>22</v>
      </c>
      <c r="AT119" t="s">
        <v>21</v>
      </c>
      <c r="AU119">
        <v>215</v>
      </c>
      <c r="AV119" t="s">
        <v>23</v>
      </c>
      <c r="AW119" t="s">
        <v>24</v>
      </c>
    </row>
    <row r="120" spans="1:49" x14ac:dyDescent="0.25">
      <c r="A120" t="s">
        <v>1</v>
      </c>
      <c r="B120" t="s">
        <v>5</v>
      </c>
      <c r="C120" t="s">
        <v>2</v>
      </c>
      <c r="D120" t="s">
        <v>6</v>
      </c>
      <c r="E120" t="s">
        <v>3</v>
      </c>
      <c r="F120" t="s">
        <v>25</v>
      </c>
      <c r="G120" t="s">
        <v>26</v>
      </c>
      <c r="H120">
        <v>297.68</v>
      </c>
      <c r="I120" t="s">
        <v>26</v>
      </c>
      <c r="J120" t="s">
        <v>4</v>
      </c>
      <c r="K120">
        <v>298</v>
      </c>
      <c r="L120" t="s">
        <v>9</v>
      </c>
      <c r="M120" t="s">
        <v>27</v>
      </c>
      <c r="N120" t="s">
        <v>10</v>
      </c>
      <c r="O120" t="s">
        <v>9</v>
      </c>
      <c r="P120" t="s">
        <v>11</v>
      </c>
      <c r="Q120" t="s">
        <v>3</v>
      </c>
      <c r="R120" t="s">
        <v>19</v>
      </c>
      <c r="S120" t="s">
        <v>12</v>
      </c>
      <c r="T120">
        <v>6</v>
      </c>
      <c r="U120" t="s">
        <v>13</v>
      </c>
      <c r="V120" t="s">
        <v>3</v>
      </c>
      <c r="W120" t="s">
        <v>18</v>
      </c>
      <c r="X120">
        <v>2</v>
      </c>
      <c r="Y120">
        <v>9</v>
      </c>
      <c r="Z120" t="s">
        <v>38</v>
      </c>
      <c r="AA120">
        <v>7</v>
      </c>
      <c r="AB120" t="s">
        <v>20</v>
      </c>
      <c r="AC120" t="s">
        <v>14</v>
      </c>
      <c r="AD120" t="s">
        <v>15</v>
      </c>
      <c r="AE120">
        <v>6</v>
      </c>
      <c r="AF120" t="s">
        <v>20</v>
      </c>
      <c r="AG120" t="s">
        <v>35</v>
      </c>
      <c r="AH120" t="s">
        <v>28</v>
      </c>
      <c r="AK120" t="s">
        <v>20</v>
      </c>
      <c r="AL120" t="s">
        <v>3</v>
      </c>
      <c r="AM120" t="s">
        <v>15</v>
      </c>
      <c r="AN120">
        <v>6</v>
      </c>
      <c r="AO120" t="s">
        <v>20</v>
      </c>
      <c r="AQ120" t="s">
        <v>16</v>
      </c>
      <c r="AR120" t="s">
        <v>45</v>
      </c>
      <c r="AS120" t="s">
        <v>22</v>
      </c>
      <c r="AT120" t="s">
        <v>21</v>
      </c>
      <c r="AU120">
        <v>298</v>
      </c>
      <c r="AV120" t="s">
        <v>23</v>
      </c>
      <c r="AW120" t="s">
        <v>24</v>
      </c>
    </row>
    <row r="121" spans="1:49" x14ac:dyDescent="0.25">
      <c r="A121" t="s">
        <v>1</v>
      </c>
      <c r="B121" t="s">
        <v>5</v>
      </c>
      <c r="C121" t="s">
        <v>2</v>
      </c>
      <c r="D121" t="s">
        <v>6</v>
      </c>
      <c r="E121" t="s">
        <v>3</v>
      </c>
      <c r="F121" t="s">
        <v>25</v>
      </c>
      <c r="G121" t="s">
        <v>26</v>
      </c>
      <c r="H121">
        <v>248.666</v>
      </c>
      <c r="I121" t="s">
        <v>26</v>
      </c>
      <c r="J121" t="s">
        <v>4</v>
      </c>
      <c r="K121">
        <v>249</v>
      </c>
      <c r="L121" t="s">
        <v>9</v>
      </c>
      <c r="M121" t="s">
        <v>27</v>
      </c>
      <c r="N121" t="s">
        <v>10</v>
      </c>
      <c r="O121" t="s">
        <v>9</v>
      </c>
      <c r="P121" t="s">
        <v>11</v>
      </c>
      <c r="Q121" t="s">
        <v>3</v>
      </c>
      <c r="R121" t="s">
        <v>19</v>
      </c>
      <c r="S121" t="s">
        <v>12</v>
      </c>
      <c r="T121">
        <v>6</v>
      </c>
      <c r="U121" t="s">
        <v>13</v>
      </c>
      <c r="V121" t="s">
        <v>3</v>
      </c>
      <c r="W121" t="s">
        <v>18</v>
      </c>
      <c r="X121">
        <v>2</v>
      </c>
      <c r="Y121">
        <v>4</v>
      </c>
      <c r="Z121" t="s">
        <v>38</v>
      </c>
      <c r="AA121">
        <v>8</v>
      </c>
      <c r="AB121" t="s">
        <v>20</v>
      </c>
      <c r="AC121" t="s">
        <v>14</v>
      </c>
      <c r="AD121" t="s">
        <v>15</v>
      </c>
      <c r="AE121">
        <v>6</v>
      </c>
      <c r="AF121" t="s">
        <v>20</v>
      </c>
      <c r="AG121" t="s">
        <v>32</v>
      </c>
      <c r="AH121" t="s">
        <v>32</v>
      </c>
      <c r="AK121" t="s">
        <v>20</v>
      </c>
      <c r="AL121" t="s">
        <v>3</v>
      </c>
      <c r="AM121" t="s">
        <v>15</v>
      </c>
      <c r="AN121">
        <v>6</v>
      </c>
      <c r="AO121" t="s">
        <v>20</v>
      </c>
      <c r="AQ121" t="s">
        <v>16</v>
      </c>
      <c r="AR121" t="s">
        <v>41</v>
      </c>
      <c r="AS121" t="s">
        <v>22</v>
      </c>
      <c r="AT121" t="s">
        <v>21</v>
      </c>
      <c r="AU121">
        <v>249</v>
      </c>
      <c r="AV121" t="s">
        <v>23</v>
      </c>
      <c r="AW121" t="s">
        <v>24</v>
      </c>
    </row>
    <row r="122" spans="1:49" x14ac:dyDescent="0.25">
      <c r="A122" t="s">
        <v>1</v>
      </c>
      <c r="B122" t="s">
        <v>5</v>
      </c>
      <c r="C122" t="s">
        <v>2</v>
      </c>
      <c r="D122" t="s">
        <v>6</v>
      </c>
      <c r="E122" t="s">
        <v>3</v>
      </c>
      <c r="F122" t="s">
        <v>25</v>
      </c>
      <c r="G122" t="s">
        <v>26</v>
      </c>
      <c r="H122">
        <v>0.1</v>
      </c>
      <c r="I122" t="s">
        <v>26</v>
      </c>
      <c r="J122" t="s">
        <v>4</v>
      </c>
      <c r="K122">
        <v>0</v>
      </c>
      <c r="L122" t="s">
        <v>9</v>
      </c>
      <c r="M122" t="s">
        <v>27</v>
      </c>
      <c r="N122" t="s">
        <v>10</v>
      </c>
      <c r="O122" t="s">
        <v>9</v>
      </c>
      <c r="P122" t="s">
        <v>11</v>
      </c>
      <c r="Q122" t="s">
        <v>3</v>
      </c>
      <c r="R122" t="s">
        <v>19</v>
      </c>
      <c r="S122" t="s">
        <v>12</v>
      </c>
      <c r="T122">
        <v>1</v>
      </c>
      <c r="U122" t="s">
        <v>13</v>
      </c>
      <c r="V122" t="s">
        <v>3</v>
      </c>
      <c r="W122" t="s">
        <v>18</v>
      </c>
      <c r="Z122" t="s">
        <v>38</v>
      </c>
      <c r="AA122">
        <v>0</v>
      </c>
      <c r="AB122" t="s">
        <v>20</v>
      </c>
      <c r="AC122" t="s">
        <v>14</v>
      </c>
      <c r="AD122" t="s">
        <v>15</v>
      </c>
      <c r="AE122">
        <v>1</v>
      </c>
      <c r="AF122" t="s">
        <v>20</v>
      </c>
      <c r="AG122" t="s">
        <v>28</v>
      </c>
      <c r="AK122" t="s">
        <v>20</v>
      </c>
      <c r="AL122" t="s">
        <v>3</v>
      </c>
      <c r="AM122" t="s">
        <v>15</v>
      </c>
      <c r="AN122">
        <v>1</v>
      </c>
      <c r="AO122" t="s">
        <v>20</v>
      </c>
      <c r="AQ122" t="s">
        <v>16</v>
      </c>
      <c r="AR122" t="s">
        <v>46</v>
      </c>
      <c r="AS122" t="s">
        <v>22</v>
      </c>
      <c r="AT122" t="s">
        <v>21</v>
      </c>
      <c r="AU122">
        <v>0</v>
      </c>
      <c r="AV122" t="s">
        <v>23</v>
      </c>
      <c r="AW122" t="s">
        <v>24</v>
      </c>
    </row>
    <row r="123" spans="1:49" x14ac:dyDescent="0.25">
      <c r="A123" t="s">
        <v>1</v>
      </c>
      <c r="B123" t="s">
        <v>5</v>
      </c>
      <c r="C123" t="s">
        <v>2</v>
      </c>
      <c r="D123" t="s">
        <v>6</v>
      </c>
      <c r="E123" t="s">
        <v>3</v>
      </c>
      <c r="F123" t="s">
        <v>25</v>
      </c>
      <c r="G123" t="s">
        <v>26</v>
      </c>
      <c r="H123">
        <v>0.93</v>
      </c>
      <c r="I123" t="s">
        <v>26</v>
      </c>
      <c r="J123" t="s">
        <v>4</v>
      </c>
      <c r="K123">
        <v>1</v>
      </c>
      <c r="L123" t="s">
        <v>9</v>
      </c>
      <c r="M123" t="s">
        <v>27</v>
      </c>
      <c r="N123" t="s">
        <v>10</v>
      </c>
      <c r="O123" t="s">
        <v>9</v>
      </c>
      <c r="P123" t="s">
        <v>11</v>
      </c>
      <c r="Q123" t="s">
        <v>3</v>
      </c>
      <c r="R123" t="s">
        <v>19</v>
      </c>
      <c r="S123" t="s">
        <v>12</v>
      </c>
      <c r="T123">
        <v>9</v>
      </c>
      <c r="U123" t="s">
        <v>13</v>
      </c>
      <c r="V123" t="s">
        <v>3</v>
      </c>
      <c r="W123" t="s">
        <v>18</v>
      </c>
      <c r="Z123" t="s">
        <v>38</v>
      </c>
      <c r="AA123">
        <v>0</v>
      </c>
      <c r="AB123" t="s">
        <v>20</v>
      </c>
      <c r="AC123" t="s">
        <v>14</v>
      </c>
      <c r="AD123" t="s">
        <v>15</v>
      </c>
      <c r="AE123">
        <v>9</v>
      </c>
      <c r="AF123" t="s">
        <v>20</v>
      </c>
      <c r="AG123" t="s">
        <v>31</v>
      </c>
      <c r="AK123" t="s">
        <v>20</v>
      </c>
      <c r="AL123" t="s">
        <v>3</v>
      </c>
      <c r="AM123" t="s">
        <v>15</v>
      </c>
      <c r="AN123">
        <v>9</v>
      </c>
      <c r="AO123" t="s">
        <v>20</v>
      </c>
      <c r="AQ123" t="s">
        <v>16</v>
      </c>
      <c r="AR123" t="s">
        <v>39</v>
      </c>
      <c r="AS123" t="s">
        <v>22</v>
      </c>
      <c r="AT123" t="s">
        <v>21</v>
      </c>
      <c r="AU123">
        <v>1</v>
      </c>
      <c r="AV123" t="s">
        <v>23</v>
      </c>
      <c r="AW123" t="s">
        <v>24</v>
      </c>
    </row>
    <row r="124" spans="1:49" x14ac:dyDescent="0.25">
      <c r="A124" t="s">
        <v>1</v>
      </c>
      <c r="B124" t="s">
        <v>5</v>
      </c>
      <c r="C124" t="s">
        <v>2</v>
      </c>
      <c r="D124" t="s">
        <v>6</v>
      </c>
      <c r="E124" t="s">
        <v>3</v>
      </c>
      <c r="F124" t="s">
        <v>25</v>
      </c>
      <c r="G124" t="s">
        <v>26</v>
      </c>
      <c r="H124">
        <v>0.747</v>
      </c>
      <c r="I124" t="s">
        <v>26</v>
      </c>
      <c r="J124" t="s">
        <v>4</v>
      </c>
      <c r="K124">
        <v>1</v>
      </c>
      <c r="L124" t="s">
        <v>9</v>
      </c>
      <c r="M124" t="s">
        <v>27</v>
      </c>
      <c r="N124" t="s">
        <v>10</v>
      </c>
      <c r="O124" t="s">
        <v>9</v>
      </c>
      <c r="P124" t="s">
        <v>11</v>
      </c>
      <c r="Q124" t="s">
        <v>3</v>
      </c>
      <c r="R124" t="s">
        <v>19</v>
      </c>
      <c r="S124" t="s">
        <v>12</v>
      </c>
      <c r="T124">
        <v>7</v>
      </c>
      <c r="U124" t="s">
        <v>13</v>
      </c>
      <c r="V124" t="s">
        <v>3</v>
      </c>
      <c r="W124" t="s">
        <v>18</v>
      </c>
      <c r="Z124" t="s">
        <v>38</v>
      </c>
      <c r="AA124">
        <v>0</v>
      </c>
      <c r="AB124" t="s">
        <v>20</v>
      </c>
      <c r="AC124" t="s">
        <v>14</v>
      </c>
      <c r="AD124" t="s">
        <v>15</v>
      </c>
      <c r="AE124">
        <v>7</v>
      </c>
      <c r="AF124" t="s">
        <v>20</v>
      </c>
      <c r="AG124" t="s">
        <v>30</v>
      </c>
      <c r="AH124" t="s">
        <v>29</v>
      </c>
      <c r="AK124" t="s">
        <v>20</v>
      </c>
      <c r="AL124" t="s">
        <v>3</v>
      </c>
      <c r="AM124" t="s">
        <v>15</v>
      </c>
      <c r="AN124">
        <v>7</v>
      </c>
      <c r="AO124" t="s">
        <v>20</v>
      </c>
      <c r="AQ124" t="s">
        <v>16</v>
      </c>
      <c r="AR124" t="s">
        <v>39</v>
      </c>
      <c r="AS124" t="s">
        <v>22</v>
      </c>
      <c r="AT124" t="s">
        <v>21</v>
      </c>
      <c r="AU124">
        <v>1</v>
      </c>
      <c r="AV124" t="s">
        <v>23</v>
      </c>
      <c r="AW124" t="s">
        <v>24</v>
      </c>
    </row>
    <row r="125" spans="1:49" x14ac:dyDescent="0.25">
      <c r="A125" t="s">
        <v>1</v>
      </c>
      <c r="B125" t="s">
        <v>5</v>
      </c>
      <c r="C125" t="s">
        <v>2</v>
      </c>
      <c r="D125" t="s">
        <v>6</v>
      </c>
      <c r="E125" t="s">
        <v>3</v>
      </c>
      <c r="F125" t="s">
        <v>25</v>
      </c>
      <c r="G125" t="s">
        <v>26</v>
      </c>
      <c r="H125">
        <v>7.7</v>
      </c>
      <c r="I125" t="s">
        <v>26</v>
      </c>
      <c r="J125" t="s">
        <v>4</v>
      </c>
      <c r="K125">
        <v>8</v>
      </c>
      <c r="L125" t="s">
        <v>9</v>
      </c>
      <c r="M125" t="s">
        <v>27</v>
      </c>
      <c r="N125" t="s">
        <v>10</v>
      </c>
      <c r="O125" t="s">
        <v>9</v>
      </c>
      <c r="P125" t="s">
        <v>11</v>
      </c>
      <c r="Q125" t="s">
        <v>3</v>
      </c>
      <c r="R125" t="s">
        <v>19</v>
      </c>
      <c r="S125" t="s">
        <v>12</v>
      </c>
      <c r="T125">
        <v>7</v>
      </c>
      <c r="U125" t="s">
        <v>13</v>
      </c>
      <c r="V125" t="s">
        <v>3</v>
      </c>
      <c r="W125" t="s">
        <v>18</v>
      </c>
      <c r="Z125" t="s">
        <v>38</v>
      </c>
      <c r="AA125">
        <v>7</v>
      </c>
      <c r="AB125" t="s">
        <v>20</v>
      </c>
      <c r="AC125" t="s">
        <v>14</v>
      </c>
      <c r="AD125" t="s">
        <v>15</v>
      </c>
      <c r="AE125">
        <v>7</v>
      </c>
      <c r="AF125" t="s">
        <v>20</v>
      </c>
      <c r="AG125" t="s">
        <v>28</v>
      </c>
      <c r="AH125" t="s">
        <v>28</v>
      </c>
      <c r="AK125" t="s">
        <v>20</v>
      </c>
      <c r="AL125" t="s">
        <v>3</v>
      </c>
      <c r="AM125" t="s">
        <v>15</v>
      </c>
      <c r="AN125">
        <v>7</v>
      </c>
      <c r="AO125" t="s">
        <v>20</v>
      </c>
      <c r="AQ125" t="s">
        <v>16</v>
      </c>
      <c r="AR125" t="s">
        <v>45</v>
      </c>
      <c r="AS125" t="s">
        <v>22</v>
      </c>
      <c r="AT125" t="s">
        <v>21</v>
      </c>
      <c r="AU125">
        <v>8</v>
      </c>
      <c r="AV125" t="s">
        <v>23</v>
      </c>
      <c r="AW125" t="s">
        <v>24</v>
      </c>
    </row>
    <row r="126" spans="1:49" x14ac:dyDescent="0.25">
      <c r="A126" t="s">
        <v>1</v>
      </c>
      <c r="B126" t="s">
        <v>5</v>
      </c>
      <c r="C126" t="s">
        <v>2</v>
      </c>
      <c r="D126" t="s">
        <v>6</v>
      </c>
      <c r="E126" t="s">
        <v>3</v>
      </c>
      <c r="F126" t="s">
        <v>25</v>
      </c>
      <c r="G126" t="s">
        <v>26</v>
      </c>
      <c r="H126">
        <v>6.11</v>
      </c>
      <c r="I126" t="s">
        <v>26</v>
      </c>
      <c r="J126" t="s">
        <v>4</v>
      </c>
      <c r="K126">
        <v>6</v>
      </c>
      <c r="L126" t="s">
        <v>9</v>
      </c>
      <c r="M126" t="s">
        <v>27</v>
      </c>
      <c r="N126" t="s">
        <v>10</v>
      </c>
      <c r="O126" t="s">
        <v>9</v>
      </c>
      <c r="P126" t="s">
        <v>11</v>
      </c>
      <c r="Q126" t="s">
        <v>3</v>
      </c>
      <c r="R126" t="s">
        <v>19</v>
      </c>
      <c r="S126" t="s">
        <v>12</v>
      </c>
      <c r="T126">
        <v>1</v>
      </c>
      <c r="U126" t="s">
        <v>13</v>
      </c>
      <c r="V126" t="s">
        <v>3</v>
      </c>
      <c r="W126" t="s">
        <v>18</v>
      </c>
      <c r="Z126" t="s">
        <v>38</v>
      </c>
      <c r="AA126">
        <v>6</v>
      </c>
      <c r="AB126" t="s">
        <v>20</v>
      </c>
      <c r="AC126" t="s">
        <v>14</v>
      </c>
      <c r="AD126" t="s">
        <v>15</v>
      </c>
      <c r="AE126">
        <v>1</v>
      </c>
      <c r="AF126" t="s">
        <v>20</v>
      </c>
      <c r="AG126" t="s">
        <v>37</v>
      </c>
      <c r="AH126" t="s">
        <v>28</v>
      </c>
      <c r="AK126" t="s">
        <v>20</v>
      </c>
      <c r="AL126" t="s">
        <v>3</v>
      </c>
      <c r="AM126" t="s">
        <v>15</v>
      </c>
      <c r="AN126">
        <v>1</v>
      </c>
      <c r="AO126" t="s">
        <v>20</v>
      </c>
      <c r="AQ126" t="s">
        <v>16</v>
      </c>
      <c r="AR126" t="s">
        <v>40</v>
      </c>
      <c r="AS126" t="s">
        <v>22</v>
      </c>
      <c r="AT126" t="s">
        <v>21</v>
      </c>
      <c r="AU126">
        <v>6</v>
      </c>
      <c r="AV126" t="s">
        <v>23</v>
      </c>
      <c r="AW126" t="s">
        <v>24</v>
      </c>
    </row>
    <row r="127" spans="1:49" x14ac:dyDescent="0.25">
      <c r="A127" t="s">
        <v>1</v>
      </c>
      <c r="B127" t="s">
        <v>5</v>
      </c>
      <c r="C127" t="s">
        <v>2</v>
      </c>
      <c r="D127" t="s">
        <v>6</v>
      </c>
      <c r="E127" t="s">
        <v>3</v>
      </c>
      <c r="F127" t="s">
        <v>25</v>
      </c>
      <c r="G127" t="s">
        <v>26</v>
      </c>
      <c r="H127">
        <v>2.7280000000000002</v>
      </c>
      <c r="I127" t="s">
        <v>26</v>
      </c>
      <c r="J127" t="s">
        <v>4</v>
      </c>
      <c r="K127">
        <v>3</v>
      </c>
      <c r="L127" t="s">
        <v>9</v>
      </c>
      <c r="M127" t="s">
        <v>27</v>
      </c>
      <c r="N127" t="s">
        <v>10</v>
      </c>
      <c r="O127" t="s">
        <v>9</v>
      </c>
      <c r="P127" t="s">
        <v>11</v>
      </c>
      <c r="Q127" t="s">
        <v>3</v>
      </c>
      <c r="R127" t="s">
        <v>19</v>
      </c>
      <c r="S127" t="s">
        <v>12</v>
      </c>
      <c r="T127">
        <v>7</v>
      </c>
      <c r="U127" t="s">
        <v>13</v>
      </c>
      <c r="V127" t="s">
        <v>3</v>
      </c>
      <c r="W127" t="s">
        <v>18</v>
      </c>
      <c r="Z127" t="s">
        <v>38</v>
      </c>
      <c r="AA127">
        <v>2</v>
      </c>
      <c r="AB127" t="s">
        <v>20</v>
      </c>
      <c r="AC127" t="s">
        <v>14</v>
      </c>
      <c r="AD127" t="s">
        <v>15</v>
      </c>
      <c r="AE127">
        <v>7</v>
      </c>
      <c r="AF127" t="s">
        <v>20</v>
      </c>
      <c r="AG127" t="s">
        <v>34</v>
      </c>
      <c r="AH127" t="s">
        <v>35</v>
      </c>
      <c r="AK127" t="s">
        <v>20</v>
      </c>
      <c r="AL127" t="s">
        <v>3</v>
      </c>
      <c r="AM127" t="s">
        <v>15</v>
      </c>
      <c r="AN127">
        <v>7</v>
      </c>
      <c r="AO127" t="s">
        <v>20</v>
      </c>
      <c r="AQ127" t="s">
        <v>16</v>
      </c>
      <c r="AR127" t="s">
        <v>48</v>
      </c>
      <c r="AS127" t="s">
        <v>22</v>
      </c>
      <c r="AT127" t="s">
        <v>21</v>
      </c>
      <c r="AU127">
        <v>3</v>
      </c>
      <c r="AV127" t="s">
        <v>23</v>
      </c>
      <c r="AW127" t="s">
        <v>24</v>
      </c>
    </row>
    <row r="128" spans="1:49" x14ac:dyDescent="0.25">
      <c r="A128" t="s">
        <v>1</v>
      </c>
      <c r="B128" t="s">
        <v>5</v>
      </c>
      <c r="C128" t="s">
        <v>2</v>
      </c>
      <c r="D128" t="s">
        <v>6</v>
      </c>
      <c r="E128" t="s">
        <v>3</v>
      </c>
      <c r="F128" t="s">
        <v>25</v>
      </c>
      <c r="G128" t="s">
        <v>26</v>
      </c>
      <c r="H128">
        <v>40.799999999999997</v>
      </c>
      <c r="I128" t="s">
        <v>26</v>
      </c>
      <c r="J128" t="s">
        <v>4</v>
      </c>
      <c r="K128">
        <v>41</v>
      </c>
      <c r="L128" t="s">
        <v>9</v>
      </c>
      <c r="M128" t="s">
        <v>27</v>
      </c>
      <c r="N128" t="s">
        <v>10</v>
      </c>
      <c r="O128" t="s">
        <v>9</v>
      </c>
      <c r="P128" t="s">
        <v>11</v>
      </c>
      <c r="Q128" t="s">
        <v>3</v>
      </c>
      <c r="R128" t="s">
        <v>19</v>
      </c>
      <c r="S128" t="s">
        <v>12</v>
      </c>
      <c r="T128">
        <v>8</v>
      </c>
      <c r="U128" t="s">
        <v>13</v>
      </c>
      <c r="V128" t="s">
        <v>3</v>
      </c>
      <c r="W128" t="s">
        <v>18</v>
      </c>
      <c r="Y128">
        <v>4</v>
      </c>
      <c r="Z128" t="s">
        <v>38</v>
      </c>
      <c r="AA128">
        <v>0</v>
      </c>
      <c r="AB128" t="s">
        <v>20</v>
      </c>
      <c r="AC128" t="s">
        <v>14</v>
      </c>
      <c r="AD128" t="s">
        <v>15</v>
      </c>
      <c r="AE128">
        <v>8</v>
      </c>
      <c r="AF128" t="s">
        <v>20</v>
      </c>
      <c r="AG128" t="s">
        <v>28</v>
      </c>
      <c r="AH128" t="s">
        <v>28</v>
      </c>
      <c r="AK128" t="s">
        <v>20</v>
      </c>
      <c r="AL128" t="s">
        <v>3</v>
      </c>
      <c r="AM128" t="s">
        <v>15</v>
      </c>
      <c r="AN128">
        <v>8</v>
      </c>
      <c r="AO128" t="s">
        <v>20</v>
      </c>
      <c r="AQ128" t="s">
        <v>16</v>
      </c>
      <c r="AR128" t="s">
        <v>39</v>
      </c>
      <c r="AS128" t="s">
        <v>22</v>
      </c>
      <c r="AT128" t="s">
        <v>21</v>
      </c>
      <c r="AU128">
        <v>41</v>
      </c>
      <c r="AV128" t="s">
        <v>23</v>
      </c>
      <c r="AW128" t="s">
        <v>24</v>
      </c>
    </row>
    <row r="129" spans="1:49" x14ac:dyDescent="0.25">
      <c r="A129" t="s">
        <v>1</v>
      </c>
      <c r="B129" t="s">
        <v>5</v>
      </c>
      <c r="C129" t="s">
        <v>2</v>
      </c>
      <c r="D129" t="s">
        <v>6</v>
      </c>
      <c r="E129" t="s">
        <v>3</v>
      </c>
      <c r="F129" t="s">
        <v>25</v>
      </c>
      <c r="G129" t="s">
        <v>26</v>
      </c>
      <c r="H129">
        <v>11.88</v>
      </c>
      <c r="I129" t="s">
        <v>26</v>
      </c>
      <c r="J129" t="s">
        <v>4</v>
      </c>
      <c r="K129">
        <v>12</v>
      </c>
      <c r="L129" t="s">
        <v>9</v>
      </c>
      <c r="M129" t="s">
        <v>27</v>
      </c>
      <c r="N129" t="s">
        <v>10</v>
      </c>
      <c r="O129" t="s">
        <v>9</v>
      </c>
      <c r="P129" t="s">
        <v>11</v>
      </c>
      <c r="Q129" t="s">
        <v>3</v>
      </c>
      <c r="R129" t="s">
        <v>19</v>
      </c>
      <c r="S129" t="s">
        <v>12</v>
      </c>
      <c r="T129">
        <v>8</v>
      </c>
      <c r="U129" t="s">
        <v>13</v>
      </c>
      <c r="V129" t="s">
        <v>3</v>
      </c>
      <c r="W129" t="s">
        <v>18</v>
      </c>
      <c r="Y129">
        <v>1</v>
      </c>
      <c r="Z129" t="s">
        <v>38</v>
      </c>
      <c r="AA129">
        <v>1</v>
      </c>
      <c r="AB129" t="s">
        <v>20</v>
      </c>
      <c r="AC129" t="s">
        <v>14</v>
      </c>
      <c r="AD129" t="s">
        <v>15</v>
      </c>
      <c r="AE129">
        <v>8</v>
      </c>
      <c r="AF129" t="s">
        <v>20</v>
      </c>
      <c r="AG129" t="s">
        <v>35</v>
      </c>
      <c r="AH129" t="s">
        <v>28</v>
      </c>
      <c r="AK129" t="s">
        <v>20</v>
      </c>
      <c r="AL129" t="s">
        <v>3</v>
      </c>
      <c r="AM129" t="s">
        <v>15</v>
      </c>
      <c r="AN129">
        <v>8</v>
      </c>
      <c r="AO129" t="s">
        <v>20</v>
      </c>
      <c r="AQ129" t="s">
        <v>16</v>
      </c>
      <c r="AR129" t="s">
        <v>52</v>
      </c>
      <c r="AS129" t="s">
        <v>22</v>
      </c>
      <c r="AT129" t="s">
        <v>21</v>
      </c>
      <c r="AU129">
        <v>12</v>
      </c>
      <c r="AV129" t="s">
        <v>23</v>
      </c>
      <c r="AW129" t="s">
        <v>24</v>
      </c>
    </row>
    <row r="130" spans="1:49" x14ac:dyDescent="0.25">
      <c r="A130" t="s">
        <v>1</v>
      </c>
      <c r="B130" t="s">
        <v>5</v>
      </c>
      <c r="C130" t="s">
        <v>2</v>
      </c>
      <c r="D130" t="s">
        <v>6</v>
      </c>
      <c r="E130" t="s">
        <v>3</v>
      </c>
      <c r="F130" t="s">
        <v>25</v>
      </c>
      <c r="G130" t="s">
        <v>26</v>
      </c>
      <c r="H130">
        <v>65.724999999999994</v>
      </c>
      <c r="I130" t="s">
        <v>26</v>
      </c>
      <c r="J130" t="s">
        <v>4</v>
      </c>
      <c r="K130">
        <v>66</v>
      </c>
      <c r="L130" t="s">
        <v>9</v>
      </c>
      <c r="M130" t="s">
        <v>27</v>
      </c>
      <c r="N130" t="s">
        <v>10</v>
      </c>
      <c r="O130" t="s">
        <v>9</v>
      </c>
      <c r="P130" t="s">
        <v>11</v>
      </c>
      <c r="Q130" t="s">
        <v>3</v>
      </c>
      <c r="R130" t="s">
        <v>19</v>
      </c>
      <c r="S130" t="s">
        <v>12</v>
      </c>
      <c r="T130">
        <v>7</v>
      </c>
      <c r="U130" t="s">
        <v>13</v>
      </c>
      <c r="V130" t="s">
        <v>3</v>
      </c>
      <c r="W130" t="s">
        <v>18</v>
      </c>
      <c r="Y130">
        <v>6</v>
      </c>
      <c r="Z130" t="s">
        <v>38</v>
      </c>
      <c r="AA130">
        <v>5</v>
      </c>
      <c r="AB130" t="s">
        <v>20</v>
      </c>
      <c r="AC130" t="s">
        <v>14</v>
      </c>
      <c r="AD130" t="s">
        <v>15</v>
      </c>
      <c r="AE130">
        <v>7</v>
      </c>
      <c r="AF130" t="s">
        <v>20</v>
      </c>
      <c r="AG130" t="s">
        <v>34</v>
      </c>
      <c r="AH130" t="s">
        <v>36</v>
      </c>
      <c r="AK130" t="s">
        <v>20</v>
      </c>
      <c r="AL130" t="s">
        <v>3</v>
      </c>
      <c r="AM130" t="s">
        <v>15</v>
      </c>
      <c r="AN130">
        <v>7</v>
      </c>
      <c r="AO130" t="s">
        <v>20</v>
      </c>
      <c r="AQ130" t="s">
        <v>16</v>
      </c>
      <c r="AR130" t="s">
        <v>55</v>
      </c>
      <c r="AS130" t="s">
        <v>22</v>
      </c>
      <c r="AT130" t="s">
        <v>21</v>
      </c>
      <c r="AU130">
        <v>66</v>
      </c>
      <c r="AV130" t="s">
        <v>23</v>
      </c>
      <c r="AW130" t="s">
        <v>24</v>
      </c>
    </row>
    <row r="131" spans="1:49" x14ac:dyDescent="0.25">
      <c r="A131" t="s">
        <v>1</v>
      </c>
      <c r="B131" t="s">
        <v>5</v>
      </c>
      <c r="C131" t="s">
        <v>2</v>
      </c>
      <c r="D131" t="s">
        <v>6</v>
      </c>
      <c r="E131" t="s">
        <v>3</v>
      </c>
      <c r="F131" t="s">
        <v>25</v>
      </c>
      <c r="G131" t="s">
        <v>26</v>
      </c>
      <c r="H131">
        <v>652.6</v>
      </c>
      <c r="I131" t="s">
        <v>26</v>
      </c>
      <c r="J131" t="s">
        <v>4</v>
      </c>
      <c r="K131">
        <v>653</v>
      </c>
      <c r="L131" t="s">
        <v>9</v>
      </c>
      <c r="M131" t="s">
        <v>27</v>
      </c>
      <c r="N131" t="s">
        <v>10</v>
      </c>
      <c r="O131" t="s">
        <v>9</v>
      </c>
      <c r="P131" t="s">
        <v>11</v>
      </c>
      <c r="Q131" t="s">
        <v>3</v>
      </c>
      <c r="R131" t="s">
        <v>19</v>
      </c>
      <c r="S131" t="s">
        <v>12</v>
      </c>
      <c r="T131">
        <v>6</v>
      </c>
      <c r="U131" t="s">
        <v>13</v>
      </c>
      <c r="V131" t="s">
        <v>3</v>
      </c>
      <c r="W131" t="s">
        <v>18</v>
      </c>
      <c r="X131">
        <v>6</v>
      </c>
      <c r="Y131">
        <v>5</v>
      </c>
      <c r="Z131" t="s">
        <v>38</v>
      </c>
      <c r="AA131">
        <v>2</v>
      </c>
      <c r="AB131" t="s">
        <v>20</v>
      </c>
      <c r="AC131" t="s">
        <v>14</v>
      </c>
      <c r="AD131" t="s">
        <v>15</v>
      </c>
      <c r="AE131">
        <v>6</v>
      </c>
      <c r="AF131" t="s">
        <v>20</v>
      </c>
      <c r="AG131" t="s">
        <v>28</v>
      </c>
      <c r="AH131" t="s">
        <v>28</v>
      </c>
      <c r="AK131" t="s">
        <v>20</v>
      </c>
      <c r="AL131" t="s">
        <v>3</v>
      </c>
      <c r="AM131" t="s">
        <v>15</v>
      </c>
      <c r="AN131">
        <v>6</v>
      </c>
      <c r="AO131" t="s">
        <v>20</v>
      </c>
      <c r="AQ131" t="s">
        <v>16</v>
      </c>
      <c r="AR131" t="s">
        <v>48</v>
      </c>
      <c r="AS131" t="s">
        <v>22</v>
      </c>
      <c r="AT131" t="s">
        <v>21</v>
      </c>
      <c r="AU131">
        <v>653</v>
      </c>
      <c r="AV131" t="s">
        <v>23</v>
      </c>
      <c r="AW131" t="s">
        <v>24</v>
      </c>
    </row>
    <row r="132" spans="1:49" x14ac:dyDescent="0.25">
      <c r="A132" t="s">
        <v>1</v>
      </c>
      <c r="B132" t="s">
        <v>5</v>
      </c>
      <c r="C132" t="s">
        <v>2</v>
      </c>
      <c r="D132" t="s">
        <v>6</v>
      </c>
      <c r="E132" t="s">
        <v>3</v>
      </c>
      <c r="F132" t="s">
        <v>25</v>
      </c>
      <c r="G132" t="s">
        <v>26</v>
      </c>
      <c r="H132">
        <v>126.91</v>
      </c>
      <c r="I132" t="s">
        <v>26</v>
      </c>
      <c r="J132" t="s">
        <v>4</v>
      </c>
      <c r="K132">
        <v>127</v>
      </c>
      <c r="L132" t="s">
        <v>9</v>
      </c>
      <c r="M132" t="s">
        <v>27</v>
      </c>
      <c r="N132" t="s">
        <v>10</v>
      </c>
      <c r="O132" t="s">
        <v>9</v>
      </c>
      <c r="P132" t="s">
        <v>11</v>
      </c>
      <c r="Q132" t="s">
        <v>3</v>
      </c>
      <c r="R132" t="s">
        <v>19</v>
      </c>
      <c r="S132" t="s">
        <v>12</v>
      </c>
      <c r="T132">
        <v>9</v>
      </c>
      <c r="U132" t="s">
        <v>13</v>
      </c>
      <c r="V132" t="s">
        <v>3</v>
      </c>
      <c r="W132" t="s">
        <v>18</v>
      </c>
      <c r="X132">
        <v>1</v>
      </c>
      <c r="Y132">
        <v>2</v>
      </c>
      <c r="Z132" t="s">
        <v>38</v>
      </c>
      <c r="AA132">
        <v>6</v>
      </c>
      <c r="AB132" t="s">
        <v>20</v>
      </c>
      <c r="AC132" t="s">
        <v>14</v>
      </c>
      <c r="AD132" t="s">
        <v>15</v>
      </c>
      <c r="AE132">
        <v>9</v>
      </c>
      <c r="AF132" t="s">
        <v>20</v>
      </c>
      <c r="AG132" t="s">
        <v>37</v>
      </c>
      <c r="AH132" t="s">
        <v>28</v>
      </c>
      <c r="AK132" t="s">
        <v>20</v>
      </c>
      <c r="AL132" t="s">
        <v>3</v>
      </c>
      <c r="AM132" t="s">
        <v>15</v>
      </c>
      <c r="AN132">
        <v>9</v>
      </c>
      <c r="AO132" t="s">
        <v>20</v>
      </c>
      <c r="AQ132" t="s">
        <v>16</v>
      </c>
      <c r="AR132" t="s">
        <v>42</v>
      </c>
      <c r="AS132" t="s">
        <v>22</v>
      </c>
      <c r="AT132" t="s">
        <v>21</v>
      </c>
      <c r="AU132">
        <v>127</v>
      </c>
      <c r="AV132" t="s">
        <v>23</v>
      </c>
      <c r="AW132" t="s">
        <v>24</v>
      </c>
    </row>
    <row r="133" spans="1:49" x14ac:dyDescent="0.25">
      <c r="A133" t="s">
        <v>1</v>
      </c>
      <c r="B133" t="s">
        <v>5</v>
      </c>
      <c r="C133" t="s">
        <v>2</v>
      </c>
      <c r="D133" t="s">
        <v>6</v>
      </c>
      <c r="E133" t="s">
        <v>3</v>
      </c>
      <c r="F133" t="s">
        <v>25</v>
      </c>
      <c r="G133" t="s">
        <v>26</v>
      </c>
      <c r="H133">
        <v>271.125</v>
      </c>
      <c r="I133" t="s">
        <v>26</v>
      </c>
      <c r="J133" t="s">
        <v>4</v>
      </c>
      <c r="K133">
        <v>271</v>
      </c>
      <c r="L133" t="s">
        <v>9</v>
      </c>
      <c r="M133" t="s">
        <v>27</v>
      </c>
      <c r="N133" t="s">
        <v>10</v>
      </c>
      <c r="O133" t="s">
        <v>9</v>
      </c>
      <c r="P133" t="s">
        <v>11</v>
      </c>
      <c r="Q133" t="s">
        <v>3</v>
      </c>
      <c r="R133" t="s">
        <v>19</v>
      </c>
      <c r="S133" t="s">
        <v>12</v>
      </c>
      <c r="T133">
        <v>1</v>
      </c>
      <c r="U133" t="s">
        <v>13</v>
      </c>
      <c r="V133" t="s">
        <v>3</v>
      </c>
      <c r="W133" t="s">
        <v>18</v>
      </c>
      <c r="X133">
        <v>2</v>
      </c>
      <c r="Y133">
        <v>7</v>
      </c>
      <c r="Z133" t="s">
        <v>38</v>
      </c>
      <c r="AA133">
        <v>1</v>
      </c>
      <c r="AB133" t="s">
        <v>20</v>
      </c>
      <c r="AC133" t="s">
        <v>14</v>
      </c>
      <c r="AD133" t="s">
        <v>15</v>
      </c>
      <c r="AE133">
        <v>1</v>
      </c>
      <c r="AF133" t="s">
        <v>20</v>
      </c>
      <c r="AG133" t="s">
        <v>34</v>
      </c>
      <c r="AH133" t="s">
        <v>36</v>
      </c>
      <c r="AK133" t="s">
        <v>20</v>
      </c>
      <c r="AL133" t="s">
        <v>3</v>
      </c>
      <c r="AM133" t="s">
        <v>15</v>
      </c>
      <c r="AN133">
        <v>1</v>
      </c>
      <c r="AO133" t="s">
        <v>20</v>
      </c>
      <c r="AQ133" t="s">
        <v>16</v>
      </c>
      <c r="AR133" t="s">
        <v>50</v>
      </c>
      <c r="AS133" t="s">
        <v>22</v>
      </c>
      <c r="AT133" t="s">
        <v>21</v>
      </c>
      <c r="AU133">
        <v>271</v>
      </c>
      <c r="AV133" t="s">
        <v>23</v>
      </c>
      <c r="AW133" t="s">
        <v>24</v>
      </c>
    </row>
    <row r="134" spans="1:49" x14ac:dyDescent="0.25">
      <c r="A134" t="s">
        <v>1</v>
      </c>
      <c r="B134" t="s">
        <v>5</v>
      </c>
      <c r="C134" t="s">
        <v>2</v>
      </c>
      <c r="D134" t="s">
        <v>6</v>
      </c>
      <c r="E134" t="s">
        <v>3</v>
      </c>
      <c r="F134" t="s">
        <v>25</v>
      </c>
      <c r="G134" t="s">
        <v>26</v>
      </c>
      <c r="H134">
        <v>0.1</v>
      </c>
      <c r="I134" t="s">
        <v>26</v>
      </c>
      <c r="J134" t="s">
        <v>4</v>
      </c>
      <c r="K134">
        <v>0</v>
      </c>
      <c r="L134" t="s">
        <v>9</v>
      </c>
      <c r="M134" t="s">
        <v>27</v>
      </c>
      <c r="N134" t="s">
        <v>10</v>
      </c>
      <c r="O134" t="s">
        <v>9</v>
      </c>
      <c r="P134" t="s">
        <v>11</v>
      </c>
      <c r="Q134" t="s">
        <v>3</v>
      </c>
      <c r="R134" t="s">
        <v>19</v>
      </c>
      <c r="S134" t="s">
        <v>12</v>
      </c>
      <c r="T134">
        <v>1</v>
      </c>
      <c r="U134" t="s">
        <v>13</v>
      </c>
      <c r="V134" t="s">
        <v>3</v>
      </c>
      <c r="W134" t="s">
        <v>18</v>
      </c>
      <c r="Z134" t="s">
        <v>38</v>
      </c>
      <c r="AA134">
        <v>0</v>
      </c>
      <c r="AB134" t="s">
        <v>20</v>
      </c>
      <c r="AC134" t="s">
        <v>14</v>
      </c>
      <c r="AD134" t="s">
        <v>15</v>
      </c>
      <c r="AE134">
        <v>1</v>
      </c>
      <c r="AF134" t="s">
        <v>20</v>
      </c>
      <c r="AG134" t="s">
        <v>28</v>
      </c>
      <c r="AK134" t="s">
        <v>20</v>
      </c>
      <c r="AL134" t="s">
        <v>3</v>
      </c>
      <c r="AM134" t="s">
        <v>15</v>
      </c>
      <c r="AN134">
        <v>1</v>
      </c>
      <c r="AO134" t="s">
        <v>20</v>
      </c>
      <c r="AQ134" t="s">
        <v>16</v>
      </c>
      <c r="AR134" t="s">
        <v>46</v>
      </c>
      <c r="AS134" t="s">
        <v>22</v>
      </c>
      <c r="AT134" t="s">
        <v>21</v>
      </c>
      <c r="AU134">
        <v>0</v>
      </c>
      <c r="AV134" t="s">
        <v>23</v>
      </c>
      <c r="AW134" t="s">
        <v>24</v>
      </c>
    </row>
    <row r="135" spans="1:49" x14ac:dyDescent="0.25">
      <c r="A135" t="s">
        <v>1</v>
      </c>
      <c r="B135" t="s">
        <v>5</v>
      </c>
      <c r="C135" t="s">
        <v>2</v>
      </c>
      <c r="D135" t="s">
        <v>6</v>
      </c>
      <c r="E135" t="s">
        <v>3</v>
      </c>
      <c r="F135" t="s">
        <v>25</v>
      </c>
      <c r="G135" t="s">
        <v>26</v>
      </c>
      <c r="H135">
        <v>0.45</v>
      </c>
      <c r="I135" t="s">
        <v>26</v>
      </c>
      <c r="J135" t="s">
        <v>4</v>
      </c>
      <c r="K135">
        <v>0</v>
      </c>
      <c r="L135" t="s">
        <v>9</v>
      </c>
      <c r="M135" t="s">
        <v>27</v>
      </c>
      <c r="N135" t="s">
        <v>10</v>
      </c>
      <c r="O135" t="s">
        <v>9</v>
      </c>
      <c r="P135" t="s">
        <v>11</v>
      </c>
      <c r="Q135" t="s">
        <v>3</v>
      </c>
      <c r="R135" t="s">
        <v>19</v>
      </c>
      <c r="S135" t="s">
        <v>12</v>
      </c>
      <c r="T135">
        <v>4</v>
      </c>
      <c r="U135" t="s">
        <v>13</v>
      </c>
      <c r="V135" t="s">
        <v>3</v>
      </c>
      <c r="W135" t="s">
        <v>18</v>
      </c>
      <c r="Z135" t="s">
        <v>38</v>
      </c>
      <c r="AA135">
        <v>0</v>
      </c>
      <c r="AB135" t="s">
        <v>20</v>
      </c>
      <c r="AC135" t="s">
        <v>14</v>
      </c>
      <c r="AD135" t="s">
        <v>15</v>
      </c>
      <c r="AE135">
        <v>4</v>
      </c>
      <c r="AF135" t="s">
        <v>20</v>
      </c>
      <c r="AG135" t="s">
        <v>36</v>
      </c>
      <c r="AK135" t="s">
        <v>20</v>
      </c>
      <c r="AL135" t="s">
        <v>3</v>
      </c>
      <c r="AM135" t="s">
        <v>15</v>
      </c>
      <c r="AN135">
        <v>4</v>
      </c>
      <c r="AO135" t="s">
        <v>20</v>
      </c>
      <c r="AQ135" t="s">
        <v>16</v>
      </c>
      <c r="AR135" t="s">
        <v>46</v>
      </c>
      <c r="AS135" t="s">
        <v>22</v>
      </c>
      <c r="AT135" t="s">
        <v>21</v>
      </c>
      <c r="AU135">
        <v>0</v>
      </c>
      <c r="AV135" t="s">
        <v>23</v>
      </c>
      <c r="AW135" t="s">
        <v>24</v>
      </c>
    </row>
    <row r="136" spans="1:49" x14ac:dyDescent="0.25">
      <c r="A136" t="s">
        <v>1</v>
      </c>
      <c r="B136" t="s">
        <v>5</v>
      </c>
      <c r="C136" t="s">
        <v>2</v>
      </c>
      <c r="D136" t="s">
        <v>6</v>
      </c>
      <c r="E136" t="s">
        <v>3</v>
      </c>
      <c r="F136" t="s">
        <v>25</v>
      </c>
      <c r="G136" t="s">
        <v>26</v>
      </c>
      <c r="H136">
        <v>0.13900000000000001</v>
      </c>
      <c r="I136" t="s">
        <v>26</v>
      </c>
      <c r="J136" t="s">
        <v>4</v>
      </c>
      <c r="K136">
        <v>0</v>
      </c>
      <c r="L136" t="s">
        <v>9</v>
      </c>
      <c r="M136" t="s">
        <v>27</v>
      </c>
      <c r="N136" t="s">
        <v>10</v>
      </c>
      <c r="O136" t="s">
        <v>9</v>
      </c>
      <c r="P136" t="s">
        <v>11</v>
      </c>
      <c r="Q136" t="s">
        <v>3</v>
      </c>
      <c r="R136" t="s">
        <v>19</v>
      </c>
      <c r="S136" t="s">
        <v>12</v>
      </c>
      <c r="T136">
        <v>1</v>
      </c>
      <c r="U136" t="s">
        <v>13</v>
      </c>
      <c r="V136" t="s">
        <v>3</v>
      </c>
      <c r="W136" t="s">
        <v>18</v>
      </c>
      <c r="Z136" t="s">
        <v>38</v>
      </c>
      <c r="AA136">
        <v>0</v>
      </c>
      <c r="AB136" t="s">
        <v>20</v>
      </c>
      <c r="AC136" t="s">
        <v>14</v>
      </c>
      <c r="AD136" t="s">
        <v>15</v>
      </c>
      <c r="AE136">
        <v>1</v>
      </c>
      <c r="AF136" t="s">
        <v>20</v>
      </c>
      <c r="AG136" t="s">
        <v>31</v>
      </c>
      <c r="AH136" t="s">
        <v>33</v>
      </c>
      <c r="AK136" t="s">
        <v>20</v>
      </c>
      <c r="AL136" t="s">
        <v>3</v>
      </c>
      <c r="AM136" t="s">
        <v>15</v>
      </c>
      <c r="AN136">
        <v>1</v>
      </c>
      <c r="AO136" t="s">
        <v>20</v>
      </c>
      <c r="AQ136" t="s">
        <v>16</v>
      </c>
      <c r="AR136" t="s">
        <v>46</v>
      </c>
      <c r="AS136" t="s">
        <v>22</v>
      </c>
      <c r="AT136" t="s">
        <v>21</v>
      </c>
      <c r="AU136">
        <v>0</v>
      </c>
      <c r="AV136" t="s">
        <v>23</v>
      </c>
      <c r="AW136" t="s">
        <v>24</v>
      </c>
    </row>
    <row r="137" spans="1:49" x14ac:dyDescent="0.25">
      <c r="A137" t="s">
        <v>1</v>
      </c>
      <c r="B137" t="s">
        <v>5</v>
      </c>
      <c r="C137" t="s">
        <v>2</v>
      </c>
      <c r="D137" t="s">
        <v>6</v>
      </c>
      <c r="E137" t="s">
        <v>3</v>
      </c>
      <c r="F137" t="s">
        <v>25</v>
      </c>
      <c r="G137" t="s">
        <v>26</v>
      </c>
      <c r="H137">
        <v>9.9</v>
      </c>
      <c r="I137" t="s">
        <v>26</v>
      </c>
      <c r="J137" t="s">
        <v>4</v>
      </c>
      <c r="K137">
        <v>10</v>
      </c>
      <c r="L137" t="s">
        <v>9</v>
      </c>
      <c r="M137" t="s">
        <v>27</v>
      </c>
      <c r="N137" t="s">
        <v>10</v>
      </c>
      <c r="O137" t="s">
        <v>9</v>
      </c>
      <c r="P137" t="s">
        <v>11</v>
      </c>
      <c r="Q137" t="s">
        <v>3</v>
      </c>
      <c r="R137" t="s">
        <v>19</v>
      </c>
      <c r="S137" t="s">
        <v>12</v>
      </c>
      <c r="T137">
        <v>9</v>
      </c>
      <c r="U137" t="s">
        <v>13</v>
      </c>
      <c r="V137" t="s">
        <v>3</v>
      </c>
      <c r="W137" t="s">
        <v>18</v>
      </c>
      <c r="Z137" t="s">
        <v>38</v>
      </c>
      <c r="AA137">
        <v>9</v>
      </c>
      <c r="AB137" t="s">
        <v>20</v>
      </c>
      <c r="AC137" t="s">
        <v>14</v>
      </c>
      <c r="AD137" t="s">
        <v>15</v>
      </c>
      <c r="AE137">
        <v>9</v>
      </c>
      <c r="AF137" t="s">
        <v>20</v>
      </c>
      <c r="AG137" t="s">
        <v>28</v>
      </c>
      <c r="AH137" t="s">
        <v>28</v>
      </c>
      <c r="AK137" t="s">
        <v>20</v>
      </c>
      <c r="AL137" t="s">
        <v>3</v>
      </c>
      <c r="AM137" t="s">
        <v>15</v>
      </c>
      <c r="AN137">
        <v>9</v>
      </c>
      <c r="AO137" t="s">
        <v>20</v>
      </c>
      <c r="AQ137" t="s">
        <v>16</v>
      </c>
      <c r="AR137" t="s">
        <v>49</v>
      </c>
      <c r="AS137" t="s">
        <v>22</v>
      </c>
      <c r="AT137" t="s">
        <v>21</v>
      </c>
      <c r="AU137">
        <v>10</v>
      </c>
      <c r="AV137" t="s">
        <v>23</v>
      </c>
      <c r="AW137" t="s">
        <v>24</v>
      </c>
    </row>
    <row r="138" spans="1:49" x14ac:dyDescent="0.25">
      <c r="A138" t="s">
        <v>1</v>
      </c>
      <c r="B138" t="s">
        <v>5</v>
      </c>
      <c r="C138" t="s">
        <v>2</v>
      </c>
      <c r="D138" t="s">
        <v>6</v>
      </c>
      <c r="E138" t="s">
        <v>3</v>
      </c>
      <c r="F138" t="s">
        <v>25</v>
      </c>
      <c r="G138" t="s">
        <v>26</v>
      </c>
      <c r="H138">
        <v>8.68</v>
      </c>
      <c r="I138" t="s">
        <v>26</v>
      </c>
      <c r="J138" t="s">
        <v>4</v>
      </c>
      <c r="K138">
        <v>9</v>
      </c>
      <c r="L138" t="s">
        <v>9</v>
      </c>
      <c r="M138" t="s">
        <v>27</v>
      </c>
      <c r="N138" t="s">
        <v>10</v>
      </c>
      <c r="O138" t="s">
        <v>9</v>
      </c>
      <c r="P138" t="s">
        <v>11</v>
      </c>
      <c r="Q138" t="s">
        <v>3</v>
      </c>
      <c r="R138" t="s">
        <v>19</v>
      </c>
      <c r="S138" t="s">
        <v>12</v>
      </c>
      <c r="T138">
        <v>6</v>
      </c>
      <c r="U138" t="s">
        <v>13</v>
      </c>
      <c r="V138" t="s">
        <v>3</v>
      </c>
      <c r="W138" t="s">
        <v>18</v>
      </c>
      <c r="Z138" t="s">
        <v>38</v>
      </c>
      <c r="AA138">
        <v>8</v>
      </c>
      <c r="AB138" t="s">
        <v>20</v>
      </c>
      <c r="AC138" t="s">
        <v>14</v>
      </c>
      <c r="AD138" t="s">
        <v>15</v>
      </c>
      <c r="AE138">
        <v>6</v>
      </c>
      <c r="AF138" t="s">
        <v>20</v>
      </c>
      <c r="AG138" t="s">
        <v>35</v>
      </c>
      <c r="AH138" t="s">
        <v>28</v>
      </c>
      <c r="AK138" t="s">
        <v>20</v>
      </c>
      <c r="AL138" t="s">
        <v>3</v>
      </c>
      <c r="AM138" t="s">
        <v>15</v>
      </c>
      <c r="AN138">
        <v>6</v>
      </c>
      <c r="AO138" t="s">
        <v>20</v>
      </c>
      <c r="AQ138" t="s">
        <v>16</v>
      </c>
      <c r="AR138" t="s">
        <v>41</v>
      </c>
      <c r="AS138" t="s">
        <v>22</v>
      </c>
      <c r="AT138" t="s">
        <v>21</v>
      </c>
      <c r="AU138">
        <v>9</v>
      </c>
      <c r="AV138" t="s">
        <v>23</v>
      </c>
      <c r="AW138" t="s">
        <v>24</v>
      </c>
    </row>
    <row r="139" spans="1:49" x14ac:dyDescent="0.25">
      <c r="A139" t="s">
        <v>1</v>
      </c>
      <c r="B139" t="s">
        <v>5</v>
      </c>
      <c r="C139" t="s">
        <v>2</v>
      </c>
      <c r="D139" t="s">
        <v>6</v>
      </c>
      <c r="E139" t="s">
        <v>3</v>
      </c>
      <c r="F139" t="s">
        <v>25</v>
      </c>
      <c r="G139" t="s">
        <v>26</v>
      </c>
      <c r="H139">
        <v>3.7589999999999999</v>
      </c>
      <c r="I139" t="s">
        <v>26</v>
      </c>
      <c r="J139" t="s">
        <v>4</v>
      </c>
      <c r="K139">
        <v>4</v>
      </c>
      <c r="L139" t="s">
        <v>9</v>
      </c>
      <c r="M139" t="s">
        <v>27</v>
      </c>
      <c r="N139" t="s">
        <v>10</v>
      </c>
      <c r="O139" t="s">
        <v>9</v>
      </c>
      <c r="P139" t="s">
        <v>11</v>
      </c>
      <c r="Q139" t="s">
        <v>3</v>
      </c>
      <c r="R139" t="s">
        <v>19</v>
      </c>
      <c r="S139" t="s">
        <v>12</v>
      </c>
      <c r="T139">
        <v>7</v>
      </c>
      <c r="U139" t="s">
        <v>13</v>
      </c>
      <c r="V139" t="s">
        <v>3</v>
      </c>
      <c r="W139" t="s">
        <v>18</v>
      </c>
      <c r="Z139" t="s">
        <v>38</v>
      </c>
      <c r="AA139">
        <v>3</v>
      </c>
      <c r="AB139" t="s">
        <v>20</v>
      </c>
      <c r="AC139" t="s">
        <v>14</v>
      </c>
      <c r="AD139" t="s">
        <v>15</v>
      </c>
      <c r="AE139">
        <v>7</v>
      </c>
      <c r="AF139" t="s">
        <v>20</v>
      </c>
      <c r="AG139" t="s">
        <v>36</v>
      </c>
      <c r="AH139" t="s">
        <v>33</v>
      </c>
      <c r="AK139" t="s">
        <v>20</v>
      </c>
      <c r="AL139" t="s">
        <v>3</v>
      </c>
      <c r="AM139" t="s">
        <v>15</v>
      </c>
      <c r="AN139">
        <v>7</v>
      </c>
      <c r="AO139" t="s">
        <v>20</v>
      </c>
      <c r="AQ139" t="s">
        <v>16</v>
      </c>
      <c r="AR139" t="s">
        <v>54</v>
      </c>
      <c r="AS139" t="s">
        <v>22</v>
      </c>
      <c r="AT139" t="s">
        <v>21</v>
      </c>
      <c r="AU139">
        <v>4</v>
      </c>
      <c r="AV139" t="s">
        <v>23</v>
      </c>
      <c r="AW139" t="s">
        <v>24</v>
      </c>
    </row>
    <row r="140" spans="1:49" x14ac:dyDescent="0.25">
      <c r="A140" t="s">
        <v>1</v>
      </c>
      <c r="B140" t="s">
        <v>5</v>
      </c>
      <c r="C140" t="s">
        <v>2</v>
      </c>
      <c r="D140" t="s">
        <v>6</v>
      </c>
      <c r="E140" t="s">
        <v>3</v>
      </c>
      <c r="F140" t="s">
        <v>25</v>
      </c>
      <c r="G140" t="s">
        <v>26</v>
      </c>
      <c r="H140">
        <v>61.9</v>
      </c>
      <c r="I140" t="s">
        <v>26</v>
      </c>
      <c r="J140" t="s">
        <v>4</v>
      </c>
      <c r="K140">
        <v>62</v>
      </c>
      <c r="L140" t="s">
        <v>9</v>
      </c>
      <c r="M140" t="s">
        <v>27</v>
      </c>
      <c r="N140" t="s">
        <v>10</v>
      </c>
      <c r="O140" t="s">
        <v>9</v>
      </c>
      <c r="P140" t="s">
        <v>11</v>
      </c>
      <c r="Q140" t="s">
        <v>3</v>
      </c>
      <c r="R140" t="s">
        <v>19</v>
      </c>
      <c r="S140" t="s">
        <v>12</v>
      </c>
      <c r="T140">
        <v>9</v>
      </c>
      <c r="U140" t="s">
        <v>13</v>
      </c>
      <c r="V140" t="s">
        <v>3</v>
      </c>
      <c r="W140" t="s">
        <v>18</v>
      </c>
      <c r="Y140">
        <v>6</v>
      </c>
      <c r="Z140" t="s">
        <v>38</v>
      </c>
      <c r="AA140">
        <v>1</v>
      </c>
      <c r="AB140" t="s">
        <v>20</v>
      </c>
      <c r="AC140" t="s">
        <v>14</v>
      </c>
      <c r="AD140" t="s">
        <v>15</v>
      </c>
      <c r="AE140">
        <v>9</v>
      </c>
      <c r="AF140" t="s">
        <v>20</v>
      </c>
      <c r="AG140" t="s">
        <v>28</v>
      </c>
      <c r="AH140" t="s">
        <v>28</v>
      </c>
      <c r="AK140" t="s">
        <v>20</v>
      </c>
      <c r="AL140" t="s">
        <v>3</v>
      </c>
      <c r="AM140" t="s">
        <v>15</v>
      </c>
      <c r="AN140">
        <v>9</v>
      </c>
      <c r="AO140" t="s">
        <v>20</v>
      </c>
      <c r="AQ140" t="s">
        <v>16</v>
      </c>
      <c r="AR140" t="s">
        <v>52</v>
      </c>
      <c r="AS140" t="s">
        <v>22</v>
      </c>
      <c r="AT140" t="s">
        <v>21</v>
      </c>
      <c r="AU140">
        <v>62</v>
      </c>
      <c r="AV140" t="s">
        <v>23</v>
      </c>
      <c r="AW140" t="s">
        <v>24</v>
      </c>
    </row>
    <row r="141" spans="1:49" x14ac:dyDescent="0.25">
      <c r="A141" t="s">
        <v>1</v>
      </c>
      <c r="B141" t="s">
        <v>5</v>
      </c>
      <c r="C141" t="s">
        <v>2</v>
      </c>
      <c r="D141" t="s">
        <v>6</v>
      </c>
      <c r="E141" t="s">
        <v>3</v>
      </c>
      <c r="F141" t="s">
        <v>25</v>
      </c>
      <c r="G141" t="s">
        <v>26</v>
      </c>
      <c r="H141">
        <v>48.14</v>
      </c>
      <c r="I141" t="s">
        <v>26</v>
      </c>
      <c r="J141" t="s">
        <v>4</v>
      </c>
      <c r="K141">
        <v>48</v>
      </c>
      <c r="L141" t="s">
        <v>9</v>
      </c>
      <c r="M141" t="s">
        <v>27</v>
      </c>
      <c r="N141" t="s">
        <v>10</v>
      </c>
      <c r="O141" t="s">
        <v>9</v>
      </c>
      <c r="P141" t="s">
        <v>11</v>
      </c>
      <c r="Q141" t="s">
        <v>3</v>
      </c>
      <c r="R141" t="s">
        <v>19</v>
      </c>
      <c r="S141" t="s">
        <v>12</v>
      </c>
      <c r="T141">
        <v>1</v>
      </c>
      <c r="U141" t="s">
        <v>13</v>
      </c>
      <c r="V141" t="s">
        <v>3</v>
      </c>
      <c r="W141" t="s">
        <v>18</v>
      </c>
      <c r="Y141">
        <v>4</v>
      </c>
      <c r="Z141" t="s">
        <v>38</v>
      </c>
      <c r="AA141">
        <v>8</v>
      </c>
      <c r="AB141" t="s">
        <v>20</v>
      </c>
      <c r="AC141" t="s">
        <v>14</v>
      </c>
      <c r="AD141" t="s">
        <v>15</v>
      </c>
      <c r="AE141">
        <v>1</v>
      </c>
      <c r="AF141" t="s">
        <v>20</v>
      </c>
      <c r="AG141" t="s">
        <v>30</v>
      </c>
      <c r="AH141" t="s">
        <v>28</v>
      </c>
      <c r="AK141" t="s">
        <v>20</v>
      </c>
      <c r="AL141" t="s">
        <v>3</v>
      </c>
      <c r="AM141" t="s">
        <v>15</v>
      </c>
      <c r="AN141">
        <v>1</v>
      </c>
      <c r="AO141" t="s">
        <v>20</v>
      </c>
      <c r="AQ141" t="s">
        <v>16</v>
      </c>
      <c r="AR141" t="s">
        <v>44</v>
      </c>
      <c r="AS141" t="s">
        <v>22</v>
      </c>
      <c r="AT141" t="s">
        <v>21</v>
      </c>
      <c r="AU141">
        <v>48</v>
      </c>
      <c r="AV141" t="s">
        <v>23</v>
      </c>
      <c r="AW141" t="s">
        <v>24</v>
      </c>
    </row>
    <row r="142" spans="1:49" x14ac:dyDescent="0.25">
      <c r="A142" t="s">
        <v>1</v>
      </c>
      <c r="B142" t="s">
        <v>5</v>
      </c>
      <c r="C142" t="s">
        <v>2</v>
      </c>
      <c r="D142" t="s">
        <v>6</v>
      </c>
      <c r="E142" t="s">
        <v>3</v>
      </c>
      <c r="F142" t="s">
        <v>25</v>
      </c>
      <c r="G142" t="s">
        <v>26</v>
      </c>
      <c r="H142">
        <v>43.177</v>
      </c>
      <c r="I142" t="s">
        <v>26</v>
      </c>
      <c r="J142" t="s">
        <v>4</v>
      </c>
      <c r="K142">
        <v>43</v>
      </c>
      <c r="L142" t="s">
        <v>9</v>
      </c>
      <c r="M142" t="s">
        <v>27</v>
      </c>
      <c r="N142" t="s">
        <v>10</v>
      </c>
      <c r="O142" t="s">
        <v>9</v>
      </c>
      <c r="P142" t="s">
        <v>11</v>
      </c>
      <c r="Q142" t="s">
        <v>3</v>
      </c>
      <c r="R142" t="s">
        <v>19</v>
      </c>
      <c r="S142" t="s">
        <v>12</v>
      </c>
      <c r="T142">
        <v>1</v>
      </c>
      <c r="U142" t="s">
        <v>13</v>
      </c>
      <c r="V142" t="s">
        <v>3</v>
      </c>
      <c r="W142" t="s">
        <v>18</v>
      </c>
      <c r="Y142">
        <v>4</v>
      </c>
      <c r="Z142" t="s">
        <v>38</v>
      </c>
      <c r="AA142">
        <v>3</v>
      </c>
      <c r="AB142" t="s">
        <v>20</v>
      </c>
      <c r="AC142" t="s">
        <v>14</v>
      </c>
      <c r="AD142" t="s">
        <v>15</v>
      </c>
      <c r="AE142">
        <v>1</v>
      </c>
      <c r="AF142" t="s">
        <v>20</v>
      </c>
      <c r="AG142" t="s">
        <v>29</v>
      </c>
      <c r="AH142" t="s">
        <v>29</v>
      </c>
      <c r="AK142" t="s">
        <v>20</v>
      </c>
      <c r="AL142" t="s">
        <v>3</v>
      </c>
      <c r="AM142" t="s">
        <v>15</v>
      </c>
      <c r="AN142">
        <v>1</v>
      </c>
      <c r="AO142" t="s">
        <v>20</v>
      </c>
      <c r="AQ142" t="s">
        <v>16</v>
      </c>
      <c r="AR142" t="s">
        <v>56</v>
      </c>
      <c r="AS142" t="s">
        <v>22</v>
      </c>
      <c r="AT142" t="s">
        <v>21</v>
      </c>
      <c r="AU142">
        <v>43</v>
      </c>
      <c r="AV142" t="s">
        <v>23</v>
      </c>
      <c r="AW142" t="s">
        <v>24</v>
      </c>
    </row>
    <row r="143" spans="1:49" x14ac:dyDescent="0.25">
      <c r="A143" t="s">
        <v>1</v>
      </c>
      <c r="B143" t="s">
        <v>5</v>
      </c>
      <c r="C143" t="s">
        <v>2</v>
      </c>
      <c r="D143" t="s">
        <v>6</v>
      </c>
      <c r="E143" t="s">
        <v>3</v>
      </c>
      <c r="F143" t="s">
        <v>25</v>
      </c>
      <c r="G143" t="s">
        <v>26</v>
      </c>
      <c r="H143">
        <v>816.1</v>
      </c>
      <c r="I143" t="s">
        <v>26</v>
      </c>
      <c r="J143" t="s">
        <v>4</v>
      </c>
      <c r="K143">
        <v>816</v>
      </c>
      <c r="L143" t="s">
        <v>9</v>
      </c>
      <c r="M143" t="s">
        <v>27</v>
      </c>
      <c r="N143" t="s">
        <v>10</v>
      </c>
      <c r="O143" t="s">
        <v>9</v>
      </c>
      <c r="P143" t="s">
        <v>11</v>
      </c>
      <c r="Q143" t="s">
        <v>3</v>
      </c>
      <c r="R143" t="s">
        <v>19</v>
      </c>
      <c r="S143" t="s">
        <v>12</v>
      </c>
      <c r="T143">
        <v>1</v>
      </c>
      <c r="U143" t="s">
        <v>13</v>
      </c>
      <c r="V143" t="s">
        <v>3</v>
      </c>
      <c r="W143" t="s">
        <v>18</v>
      </c>
      <c r="X143">
        <v>8</v>
      </c>
      <c r="Y143">
        <v>1</v>
      </c>
      <c r="Z143" t="s">
        <v>38</v>
      </c>
      <c r="AA143">
        <v>6</v>
      </c>
      <c r="AB143" t="s">
        <v>20</v>
      </c>
      <c r="AC143" t="s">
        <v>14</v>
      </c>
      <c r="AD143" t="s">
        <v>15</v>
      </c>
      <c r="AE143">
        <v>1</v>
      </c>
      <c r="AF143" t="s">
        <v>20</v>
      </c>
      <c r="AG143" t="s">
        <v>28</v>
      </c>
      <c r="AH143" t="s">
        <v>28</v>
      </c>
      <c r="AK143" t="s">
        <v>20</v>
      </c>
      <c r="AL143" t="s">
        <v>3</v>
      </c>
      <c r="AM143" t="s">
        <v>15</v>
      </c>
      <c r="AN143">
        <v>1</v>
      </c>
      <c r="AO143" t="s">
        <v>20</v>
      </c>
      <c r="AQ143" t="s">
        <v>16</v>
      </c>
      <c r="AR143" t="s">
        <v>40</v>
      </c>
      <c r="AS143" t="s">
        <v>22</v>
      </c>
      <c r="AT143" t="s">
        <v>21</v>
      </c>
      <c r="AU143">
        <v>816</v>
      </c>
      <c r="AV143" t="s">
        <v>23</v>
      </c>
      <c r="AW143" t="s">
        <v>24</v>
      </c>
    </row>
    <row r="144" spans="1:49" x14ac:dyDescent="0.25">
      <c r="A144" t="s">
        <v>1</v>
      </c>
      <c r="B144" t="s">
        <v>5</v>
      </c>
      <c r="C144" t="s">
        <v>2</v>
      </c>
      <c r="D144" t="s">
        <v>6</v>
      </c>
      <c r="E144" t="s">
        <v>3</v>
      </c>
      <c r="F144" t="s">
        <v>25</v>
      </c>
      <c r="G144" t="s">
        <v>26</v>
      </c>
      <c r="H144">
        <v>941.18</v>
      </c>
      <c r="I144" t="s">
        <v>26</v>
      </c>
      <c r="J144" t="s">
        <v>4</v>
      </c>
      <c r="K144">
        <v>941</v>
      </c>
      <c r="L144" t="s">
        <v>9</v>
      </c>
      <c r="M144" t="s">
        <v>27</v>
      </c>
      <c r="N144" t="s">
        <v>10</v>
      </c>
      <c r="O144" t="s">
        <v>9</v>
      </c>
      <c r="P144" t="s">
        <v>11</v>
      </c>
      <c r="Q144" t="s">
        <v>3</v>
      </c>
      <c r="R144" t="s">
        <v>19</v>
      </c>
      <c r="S144" t="s">
        <v>12</v>
      </c>
      <c r="T144">
        <v>1</v>
      </c>
      <c r="U144" t="s">
        <v>13</v>
      </c>
      <c r="V144" t="s">
        <v>3</v>
      </c>
      <c r="W144" t="s">
        <v>18</v>
      </c>
      <c r="X144">
        <v>9</v>
      </c>
      <c r="Y144">
        <v>4</v>
      </c>
      <c r="Z144" t="s">
        <v>38</v>
      </c>
      <c r="AA144">
        <v>1</v>
      </c>
      <c r="AB144" t="s">
        <v>20</v>
      </c>
      <c r="AC144" t="s">
        <v>14</v>
      </c>
      <c r="AD144" t="s">
        <v>15</v>
      </c>
      <c r="AE144">
        <v>1</v>
      </c>
      <c r="AF144" t="s">
        <v>20</v>
      </c>
      <c r="AG144" t="s">
        <v>35</v>
      </c>
      <c r="AH144" t="s">
        <v>28</v>
      </c>
      <c r="AK144" t="s">
        <v>20</v>
      </c>
      <c r="AL144" t="s">
        <v>3</v>
      </c>
      <c r="AM144" t="s">
        <v>15</v>
      </c>
      <c r="AN144">
        <v>1</v>
      </c>
      <c r="AO144" t="s">
        <v>20</v>
      </c>
      <c r="AQ144" t="s">
        <v>16</v>
      </c>
      <c r="AR144" t="s">
        <v>50</v>
      </c>
      <c r="AS144" t="s">
        <v>22</v>
      </c>
      <c r="AT144" t="s">
        <v>21</v>
      </c>
      <c r="AU144">
        <v>941</v>
      </c>
      <c r="AV144" t="s">
        <v>23</v>
      </c>
      <c r="AW144" t="s">
        <v>24</v>
      </c>
    </row>
    <row r="145" spans="1:49" x14ac:dyDescent="0.25">
      <c r="A145" t="s">
        <v>1</v>
      </c>
      <c r="B145" t="s">
        <v>5</v>
      </c>
      <c r="C145" t="s">
        <v>2</v>
      </c>
      <c r="D145" t="s">
        <v>6</v>
      </c>
      <c r="E145" t="s">
        <v>3</v>
      </c>
      <c r="F145" t="s">
        <v>25</v>
      </c>
      <c r="G145" t="s">
        <v>26</v>
      </c>
      <c r="H145">
        <v>684.26599999999996</v>
      </c>
      <c r="I145" t="s">
        <v>26</v>
      </c>
      <c r="J145" t="s">
        <v>4</v>
      </c>
      <c r="K145">
        <v>684</v>
      </c>
      <c r="L145" t="s">
        <v>9</v>
      </c>
      <c r="M145" t="s">
        <v>27</v>
      </c>
      <c r="N145" t="s">
        <v>10</v>
      </c>
      <c r="O145" t="s">
        <v>9</v>
      </c>
      <c r="P145" t="s">
        <v>11</v>
      </c>
      <c r="Q145" t="s">
        <v>3</v>
      </c>
      <c r="R145" t="s">
        <v>19</v>
      </c>
      <c r="S145" t="s">
        <v>12</v>
      </c>
      <c r="T145">
        <v>2</v>
      </c>
      <c r="U145" t="s">
        <v>13</v>
      </c>
      <c r="V145" t="s">
        <v>3</v>
      </c>
      <c r="W145" t="s">
        <v>18</v>
      </c>
      <c r="X145">
        <v>6</v>
      </c>
      <c r="Y145">
        <v>8</v>
      </c>
      <c r="Z145" t="s">
        <v>38</v>
      </c>
      <c r="AA145">
        <v>4</v>
      </c>
      <c r="AB145" t="s">
        <v>20</v>
      </c>
      <c r="AC145" t="s">
        <v>14</v>
      </c>
      <c r="AD145" t="s">
        <v>15</v>
      </c>
      <c r="AE145">
        <v>2</v>
      </c>
      <c r="AF145" t="s">
        <v>20</v>
      </c>
      <c r="AG145" t="s">
        <v>32</v>
      </c>
      <c r="AH145" t="s">
        <v>32</v>
      </c>
      <c r="AK145" t="s">
        <v>20</v>
      </c>
      <c r="AL145" t="s">
        <v>3</v>
      </c>
      <c r="AM145" t="s">
        <v>15</v>
      </c>
      <c r="AN145">
        <v>2</v>
      </c>
      <c r="AO145" t="s">
        <v>20</v>
      </c>
      <c r="AQ145" t="s">
        <v>16</v>
      </c>
      <c r="AR145" t="s">
        <v>43</v>
      </c>
      <c r="AS145" t="s">
        <v>22</v>
      </c>
      <c r="AT145" t="s">
        <v>21</v>
      </c>
      <c r="AU145">
        <v>684</v>
      </c>
      <c r="AV145" t="s">
        <v>23</v>
      </c>
      <c r="AW145" t="s">
        <v>24</v>
      </c>
    </row>
    <row r="146" spans="1:49" x14ac:dyDescent="0.25">
      <c r="A146" t="s">
        <v>1</v>
      </c>
      <c r="B146" t="s">
        <v>5</v>
      </c>
      <c r="C146" t="s">
        <v>2</v>
      </c>
      <c r="D146" t="s">
        <v>6</v>
      </c>
      <c r="E146" t="s">
        <v>3</v>
      </c>
      <c r="F146" t="s">
        <v>25</v>
      </c>
      <c r="G146" t="s">
        <v>26</v>
      </c>
      <c r="H146">
        <v>0.1</v>
      </c>
      <c r="I146" t="s">
        <v>26</v>
      </c>
      <c r="J146" t="s">
        <v>4</v>
      </c>
      <c r="K146">
        <v>0</v>
      </c>
      <c r="L146" t="s">
        <v>9</v>
      </c>
      <c r="M146" t="s">
        <v>27</v>
      </c>
      <c r="N146" t="s">
        <v>10</v>
      </c>
      <c r="O146" t="s">
        <v>9</v>
      </c>
      <c r="P146" t="s">
        <v>11</v>
      </c>
      <c r="Q146" t="s">
        <v>3</v>
      </c>
      <c r="R146" t="s">
        <v>19</v>
      </c>
      <c r="S146" t="s">
        <v>12</v>
      </c>
      <c r="T146">
        <v>1</v>
      </c>
      <c r="U146" t="s">
        <v>13</v>
      </c>
      <c r="V146" t="s">
        <v>3</v>
      </c>
      <c r="W146" t="s">
        <v>18</v>
      </c>
      <c r="Z146" t="s">
        <v>38</v>
      </c>
      <c r="AA146">
        <v>0</v>
      </c>
      <c r="AB146" t="s">
        <v>20</v>
      </c>
      <c r="AC146" t="s">
        <v>14</v>
      </c>
      <c r="AD146" t="s">
        <v>15</v>
      </c>
      <c r="AE146">
        <v>1</v>
      </c>
      <c r="AF146" t="s">
        <v>20</v>
      </c>
      <c r="AG146" t="s">
        <v>28</v>
      </c>
      <c r="AK146" t="s">
        <v>20</v>
      </c>
      <c r="AL146" t="s">
        <v>3</v>
      </c>
      <c r="AM146" t="s">
        <v>15</v>
      </c>
      <c r="AN146">
        <v>1</v>
      </c>
      <c r="AO146" t="s">
        <v>20</v>
      </c>
      <c r="AQ146" t="s">
        <v>16</v>
      </c>
      <c r="AR146" t="s">
        <v>46</v>
      </c>
      <c r="AS146" t="s">
        <v>22</v>
      </c>
      <c r="AT146" t="s">
        <v>21</v>
      </c>
      <c r="AU146">
        <v>0</v>
      </c>
      <c r="AV146" t="s">
        <v>23</v>
      </c>
      <c r="AW146" t="s">
        <v>24</v>
      </c>
    </row>
    <row r="147" spans="1:49" x14ac:dyDescent="0.25">
      <c r="A147" t="s">
        <v>1</v>
      </c>
      <c r="B147" t="s">
        <v>5</v>
      </c>
      <c r="C147" t="s">
        <v>2</v>
      </c>
      <c r="D147" t="s">
        <v>6</v>
      </c>
      <c r="E147" t="s">
        <v>3</v>
      </c>
      <c r="F147" t="s">
        <v>25</v>
      </c>
      <c r="G147" t="s">
        <v>26</v>
      </c>
      <c r="H147">
        <v>0.81</v>
      </c>
      <c r="I147" t="s">
        <v>26</v>
      </c>
      <c r="J147" t="s">
        <v>4</v>
      </c>
      <c r="K147">
        <v>1</v>
      </c>
      <c r="L147" t="s">
        <v>9</v>
      </c>
      <c r="M147" t="s">
        <v>27</v>
      </c>
      <c r="N147" t="s">
        <v>10</v>
      </c>
      <c r="O147" t="s">
        <v>9</v>
      </c>
      <c r="P147" t="s">
        <v>11</v>
      </c>
      <c r="Q147" t="s">
        <v>3</v>
      </c>
      <c r="R147" t="s">
        <v>19</v>
      </c>
      <c r="S147" t="s">
        <v>12</v>
      </c>
      <c r="T147">
        <v>8</v>
      </c>
      <c r="U147" t="s">
        <v>13</v>
      </c>
      <c r="V147" t="s">
        <v>3</v>
      </c>
      <c r="W147" t="s">
        <v>18</v>
      </c>
      <c r="Z147" t="s">
        <v>38</v>
      </c>
      <c r="AA147">
        <v>0</v>
      </c>
      <c r="AB147" t="s">
        <v>20</v>
      </c>
      <c r="AC147" t="s">
        <v>14</v>
      </c>
      <c r="AD147" t="s">
        <v>15</v>
      </c>
      <c r="AE147">
        <v>8</v>
      </c>
      <c r="AF147" t="s">
        <v>20</v>
      </c>
      <c r="AG147" t="s">
        <v>37</v>
      </c>
      <c r="AK147" t="s">
        <v>20</v>
      </c>
      <c r="AL147" t="s">
        <v>3</v>
      </c>
      <c r="AM147" t="s">
        <v>15</v>
      </c>
      <c r="AN147">
        <v>8</v>
      </c>
      <c r="AO147" t="s">
        <v>20</v>
      </c>
      <c r="AQ147" t="s">
        <v>16</v>
      </c>
      <c r="AR147" t="s">
        <v>39</v>
      </c>
      <c r="AS147" t="s">
        <v>22</v>
      </c>
      <c r="AT147" t="s">
        <v>21</v>
      </c>
      <c r="AU147">
        <v>1</v>
      </c>
      <c r="AV147" t="s">
        <v>23</v>
      </c>
      <c r="AW147" t="s">
        <v>24</v>
      </c>
    </row>
    <row r="148" spans="1:49" x14ac:dyDescent="0.25">
      <c r="A148" t="s">
        <v>1</v>
      </c>
      <c r="B148" t="s">
        <v>5</v>
      </c>
      <c r="C148" t="s">
        <v>2</v>
      </c>
      <c r="D148" t="s">
        <v>6</v>
      </c>
      <c r="E148" t="s">
        <v>3</v>
      </c>
      <c r="F148" t="s">
        <v>25</v>
      </c>
      <c r="G148" t="s">
        <v>26</v>
      </c>
      <c r="H148">
        <v>0.82799999999999996</v>
      </c>
      <c r="I148" t="s">
        <v>26</v>
      </c>
      <c r="J148" t="s">
        <v>4</v>
      </c>
      <c r="K148">
        <v>1</v>
      </c>
      <c r="L148" t="s">
        <v>9</v>
      </c>
      <c r="M148" t="s">
        <v>27</v>
      </c>
      <c r="N148" t="s">
        <v>10</v>
      </c>
      <c r="O148" t="s">
        <v>9</v>
      </c>
      <c r="P148" t="s">
        <v>11</v>
      </c>
      <c r="Q148" t="s">
        <v>3</v>
      </c>
      <c r="R148" t="s">
        <v>19</v>
      </c>
      <c r="S148" t="s">
        <v>12</v>
      </c>
      <c r="T148">
        <v>8</v>
      </c>
      <c r="U148" t="s">
        <v>13</v>
      </c>
      <c r="V148" t="s">
        <v>3</v>
      </c>
      <c r="W148" t="s">
        <v>18</v>
      </c>
      <c r="Z148" t="s">
        <v>38</v>
      </c>
      <c r="AA148">
        <v>0</v>
      </c>
      <c r="AB148" t="s">
        <v>20</v>
      </c>
      <c r="AC148" t="s">
        <v>14</v>
      </c>
      <c r="AD148" t="s">
        <v>15</v>
      </c>
      <c r="AE148">
        <v>8</v>
      </c>
      <c r="AF148" t="s">
        <v>20</v>
      </c>
      <c r="AG148" t="s">
        <v>34</v>
      </c>
      <c r="AH148" t="s">
        <v>35</v>
      </c>
      <c r="AK148" t="s">
        <v>20</v>
      </c>
      <c r="AL148" t="s">
        <v>3</v>
      </c>
      <c r="AM148" t="s">
        <v>15</v>
      </c>
      <c r="AN148">
        <v>8</v>
      </c>
      <c r="AO148" t="s">
        <v>20</v>
      </c>
      <c r="AQ148" t="s">
        <v>16</v>
      </c>
      <c r="AR148" t="s">
        <v>39</v>
      </c>
      <c r="AS148" t="s">
        <v>22</v>
      </c>
      <c r="AT148" t="s">
        <v>21</v>
      </c>
      <c r="AU148">
        <v>1</v>
      </c>
      <c r="AV148" t="s">
        <v>23</v>
      </c>
      <c r="AW148" t="s">
        <v>24</v>
      </c>
    </row>
    <row r="149" spans="1:49" x14ac:dyDescent="0.25">
      <c r="A149" t="s">
        <v>1</v>
      </c>
      <c r="B149" t="s">
        <v>5</v>
      </c>
      <c r="C149" t="s">
        <v>2</v>
      </c>
      <c r="D149" t="s">
        <v>6</v>
      </c>
      <c r="E149" t="s">
        <v>3</v>
      </c>
      <c r="F149" t="s">
        <v>25</v>
      </c>
      <c r="G149" t="s">
        <v>26</v>
      </c>
      <c r="H149">
        <v>9.1999999999999993</v>
      </c>
      <c r="I149" t="s">
        <v>26</v>
      </c>
      <c r="J149" t="s">
        <v>4</v>
      </c>
      <c r="K149">
        <v>9</v>
      </c>
      <c r="L149" t="s">
        <v>9</v>
      </c>
      <c r="M149" t="s">
        <v>27</v>
      </c>
      <c r="N149" t="s">
        <v>10</v>
      </c>
      <c r="O149" t="s">
        <v>9</v>
      </c>
      <c r="P149" t="s">
        <v>11</v>
      </c>
      <c r="Q149" t="s">
        <v>3</v>
      </c>
      <c r="R149" t="s">
        <v>19</v>
      </c>
      <c r="S149" t="s">
        <v>12</v>
      </c>
      <c r="T149">
        <v>2</v>
      </c>
      <c r="U149" t="s">
        <v>13</v>
      </c>
      <c r="V149" t="s">
        <v>3</v>
      </c>
      <c r="W149" t="s">
        <v>18</v>
      </c>
      <c r="Z149" t="s">
        <v>38</v>
      </c>
      <c r="AA149">
        <v>9</v>
      </c>
      <c r="AB149" t="s">
        <v>20</v>
      </c>
      <c r="AC149" t="s">
        <v>14</v>
      </c>
      <c r="AD149" t="s">
        <v>15</v>
      </c>
      <c r="AE149">
        <v>2</v>
      </c>
      <c r="AF149" t="s">
        <v>20</v>
      </c>
      <c r="AG149" t="s">
        <v>28</v>
      </c>
      <c r="AH149" t="s">
        <v>28</v>
      </c>
      <c r="AK149" t="s">
        <v>20</v>
      </c>
      <c r="AL149" t="s">
        <v>3</v>
      </c>
      <c r="AM149" t="s">
        <v>15</v>
      </c>
      <c r="AN149">
        <v>2</v>
      </c>
      <c r="AO149" t="s">
        <v>20</v>
      </c>
      <c r="AQ149" t="s">
        <v>16</v>
      </c>
      <c r="AR149" t="s">
        <v>57</v>
      </c>
      <c r="AS149" t="s">
        <v>22</v>
      </c>
      <c r="AT149" t="s">
        <v>21</v>
      </c>
      <c r="AU149">
        <v>9</v>
      </c>
      <c r="AV149" t="s">
        <v>23</v>
      </c>
      <c r="AW149" t="s">
        <v>24</v>
      </c>
    </row>
    <row r="150" spans="1:49" x14ac:dyDescent="0.25">
      <c r="A150" t="s">
        <v>1</v>
      </c>
      <c r="B150" t="s">
        <v>5</v>
      </c>
      <c r="C150" t="s">
        <v>2</v>
      </c>
      <c r="D150" t="s">
        <v>6</v>
      </c>
      <c r="E150" t="s">
        <v>3</v>
      </c>
      <c r="F150" t="s">
        <v>25</v>
      </c>
      <c r="G150" t="s">
        <v>26</v>
      </c>
      <c r="H150">
        <v>1.1299999999999999</v>
      </c>
      <c r="I150" t="s">
        <v>26</v>
      </c>
      <c r="J150" t="s">
        <v>4</v>
      </c>
      <c r="K150">
        <v>1</v>
      </c>
      <c r="L150" t="s">
        <v>9</v>
      </c>
      <c r="M150" t="s">
        <v>27</v>
      </c>
      <c r="N150" t="s">
        <v>10</v>
      </c>
      <c r="O150" t="s">
        <v>9</v>
      </c>
      <c r="P150" t="s">
        <v>11</v>
      </c>
      <c r="Q150" t="s">
        <v>3</v>
      </c>
      <c r="R150" t="s">
        <v>19</v>
      </c>
      <c r="S150" t="s">
        <v>12</v>
      </c>
      <c r="T150">
        <v>1</v>
      </c>
      <c r="U150" t="s">
        <v>13</v>
      </c>
      <c r="V150" t="s">
        <v>3</v>
      </c>
      <c r="W150" t="s">
        <v>18</v>
      </c>
      <c r="Z150" t="s">
        <v>38</v>
      </c>
      <c r="AA150">
        <v>1</v>
      </c>
      <c r="AB150" t="s">
        <v>20</v>
      </c>
      <c r="AC150" t="s">
        <v>14</v>
      </c>
      <c r="AD150" t="s">
        <v>15</v>
      </c>
      <c r="AE150">
        <v>1</v>
      </c>
      <c r="AF150" t="s">
        <v>20</v>
      </c>
      <c r="AG150" t="s">
        <v>31</v>
      </c>
      <c r="AH150" t="s">
        <v>28</v>
      </c>
      <c r="AK150" t="s">
        <v>20</v>
      </c>
      <c r="AL150" t="s">
        <v>3</v>
      </c>
      <c r="AM150" t="s">
        <v>15</v>
      </c>
      <c r="AN150">
        <v>1</v>
      </c>
      <c r="AO150" t="s">
        <v>20</v>
      </c>
      <c r="AQ150" t="s">
        <v>16</v>
      </c>
      <c r="AR150" t="s">
        <v>50</v>
      </c>
      <c r="AS150" t="s">
        <v>22</v>
      </c>
      <c r="AT150" t="s">
        <v>21</v>
      </c>
      <c r="AU150">
        <v>1</v>
      </c>
      <c r="AV150" t="s">
        <v>23</v>
      </c>
      <c r="AW150" t="s">
        <v>24</v>
      </c>
    </row>
    <row r="151" spans="1:49" x14ac:dyDescent="0.25">
      <c r="A151" t="s">
        <v>1</v>
      </c>
      <c r="B151" t="s">
        <v>5</v>
      </c>
      <c r="C151" t="s">
        <v>2</v>
      </c>
      <c r="D151" t="s">
        <v>6</v>
      </c>
      <c r="E151" t="s">
        <v>3</v>
      </c>
      <c r="F151" t="s">
        <v>25</v>
      </c>
      <c r="G151" t="s">
        <v>26</v>
      </c>
      <c r="H151">
        <v>5.7990000000000004</v>
      </c>
      <c r="I151" t="s">
        <v>26</v>
      </c>
      <c r="J151" t="s">
        <v>4</v>
      </c>
      <c r="K151">
        <v>6</v>
      </c>
      <c r="L151" t="s">
        <v>9</v>
      </c>
      <c r="M151" t="s">
        <v>27</v>
      </c>
      <c r="N151" t="s">
        <v>10</v>
      </c>
      <c r="O151" t="s">
        <v>9</v>
      </c>
      <c r="P151" t="s">
        <v>11</v>
      </c>
      <c r="Q151" t="s">
        <v>3</v>
      </c>
      <c r="R151" t="s">
        <v>19</v>
      </c>
      <c r="S151" t="s">
        <v>12</v>
      </c>
      <c r="T151">
        <v>7</v>
      </c>
      <c r="U151" t="s">
        <v>13</v>
      </c>
      <c r="V151" t="s">
        <v>3</v>
      </c>
      <c r="W151" t="s">
        <v>18</v>
      </c>
      <c r="Z151" t="s">
        <v>38</v>
      </c>
      <c r="AA151">
        <v>5</v>
      </c>
      <c r="AB151" t="s">
        <v>20</v>
      </c>
      <c r="AC151" t="s">
        <v>14</v>
      </c>
      <c r="AD151" t="s">
        <v>15</v>
      </c>
      <c r="AE151">
        <v>7</v>
      </c>
      <c r="AF151" t="s">
        <v>20</v>
      </c>
      <c r="AG151" t="s">
        <v>33</v>
      </c>
      <c r="AH151" t="s">
        <v>33</v>
      </c>
      <c r="AK151" t="s">
        <v>20</v>
      </c>
      <c r="AL151" t="s">
        <v>3</v>
      </c>
      <c r="AM151" t="s">
        <v>15</v>
      </c>
      <c r="AN151">
        <v>7</v>
      </c>
      <c r="AO151" t="s">
        <v>20</v>
      </c>
      <c r="AQ151" t="s">
        <v>16</v>
      </c>
      <c r="AR151" t="s">
        <v>55</v>
      </c>
      <c r="AS151" t="s">
        <v>22</v>
      </c>
      <c r="AT151" t="s">
        <v>21</v>
      </c>
      <c r="AU151">
        <v>6</v>
      </c>
      <c r="AV151" t="s">
        <v>23</v>
      </c>
      <c r="AW151" t="s">
        <v>24</v>
      </c>
    </row>
    <row r="152" spans="1:49" x14ac:dyDescent="0.25">
      <c r="A152" t="s">
        <v>1</v>
      </c>
      <c r="B152" t="s">
        <v>5</v>
      </c>
      <c r="C152" t="s">
        <v>2</v>
      </c>
      <c r="D152" t="s">
        <v>6</v>
      </c>
      <c r="E152" t="s">
        <v>3</v>
      </c>
      <c r="F152" t="s">
        <v>25</v>
      </c>
      <c r="G152" t="s">
        <v>26</v>
      </c>
      <c r="H152">
        <v>16.2</v>
      </c>
      <c r="I152" t="s">
        <v>26</v>
      </c>
      <c r="J152" t="s">
        <v>4</v>
      </c>
      <c r="K152">
        <v>16</v>
      </c>
      <c r="L152" t="s">
        <v>9</v>
      </c>
      <c r="M152" t="s">
        <v>27</v>
      </c>
      <c r="N152" t="s">
        <v>10</v>
      </c>
      <c r="O152" t="s">
        <v>9</v>
      </c>
      <c r="P152" t="s">
        <v>11</v>
      </c>
      <c r="Q152" t="s">
        <v>3</v>
      </c>
      <c r="R152" t="s">
        <v>19</v>
      </c>
      <c r="S152" t="s">
        <v>12</v>
      </c>
      <c r="T152">
        <v>2</v>
      </c>
      <c r="U152" t="s">
        <v>13</v>
      </c>
      <c r="V152" t="s">
        <v>3</v>
      </c>
      <c r="W152" t="s">
        <v>18</v>
      </c>
      <c r="Y152">
        <v>1</v>
      </c>
      <c r="Z152" t="s">
        <v>38</v>
      </c>
      <c r="AA152">
        <v>6</v>
      </c>
      <c r="AB152" t="s">
        <v>20</v>
      </c>
      <c r="AC152" t="s">
        <v>14</v>
      </c>
      <c r="AD152" t="s">
        <v>15</v>
      </c>
      <c r="AE152">
        <v>2</v>
      </c>
      <c r="AF152" t="s">
        <v>20</v>
      </c>
      <c r="AG152" t="s">
        <v>28</v>
      </c>
      <c r="AH152" t="s">
        <v>28</v>
      </c>
      <c r="AK152" t="s">
        <v>20</v>
      </c>
      <c r="AL152" t="s">
        <v>3</v>
      </c>
      <c r="AM152" t="s">
        <v>15</v>
      </c>
      <c r="AN152">
        <v>2</v>
      </c>
      <c r="AO152" t="s">
        <v>20</v>
      </c>
      <c r="AQ152" t="s">
        <v>16</v>
      </c>
      <c r="AR152" t="s">
        <v>40</v>
      </c>
      <c r="AS152" t="s">
        <v>22</v>
      </c>
      <c r="AT152" t="s">
        <v>21</v>
      </c>
      <c r="AU152">
        <v>16</v>
      </c>
      <c r="AV152" t="s">
        <v>23</v>
      </c>
      <c r="AW152" t="s">
        <v>24</v>
      </c>
    </row>
    <row r="153" spans="1:49" x14ac:dyDescent="0.25">
      <c r="A153" t="s">
        <v>1</v>
      </c>
      <c r="B153" t="s">
        <v>5</v>
      </c>
      <c r="C153" t="s">
        <v>2</v>
      </c>
      <c r="D153" t="s">
        <v>6</v>
      </c>
      <c r="E153" t="s">
        <v>3</v>
      </c>
      <c r="F153" t="s">
        <v>25</v>
      </c>
      <c r="G153" t="s">
        <v>26</v>
      </c>
      <c r="H153">
        <v>54.12</v>
      </c>
      <c r="I153" t="s">
        <v>26</v>
      </c>
      <c r="J153" t="s">
        <v>4</v>
      </c>
      <c r="K153">
        <v>54</v>
      </c>
      <c r="L153" t="s">
        <v>9</v>
      </c>
      <c r="M153" t="s">
        <v>27</v>
      </c>
      <c r="N153" t="s">
        <v>10</v>
      </c>
      <c r="O153" t="s">
        <v>9</v>
      </c>
      <c r="P153" t="s">
        <v>11</v>
      </c>
      <c r="Q153" t="s">
        <v>3</v>
      </c>
      <c r="R153" t="s">
        <v>19</v>
      </c>
      <c r="S153" t="s">
        <v>12</v>
      </c>
      <c r="T153">
        <v>1</v>
      </c>
      <c r="U153" t="s">
        <v>13</v>
      </c>
      <c r="V153" t="s">
        <v>3</v>
      </c>
      <c r="W153" t="s">
        <v>18</v>
      </c>
      <c r="Y153">
        <v>5</v>
      </c>
      <c r="Z153" t="s">
        <v>38</v>
      </c>
      <c r="AA153">
        <v>4</v>
      </c>
      <c r="AB153" t="s">
        <v>20</v>
      </c>
      <c r="AC153" t="s">
        <v>14</v>
      </c>
      <c r="AD153" t="s">
        <v>15</v>
      </c>
      <c r="AE153">
        <v>1</v>
      </c>
      <c r="AF153" t="s">
        <v>20</v>
      </c>
      <c r="AG153" t="s">
        <v>34</v>
      </c>
      <c r="AH153" t="s">
        <v>28</v>
      </c>
      <c r="AK153" t="s">
        <v>20</v>
      </c>
      <c r="AL153" t="s">
        <v>3</v>
      </c>
      <c r="AM153" t="s">
        <v>15</v>
      </c>
      <c r="AN153">
        <v>1</v>
      </c>
      <c r="AO153" t="s">
        <v>20</v>
      </c>
      <c r="AQ153" t="s">
        <v>16</v>
      </c>
      <c r="AR153" t="s">
        <v>43</v>
      </c>
      <c r="AS153" t="s">
        <v>22</v>
      </c>
      <c r="AT153" t="s">
        <v>21</v>
      </c>
      <c r="AU153">
        <v>54</v>
      </c>
      <c r="AV153" t="s">
        <v>23</v>
      </c>
      <c r="AW153" t="s">
        <v>24</v>
      </c>
    </row>
    <row r="154" spans="1:49" x14ac:dyDescent="0.25">
      <c r="A154" t="s">
        <v>1</v>
      </c>
      <c r="B154" t="s">
        <v>5</v>
      </c>
      <c r="C154" t="s">
        <v>2</v>
      </c>
      <c r="D154" t="s">
        <v>6</v>
      </c>
      <c r="E154" t="s">
        <v>3</v>
      </c>
      <c r="F154" t="s">
        <v>25</v>
      </c>
      <c r="G154" t="s">
        <v>26</v>
      </c>
      <c r="H154">
        <v>50.817999999999998</v>
      </c>
      <c r="I154" t="s">
        <v>26</v>
      </c>
      <c r="J154" t="s">
        <v>4</v>
      </c>
      <c r="K154">
        <v>51</v>
      </c>
      <c r="L154" t="s">
        <v>9</v>
      </c>
      <c r="M154" t="s">
        <v>27</v>
      </c>
      <c r="N154" t="s">
        <v>10</v>
      </c>
      <c r="O154" t="s">
        <v>9</v>
      </c>
      <c r="P154" t="s">
        <v>11</v>
      </c>
      <c r="Q154" t="s">
        <v>3</v>
      </c>
      <c r="R154" t="s">
        <v>19</v>
      </c>
      <c r="S154" t="s">
        <v>12</v>
      </c>
      <c r="T154">
        <v>8</v>
      </c>
      <c r="U154" t="s">
        <v>13</v>
      </c>
      <c r="V154" t="s">
        <v>3</v>
      </c>
      <c r="W154" t="s">
        <v>18</v>
      </c>
      <c r="Y154">
        <v>5</v>
      </c>
      <c r="Z154" t="s">
        <v>38</v>
      </c>
      <c r="AA154">
        <v>0</v>
      </c>
      <c r="AB154" t="s">
        <v>20</v>
      </c>
      <c r="AC154" t="s">
        <v>14</v>
      </c>
      <c r="AD154" t="s">
        <v>15</v>
      </c>
      <c r="AE154">
        <v>8</v>
      </c>
      <c r="AF154" t="s">
        <v>20</v>
      </c>
      <c r="AG154" t="s">
        <v>37</v>
      </c>
      <c r="AH154" t="s">
        <v>35</v>
      </c>
      <c r="AK154" t="s">
        <v>20</v>
      </c>
      <c r="AL154" t="s">
        <v>3</v>
      </c>
      <c r="AM154" t="s">
        <v>15</v>
      </c>
      <c r="AN154">
        <v>8</v>
      </c>
      <c r="AO154" t="s">
        <v>20</v>
      </c>
      <c r="AQ154" t="s">
        <v>16</v>
      </c>
      <c r="AR154" t="s">
        <v>39</v>
      </c>
      <c r="AS154" t="s">
        <v>22</v>
      </c>
      <c r="AT154" t="s">
        <v>21</v>
      </c>
      <c r="AU154">
        <v>51</v>
      </c>
      <c r="AV154" t="s">
        <v>23</v>
      </c>
      <c r="AW154" t="s">
        <v>24</v>
      </c>
    </row>
    <row r="155" spans="1:49" x14ac:dyDescent="0.25">
      <c r="A155" t="s">
        <v>1</v>
      </c>
      <c r="B155" t="s">
        <v>5</v>
      </c>
      <c r="C155" t="s">
        <v>2</v>
      </c>
      <c r="D155" t="s">
        <v>6</v>
      </c>
      <c r="E155" t="s">
        <v>3</v>
      </c>
      <c r="F155" t="s">
        <v>25</v>
      </c>
      <c r="G155" t="s">
        <v>26</v>
      </c>
      <c r="H155">
        <v>650.1</v>
      </c>
      <c r="I155" t="s">
        <v>26</v>
      </c>
      <c r="J155" t="s">
        <v>4</v>
      </c>
      <c r="K155">
        <v>650</v>
      </c>
      <c r="L155" t="s">
        <v>9</v>
      </c>
      <c r="M155" t="s">
        <v>27</v>
      </c>
      <c r="N155" t="s">
        <v>10</v>
      </c>
      <c r="O155" t="s">
        <v>9</v>
      </c>
      <c r="P155" t="s">
        <v>11</v>
      </c>
      <c r="Q155" t="s">
        <v>3</v>
      </c>
      <c r="R155" t="s">
        <v>19</v>
      </c>
      <c r="S155" t="s">
        <v>12</v>
      </c>
      <c r="T155">
        <v>1</v>
      </c>
      <c r="U155" t="s">
        <v>13</v>
      </c>
      <c r="V155" t="s">
        <v>3</v>
      </c>
      <c r="W155" t="s">
        <v>18</v>
      </c>
      <c r="X155">
        <v>6</v>
      </c>
      <c r="Y155">
        <v>5</v>
      </c>
      <c r="Z155" t="s">
        <v>38</v>
      </c>
      <c r="AA155">
        <v>0</v>
      </c>
      <c r="AB155" t="s">
        <v>20</v>
      </c>
      <c r="AC155" t="s">
        <v>14</v>
      </c>
      <c r="AD155" t="s">
        <v>15</v>
      </c>
      <c r="AE155">
        <v>1</v>
      </c>
      <c r="AF155" t="s">
        <v>20</v>
      </c>
      <c r="AG155" t="s">
        <v>28</v>
      </c>
      <c r="AH155" t="s">
        <v>28</v>
      </c>
      <c r="AK155" t="s">
        <v>20</v>
      </c>
      <c r="AL155" t="s">
        <v>3</v>
      </c>
      <c r="AM155" t="s">
        <v>15</v>
      </c>
      <c r="AN155">
        <v>1</v>
      </c>
      <c r="AO155" t="s">
        <v>20</v>
      </c>
      <c r="AQ155" t="s">
        <v>16</v>
      </c>
      <c r="AR155" t="s">
        <v>46</v>
      </c>
      <c r="AS155" t="s">
        <v>22</v>
      </c>
      <c r="AT155" t="s">
        <v>21</v>
      </c>
      <c r="AU155">
        <v>650</v>
      </c>
      <c r="AV155" t="s">
        <v>23</v>
      </c>
      <c r="AW155" t="s">
        <v>24</v>
      </c>
    </row>
    <row r="156" spans="1:49" x14ac:dyDescent="0.25">
      <c r="A156" t="s">
        <v>1</v>
      </c>
      <c r="B156" t="s">
        <v>5</v>
      </c>
      <c r="C156" t="s">
        <v>2</v>
      </c>
      <c r="D156" t="s">
        <v>6</v>
      </c>
      <c r="E156" t="s">
        <v>3</v>
      </c>
      <c r="F156" t="s">
        <v>25</v>
      </c>
      <c r="G156" t="s">
        <v>26</v>
      </c>
      <c r="H156">
        <v>669.22</v>
      </c>
      <c r="I156" t="s">
        <v>26</v>
      </c>
      <c r="J156" t="s">
        <v>4</v>
      </c>
      <c r="K156">
        <v>669</v>
      </c>
      <c r="L156" t="s">
        <v>9</v>
      </c>
      <c r="M156" t="s">
        <v>27</v>
      </c>
      <c r="N156" t="s">
        <v>10</v>
      </c>
      <c r="O156" t="s">
        <v>9</v>
      </c>
      <c r="P156" t="s">
        <v>11</v>
      </c>
      <c r="Q156" t="s">
        <v>3</v>
      </c>
      <c r="R156" t="s">
        <v>19</v>
      </c>
      <c r="S156" t="s">
        <v>12</v>
      </c>
      <c r="T156">
        <v>2</v>
      </c>
      <c r="U156" t="s">
        <v>13</v>
      </c>
      <c r="V156" t="s">
        <v>3</v>
      </c>
      <c r="W156" t="s">
        <v>18</v>
      </c>
      <c r="X156">
        <v>6</v>
      </c>
      <c r="Y156">
        <v>6</v>
      </c>
      <c r="Z156" t="s">
        <v>38</v>
      </c>
      <c r="AA156">
        <v>9</v>
      </c>
      <c r="AB156" t="s">
        <v>20</v>
      </c>
      <c r="AC156" t="s">
        <v>14</v>
      </c>
      <c r="AD156" t="s">
        <v>15</v>
      </c>
      <c r="AE156">
        <v>2</v>
      </c>
      <c r="AF156" t="s">
        <v>20</v>
      </c>
      <c r="AG156" t="s">
        <v>34</v>
      </c>
      <c r="AH156" t="s">
        <v>28</v>
      </c>
      <c r="AK156" t="s">
        <v>20</v>
      </c>
      <c r="AL156" t="s">
        <v>3</v>
      </c>
      <c r="AM156" t="s">
        <v>15</v>
      </c>
      <c r="AN156">
        <v>2</v>
      </c>
      <c r="AO156" t="s">
        <v>20</v>
      </c>
      <c r="AQ156" t="s">
        <v>16</v>
      </c>
      <c r="AR156" t="s">
        <v>57</v>
      </c>
      <c r="AS156" t="s">
        <v>22</v>
      </c>
      <c r="AT156" t="s">
        <v>21</v>
      </c>
      <c r="AU156">
        <v>669</v>
      </c>
      <c r="AV156" t="s">
        <v>23</v>
      </c>
      <c r="AW156" t="s">
        <v>24</v>
      </c>
    </row>
    <row r="157" spans="1:49" x14ac:dyDescent="0.25">
      <c r="A157" t="s">
        <v>1</v>
      </c>
      <c r="B157" t="s">
        <v>5</v>
      </c>
      <c r="C157" t="s">
        <v>2</v>
      </c>
      <c r="D157" t="s">
        <v>6</v>
      </c>
      <c r="E157" t="s">
        <v>3</v>
      </c>
      <c r="F157" t="s">
        <v>25</v>
      </c>
      <c r="G157" t="s">
        <v>26</v>
      </c>
      <c r="H157">
        <v>849.38699999999994</v>
      </c>
      <c r="I157" t="s">
        <v>26</v>
      </c>
      <c r="J157" t="s">
        <v>4</v>
      </c>
      <c r="K157">
        <v>849</v>
      </c>
      <c r="L157" t="s">
        <v>9</v>
      </c>
      <c r="M157" t="s">
        <v>27</v>
      </c>
      <c r="N157" t="s">
        <v>10</v>
      </c>
      <c r="O157" t="s">
        <v>9</v>
      </c>
      <c r="P157" t="s">
        <v>11</v>
      </c>
      <c r="Q157" t="s">
        <v>3</v>
      </c>
      <c r="R157" t="s">
        <v>19</v>
      </c>
      <c r="S157" t="s">
        <v>12</v>
      </c>
      <c r="T157">
        <v>3</v>
      </c>
      <c r="U157" t="s">
        <v>13</v>
      </c>
      <c r="V157" t="s">
        <v>3</v>
      </c>
      <c r="W157" t="s">
        <v>18</v>
      </c>
      <c r="X157">
        <v>8</v>
      </c>
      <c r="Y157">
        <v>4</v>
      </c>
      <c r="Z157" t="s">
        <v>38</v>
      </c>
      <c r="AA157">
        <v>9</v>
      </c>
      <c r="AB157" t="s">
        <v>20</v>
      </c>
      <c r="AC157" t="s">
        <v>14</v>
      </c>
      <c r="AD157" t="s">
        <v>15</v>
      </c>
      <c r="AE157">
        <v>3</v>
      </c>
      <c r="AF157" t="s">
        <v>20</v>
      </c>
      <c r="AG157" t="s">
        <v>35</v>
      </c>
      <c r="AH157" t="s">
        <v>29</v>
      </c>
      <c r="AK157" t="s">
        <v>20</v>
      </c>
      <c r="AL157" t="s">
        <v>3</v>
      </c>
      <c r="AM157" t="s">
        <v>15</v>
      </c>
      <c r="AN157">
        <v>3</v>
      </c>
      <c r="AO157" t="s">
        <v>20</v>
      </c>
      <c r="AQ157" t="s">
        <v>16</v>
      </c>
      <c r="AR157" t="s">
        <v>57</v>
      </c>
      <c r="AS157" t="s">
        <v>22</v>
      </c>
      <c r="AT157" t="s">
        <v>21</v>
      </c>
      <c r="AU157">
        <v>849</v>
      </c>
      <c r="AV157" t="s">
        <v>23</v>
      </c>
      <c r="AW157" t="s">
        <v>24</v>
      </c>
    </row>
    <row r="158" spans="1:49" x14ac:dyDescent="0.25">
      <c r="A158" t="s">
        <v>1</v>
      </c>
      <c r="B158" t="s">
        <v>5</v>
      </c>
      <c r="C158" t="s">
        <v>2</v>
      </c>
      <c r="D158" t="s">
        <v>6</v>
      </c>
      <c r="E158" t="s">
        <v>3</v>
      </c>
      <c r="F158" t="s">
        <v>25</v>
      </c>
      <c r="G158" t="s">
        <v>26</v>
      </c>
      <c r="H158">
        <v>0.3</v>
      </c>
      <c r="I158" t="s">
        <v>26</v>
      </c>
      <c r="J158" t="s">
        <v>4</v>
      </c>
      <c r="K158">
        <v>0</v>
      </c>
      <c r="L158" t="s">
        <v>9</v>
      </c>
      <c r="M158" t="s">
        <v>27</v>
      </c>
      <c r="N158" t="s">
        <v>10</v>
      </c>
      <c r="O158" t="s">
        <v>9</v>
      </c>
      <c r="P158" t="s">
        <v>11</v>
      </c>
      <c r="Q158" t="s">
        <v>3</v>
      </c>
      <c r="R158" t="s">
        <v>19</v>
      </c>
      <c r="S158" t="s">
        <v>12</v>
      </c>
      <c r="T158">
        <v>3</v>
      </c>
      <c r="U158" t="s">
        <v>13</v>
      </c>
      <c r="V158" t="s">
        <v>3</v>
      </c>
      <c r="W158" t="s">
        <v>18</v>
      </c>
      <c r="Z158" t="s">
        <v>38</v>
      </c>
      <c r="AA158">
        <v>0</v>
      </c>
      <c r="AB158" t="s">
        <v>20</v>
      </c>
      <c r="AC158" t="s">
        <v>14</v>
      </c>
      <c r="AD158" t="s">
        <v>15</v>
      </c>
      <c r="AE158">
        <v>3</v>
      </c>
      <c r="AF158" t="s">
        <v>20</v>
      </c>
      <c r="AG158" t="s">
        <v>28</v>
      </c>
      <c r="AK158" t="s">
        <v>20</v>
      </c>
      <c r="AL158" t="s">
        <v>3</v>
      </c>
      <c r="AM158" t="s">
        <v>15</v>
      </c>
      <c r="AN158">
        <v>3</v>
      </c>
      <c r="AO158" t="s">
        <v>20</v>
      </c>
      <c r="AQ158" t="s">
        <v>16</v>
      </c>
      <c r="AR158" t="s">
        <v>46</v>
      </c>
      <c r="AS158" t="s">
        <v>22</v>
      </c>
      <c r="AT158" t="s">
        <v>21</v>
      </c>
      <c r="AU158">
        <v>0</v>
      </c>
      <c r="AV158" t="s">
        <v>23</v>
      </c>
      <c r="AW158" t="s">
        <v>24</v>
      </c>
    </row>
    <row r="159" spans="1:49" x14ac:dyDescent="0.25">
      <c r="A159" t="s">
        <v>1</v>
      </c>
      <c r="B159" t="s">
        <v>5</v>
      </c>
      <c r="C159" t="s">
        <v>2</v>
      </c>
      <c r="D159" t="s">
        <v>6</v>
      </c>
      <c r="E159" t="s">
        <v>3</v>
      </c>
      <c r="F159" t="s">
        <v>25</v>
      </c>
      <c r="G159" t="s">
        <v>26</v>
      </c>
      <c r="H159">
        <v>0.57999999999999996</v>
      </c>
      <c r="I159" t="s">
        <v>26</v>
      </c>
      <c r="J159" t="s">
        <v>4</v>
      </c>
      <c r="K159">
        <v>1</v>
      </c>
      <c r="L159" t="s">
        <v>9</v>
      </c>
      <c r="M159" t="s">
        <v>27</v>
      </c>
      <c r="N159" t="s">
        <v>10</v>
      </c>
      <c r="O159" t="s">
        <v>9</v>
      </c>
      <c r="P159" t="s">
        <v>11</v>
      </c>
      <c r="Q159" t="s">
        <v>3</v>
      </c>
      <c r="R159" t="s">
        <v>19</v>
      </c>
      <c r="S159" t="s">
        <v>12</v>
      </c>
      <c r="T159">
        <v>5</v>
      </c>
      <c r="U159" t="s">
        <v>13</v>
      </c>
      <c r="V159" t="s">
        <v>3</v>
      </c>
      <c r="W159" t="s">
        <v>18</v>
      </c>
      <c r="Z159" t="s">
        <v>38</v>
      </c>
      <c r="AA159">
        <v>0</v>
      </c>
      <c r="AB159" t="s">
        <v>20</v>
      </c>
      <c r="AC159" t="s">
        <v>14</v>
      </c>
      <c r="AD159" t="s">
        <v>15</v>
      </c>
      <c r="AE159">
        <v>5</v>
      </c>
      <c r="AF159" t="s">
        <v>20</v>
      </c>
      <c r="AG159" t="s">
        <v>35</v>
      </c>
      <c r="AK159" t="s">
        <v>20</v>
      </c>
      <c r="AL159" t="s">
        <v>3</v>
      </c>
      <c r="AM159" t="s">
        <v>15</v>
      </c>
      <c r="AN159">
        <v>5</v>
      </c>
      <c r="AO159" t="s">
        <v>20</v>
      </c>
      <c r="AQ159" t="s">
        <v>16</v>
      </c>
      <c r="AR159" t="s">
        <v>39</v>
      </c>
      <c r="AS159" t="s">
        <v>22</v>
      </c>
      <c r="AT159" t="s">
        <v>21</v>
      </c>
      <c r="AU159">
        <v>1</v>
      </c>
      <c r="AV159" t="s">
        <v>23</v>
      </c>
      <c r="AW159" t="s">
        <v>24</v>
      </c>
    </row>
    <row r="160" spans="1:49" x14ac:dyDescent="0.25">
      <c r="A160" t="s">
        <v>1</v>
      </c>
      <c r="B160" t="s">
        <v>5</v>
      </c>
      <c r="C160" t="s">
        <v>2</v>
      </c>
      <c r="D160" t="s">
        <v>6</v>
      </c>
      <c r="E160" t="s">
        <v>3</v>
      </c>
      <c r="F160" t="s">
        <v>25</v>
      </c>
      <c r="G160" t="s">
        <v>26</v>
      </c>
      <c r="H160">
        <v>0.751</v>
      </c>
      <c r="I160" t="s">
        <v>26</v>
      </c>
      <c r="J160" t="s">
        <v>4</v>
      </c>
      <c r="K160">
        <v>1</v>
      </c>
      <c r="L160" t="s">
        <v>9</v>
      </c>
      <c r="M160" t="s">
        <v>27</v>
      </c>
      <c r="N160" t="s">
        <v>10</v>
      </c>
      <c r="O160" t="s">
        <v>9</v>
      </c>
      <c r="P160" t="s">
        <v>11</v>
      </c>
      <c r="Q160" t="s">
        <v>3</v>
      </c>
      <c r="R160" t="s">
        <v>19</v>
      </c>
      <c r="S160" t="s">
        <v>12</v>
      </c>
      <c r="T160">
        <v>7</v>
      </c>
      <c r="U160" t="s">
        <v>13</v>
      </c>
      <c r="V160" t="s">
        <v>3</v>
      </c>
      <c r="W160" t="s">
        <v>18</v>
      </c>
      <c r="Z160" t="s">
        <v>38</v>
      </c>
      <c r="AA160">
        <v>0</v>
      </c>
      <c r="AB160" t="s">
        <v>20</v>
      </c>
      <c r="AC160" t="s">
        <v>14</v>
      </c>
      <c r="AD160" t="s">
        <v>15</v>
      </c>
      <c r="AE160">
        <v>7</v>
      </c>
      <c r="AF160" t="s">
        <v>20</v>
      </c>
      <c r="AG160" t="s">
        <v>36</v>
      </c>
      <c r="AH160" t="s">
        <v>37</v>
      </c>
      <c r="AK160" t="s">
        <v>20</v>
      </c>
      <c r="AL160" t="s">
        <v>3</v>
      </c>
      <c r="AM160" t="s">
        <v>15</v>
      </c>
      <c r="AN160">
        <v>7</v>
      </c>
      <c r="AO160" t="s">
        <v>20</v>
      </c>
      <c r="AQ160" t="s">
        <v>16</v>
      </c>
      <c r="AR160" t="s">
        <v>39</v>
      </c>
      <c r="AS160" t="s">
        <v>22</v>
      </c>
      <c r="AT160" t="s">
        <v>21</v>
      </c>
      <c r="AU160">
        <v>1</v>
      </c>
      <c r="AV160" t="s">
        <v>23</v>
      </c>
      <c r="AW160" t="s">
        <v>24</v>
      </c>
    </row>
    <row r="161" spans="1:49" x14ac:dyDescent="0.25">
      <c r="A161" t="s">
        <v>1</v>
      </c>
      <c r="B161" t="s">
        <v>5</v>
      </c>
      <c r="C161" t="s">
        <v>2</v>
      </c>
      <c r="D161" t="s">
        <v>6</v>
      </c>
      <c r="E161" t="s">
        <v>3</v>
      </c>
      <c r="F161" t="s">
        <v>25</v>
      </c>
      <c r="G161" t="s">
        <v>26</v>
      </c>
      <c r="H161">
        <v>4.5</v>
      </c>
      <c r="I161" t="s">
        <v>26</v>
      </c>
      <c r="J161" t="s">
        <v>4</v>
      </c>
      <c r="K161">
        <v>5</v>
      </c>
      <c r="L161" t="s">
        <v>9</v>
      </c>
      <c r="M161" t="s">
        <v>27</v>
      </c>
      <c r="N161" t="s">
        <v>10</v>
      </c>
      <c r="O161" t="s">
        <v>9</v>
      </c>
      <c r="P161" t="s">
        <v>11</v>
      </c>
      <c r="Q161" t="s">
        <v>3</v>
      </c>
      <c r="R161" t="s">
        <v>19</v>
      </c>
      <c r="S161" t="s">
        <v>12</v>
      </c>
      <c r="T161">
        <v>5</v>
      </c>
      <c r="U161" t="s">
        <v>13</v>
      </c>
      <c r="V161" t="s">
        <v>3</v>
      </c>
      <c r="W161" t="s">
        <v>18</v>
      </c>
      <c r="Z161" t="s">
        <v>38</v>
      </c>
      <c r="AA161">
        <v>4</v>
      </c>
      <c r="AB161" t="s">
        <v>20</v>
      </c>
      <c r="AC161" t="s">
        <v>14</v>
      </c>
      <c r="AD161" t="s">
        <v>15</v>
      </c>
      <c r="AE161">
        <v>5</v>
      </c>
      <c r="AF161" t="s">
        <v>20</v>
      </c>
      <c r="AG161" t="s">
        <v>28</v>
      </c>
      <c r="AH161" t="s">
        <v>28</v>
      </c>
      <c r="AK161" t="s">
        <v>20</v>
      </c>
      <c r="AL161" t="s">
        <v>3</v>
      </c>
      <c r="AM161" t="s">
        <v>15</v>
      </c>
      <c r="AN161">
        <v>5</v>
      </c>
      <c r="AO161" t="s">
        <v>20</v>
      </c>
      <c r="AQ161" t="s">
        <v>16</v>
      </c>
      <c r="AR161" t="s">
        <v>51</v>
      </c>
      <c r="AS161" t="s">
        <v>22</v>
      </c>
      <c r="AT161" t="s">
        <v>21</v>
      </c>
      <c r="AU161">
        <v>5</v>
      </c>
      <c r="AV161" t="s">
        <v>23</v>
      </c>
      <c r="AW161" t="s">
        <v>24</v>
      </c>
    </row>
    <row r="162" spans="1:49" x14ac:dyDescent="0.25">
      <c r="A162" t="s">
        <v>1</v>
      </c>
      <c r="B162" t="s">
        <v>5</v>
      </c>
      <c r="C162" t="s">
        <v>2</v>
      </c>
      <c r="D162" t="s">
        <v>6</v>
      </c>
      <c r="E162" t="s">
        <v>3</v>
      </c>
      <c r="F162" t="s">
        <v>25</v>
      </c>
      <c r="G162" t="s">
        <v>26</v>
      </c>
      <c r="H162">
        <v>1.92</v>
      </c>
      <c r="I162" t="s">
        <v>26</v>
      </c>
      <c r="J162" t="s">
        <v>4</v>
      </c>
      <c r="K162">
        <v>2</v>
      </c>
      <c r="L162" t="s">
        <v>9</v>
      </c>
      <c r="M162" t="s">
        <v>27</v>
      </c>
      <c r="N162" t="s">
        <v>10</v>
      </c>
      <c r="O162" t="s">
        <v>9</v>
      </c>
      <c r="P162" t="s">
        <v>11</v>
      </c>
      <c r="Q162" t="s">
        <v>3</v>
      </c>
      <c r="R162" t="s">
        <v>19</v>
      </c>
      <c r="S162" t="s">
        <v>12</v>
      </c>
      <c r="T162">
        <v>9</v>
      </c>
      <c r="U162" t="s">
        <v>13</v>
      </c>
      <c r="V162" t="s">
        <v>3</v>
      </c>
      <c r="W162" t="s">
        <v>18</v>
      </c>
      <c r="Z162" t="s">
        <v>38</v>
      </c>
      <c r="AA162">
        <v>1</v>
      </c>
      <c r="AB162" t="s">
        <v>20</v>
      </c>
      <c r="AC162" t="s">
        <v>14</v>
      </c>
      <c r="AD162" t="s">
        <v>15</v>
      </c>
      <c r="AE162">
        <v>9</v>
      </c>
      <c r="AF162" t="s">
        <v>20</v>
      </c>
      <c r="AG162" t="s">
        <v>34</v>
      </c>
      <c r="AH162" t="s">
        <v>28</v>
      </c>
      <c r="AK162" t="s">
        <v>20</v>
      </c>
      <c r="AL162" t="s">
        <v>3</v>
      </c>
      <c r="AM162" t="s">
        <v>15</v>
      </c>
      <c r="AN162">
        <v>9</v>
      </c>
      <c r="AO162" t="s">
        <v>20</v>
      </c>
      <c r="AQ162" t="s">
        <v>16</v>
      </c>
      <c r="AR162" t="s">
        <v>52</v>
      </c>
      <c r="AS162" t="s">
        <v>22</v>
      </c>
      <c r="AT162" t="s">
        <v>21</v>
      </c>
      <c r="AU162">
        <v>2</v>
      </c>
      <c r="AV162" t="s">
        <v>23</v>
      </c>
      <c r="AW162" t="s">
        <v>24</v>
      </c>
    </row>
    <row r="163" spans="1:49" x14ac:dyDescent="0.25">
      <c r="A163" t="s">
        <v>1</v>
      </c>
      <c r="B163" t="s">
        <v>5</v>
      </c>
      <c r="C163" t="s">
        <v>2</v>
      </c>
      <c r="D163" t="s">
        <v>6</v>
      </c>
      <c r="E163" t="s">
        <v>3</v>
      </c>
      <c r="F163" t="s">
        <v>25</v>
      </c>
      <c r="G163" t="s">
        <v>26</v>
      </c>
      <c r="H163">
        <v>6.657</v>
      </c>
      <c r="I163" t="s">
        <v>26</v>
      </c>
      <c r="J163" t="s">
        <v>4</v>
      </c>
      <c r="K163">
        <v>7</v>
      </c>
      <c r="L163" t="s">
        <v>9</v>
      </c>
      <c r="M163" t="s">
        <v>27</v>
      </c>
      <c r="N163" t="s">
        <v>10</v>
      </c>
      <c r="O163" t="s">
        <v>9</v>
      </c>
      <c r="P163" t="s">
        <v>11</v>
      </c>
      <c r="Q163" t="s">
        <v>3</v>
      </c>
      <c r="R163" t="s">
        <v>19</v>
      </c>
      <c r="S163" t="s">
        <v>12</v>
      </c>
      <c r="T163">
        <v>6</v>
      </c>
      <c r="U163" t="s">
        <v>13</v>
      </c>
      <c r="V163" t="s">
        <v>3</v>
      </c>
      <c r="W163" t="s">
        <v>18</v>
      </c>
      <c r="Z163" t="s">
        <v>38</v>
      </c>
      <c r="AA163">
        <v>6</v>
      </c>
      <c r="AB163" t="s">
        <v>20</v>
      </c>
      <c r="AC163" t="s">
        <v>14</v>
      </c>
      <c r="AD163" t="s">
        <v>15</v>
      </c>
      <c r="AE163">
        <v>6</v>
      </c>
      <c r="AF163" t="s">
        <v>20</v>
      </c>
      <c r="AG163" t="s">
        <v>36</v>
      </c>
      <c r="AH163" t="s">
        <v>29</v>
      </c>
      <c r="AK163" t="s">
        <v>20</v>
      </c>
      <c r="AL163" t="s">
        <v>3</v>
      </c>
      <c r="AM163" t="s">
        <v>15</v>
      </c>
      <c r="AN163">
        <v>6</v>
      </c>
      <c r="AO163" t="s">
        <v>20</v>
      </c>
      <c r="AQ163" t="s">
        <v>16</v>
      </c>
      <c r="AR163" t="s">
        <v>42</v>
      </c>
      <c r="AS163" t="s">
        <v>22</v>
      </c>
      <c r="AT163" t="s">
        <v>21</v>
      </c>
      <c r="AU163">
        <v>7</v>
      </c>
      <c r="AV163" t="s">
        <v>23</v>
      </c>
      <c r="AW163" t="s">
        <v>24</v>
      </c>
    </row>
    <row r="164" spans="1:49" x14ac:dyDescent="0.25">
      <c r="A164" t="s">
        <v>1</v>
      </c>
      <c r="B164" t="s">
        <v>5</v>
      </c>
      <c r="C164" t="s">
        <v>2</v>
      </c>
      <c r="D164" t="s">
        <v>6</v>
      </c>
      <c r="E164" t="s">
        <v>3</v>
      </c>
      <c r="F164" t="s">
        <v>25</v>
      </c>
      <c r="G164" t="s">
        <v>26</v>
      </c>
      <c r="H164">
        <v>43.7</v>
      </c>
      <c r="I164" t="s">
        <v>26</v>
      </c>
      <c r="J164" t="s">
        <v>4</v>
      </c>
      <c r="K164">
        <v>44</v>
      </c>
      <c r="L164" t="s">
        <v>9</v>
      </c>
      <c r="M164" t="s">
        <v>27</v>
      </c>
      <c r="N164" t="s">
        <v>10</v>
      </c>
      <c r="O164" t="s">
        <v>9</v>
      </c>
      <c r="P164" t="s">
        <v>11</v>
      </c>
      <c r="Q164" t="s">
        <v>3</v>
      </c>
      <c r="R164" t="s">
        <v>19</v>
      </c>
      <c r="S164" t="s">
        <v>12</v>
      </c>
      <c r="T164">
        <v>7</v>
      </c>
      <c r="U164" t="s">
        <v>13</v>
      </c>
      <c r="V164" t="s">
        <v>3</v>
      </c>
      <c r="W164" t="s">
        <v>18</v>
      </c>
      <c r="Y164">
        <v>4</v>
      </c>
      <c r="Z164" t="s">
        <v>38</v>
      </c>
      <c r="AA164">
        <v>3</v>
      </c>
      <c r="AB164" t="s">
        <v>20</v>
      </c>
      <c r="AC164" t="s">
        <v>14</v>
      </c>
      <c r="AD164" t="s">
        <v>15</v>
      </c>
      <c r="AE164">
        <v>7</v>
      </c>
      <c r="AF164" t="s">
        <v>20</v>
      </c>
      <c r="AG164" t="s">
        <v>28</v>
      </c>
      <c r="AH164" t="s">
        <v>28</v>
      </c>
      <c r="AK164" t="s">
        <v>20</v>
      </c>
      <c r="AL164" t="s">
        <v>3</v>
      </c>
      <c r="AM164" t="s">
        <v>15</v>
      </c>
      <c r="AN164">
        <v>7</v>
      </c>
      <c r="AO164" t="s">
        <v>20</v>
      </c>
      <c r="AQ164" t="s">
        <v>16</v>
      </c>
      <c r="AR164" t="s">
        <v>54</v>
      </c>
      <c r="AS164" t="s">
        <v>22</v>
      </c>
      <c r="AT164" t="s">
        <v>21</v>
      </c>
      <c r="AU164">
        <v>44</v>
      </c>
      <c r="AV164" t="s">
        <v>23</v>
      </c>
      <c r="AW164" t="s">
        <v>24</v>
      </c>
    </row>
    <row r="165" spans="1:49" x14ac:dyDescent="0.25">
      <c r="A165" t="s">
        <v>1</v>
      </c>
      <c r="B165" t="s">
        <v>5</v>
      </c>
      <c r="C165" t="s">
        <v>2</v>
      </c>
      <c r="D165" t="s">
        <v>6</v>
      </c>
      <c r="E165" t="s">
        <v>3</v>
      </c>
      <c r="F165" t="s">
        <v>25</v>
      </c>
      <c r="G165" t="s">
        <v>26</v>
      </c>
      <c r="H165">
        <v>81.97</v>
      </c>
      <c r="I165" t="s">
        <v>26</v>
      </c>
      <c r="J165" t="s">
        <v>4</v>
      </c>
      <c r="K165">
        <v>82</v>
      </c>
      <c r="L165" t="s">
        <v>9</v>
      </c>
      <c r="M165" t="s">
        <v>27</v>
      </c>
      <c r="N165" t="s">
        <v>10</v>
      </c>
      <c r="O165" t="s">
        <v>9</v>
      </c>
      <c r="P165" t="s">
        <v>11</v>
      </c>
      <c r="Q165" t="s">
        <v>3</v>
      </c>
      <c r="R165" t="s">
        <v>19</v>
      </c>
      <c r="S165" t="s">
        <v>12</v>
      </c>
      <c r="T165">
        <v>9</v>
      </c>
      <c r="U165" t="s">
        <v>13</v>
      </c>
      <c r="V165" t="s">
        <v>3</v>
      </c>
      <c r="W165" t="s">
        <v>18</v>
      </c>
      <c r="Y165">
        <v>8</v>
      </c>
      <c r="Z165" t="s">
        <v>38</v>
      </c>
      <c r="AA165">
        <v>1</v>
      </c>
      <c r="AB165" t="s">
        <v>20</v>
      </c>
      <c r="AC165" t="s">
        <v>14</v>
      </c>
      <c r="AD165" t="s">
        <v>15</v>
      </c>
      <c r="AE165">
        <v>9</v>
      </c>
      <c r="AF165" t="s">
        <v>20</v>
      </c>
      <c r="AG165" t="s">
        <v>29</v>
      </c>
      <c r="AH165" t="s">
        <v>28</v>
      </c>
      <c r="AK165" t="s">
        <v>20</v>
      </c>
      <c r="AL165" t="s">
        <v>3</v>
      </c>
      <c r="AM165" t="s">
        <v>15</v>
      </c>
      <c r="AN165">
        <v>9</v>
      </c>
      <c r="AO165" t="s">
        <v>20</v>
      </c>
      <c r="AQ165" t="s">
        <v>16</v>
      </c>
      <c r="AR165" t="s">
        <v>52</v>
      </c>
      <c r="AS165" t="s">
        <v>22</v>
      </c>
      <c r="AT165" t="s">
        <v>21</v>
      </c>
      <c r="AU165">
        <v>82</v>
      </c>
      <c r="AV165" t="s">
        <v>23</v>
      </c>
      <c r="AW165" t="s">
        <v>24</v>
      </c>
    </row>
    <row r="166" spans="1:49" x14ac:dyDescent="0.25">
      <c r="A166" t="s">
        <v>1</v>
      </c>
      <c r="B166" t="s">
        <v>5</v>
      </c>
      <c r="C166" t="s">
        <v>2</v>
      </c>
      <c r="D166" t="s">
        <v>6</v>
      </c>
      <c r="E166" t="s">
        <v>3</v>
      </c>
      <c r="F166" t="s">
        <v>25</v>
      </c>
      <c r="G166" t="s">
        <v>26</v>
      </c>
      <c r="H166">
        <v>59.847999999999999</v>
      </c>
      <c r="I166" t="s">
        <v>26</v>
      </c>
      <c r="J166" t="s">
        <v>4</v>
      </c>
      <c r="K166">
        <v>60</v>
      </c>
      <c r="L166" t="s">
        <v>9</v>
      </c>
      <c r="M166" t="s">
        <v>27</v>
      </c>
      <c r="N166" t="s">
        <v>10</v>
      </c>
      <c r="O166" t="s">
        <v>9</v>
      </c>
      <c r="P166" t="s">
        <v>11</v>
      </c>
      <c r="Q166" t="s">
        <v>3</v>
      </c>
      <c r="R166" t="s">
        <v>19</v>
      </c>
      <c r="S166" t="s">
        <v>12</v>
      </c>
      <c r="T166">
        <v>8</v>
      </c>
      <c r="U166" t="s">
        <v>13</v>
      </c>
      <c r="V166" t="s">
        <v>3</v>
      </c>
      <c r="W166" t="s">
        <v>18</v>
      </c>
      <c r="Y166">
        <v>5</v>
      </c>
      <c r="Z166" t="s">
        <v>38</v>
      </c>
      <c r="AA166">
        <v>9</v>
      </c>
      <c r="AB166" t="s">
        <v>20</v>
      </c>
      <c r="AC166" t="s">
        <v>14</v>
      </c>
      <c r="AD166" t="s">
        <v>15</v>
      </c>
      <c r="AE166">
        <v>8</v>
      </c>
      <c r="AF166" t="s">
        <v>20</v>
      </c>
      <c r="AG166" t="s">
        <v>30</v>
      </c>
      <c r="AH166" t="s">
        <v>35</v>
      </c>
      <c r="AK166" t="s">
        <v>20</v>
      </c>
      <c r="AL166" t="s">
        <v>3</v>
      </c>
      <c r="AM166" t="s">
        <v>15</v>
      </c>
      <c r="AN166">
        <v>8</v>
      </c>
      <c r="AO166" t="s">
        <v>20</v>
      </c>
      <c r="AQ166" t="s">
        <v>16</v>
      </c>
      <c r="AR166" t="s">
        <v>49</v>
      </c>
      <c r="AS166" t="s">
        <v>22</v>
      </c>
      <c r="AT166" t="s">
        <v>21</v>
      </c>
      <c r="AU166">
        <v>60</v>
      </c>
      <c r="AV166" t="s">
        <v>23</v>
      </c>
      <c r="AW166" t="s">
        <v>24</v>
      </c>
    </row>
    <row r="167" spans="1:49" x14ac:dyDescent="0.25">
      <c r="A167" t="s">
        <v>1</v>
      </c>
      <c r="B167" t="s">
        <v>5</v>
      </c>
      <c r="C167" t="s">
        <v>2</v>
      </c>
      <c r="D167" t="s">
        <v>6</v>
      </c>
      <c r="E167" t="s">
        <v>3</v>
      </c>
      <c r="F167" t="s">
        <v>25</v>
      </c>
      <c r="G167" t="s">
        <v>26</v>
      </c>
      <c r="H167">
        <v>342.7</v>
      </c>
      <c r="I167" t="s">
        <v>26</v>
      </c>
      <c r="J167" t="s">
        <v>4</v>
      </c>
      <c r="K167">
        <v>343</v>
      </c>
      <c r="L167" t="s">
        <v>9</v>
      </c>
      <c r="M167" t="s">
        <v>27</v>
      </c>
      <c r="N167" t="s">
        <v>10</v>
      </c>
      <c r="O167" t="s">
        <v>9</v>
      </c>
      <c r="P167" t="s">
        <v>11</v>
      </c>
      <c r="Q167" t="s">
        <v>3</v>
      </c>
      <c r="R167" t="s">
        <v>19</v>
      </c>
      <c r="S167" t="s">
        <v>12</v>
      </c>
      <c r="T167">
        <v>7</v>
      </c>
      <c r="U167" t="s">
        <v>13</v>
      </c>
      <c r="V167" t="s">
        <v>3</v>
      </c>
      <c r="W167" t="s">
        <v>18</v>
      </c>
      <c r="X167">
        <v>3</v>
      </c>
      <c r="Y167">
        <v>4</v>
      </c>
      <c r="Z167" t="s">
        <v>38</v>
      </c>
      <c r="AA167">
        <v>2</v>
      </c>
      <c r="AB167" t="s">
        <v>20</v>
      </c>
      <c r="AC167" t="s">
        <v>14</v>
      </c>
      <c r="AD167" t="s">
        <v>15</v>
      </c>
      <c r="AE167">
        <v>7</v>
      </c>
      <c r="AF167" t="s">
        <v>20</v>
      </c>
      <c r="AG167" t="s">
        <v>28</v>
      </c>
      <c r="AH167" t="s">
        <v>28</v>
      </c>
      <c r="AK167" t="s">
        <v>20</v>
      </c>
      <c r="AL167" t="s">
        <v>3</v>
      </c>
      <c r="AM167" t="s">
        <v>15</v>
      </c>
      <c r="AN167">
        <v>7</v>
      </c>
      <c r="AO167" t="s">
        <v>20</v>
      </c>
      <c r="AQ167" t="s">
        <v>16</v>
      </c>
      <c r="AR167" t="s">
        <v>48</v>
      </c>
      <c r="AS167" t="s">
        <v>22</v>
      </c>
      <c r="AT167" t="s">
        <v>21</v>
      </c>
      <c r="AU167">
        <v>343</v>
      </c>
      <c r="AV167" t="s">
        <v>23</v>
      </c>
      <c r="AW167" t="s">
        <v>24</v>
      </c>
    </row>
    <row r="168" spans="1:49" x14ac:dyDescent="0.25">
      <c r="A168" t="s">
        <v>1</v>
      </c>
      <c r="B168" t="s">
        <v>5</v>
      </c>
      <c r="C168" t="s">
        <v>2</v>
      </c>
      <c r="D168" t="s">
        <v>6</v>
      </c>
      <c r="E168" t="s">
        <v>3</v>
      </c>
      <c r="F168" t="s">
        <v>25</v>
      </c>
      <c r="G168" t="s">
        <v>26</v>
      </c>
      <c r="H168">
        <v>361.92</v>
      </c>
      <c r="I168" t="s">
        <v>26</v>
      </c>
      <c r="J168" t="s">
        <v>4</v>
      </c>
      <c r="K168">
        <v>362</v>
      </c>
      <c r="L168" t="s">
        <v>9</v>
      </c>
      <c r="M168" t="s">
        <v>27</v>
      </c>
      <c r="N168" t="s">
        <v>10</v>
      </c>
      <c r="O168" t="s">
        <v>9</v>
      </c>
      <c r="P168" t="s">
        <v>11</v>
      </c>
      <c r="Q168" t="s">
        <v>3</v>
      </c>
      <c r="R168" t="s">
        <v>19</v>
      </c>
      <c r="S168" t="s">
        <v>12</v>
      </c>
      <c r="T168">
        <v>9</v>
      </c>
      <c r="U168" t="s">
        <v>13</v>
      </c>
      <c r="V168" t="s">
        <v>3</v>
      </c>
      <c r="W168" t="s">
        <v>18</v>
      </c>
      <c r="X168">
        <v>3</v>
      </c>
      <c r="Y168">
        <v>6</v>
      </c>
      <c r="Z168" t="s">
        <v>38</v>
      </c>
      <c r="AA168">
        <v>1</v>
      </c>
      <c r="AB168" t="s">
        <v>20</v>
      </c>
      <c r="AC168" t="s">
        <v>14</v>
      </c>
      <c r="AD168" t="s">
        <v>15</v>
      </c>
      <c r="AE168">
        <v>9</v>
      </c>
      <c r="AF168" t="s">
        <v>20</v>
      </c>
      <c r="AG168" t="s">
        <v>34</v>
      </c>
      <c r="AH168" t="s">
        <v>28</v>
      </c>
      <c r="AK168" t="s">
        <v>20</v>
      </c>
      <c r="AL168" t="s">
        <v>3</v>
      </c>
      <c r="AM168" t="s">
        <v>15</v>
      </c>
      <c r="AN168">
        <v>9</v>
      </c>
      <c r="AO168" t="s">
        <v>20</v>
      </c>
      <c r="AQ168" t="s">
        <v>16</v>
      </c>
      <c r="AR168" t="s">
        <v>52</v>
      </c>
      <c r="AS168" t="s">
        <v>22</v>
      </c>
      <c r="AT168" t="s">
        <v>21</v>
      </c>
      <c r="AU168">
        <v>362</v>
      </c>
      <c r="AV168" t="s">
        <v>23</v>
      </c>
      <c r="AW168" t="s">
        <v>24</v>
      </c>
    </row>
    <row r="169" spans="1:49" x14ac:dyDescent="0.25">
      <c r="A169" t="s">
        <v>1</v>
      </c>
      <c r="B169" t="s">
        <v>5</v>
      </c>
      <c r="C169" t="s">
        <v>2</v>
      </c>
      <c r="D169" t="s">
        <v>6</v>
      </c>
      <c r="E169" t="s">
        <v>3</v>
      </c>
      <c r="F169" t="s">
        <v>25</v>
      </c>
      <c r="G169" t="s">
        <v>26</v>
      </c>
      <c r="H169">
        <v>465.24299999999999</v>
      </c>
      <c r="I169" t="s">
        <v>26</v>
      </c>
      <c r="J169" t="s">
        <v>4</v>
      </c>
      <c r="K169">
        <v>465</v>
      </c>
      <c r="L169" t="s">
        <v>9</v>
      </c>
      <c r="M169" t="s">
        <v>27</v>
      </c>
      <c r="N169" t="s">
        <v>10</v>
      </c>
      <c r="O169" t="s">
        <v>9</v>
      </c>
      <c r="P169" t="s">
        <v>11</v>
      </c>
      <c r="Q169" t="s">
        <v>3</v>
      </c>
      <c r="R169" t="s">
        <v>19</v>
      </c>
      <c r="S169" t="s">
        <v>12</v>
      </c>
      <c r="T169">
        <v>2</v>
      </c>
      <c r="U169" t="s">
        <v>13</v>
      </c>
      <c r="V169" t="s">
        <v>3</v>
      </c>
      <c r="W169" t="s">
        <v>18</v>
      </c>
      <c r="X169">
        <v>4</v>
      </c>
      <c r="Y169">
        <v>6</v>
      </c>
      <c r="Z169" t="s">
        <v>38</v>
      </c>
      <c r="AA169">
        <v>5</v>
      </c>
      <c r="AB169" t="s">
        <v>20</v>
      </c>
      <c r="AC169" t="s">
        <v>14</v>
      </c>
      <c r="AD169" t="s">
        <v>15</v>
      </c>
      <c r="AE169">
        <v>2</v>
      </c>
      <c r="AF169" t="s">
        <v>20</v>
      </c>
      <c r="AG169" t="s">
        <v>30</v>
      </c>
      <c r="AH169" t="s">
        <v>31</v>
      </c>
      <c r="AK169" t="s">
        <v>20</v>
      </c>
      <c r="AL169" t="s">
        <v>3</v>
      </c>
      <c r="AM169" t="s">
        <v>15</v>
      </c>
      <c r="AN169">
        <v>2</v>
      </c>
      <c r="AO169" t="s">
        <v>20</v>
      </c>
      <c r="AQ169" t="s">
        <v>16</v>
      </c>
      <c r="AR169" t="s">
        <v>47</v>
      </c>
      <c r="AS169" t="s">
        <v>22</v>
      </c>
      <c r="AT169" t="s">
        <v>21</v>
      </c>
      <c r="AU169">
        <v>465</v>
      </c>
      <c r="AV169" t="s">
        <v>23</v>
      </c>
      <c r="AW169" t="s">
        <v>24</v>
      </c>
    </row>
    <row r="170" spans="1:49" x14ac:dyDescent="0.25">
      <c r="A170" t="s">
        <v>1</v>
      </c>
      <c r="B170" t="s">
        <v>5</v>
      </c>
      <c r="C170" t="s">
        <v>2</v>
      </c>
      <c r="D170" t="s">
        <v>6</v>
      </c>
      <c r="E170" t="s">
        <v>3</v>
      </c>
      <c r="F170" t="s">
        <v>25</v>
      </c>
      <c r="G170" t="s">
        <v>26</v>
      </c>
      <c r="H170">
        <v>0.5</v>
      </c>
      <c r="I170" t="s">
        <v>26</v>
      </c>
      <c r="J170" t="s">
        <v>4</v>
      </c>
      <c r="K170">
        <v>1</v>
      </c>
      <c r="L170" t="s">
        <v>9</v>
      </c>
      <c r="M170" t="s">
        <v>27</v>
      </c>
      <c r="N170" t="s">
        <v>10</v>
      </c>
      <c r="O170" t="s">
        <v>9</v>
      </c>
      <c r="P170" t="s">
        <v>11</v>
      </c>
      <c r="Q170" t="s">
        <v>3</v>
      </c>
      <c r="R170" t="s">
        <v>19</v>
      </c>
      <c r="S170" t="s">
        <v>12</v>
      </c>
      <c r="T170">
        <v>5</v>
      </c>
      <c r="U170" t="s">
        <v>13</v>
      </c>
      <c r="V170" t="s">
        <v>3</v>
      </c>
      <c r="W170" t="s">
        <v>18</v>
      </c>
      <c r="Z170" t="s">
        <v>38</v>
      </c>
      <c r="AA170">
        <v>0</v>
      </c>
      <c r="AB170" t="s">
        <v>20</v>
      </c>
      <c r="AC170" t="s">
        <v>14</v>
      </c>
      <c r="AD170" t="s">
        <v>15</v>
      </c>
      <c r="AE170">
        <v>5</v>
      </c>
      <c r="AF170" t="s">
        <v>20</v>
      </c>
      <c r="AG170" t="s">
        <v>28</v>
      </c>
      <c r="AK170" t="s">
        <v>20</v>
      </c>
      <c r="AL170" t="s">
        <v>3</v>
      </c>
      <c r="AM170" t="s">
        <v>15</v>
      </c>
      <c r="AN170">
        <v>5</v>
      </c>
      <c r="AO170" t="s">
        <v>20</v>
      </c>
      <c r="AQ170" t="s">
        <v>16</v>
      </c>
      <c r="AR170" t="s">
        <v>39</v>
      </c>
      <c r="AS170" t="s">
        <v>22</v>
      </c>
      <c r="AT170" t="s">
        <v>21</v>
      </c>
      <c r="AU170">
        <v>1</v>
      </c>
      <c r="AV170" t="s">
        <v>23</v>
      </c>
      <c r="AW170" t="s">
        <v>24</v>
      </c>
    </row>
    <row r="171" spans="1:49" x14ac:dyDescent="0.25">
      <c r="A171" t="s">
        <v>1</v>
      </c>
      <c r="B171" t="s">
        <v>5</v>
      </c>
      <c r="C171" t="s">
        <v>2</v>
      </c>
      <c r="D171" t="s">
        <v>6</v>
      </c>
      <c r="E171" t="s">
        <v>3</v>
      </c>
      <c r="F171" t="s">
        <v>25</v>
      </c>
      <c r="G171" t="s">
        <v>26</v>
      </c>
      <c r="H171">
        <v>0.48</v>
      </c>
      <c r="I171" t="s">
        <v>26</v>
      </c>
      <c r="J171" t="s">
        <v>4</v>
      </c>
      <c r="K171">
        <v>0</v>
      </c>
      <c r="L171" t="s">
        <v>9</v>
      </c>
      <c r="M171" t="s">
        <v>27</v>
      </c>
      <c r="N171" t="s">
        <v>10</v>
      </c>
      <c r="O171" t="s">
        <v>9</v>
      </c>
      <c r="P171" t="s">
        <v>11</v>
      </c>
      <c r="Q171" t="s">
        <v>3</v>
      </c>
      <c r="R171" t="s">
        <v>19</v>
      </c>
      <c r="S171" t="s">
        <v>12</v>
      </c>
      <c r="T171">
        <v>4</v>
      </c>
      <c r="U171" t="s">
        <v>13</v>
      </c>
      <c r="V171" t="s">
        <v>3</v>
      </c>
      <c r="W171" t="s">
        <v>18</v>
      </c>
      <c r="Z171" t="s">
        <v>38</v>
      </c>
      <c r="AA171">
        <v>0</v>
      </c>
      <c r="AB171" t="s">
        <v>20</v>
      </c>
      <c r="AC171" t="s">
        <v>14</v>
      </c>
      <c r="AD171" t="s">
        <v>15</v>
      </c>
      <c r="AE171">
        <v>4</v>
      </c>
      <c r="AF171" t="s">
        <v>20</v>
      </c>
      <c r="AG171" t="s">
        <v>35</v>
      </c>
      <c r="AK171" t="s">
        <v>20</v>
      </c>
      <c r="AL171" t="s">
        <v>3</v>
      </c>
      <c r="AM171" t="s">
        <v>15</v>
      </c>
      <c r="AN171">
        <v>4</v>
      </c>
      <c r="AO171" t="s">
        <v>20</v>
      </c>
      <c r="AQ171" t="s">
        <v>16</v>
      </c>
      <c r="AR171" t="s">
        <v>46</v>
      </c>
      <c r="AS171" t="s">
        <v>22</v>
      </c>
      <c r="AT171" t="s">
        <v>21</v>
      </c>
      <c r="AU171">
        <v>0</v>
      </c>
      <c r="AV171" t="s">
        <v>23</v>
      </c>
      <c r="AW171" t="s">
        <v>24</v>
      </c>
    </row>
    <row r="172" spans="1:49" x14ac:dyDescent="0.25">
      <c r="A172" t="s">
        <v>1</v>
      </c>
      <c r="B172" t="s">
        <v>5</v>
      </c>
      <c r="C172" t="s">
        <v>2</v>
      </c>
      <c r="D172" t="s">
        <v>6</v>
      </c>
      <c r="E172" t="s">
        <v>3</v>
      </c>
      <c r="F172" t="s">
        <v>25</v>
      </c>
      <c r="G172" t="s">
        <v>26</v>
      </c>
      <c r="H172">
        <v>0.85599999999999998</v>
      </c>
      <c r="I172" t="s">
        <v>26</v>
      </c>
      <c r="J172" t="s">
        <v>4</v>
      </c>
      <c r="K172">
        <v>1</v>
      </c>
      <c r="L172" t="s">
        <v>9</v>
      </c>
      <c r="M172" t="s">
        <v>27</v>
      </c>
      <c r="N172" t="s">
        <v>10</v>
      </c>
      <c r="O172" t="s">
        <v>9</v>
      </c>
      <c r="P172" t="s">
        <v>11</v>
      </c>
      <c r="Q172" t="s">
        <v>3</v>
      </c>
      <c r="R172" t="s">
        <v>19</v>
      </c>
      <c r="S172" t="s">
        <v>12</v>
      </c>
      <c r="T172">
        <v>8</v>
      </c>
      <c r="U172" t="s">
        <v>13</v>
      </c>
      <c r="V172" t="s">
        <v>3</v>
      </c>
      <c r="W172" t="s">
        <v>18</v>
      </c>
      <c r="Z172" t="s">
        <v>38</v>
      </c>
      <c r="AA172">
        <v>0</v>
      </c>
      <c r="AB172" t="s">
        <v>20</v>
      </c>
      <c r="AC172" t="s">
        <v>14</v>
      </c>
      <c r="AD172" t="s">
        <v>15</v>
      </c>
      <c r="AE172">
        <v>8</v>
      </c>
      <c r="AF172" t="s">
        <v>20</v>
      </c>
      <c r="AG172" t="s">
        <v>36</v>
      </c>
      <c r="AH172" t="s">
        <v>32</v>
      </c>
      <c r="AK172" t="s">
        <v>20</v>
      </c>
      <c r="AL172" t="s">
        <v>3</v>
      </c>
      <c r="AM172" t="s">
        <v>15</v>
      </c>
      <c r="AN172">
        <v>8</v>
      </c>
      <c r="AO172" t="s">
        <v>20</v>
      </c>
      <c r="AQ172" t="s">
        <v>16</v>
      </c>
      <c r="AR172" t="s">
        <v>39</v>
      </c>
      <c r="AS172" t="s">
        <v>22</v>
      </c>
      <c r="AT172" t="s">
        <v>21</v>
      </c>
      <c r="AU172">
        <v>1</v>
      </c>
      <c r="AV172" t="s">
        <v>23</v>
      </c>
      <c r="AW172" t="s">
        <v>24</v>
      </c>
    </row>
    <row r="173" spans="1:49" x14ac:dyDescent="0.25">
      <c r="A173" t="s">
        <v>1</v>
      </c>
      <c r="B173" t="s">
        <v>5</v>
      </c>
      <c r="C173" t="s">
        <v>2</v>
      </c>
      <c r="D173" t="s">
        <v>6</v>
      </c>
      <c r="E173" t="s">
        <v>3</v>
      </c>
      <c r="F173" t="s">
        <v>25</v>
      </c>
      <c r="G173" t="s">
        <v>26</v>
      </c>
      <c r="H173">
        <v>5.3</v>
      </c>
      <c r="I173" t="s">
        <v>26</v>
      </c>
      <c r="J173" t="s">
        <v>4</v>
      </c>
      <c r="K173">
        <v>5</v>
      </c>
      <c r="L173" t="s">
        <v>9</v>
      </c>
      <c r="M173" t="s">
        <v>27</v>
      </c>
      <c r="N173" t="s">
        <v>10</v>
      </c>
      <c r="O173" t="s">
        <v>9</v>
      </c>
      <c r="P173" t="s">
        <v>11</v>
      </c>
      <c r="Q173" t="s">
        <v>3</v>
      </c>
      <c r="R173" t="s">
        <v>19</v>
      </c>
      <c r="S173" t="s">
        <v>12</v>
      </c>
      <c r="T173">
        <v>3</v>
      </c>
      <c r="U173" t="s">
        <v>13</v>
      </c>
      <c r="V173" t="s">
        <v>3</v>
      </c>
      <c r="W173" t="s">
        <v>18</v>
      </c>
      <c r="Z173" t="s">
        <v>38</v>
      </c>
      <c r="AA173">
        <v>5</v>
      </c>
      <c r="AB173" t="s">
        <v>20</v>
      </c>
      <c r="AC173" t="s">
        <v>14</v>
      </c>
      <c r="AD173" t="s">
        <v>15</v>
      </c>
      <c r="AE173">
        <v>3</v>
      </c>
      <c r="AF173" t="s">
        <v>20</v>
      </c>
      <c r="AG173" t="s">
        <v>28</v>
      </c>
      <c r="AH173" t="s">
        <v>28</v>
      </c>
      <c r="AK173" t="s">
        <v>20</v>
      </c>
      <c r="AL173" t="s">
        <v>3</v>
      </c>
      <c r="AM173" t="s">
        <v>15</v>
      </c>
      <c r="AN173">
        <v>3</v>
      </c>
      <c r="AO173" t="s">
        <v>20</v>
      </c>
      <c r="AQ173" t="s">
        <v>16</v>
      </c>
      <c r="AR173" t="s">
        <v>47</v>
      </c>
      <c r="AS173" t="s">
        <v>22</v>
      </c>
      <c r="AT173" t="s">
        <v>21</v>
      </c>
      <c r="AU173">
        <v>5</v>
      </c>
      <c r="AV173" t="s">
        <v>23</v>
      </c>
      <c r="AW173" t="s">
        <v>24</v>
      </c>
    </row>
    <row r="174" spans="1:49" x14ac:dyDescent="0.25">
      <c r="A174" t="s">
        <v>1</v>
      </c>
      <c r="B174" t="s">
        <v>5</v>
      </c>
      <c r="C174" t="s">
        <v>2</v>
      </c>
      <c r="D174" t="s">
        <v>6</v>
      </c>
      <c r="E174" t="s">
        <v>3</v>
      </c>
      <c r="F174" t="s">
        <v>25</v>
      </c>
      <c r="G174" t="s">
        <v>26</v>
      </c>
      <c r="H174">
        <v>5.26</v>
      </c>
      <c r="I174" t="s">
        <v>26</v>
      </c>
      <c r="J174" t="s">
        <v>4</v>
      </c>
      <c r="K174">
        <v>5</v>
      </c>
      <c r="L174" t="s">
        <v>9</v>
      </c>
      <c r="M174" t="s">
        <v>27</v>
      </c>
      <c r="N174" t="s">
        <v>10</v>
      </c>
      <c r="O174" t="s">
        <v>9</v>
      </c>
      <c r="P174" t="s">
        <v>11</v>
      </c>
      <c r="Q174" t="s">
        <v>3</v>
      </c>
      <c r="R174" t="s">
        <v>19</v>
      </c>
      <c r="S174" t="s">
        <v>12</v>
      </c>
      <c r="T174">
        <v>2</v>
      </c>
      <c r="U174" t="s">
        <v>13</v>
      </c>
      <c r="V174" t="s">
        <v>3</v>
      </c>
      <c r="W174" t="s">
        <v>18</v>
      </c>
      <c r="Z174" t="s">
        <v>38</v>
      </c>
      <c r="AA174">
        <v>5</v>
      </c>
      <c r="AB174" t="s">
        <v>20</v>
      </c>
      <c r="AC174" t="s">
        <v>14</v>
      </c>
      <c r="AD174" t="s">
        <v>15</v>
      </c>
      <c r="AE174">
        <v>2</v>
      </c>
      <c r="AF174" t="s">
        <v>20</v>
      </c>
      <c r="AG174" t="s">
        <v>32</v>
      </c>
      <c r="AH174" t="s">
        <v>28</v>
      </c>
      <c r="AK174" t="s">
        <v>20</v>
      </c>
      <c r="AL174" t="s">
        <v>3</v>
      </c>
      <c r="AM174" t="s">
        <v>15</v>
      </c>
      <c r="AN174">
        <v>2</v>
      </c>
      <c r="AO174" t="s">
        <v>20</v>
      </c>
      <c r="AQ174" t="s">
        <v>16</v>
      </c>
      <c r="AR174" t="s">
        <v>47</v>
      </c>
      <c r="AS174" t="s">
        <v>22</v>
      </c>
      <c r="AT174" t="s">
        <v>21</v>
      </c>
      <c r="AU174">
        <v>5</v>
      </c>
      <c r="AV174" t="s">
        <v>23</v>
      </c>
      <c r="AW174" t="s">
        <v>24</v>
      </c>
    </row>
    <row r="175" spans="1:49" x14ac:dyDescent="0.25">
      <c r="A175" t="s">
        <v>1</v>
      </c>
      <c r="B175" t="s">
        <v>5</v>
      </c>
      <c r="C175" t="s">
        <v>2</v>
      </c>
      <c r="D175" t="s">
        <v>6</v>
      </c>
      <c r="E175" t="s">
        <v>3</v>
      </c>
      <c r="F175" t="s">
        <v>25</v>
      </c>
      <c r="G175" t="s">
        <v>26</v>
      </c>
      <c r="H175">
        <v>2.3839999999999999</v>
      </c>
      <c r="I175" t="s">
        <v>26</v>
      </c>
      <c r="J175" t="s">
        <v>4</v>
      </c>
      <c r="K175">
        <v>2</v>
      </c>
      <c r="L175" t="s">
        <v>9</v>
      </c>
      <c r="M175" t="s">
        <v>27</v>
      </c>
      <c r="N175" t="s">
        <v>10</v>
      </c>
      <c r="O175" t="s">
        <v>9</v>
      </c>
      <c r="P175" t="s">
        <v>11</v>
      </c>
      <c r="Q175" t="s">
        <v>3</v>
      </c>
      <c r="R175" t="s">
        <v>19</v>
      </c>
      <c r="S175" t="s">
        <v>12</v>
      </c>
      <c r="T175">
        <v>3</v>
      </c>
      <c r="U175" t="s">
        <v>13</v>
      </c>
      <c r="V175" t="s">
        <v>3</v>
      </c>
      <c r="W175" t="s">
        <v>18</v>
      </c>
      <c r="Z175" t="s">
        <v>38</v>
      </c>
      <c r="AA175">
        <v>2</v>
      </c>
      <c r="AB175" t="s">
        <v>20</v>
      </c>
      <c r="AC175" t="s">
        <v>14</v>
      </c>
      <c r="AD175" t="s">
        <v>15</v>
      </c>
      <c r="AE175">
        <v>3</v>
      </c>
      <c r="AF175" t="s">
        <v>20</v>
      </c>
      <c r="AG175" t="s">
        <v>35</v>
      </c>
      <c r="AH175" t="s">
        <v>30</v>
      </c>
      <c r="AK175" t="s">
        <v>20</v>
      </c>
      <c r="AL175" t="s">
        <v>3</v>
      </c>
      <c r="AM175" t="s">
        <v>15</v>
      </c>
      <c r="AN175">
        <v>3</v>
      </c>
      <c r="AO175" t="s">
        <v>20</v>
      </c>
      <c r="AQ175" t="s">
        <v>16</v>
      </c>
      <c r="AR175" t="s">
        <v>53</v>
      </c>
      <c r="AS175" t="s">
        <v>22</v>
      </c>
      <c r="AT175" t="s">
        <v>21</v>
      </c>
      <c r="AU175">
        <v>2</v>
      </c>
      <c r="AV175" t="s">
        <v>23</v>
      </c>
      <c r="AW175" t="s">
        <v>24</v>
      </c>
    </row>
    <row r="176" spans="1:49" x14ac:dyDescent="0.25">
      <c r="A176" t="s">
        <v>1</v>
      </c>
      <c r="B176" t="s">
        <v>5</v>
      </c>
      <c r="C176" t="s">
        <v>2</v>
      </c>
      <c r="D176" t="s">
        <v>6</v>
      </c>
      <c r="E176" t="s">
        <v>3</v>
      </c>
      <c r="F176" t="s">
        <v>25</v>
      </c>
      <c r="G176" t="s">
        <v>26</v>
      </c>
      <c r="H176">
        <v>44.9</v>
      </c>
      <c r="I176" t="s">
        <v>26</v>
      </c>
      <c r="J176" t="s">
        <v>4</v>
      </c>
      <c r="K176">
        <v>45</v>
      </c>
      <c r="L176" t="s">
        <v>9</v>
      </c>
      <c r="M176" t="s">
        <v>27</v>
      </c>
      <c r="N176" t="s">
        <v>10</v>
      </c>
      <c r="O176" t="s">
        <v>9</v>
      </c>
      <c r="P176" t="s">
        <v>11</v>
      </c>
      <c r="Q176" t="s">
        <v>3</v>
      </c>
      <c r="R176" t="s">
        <v>19</v>
      </c>
      <c r="S176" t="s">
        <v>12</v>
      </c>
      <c r="T176">
        <v>9</v>
      </c>
      <c r="U176" t="s">
        <v>13</v>
      </c>
      <c r="V176" t="s">
        <v>3</v>
      </c>
      <c r="W176" t="s">
        <v>18</v>
      </c>
      <c r="Y176">
        <v>4</v>
      </c>
      <c r="Z176" t="s">
        <v>38</v>
      </c>
      <c r="AA176">
        <v>4</v>
      </c>
      <c r="AB176" t="s">
        <v>20</v>
      </c>
      <c r="AC176" t="s">
        <v>14</v>
      </c>
      <c r="AD176" t="s">
        <v>15</v>
      </c>
      <c r="AE176">
        <v>9</v>
      </c>
      <c r="AF176" t="s">
        <v>20</v>
      </c>
      <c r="AG176" t="s">
        <v>28</v>
      </c>
      <c r="AH176" t="s">
        <v>28</v>
      </c>
      <c r="AK176" t="s">
        <v>20</v>
      </c>
      <c r="AL176" t="s">
        <v>3</v>
      </c>
      <c r="AM176" t="s">
        <v>15</v>
      </c>
      <c r="AN176">
        <v>9</v>
      </c>
      <c r="AO176" t="s">
        <v>20</v>
      </c>
      <c r="AQ176" t="s">
        <v>16</v>
      </c>
      <c r="AR176" t="s">
        <v>51</v>
      </c>
      <c r="AS176" t="s">
        <v>22</v>
      </c>
      <c r="AT176" t="s">
        <v>21</v>
      </c>
      <c r="AU176">
        <v>45</v>
      </c>
      <c r="AV176" t="s">
        <v>23</v>
      </c>
      <c r="AW176" t="s">
        <v>24</v>
      </c>
    </row>
    <row r="177" spans="1:49" x14ac:dyDescent="0.25">
      <c r="A177" t="s">
        <v>1</v>
      </c>
      <c r="B177" t="s">
        <v>5</v>
      </c>
      <c r="C177" t="s">
        <v>2</v>
      </c>
      <c r="D177" t="s">
        <v>6</v>
      </c>
      <c r="E177" t="s">
        <v>3</v>
      </c>
      <c r="F177" t="s">
        <v>25</v>
      </c>
      <c r="G177" t="s">
        <v>26</v>
      </c>
      <c r="H177">
        <v>14.55</v>
      </c>
      <c r="I177" t="s">
        <v>26</v>
      </c>
      <c r="J177" t="s">
        <v>4</v>
      </c>
      <c r="K177">
        <v>15</v>
      </c>
      <c r="L177" t="s">
        <v>9</v>
      </c>
      <c r="M177" t="s">
        <v>27</v>
      </c>
      <c r="N177" t="s">
        <v>10</v>
      </c>
      <c r="O177" t="s">
        <v>9</v>
      </c>
      <c r="P177" t="s">
        <v>11</v>
      </c>
      <c r="Q177" t="s">
        <v>3</v>
      </c>
      <c r="R177" t="s">
        <v>19</v>
      </c>
      <c r="S177" t="s">
        <v>12</v>
      </c>
      <c r="T177">
        <v>5</v>
      </c>
      <c r="U177" t="s">
        <v>13</v>
      </c>
      <c r="V177" t="s">
        <v>3</v>
      </c>
      <c r="W177" t="s">
        <v>18</v>
      </c>
      <c r="Y177">
        <v>1</v>
      </c>
      <c r="Z177" t="s">
        <v>38</v>
      </c>
      <c r="AA177">
        <v>4</v>
      </c>
      <c r="AB177" t="s">
        <v>20</v>
      </c>
      <c r="AC177" t="s">
        <v>14</v>
      </c>
      <c r="AD177" t="s">
        <v>15</v>
      </c>
      <c r="AE177">
        <v>5</v>
      </c>
      <c r="AF177" t="s">
        <v>20</v>
      </c>
      <c r="AG177" t="s">
        <v>36</v>
      </c>
      <c r="AH177" t="s">
        <v>28</v>
      </c>
      <c r="AK177" t="s">
        <v>20</v>
      </c>
      <c r="AL177" t="s">
        <v>3</v>
      </c>
      <c r="AM177" t="s">
        <v>15</v>
      </c>
      <c r="AN177">
        <v>5</v>
      </c>
      <c r="AO177" t="s">
        <v>20</v>
      </c>
      <c r="AQ177" t="s">
        <v>16</v>
      </c>
      <c r="AR177" t="s">
        <v>51</v>
      </c>
      <c r="AS177" t="s">
        <v>22</v>
      </c>
      <c r="AT177" t="s">
        <v>21</v>
      </c>
      <c r="AU177">
        <v>15</v>
      </c>
      <c r="AV177" t="s">
        <v>23</v>
      </c>
      <c r="AW177" t="s">
        <v>24</v>
      </c>
    </row>
    <row r="178" spans="1:49" x14ac:dyDescent="0.25">
      <c r="A178" t="s">
        <v>1</v>
      </c>
      <c r="B178" t="s">
        <v>5</v>
      </c>
      <c r="C178" t="s">
        <v>2</v>
      </c>
      <c r="D178" t="s">
        <v>6</v>
      </c>
      <c r="E178" t="s">
        <v>3</v>
      </c>
      <c r="F178" t="s">
        <v>25</v>
      </c>
      <c r="G178" t="s">
        <v>26</v>
      </c>
      <c r="H178">
        <v>60.494999999999997</v>
      </c>
      <c r="I178" t="s">
        <v>26</v>
      </c>
      <c r="J178" t="s">
        <v>4</v>
      </c>
      <c r="K178">
        <v>60</v>
      </c>
      <c r="L178" t="s">
        <v>9</v>
      </c>
      <c r="M178" t="s">
        <v>27</v>
      </c>
      <c r="N178" t="s">
        <v>10</v>
      </c>
      <c r="O178" t="s">
        <v>9</v>
      </c>
      <c r="P178" t="s">
        <v>11</v>
      </c>
      <c r="Q178" t="s">
        <v>3</v>
      </c>
      <c r="R178" t="s">
        <v>19</v>
      </c>
      <c r="S178" t="s">
        <v>12</v>
      </c>
      <c r="T178">
        <v>4</v>
      </c>
      <c r="U178" t="s">
        <v>13</v>
      </c>
      <c r="V178" t="s">
        <v>3</v>
      </c>
      <c r="W178" t="s">
        <v>18</v>
      </c>
      <c r="Y178">
        <v>6</v>
      </c>
      <c r="Z178" t="s">
        <v>38</v>
      </c>
      <c r="AA178">
        <v>0</v>
      </c>
      <c r="AB178" t="s">
        <v>20</v>
      </c>
      <c r="AC178" t="s">
        <v>14</v>
      </c>
      <c r="AD178" t="s">
        <v>15</v>
      </c>
      <c r="AE178">
        <v>4</v>
      </c>
      <c r="AF178" t="s">
        <v>20</v>
      </c>
      <c r="AG178" t="s">
        <v>33</v>
      </c>
      <c r="AH178" t="s">
        <v>36</v>
      </c>
      <c r="AK178" t="s">
        <v>20</v>
      </c>
      <c r="AL178" t="s">
        <v>3</v>
      </c>
      <c r="AM178" t="s">
        <v>15</v>
      </c>
      <c r="AN178">
        <v>4</v>
      </c>
      <c r="AO178" t="s">
        <v>20</v>
      </c>
      <c r="AQ178" t="s">
        <v>16</v>
      </c>
      <c r="AR178" t="s">
        <v>46</v>
      </c>
      <c r="AS178" t="s">
        <v>22</v>
      </c>
      <c r="AT178" t="s">
        <v>21</v>
      </c>
      <c r="AU178">
        <v>60</v>
      </c>
      <c r="AV178" t="s">
        <v>23</v>
      </c>
      <c r="AW178" t="s">
        <v>24</v>
      </c>
    </row>
    <row r="179" spans="1:49" x14ac:dyDescent="0.25">
      <c r="A179" t="s">
        <v>1</v>
      </c>
      <c r="B179" t="s">
        <v>5</v>
      </c>
      <c r="C179" t="s">
        <v>2</v>
      </c>
      <c r="D179" t="s">
        <v>6</v>
      </c>
      <c r="E179" t="s">
        <v>3</v>
      </c>
      <c r="F179" t="s">
        <v>25</v>
      </c>
      <c r="G179" t="s">
        <v>26</v>
      </c>
      <c r="H179">
        <v>439.4</v>
      </c>
      <c r="I179" t="s">
        <v>26</v>
      </c>
      <c r="J179" t="s">
        <v>4</v>
      </c>
      <c r="K179">
        <v>439</v>
      </c>
      <c r="L179" t="s">
        <v>9</v>
      </c>
      <c r="M179" t="s">
        <v>27</v>
      </c>
      <c r="N179" t="s">
        <v>10</v>
      </c>
      <c r="O179" t="s">
        <v>9</v>
      </c>
      <c r="P179" t="s">
        <v>11</v>
      </c>
      <c r="Q179" t="s">
        <v>3</v>
      </c>
      <c r="R179" t="s">
        <v>19</v>
      </c>
      <c r="S179" t="s">
        <v>12</v>
      </c>
      <c r="T179">
        <v>4</v>
      </c>
      <c r="U179" t="s">
        <v>13</v>
      </c>
      <c r="V179" t="s">
        <v>3</v>
      </c>
      <c r="W179" t="s">
        <v>18</v>
      </c>
      <c r="X179">
        <v>4</v>
      </c>
      <c r="Y179">
        <v>3</v>
      </c>
      <c r="Z179" t="s">
        <v>38</v>
      </c>
      <c r="AA179">
        <v>9</v>
      </c>
      <c r="AB179" t="s">
        <v>20</v>
      </c>
      <c r="AC179" t="s">
        <v>14</v>
      </c>
      <c r="AD179" t="s">
        <v>15</v>
      </c>
      <c r="AE179">
        <v>4</v>
      </c>
      <c r="AF179" t="s">
        <v>20</v>
      </c>
      <c r="AG179" t="s">
        <v>28</v>
      </c>
      <c r="AH179" t="s">
        <v>28</v>
      </c>
      <c r="AK179" t="s">
        <v>20</v>
      </c>
      <c r="AL179" t="s">
        <v>3</v>
      </c>
      <c r="AM179" t="s">
        <v>15</v>
      </c>
      <c r="AN179">
        <v>4</v>
      </c>
      <c r="AO179" t="s">
        <v>20</v>
      </c>
      <c r="AQ179" t="s">
        <v>16</v>
      </c>
      <c r="AR179" t="s">
        <v>57</v>
      </c>
      <c r="AS179" t="s">
        <v>22</v>
      </c>
      <c r="AT179" t="s">
        <v>21</v>
      </c>
      <c r="AU179">
        <v>439</v>
      </c>
      <c r="AV179" t="s">
        <v>23</v>
      </c>
      <c r="AW179" t="s">
        <v>24</v>
      </c>
    </row>
    <row r="180" spans="1:49" x14ac:dyDescent="0.25">
      <c r="A180" t="s">
        <v>1</v>
      </c>
      <c r="B180" t="s">
        <v>5</v>
      </c>
      <c r="C180" t="s">
        <v>2</v>
      </c>
      <c r="D180" t="s">
        <v>6</v>
      </c>
      <c r="E180" t="s">
        <v>3</v>
      </c>
      <c r="F180" t="s">
        <v>25</v>
      </c>
      <c r="G180" t="s">
        <v>26</v>
      </c>
      <c r="H180">
        <v>437.54</v>
      </c>
      <c r="I180" t="s">
        <v>26</v>
      </c>
      <c r="J180" t="s">
        <v>4</v>
      </c>
      <c r="K180">
        <v>438</v>
      </c>
      <c r="L180" t="s">
        <v>9</v>
      </c>
      <c r="M180" t="s">
        <v>27</v>
      </c>
      <c r="N180" t="s">
        <v>10</v>
      </c>
      <c r="O180" t="s">
        <v>9</v>
      </c>
      <c r="P180" t="s">
        <v>11</v>
      </c>
      <c r="Q180" t="s">
        <v>3</v>
      </c>
      <c r="R180" t="s">
        <v>19</v>
      </c>
      <c r="S180" t="s">
        <v>12</v>
      </c>
      <c r="T180">
        <v>5</v>
      </c>
      <c r="U180" t="s">
        <v>13</v>
      </c>
      <c r="V180" t="s">
        <v>3</v>
      </c>
      <c r="W180" t="s">
        <v>18</v>
      </c>
      <c r="X180">
        <v>4</v>
      </c>
      <c r="Y180">
        <v>3</v>
      </c>
      <c r="Z180" t="s">
        <v>38</v>
      </c>
      <c r="AA180">
        <v>7</v>
      </c>
      <c r="AB180" t="s">
        <v>20</v>
      </c>
      <c r="AC180" t="s">
        <v>14</v>
      </c>
      <c r="AD180" t="s">
        <v>15</v>
      </c>
      <c r="AE180">
        <v>5</v>
      </c>
      <c r="AF180" t="s">
        <v>20</v>
      </c>
      <c r="AG180" t="s">
        <v>30</v>
      </c>
      <c r="AH180" t="s">
        <v>28</v>
      </c>
      <c r="AK180" t="s">
        <v>20</v>
      </c>
      <c r="AL180" t="s">
        <v>3</v>
      </c>
      <c r="AM180" t="s">
        <v>15</v>
      </c>
      <c r="AN180">
        <v>5</v>
      </c>
      <c r="AO180" t="s">
        <v>20</v>
      </c>
      <c r="AQ180" t="s">
        <v>16</v>
      </c>
      <c r="AR180" t="s">
        <v>45</v>
      </c>
      <c r="AS180" t="s">
        <v>22</v>
      </c>
      <c r="AT180" t="s">
        <v>21</v>
      </c>
      <c r="AU180">
        <v>438</v>
      </c>
      <c r="AV180" t="s">
        <v>23</v>
      </c>
      <c r="AW180" t="s">
        <v>24</v>
      </c>
    </row>
    <row r="181" spans="1:49" x14ac:dyDescent="0.25">
      <c r="A181" t="s">
        <v>1</v>
      </c>
      <c r="B181" t="s">
        <v>5</v>
      </c>
      <c r="C181" t="s">
        <v>2</v>
      </c>
      <c r="D181" t="s">
        <v>6</v>
      </c>
      <c r="E181" t="s">
        <v>3</v>
      </c>
      <c r="F181" t="s">
        <v>25</v>
      </c>
      <c r="G181" t="s">
        <v>26</v>
      </c>
      <c r="H181">
        <v>985.76900000000001</v>
      </c>
      <c r="I181" t="s">
        <v>26</v>
      </c>
      <c r="J181" t="s">
        <v>4</v>
      </c>
      <c r="K181">
        <v>986</v>
      </c>
      <c r="L181" t="s">
        <v>9</v>
      </c>
      <c r="M181" t="s">
        <v>27</v>
      </c>
      <c r="N181" t="s">
        <v>10</v>
      </c>
      <c r="O181" t="s">
        <v>9</v>
      </c>
      <c r="P181" t="s">
        <v>11</v>
      </c>
      <c r="Q181" t="s">
        <v>3</v>
      </c>
      <c r="R181" t="s">
        <v>19</v>
      </c>
      <c r="S181" t="s">
        <v>12</v>
      </c>
      <c r="T181">
        <v>7</v>
      </c>
      <c r="U181" t="s">
        <v>13</v>
      </c>
      <c r="V181" t="s">
        <v>3</v>
      </c>
      <c r="W181" t="s">
        <v>18</v>
      </c>
      <c r="X181">
        <v>9</v>
      </c>
      <c r="Y181">
        <v>8</v>
      </c>
      <c r="Z181" t="s">
        <v>38</v>
      </c>
      <c r="AA181">
        <v>5</v>
      </c>
      <c r="AB181" t="s">
        <v>20</v>
      </c>
      <c r="AC181" t="s">
        <v>14</v>
      </c>
      <c r="AD181" t="s">
        <v>15</v>
      </c>
      <c r="AE181">
        <v>7</v>
      </c>
      <c r="AF181" t="s">
        <v>20</v>
      </c>
      <c r="AG181" t="s">
        <v>32</v>
      </c>
      <c r="AH181" t="s">
        <v>33</v>
      </c>
      <c r="AK181" t="s">
        <v>20</v>
      </c>
      <c r="AL181" t="s">
        <v>3</v>
      </c>
      <c r="AM181" t="s">
        <v>15</v>
      </c>
      <c r="AN181">
        <v>7</v>
      </c>
      <c r="AO181" t="s">
        <v>20</v>
      </c>
      <c r="AQ181" t="s">
        <v>16</v>
      </c>
      <c r="AR181" t="s">
        <v>55</v>
      </c>
      <c r="AS181" t="s">
        <v>22</v>
      </c>
      <c r="AT181" t="s">
        <v>21</v>
      </c>
      <c r="AU181">
        <v>986</v>
      </c>
      <c r="AV181" t="s">
        <v>23</v>
      </c>
      <c r="AW181" t="s">
        <v>24</v>
      </c>
    </row>
    <row r="182" spans="1:49" x14ac:dyDescent="0.25">
      <c r="A182" t="s">
        <v>1</v>
      </c>
      <c r="B182" t="s">
        <v>5</v>
      </c>
      <c r="C182" t="s">
        <v>2</v>
      </c>
      <c r="D182" t="s">
        <v>6</v>
      </c>
      <c r="E182" t="s">
        <v>3</v>
      </c>
      <c r="F182" t="s">
        <v>25</v>
      </c>
      <c r="G182" t="s">
        <v>26</v>
      </c>
      <c r="H182">
        <v>0.4</v>
      </c>
      <c r="I182" t="s">
        <v>26</v>
      </c>
      <c r="J182" t="s">
        <v>4</v>
      </c>
      <c r="K182">
        <v>0</v>
      </c>
      <c r="L182" t="s">
        <v>9</v>
      </c>
      <c r="M182" t="s">
        <v>27</v>
      </c>
      <c r="N182" t="s">
        <v>10</v>
      </c>
      <c r="O182" t="s">
        <v>9</v>
      </c>
      <c r="P182" t="s">
        <v>11</v>
      </c>
      <c r="Q182" t="s">
        <v>3</v>
      </c>
      <c r="R182" t="s">
        <v>19</v>
      </c>
      <c r="S182" t="s">
        <v>12</v>
      </c>
      <c r="T182">
        <v>4</v>
      </c>
      <c r="U182" t="s">
        <v>13</v>
      </c>
      <c r="V182" t="s">
        <v>3</v>
      </c>
      <c r="W182" t="s">
        <v>18</v>
      </c>
      <c r="Z182" t="s">
        <v>38</v>
      </c>
      <c r="AA182">
        <v>0</v>
      </c>
      <c r="AB182" t="s">
        <v>20</v>
      </c>
      <c r="AC182" t="s">
        <v>14</v>
      </c>
      <c r="AD182" t="s">
        <v>15</v>
      </c>
      <c r="AE182">
        <v>4</v>
      </c>
      <c r="AF182" t="s">
        <v>20</v>
      </c>
      <c r="AG182" t="s">
        <v>28</v>
      </c>
      <c r="AK182" t="s">
        <v>20</v>
      </c>
      <c r="AL182" t="s">
        <v>3</v>
      </c>
      <c r="AM182" t="s">
        <v>15</v>
      </c>
      <c r="AN182">
        <v>4</v>
      </c>
      <c r="AO182" t="s">
        <v>20</v>
      </c>
      <c r="AQ182" t="s">
        <v>16</v>
      </c>
      <c r="AR182" t="s">
        <v>46</v>
      </c>
      <c r="AS182" t="s">
        <v>22</v>
      </c>
      <c r="AT182" t="s">
        <v>21</v>
      </c>
      <c r="AU182">
        <v>0</v>
      </c>
      <c r="AV182" t="s">
        <v>23</v>
      </c>
      <c r="AW182" t="s">
        <v>24</v>
      </c>
    </row>
    <row r="183" spans="1:49" x14ac:dyDescent="0.25">
      <c r="A183" t="s">
        <v>1</v>
      </c>
      <c r="B183" t="s">
        <v>5</v>
      </c>
      <c r="C183" t="s">
        <v>2</v>
      </c>
      <c r="D183" t="s">
        <v>6</v>
      </c>
      <c r="E183" t="s">
        <v>3</v>
      </c>
      <c r="F183" t="s">
        <v>25</v>
      </c>
      <c r="G183" t="s">
        <v>26</v>
      </c>
      <c r="H183">
        <v>0.96</v>
      </c>
      <c r="I183" t="s">
        <v>26</v>
      </c>
      <c r="J183" t="s">
        <v>4</v>
      </c>
      <c r="K183">
        <v>1</v>
      </c>
      <c r="L183" t="s">
        <v>9</v>
      </c>
      <c r="M183" t="s">
        <v>27</v>
      </c>
      <c r="N183" t="s">
        <v>10</v>
      </c>
      <c r="O183" t="s">
        <v>9</v>
      </c>
      <c r="P183" t="s">
        <v>11</v>
      </c>
      <c r="Q183" t="s">
        <v>3</v>
      </c>
      <c r="R183" t="s">
        <v>19</v>
      </c>
      <c r="S183" t="s">
        <v>12</v>
      </c>
      <c r="T183">
        <v>9</v>
      </c>
      <c r="U183" t="s">
        <v>13</v>
      </c>
      <c r="V183" t="s">
        <v>3</v>
      </c>
      <c r="W183" t="s">
        <v>18</v>
      </c>
      <c r="Z183" t="s">
        <v>38</v>
      </c>
      <c r="AA183">
        <v>0</v>
      </c>
      <c r="AB183" t="s">
        <v>20</v>
      </c>
      <c r="AC183" t="s">
        <v>14</v>
      </c>
      <c r="AD183" t="s">
        <v>15</v>
      </c>
      <c r="AE183">
        <v>9</v>
      </c>
      <c r="AF183" t="s">
        <v>20</v>
      </c>
      <c r="AG183" t="s">
        <v>32</v>
      </c>
      <c r="AK183" t="s">
        <v>20</v>
      </c>
      <c r="AL183" t="s">
        <v>3</v>
      </c>
      <c r="AM183" t="s">
        <v>15</v>
      </c>
      <c r="AN183">
        <v>9</v>
      </c>
      <c r="AO183" t="s">
        <v>20</v>
      </c>
      <c r="AQ183" t="s">
        <v>16</v>
      </c>
      <c r="AR183" t="s">
        <v>39</v>
      </c>
      <c r="AS183" t="s">
        <v>22</v>
      </c>
      <c r="AT183" t="s">
        <v>21</v>
      </c>
      <c r="AU183">
        <v>1</v>
      </c>
      <c r="AV183" t="s">
        <v>23</v>
      </c>
      <c r="AW183" t="s">
        <v>24</v>
      </c>
    </row>
    <row r="184" spans="1:49" x14ac:dyDescent="0.25">
      <c r="A184" t="s">
        <v>1</v>
      </c>
      <c r="B184" t="s">
        <v>5</v>
      </c>
      <c r="C184" t="s">
        <v>2</v>
      </c>
      <c r="D184" t="s">
        <v>6</v>
      </c>
      <c r="E184" t="s">
        <v>3</v>
      </c>
      <c r="F184" t="s">
        <v>25</v>
      </c>
      <c r="G184" t="s">
        <v>26</v>
      </c>
      <c r="H184">
        <v>0.56200000000000006</v>
      </c>
      <c r="I184" t="s">
        <v>26</v>
      </c>
      <c r="J184" t="s">
        <v>4</v>
      </c>
      <c r="K184">
        <v>1</v>
      </c>
      <c r="L184" t="s">
        <v>9</v>
      </c>
      <c r="M184" t="s">
        <v>27</v>
      </c>
      <c r="N184" t="s">
        <v>10</v>
      </c>
      <c r="O184" t="s">
        <v>9</v>
      </c>
      <c r="P184" t="s">
        <v>11</v>
      </c>
      <c r="Q184" t="s">
        <v>3</v>
      </c>
      <c r="R184" t="s">
        <v>19</v>
      </c>
      <c r="S184" t="s">
        <v>12</v>
      </c>
      <c r="T184">
        <v>5</v>
      </c>
      <c r="U184" t="s">
        <v>13</v>
      </c>
      <c r="V184" t="s">
        <v>3</v>
      </c>
      <c r="W184" t="s">
        <v>18</v>
      </c>
      <c r="Z184" t="s">
        <v>38</v>
      </c>
      <c r="AA184">
        <v>0</v>
      </c>
      <c r="AB184" t="s">
        <v>20</v>
      </c>
      <c r="AC184" t="s">
        <v>14</v>
      </c>
      <c r="AD184" t="s">
        <v>15</v>
      </c>
      <c r="AE184">
        <v>5</v>
      </c>
      <c r="AF184" t="s">
        <v>20</v>
      </c>
      <c r="AG184" t="s">
        <v>32</v>
      </c>
      <c r="AH184" t="s">
        <v>34</v>
      </c>
      <c r="AK184" t="s">
        <v>20</v>
      </c>
      <c r="AL184" t="s">
        <v>3</v>
      </c>
      <c r="AM184" t="s">
        <v>15</v>
      </c>
      <c r="AN184">
        <v>5</v>
      </c>
      <c r="AO184" t="s">
        <v>20</v>
      </c>
      <c r="AQ184" t="s">
        <v>16</v>
      </c>
      <c r="AR184" t="s">
        <v>39</v>
      </c>
      <c r="AS184" t="s">
        <v>22</v>
      </c>
      <c r="AT184" t="s">
        <v>21</v>
      </c>
      <c r="AU184">
        <v>1</v>
      </c>
      <c r="AV184" t="s">
        <v>23</v>
      </c>
      <c r="AW184" t="s">
        <v>24</v>
      </c>
    </row>
    <row r="185" spans="1:49" x14ac:dyDescent="0.25">
      <c r="A185" t="s">
        <v>1</v>
      </c>
      <c r="B185" t="s">
        <v>5</v>
      </c>
      <c r="C185" t="s">
        <v>2</v>
      </c>
      <c r="D185" t="s">
        <v>6</v>
      </c>
      <c r="E185" t="s">
        <v>3</v>
      </c>
      <c r="F185" t="s">
        <v>25</v>
      </c>
      <c r="G185" t="s">
        <v>26</v>
      </c>
      <c r="H185">
        <v>7.1</v>
      </c>
      <c r="I185" t="s">
        <v>26</v>
      </c>
      <c r="J185" t="s">
        <v>4</v>
      </c>
      <c r="K185">
        <v>7</v>
      </c>
      <c r="L185" t="s">
        <v>9</v>
      </c>
      <c r="M185" t="s">
        <v>27</v>
      </c>
      <c r="N185" t="s">
        <v>10</v>
      </c>
      <c r="O185" t="s">
        <v>9</v>
      </c>
      <c r="P185" t="s">
        <v>11</v>
      </c>
      <c r="Q185" t="s">
        <v>3</v>
      </c>
      <c r="R185" t="s">
        <v>19</v>
      </c>
      <c r="S185" t="s">
        <v>12</v>
      </c>
      <c r="T185">
        <v>1</v>
      </c>
      <c r="U185" t="s">
        <v>13</v>
      </c>
      <c r="V185" t="s">
        <v>3</v>
      </c>
      <c r="W185" t="s">
        <v>18</v>
      </c>
      <c r="Z185" t="s">
        <v>38</v>
      </c>
      <c r="AA185">
        <v>7</v>
      </c>
      <c r="AB185" t="s">
        <v>20</v>
      </c>
      <c r="AC185" t="s">
        <v>14</v>
      </c>
      <c r="AD185" t="s">
        <v>15</v>
      </c>
      <c r="AE185">
        <v>1</v>
      </c>
      <c r="AF185" t="s">
        <v>20</v>
      </c>
      <c r="AG185" t="s">
        <v>28</v>
      </c>
      <c r="AH185" t="s">
        <v>28</v>
      </c>
      <c r="AK185" t="s">
        <v>20</v>
      </c>
      <c r="AL185" t="s">
        <v>3</v>
      </c>
      <c r="AM185" t="s">
        <v>15</v>
      </c>
      <c r="AN185">
        <v>1</v>
      </c>
      <c r="AO185" t="s">
        <v>20</v>
      </c>
      <c r="AQ185" t="s">
        <v>16</v>
      </c>
      <c r="AR185" t="s">
        <v>58</v>
      </c>
      <c r="AS185" t="s">
        <v>22</v>
      </c>
      <c r="AT185" t="s">
        <v>21</v>
      </c>
      <c r="AU185">
        <v>7</v>
      </c>
      <c r="AV185" t="s">
        <v>23</v>
      </c>
      <c r="AW185" t="s">
        <v>24</v>
      </c>
    </row>
    <row r="186" spans="1:49" x14ac:dyDescent="0.25">
      <c r="A186" t="s">
        <v>1</v>
      </c>
      <c r="B186" t="s">
        <v>5</v>
      </c>
      <c r="C186" t="s">
        <v>2</v>
      </c>
      <c r="D186" t="s">
        <v>6</v>
      </c>
      <c r="E186" t="s">
        <v>3</v>
      </c>
      <c r="F186" t="s">
        <v>25</v>
      </c>
      <c r="G186" t="s">
        <v>26</v>
      </c>
      <c r="H186">
        <v>1.69</v>
      </c>
      <c r="I186" t="s">
        <v>26</v>
      </c>
      <c r="J186" t="s">
        <v>4</v>
      </c>
      <c r="K186">
        <v>2</v>
      </c>
      <c r="L186" t="s">
        <v>9</v>
      </c>
      <c r="M186" t="s">
        <v>27</v>
      </c>
      <c r="N186" t="s">
        <v>10</v>
      </c>
      <c r="O186" t="s">
        <v>9</v>
      </c>
      <c r="P186" t="s">
        <v>11</v>
      </c>
      <c r="Q186" t="s">
        <v>3</v>
      </c>
      <c r="R186" t="s">
        <v>19</v>
      </c>
      <c r="S186" t="s">
        <v>12</v>
      </c>
      <c r="T186">
        <v>6</v>
      </c>
      <c r="U186" t="s">
        <v>13</v>
      </c>
      <c r="V186" t="s">
        <v>3</v>
      </c>
      <c r="W186" t="s">
        <v>18</v>
      </c>
      <c r="Z186" t="s">
        <v>38</v>
      </c>
      <c r="AA186">
        <v>1</v>
      </c>
      <c r="AB186" t="s">
        <v>20</v>
      </c>
      <c r="AC186" t="s">
        <v>14</v>
      </c>
      <c r="AD186" t="s">
        <v>15</v>
      </c>
      <c r="AE186">
        <v>6</v>
      </c>
      <c r="AF186" t="s">
        <v>20</v>
      </c>
      <c r="AG186" t="s">
        <v>33</v>
      </c>
      <c r="AH186" t="s">
        <v>28</v>
      </c>
      <c r="AK186" t="s">
        <v>20</v>
      </c>
      <c r="AL186" t="s">
        <v>3</v>
      </c>
      <c r="AM186" t="s">
        <v>15</v>
      </c>
      <c r="AN186">
        <v>6</v>
      </c>
      <c r="AO186" t="s">
        <v>20</v>
      </c>
      <c r="AQ186" t="s">
        <v>16</v>
      </c>
      <c r="AR186" t="s">
        <v>52</v>
      </c>
      <c r="AS186" t="s">
        <v>22</v>
      </c>
      <c r="AT186" t="s">
        <v>21</v>
      </c>
      <c r="AU186">
        <v>2</v>
      </c>
      <c r="AV186" t="s">
        <v>23</v>
      </c>
      <c r="AW186" t="s">
        <v>24</v>
      </c>
    </row>
    <row r="187" spans="1:49" x14ac:dyDescent="0.25">
      <c r="A187" t="s">
        <v>1</v>
      </c>
      <c r="B187" t="s">
        <v>5</v>
      </c>
      <c r="C187" t="s">
        <v>2</v>
      </c>
      <c r="D187" t="s">
        <v>6</v>
      </c>
      <c r="E187" t="s">
        <v>3</v>
      </c>
      <c r="F187" t="s">
        <v>25</v>
      </c>
      <c r="G187" t="s">
        <v>26</v>
      </c>
      <c r="H187">
        <v>3.4620000000000002</v>
      </c>
      <c r="I187" t="s">
        <v>26</v>
      </c>
      <c r="J187" t="s">
        <v>4</v>
      </c>
      <c r="K187">
        <v>3</v>
      </c>
      <c r="L187" t="s">
        <v>9</v>
      </c>
      <c r="M187" t="s">
        <v>27</v>
      </c>
      <c r="N187" t="s">
        <v>10</v>
      </c>
      <c r="O187" t="s">
        <v>9</v>
      </c>
      <c r="P187" t="s">
        <v>11</v>
      </c>
      <c r="Q187" t="s">
        <v>3</v>
      </c>
      <c r="R187" t="s">
        <v>19</v>
      </c>
      <c r="S187" t="s">
        <v>12</v>
      </c>
      <c r="T187">
        <v>4</v>
      </c>
      <c r="U187" t="s">
        <v>13</v>
      </c>
      <c r="V187" t="s">
        <v>3</v>
      </c>
      <c r="W187" t="s">
        <v>18</v>
      </c>
      <c r="Z187" t="s">
        <v>38</v>
      </c>
      <c r="AA187">
        <v>3</v>
      </c>
      <c r="AB187" t="s">
        <v>20</v>
      </c>
      <c r="AC187" t="s">
        <v>14</v>
      </c>
      <c r="AD187" t="s">
        <v>15</v>
      </c>
      <c r="AE187">
        <v>4</v>
      </c>
      <c r="AF187" t="s">
        <v>20</v>
      </c>
      <c r="AG187" t="s">
        <v>32</v>
      </c>
      <c r="AH187" t="s">
        <v>34</v>
      </c>
      <c r="AK187" t="s">
        <v>20</v>
      </c>
      <c r="AL187" t="s">
        <v>3</v>
      </c>
      <c r="AM187" t="s">
        <v>15</v>
      </c>
      <c r="AN187">
        <v>4</v>
      </c>
      <c r="AO187" t="s">
        <v>20</v>
      </c>
      <c r="AQ187" t="s">
        <v>16</v>
      </c>
      <c r="AR187" t="s">
        <v>56</v>
      </c>
      <c r="AS187" t="s">
        <v>22</v>
      </c>
      <c r="AT187" t="s">
        <v>21</v>
      </c>
      <c r="AU187">
        <v>3</v>
      </c>
      <c r="AV187" t="s">
        <v>23</v>
      </c>
      <c r="AW187" t="s">
        <v>24</v>
      </c>
    </row>
    <row r="188" spans="1:49" x14ac:dyDescent="0.25">
      <c r="A188" t="s">
        <v>1</v>
      </c>
      <c r="B188" t="s">
        <v>5</v>
      </c>
      <c r="C188" t="s">
        <v>2</v>
      </c>
      <c r="D188" t="s">
        <v>6</v>
      </c>
      <c r="E188" t="s">
        <v>3</v>
      </c>
      <c r="F188" t="s">
        <v>25</v>
      </c>
      <c r="G188" t="s">
        <v>26</v>
      </c>
      <c r="H188">
        <v>86.6</v>
      </c>
      <c r="I188" t="s">
        <v>26</v>
      </c>
      <c r="J188" t="s">
        <v>4</v>
      </c>
      <c r="K188">
        <v>87</v>
      </c>
      <c r="L188" t="s">
        <v>9</v>
      </c>
      <c r="M188" t="s">
        <v>27</v>
      </c>
      <c r="N188" t="s">
        <v>10</v>
      </c>
      <c r="O188" t="s">
        <v>9</v>
      </c>
      <c r="P188" t="s">
        <v>11</v>
      </c>
      <c r="Q188" t="s">
        <v>3</v>
      </c>
      <c r="R188" t="s">
        <v>19</v>
      </c>
      <c r="S188" t="s">
        <v>12</v>
      </c>
      <c r="T188">
        <v>6</v>
      </c>
      <c r="U188" t="s">
        <v>13</v>
      </c>
      <c r="V188" t="s">
        <v>3</v>
      </c>
      <c r="W188" t="s">
        <v>18</v>
      </c>
      <c r="Y188">
        <v>8</v>
      </c>
      <c r="Z188" t="s">
        <v>38</v>
      </c>
      <c r="AA188">
        <v>6</v>
      </c>
      <c r="AB188" t="s">
        <v>20</v>
      </c>
      <c r="AC188" t="s">
        <v>14</v>
      </c>
      <c r="AD188" t="s">
        <v>15</v>
      </c>
      <c r="AE188">
        <v>6</v>
      </c>
      <c r="AF188" t="s">
        <v>20</v>
      </c>
      <c r="AG188" t="s">
        <v>28</v>
      </c>
      <c r="AH188" t="s">
        <v>28</v>
      </c>
      <c r="AK188" t="s">
        <v>20</v>
      </c>
      <c r="AL188" t="s">
        <v>3</v>
      </c>
      <c r="AM188" t="s">
        <v>15</v>
      </c>
      <c r="AN188">
        <v>6</v>
      </c>
      <c r="AO188" t="s">
        <v>20</v>
      </c>
      <c r="AQ188" t="s">
        <v>16</v>
      </c>
      <c r="AR188" t="s">
        <v>42</v>
      </c>
      <c r="AS188" t="s">
        <v>22</v>
      </c>
      <c r="AT188" t="s">
        <v>21</v>
      </c>
      <c r="AU188">
        <v>87</v>
      </c>
      <c r="AV188" t="s">
        <v>23</v>
      </c>
      <c r="AW188" t="s">
        <v>24</v>
      </c>
    </row>
    <row r="189" spans="1:49" x14ac:dyDescent="0.25">
      <c r="A189" t="s">
        <v>1</v>
      </c>
      <c r="B189" t="s">
        <v>5</v>
      </c>
      <c r="C189" t="s">
        <v>2</v>
      </c>
      <c r="D189" t="s">
        <v>6</v>
      </c>
      <c r="E189" t="s">
        <v>3</v>
      </c>
      <c r="F189" t="s">
        <v>25</v>
      </c>
      <c r="G189" t="s">
        <v>26</v>
      </c>
      <c r="H189">
        <v>52.25</v>
      </c>
      <c r="I189" t="s">
        <v>26</v>
      </c>
      <c r="J189" t="s">
        <v>4</v>
      </c>
      <c r="K189">
        <v>52</v>
      </c>
      <c r="L189" t="s">
        <v>9</v>
      </c>
      <c r="M189" t="s">
        <v>27</v>
      </c>
      <c r="N189" t="s">
        <v>10</v>
      </c>
      <c r="O189" t="s">
        <v>9</v>
      </c>
      <c r="P189" t="s">
        <v>11</v>
      </c>
      <c r="Q189" t="s">
        <v>3</v>
      </c>
      <c r="R189" t="s">
        <v>19</v>
      </c>
      <c r="S189" t="s">
        <v>12</v>
      </c>
      <c r="T189">
        <v>2</v>
      </c>
      <c r="U189" t="s">
        <v>13</v>
      </c>
      <c r="V189" t="s">
        <v>3</v>
      </c>
      <c r="W189" t="s">
        <v>18</v>
      </c>
      <c r="Y189">
        <v>5</v>
      </c>
      <c r="Z189" t="s">
        <v>38</v>
      </c>
      <c r="AA189">
        <v>2</v>
      </c>
      <c r="AB189" t="s">
        <v>20</v>
      </c>
      <c r="AC189" t="s">
        <v>14</v>
      </c>
      <c r="AD189" t="s">
        <v>15</v>
      </c>
      <c r="AE189">
        <v>2</v>
      </c>
      <c r="AF189" t="s">
        <v>20</v>
      </c>
      <c r="AG189" t="s">
        <v>36</v>
      </c>
      <c r="AH189" t="s">
        <v>28</v>
      </c>
      <c r="AK189" t="s">
        <v>20</v>
      </c>
      <c r="AL189" t="s">
        <v>3</v>
      </c>
      <c r="AM189" t="s">
        <v>15</v>
      </c>
      <c r="AN189">
        <v>2</v>
      </c>
      <c r="AO189" t="s">
        <v>20</v>
      </c>
      <c r="AQ189" t="s">
        <v>16</v>
      </c>
      <c r="AR189" t="s">
        <v>53</v>
      </c>
      <c r="AS189" t="s">
        <v>22</v>
      </c>
      <c r="AT189" t="s">
        <v>21</v>
      </c>
      <c r="AU189">
        <v>52</v>
      </c>
      <c r="AV189" t="s">
        <v>23</v>
      </c>
      <c r="AW189" t="s">
        <v>24</v>
      </c>
    </row>
    <row r="190" spans="1:49" x14ac:dyDescent="0.25">
      <c r="A190" t="s">
        <v>1</v>
      </c>
      <c r="B190" t="s">
        <v>5</v>
      </c>
      <c r="C190" t="s">
        <v>2</v>
      </c>
      <c r="D190" t="s">
        <v>6</v>
      </c>
      <c r="E190" t="s">
        <v>3</v>
      </c>
      <c r="F190" t="s">
        <v>25</v>
      </c>
      <c r="G190" t="s">
        <v>26</v>
      </c>
      <c r="H190">
        <v>29.713000000000001</v>
      </c>
      <c r="I190" t="s">
        <v>26</v>
      </c>
      <c r="J190" t="s">
        <v>4</v>
      </c>
      <c r="K190">
        <v>30</v>
      </c>
      <c r="L190" t="s">
        <v>9</v>
      </c>
      <c r="M190" t="s">
        <v>27</v>
      </c>
      <c r="N190" t="s">
        <v>10</v>
      </c>
      <c r="O190" t="s">
        <v>9</v>
      </c>
      <c r="P190" t="s">
        <v>11</v>
      </c>
      <c r="Q190" t="s">
        <v>3</v>
      </c>
      <c r="R190" t="s">
        <v>19</v>
      </c>
      <c r="S190" t="s">
        <v>12</v>
      </c>
      <c r="T190">
        <v>7</v>
      </c>
      <c r="U190" t="s">
        <v>13</v>
      </c>
      <c r="V190" t="s">
        <v>3</v>
      </c>
      <c r="W190" t="s">
        <v>18</v>
      </c>
      <c r="Y190">
        <v>2</v>
      </c>
      <c r="Z190" t="s">
        <v>38</v>
      </c>
      <c r="AA190">
        <v>9</v>
      </c>
      <c r="AB190" t="s">
        <v>20</v>
      </c>
      <c r="AC190" t="s">
        <v>14</v>
      </c>
      <c r="AD190" t="s">
        <v>15</v>
      </c>
      <c r="AE190">
        <v>7</v>
      </c>
      <c r="AF190" t="s">
        <v>20</v>
      </c>
      <c r="AG190" t="s">
        <v>37</v>
      </c>
      <c r="AH190" t="s">
        <v>31</v>
      </c>
      <c r="AK190" t="s">
        <v>20</v>
      </c>
      <c r="AL190" t="s">
        <v>3</v>
      </c>
      <c r="AM190" t="s">
        <v>15</v>
      </c>
      <c r="AN190">
        <v>7</v>
      </c>
      <c r="AO190" t="s">
        <v>20</v>
      </c>
      <c r="AQ190" t="s">
        <v>16</v>
      </c>
      <c r="AR190" t="s">
        <v>49</v>
      </c>
      <c r="AS190" t="s">
        <v>22</v>
      </c>
      <c r="AT190" t="s">
        <v>21</v>
      </c>
      <c r="AU190">
        <v>30</v>
      </c>
      <c r="AV190" t="s">
        <v>23</v>
      </c>
      <c r="AW190" t="s">
        <v>24</v>
      </c>
    </row>
    <row r="191" spans="1:49" x14ac:dyDescent="0.25">
      <c r="A191" t="s">
        <v>1</v>
      </c>
      <c r="B191" t="s">
        <v>5</v>
      </c>
      <c r="C191" t="s">
        <v>2</v>
      </c>
      <c r="D191" t="s">
        <v>6</v>
      </c>
      <c r="E191" t="s">
        <v>3</v>
      </c>
      <c r="F191" t="s">
        <v>25</v>
      </c>
      <c r="G191" t="s">
        <v>26</v>
      </c>
      <c r="H191">
        <v>942.2</v>
      </c>
      <c r="I191" t="s">
        <v>26</v>
      </c>
      <c r="J191" t="s">
        <v>4</v>
      </c>
      <c r="K191">
        <v>942</v>
      </c>
      <c r="L191" t="s">
        <v>9</v>
      </c>
      <c r="M191" t="s">
        <v>27</v>
      </c>
      <c r="N191" t="s">
        <v>10</v>
      </c>
      <c r="O191" t="s">
        <v>9</v>
      </c>
      <c r="P191" t="s">
        <v>11</v>
      </c>
      <c r="Q191" t="s">
        <v>3</v>
      </c>
      <c r="R191" t="s">
        <v>19</v>
      </c>
      <c r="S191" t="s">
        <v>12</v>
      </c>
      <c r="T191">
        <v>2</v>
      </c>
      <c r="U191" t="s">
        <v>13</v>
      </c>
      <c r="V191" t="s">
        <v>3</v>
      </c>
      <c r="W191" t="s">
        <v>18</v>
      </c>
      <c r="X191">
        <v>9</v>
      </c>
      <c r="Y191">
        <v>4</v>
      </c>
      <c r="Z191" t="s">
        <v>38</v>
      </c>
      <c r="AA191">
        <v>2</v>
      </c>
      <c r="AB191" t="s">
        <v>20</v>
      </c>
      <c r="AC191" t="s">
        <v>14</v>
      </c>
      <c r="AD191" t="s">
        <v>15</v>
      </c>
      <c r="AE191">
        <v>2</v>
      </c>
      <c r="AF191" t="s">
        <v>20</v>
      </c>
      <c r="AG191" t="s">
        <v>28</v>
      </c>
      <c r="AH191" t="s">
        <v>28</v>
      </c>
      <c r="AK191" t="s">
        <v>20</v>
      </c>
      <c r="AL191" t="s">
        <v>3</v>
      </c>
      <c r="AM191" t="s">
        <v>15</v>
      </c>
      <c r="AN191">
        <v>2</v>
      </c>
      <c r="AO191" t="s">
        <v>20</v>
      </c>
      <c r="AQ191" t="s">
        <v>16</v>
      </c>
      <c r="AR191" t="s">
        <v>53</v>
      </c>
      <c r="AS191" t="s">
        <v>22</v>
      </c>
      <c r="AT191" t="s">
        <v>21</v>
      </c>
      <c r="AU191">
        <v>942</v>
      </c>
      <c r="AV191" t="s">
        <v>23</v>
      </c>
      <c r="AW191" t="s">
        <v>24</v>
      </c>
    </row>
    <row r="192" spans="1:49" x14ac:dyDescent="0.25">
      <c r="A192" t="s">
        <v>1</v>
      </c>
      <c r="B192" t="s">
        <v>5</v>
      </c>
      <c r="C192" t="s">
        <v>2</v>
      </c>
      <c r="D192" t="s">
        <v>6</v>
      </c>
      <c r="E192" t="s">
        <v>3</v>
      </c>
      <c r="F192" t="s">
        <v>25</v>
      </c>
      <c r="G192" t="s">
        <v>26</v>
      </c>
      <c r="H192">
        <v>482.74</v>
      </c>
      <c r="I192" t="s">
        <v>26</v>
      </c>
      <c r="J192" t="s">
        <v>4</v>
      </c>
      <c r="K192">
        <v>483</v>
      </c>
      <c r="L192" t="s">
        <v>9</v>
      </c>
      <c r="M192" t="s">
        <v>27</v>
      </c>
      <c r="N192" t="s">
        <v>10</v>
      </c>
      <c r="O192" t="s">
        <v>9</v>
      </c>
      <c r="P192" t="s">
        <v>11</v>
      </c>
      <c r="Q192" t="s">
        <v>3</v>
      </c>
      <c r="R192" t="s">
        <v>19</v>
      </c>
      <c r="S192" t="s">
        <v>12</v>
      </c>
      <c r="T192">
        <v>7</v>
      </c>
      <c r="U192" t="s">
        <v>13</v>
      </c>
      <c r="V192" t="s">
        <v>3</v>
      </c>
      <c r="W192" t="s">
        <v>18</v>
      </c>
      <c r="X192">
        <v>4</v>
      </c>
      <c r="Y192">
        <v>8</v>
      </c>
      <c r="Z192" t="s">
        <v>38</v>
      </c>
      <c r="AA192">
        <v>2</v>
      </c>
      <c r="AB192" t="s">
        <v>20</v>
      </c>
      <c r="AC192" t="s">
        <v>14</v>
      </c>
      <c r="AD192" t="s">
        <v>15</v>
      </c>
      <c r="AE192">
        <v>7</v>
      </c>
      <c r="AF192" t="s">
        <v>20</v>
      </c>
      <c r="AG192" t="s">
        <v>30</v>
      </c>
      <c r="AH192" t="s">
        <v>28</v>
      </c>
      <c r="AK192" t="s">
        <v>20</v>
      </c>
      <c r="AL192" t="s">
        <v>3</v>
      </c>
      <c r="AM192" t="s">
        <v>15</v>
      </c>
      <c r="AN192">
        <v>7</v>
      </c>
      <c r="AO192" t="s">
        <v>20</v>
      </c>
      <c r="AQ192" t="s">
        <v>16</v>
      </c>
      <c r="AR192" t="s">
        <v>48</v>
      </c>
      <c r="AS192" t="s">
        <v>22</v>
      </c>
      <c r="AT192" t="s">
        <v>21</v>
      </c>
      <c r="AU192">
        <v>483</v>
      </c>
      <c r="AV192" t="s">
        <v>23</v>
      </c>
      <c r="AW192" t="s">
        <v>24</v>
      </c>
    </row>
    <row r="193" spans="1:49" x14ac:dyDescent="0.25">
      <c r="A193" t="s">
        <v>1</v>
      </c>
      <c r="B193" t="s">
        <v>5</v>
      </c>
      <c r="C193" t="s">
        <v>2</v>
      </c>
      <c r="D193" t="s">
        <v>6</v>
      </c>
      <c r="E193" t="s">
        <v>3</v>
      </c>
      <c r="F193" t="s">
        <v>25</v>
      </c>
      <c r="G193" t="s">
        <v>26</v>
      </c>
      <c r="H193">
        <v>803.65899999999999</v>
      </c>
      <c r="I193" t="s">
        <v>26</v>
      </c>
      <c r="J193" t="s">
        <v>4</v>
      </c>
      <c r="K193">
        <v>804</v>
      </c>
      <c r="L193" t="s">
        <v>9</v>
      </c>
      <c r="M193" t="s">
        <v>27</v>
      </c>
      <c r="N193" t="s">
        <v>10</v>
      </c>
      <c r="O193" t="s">
        <v>9</v>
      </c>
      <c r="P193" t="s">
        <v>11</v>
      </c>
      <c r="Q193" t="s">
        <v>3</v>
      </c>
      <c r="R193" t="s">
        <v>19</v>
      </c>
      <c r="S193" t="s">
        <v>12</v>
      </c>
      <c r="T193">
        <v>6</v>
      </c>
      <c r="U193" t="s">
        <v>13</v>
      </c>
      <c r="V193" t="s">
        <v>3</v>
      </c>
      <c r="W193" t="s">
        <v>18</v>
      </c>
      <c r="X193">
        <v>8</v>
      </c>
      <c r="Y193">
        <v>0</v>
      </c>
      <c r="Z193" t="s">
        <v>38</v>
      </c>
      <c r="AA193">
        <v>3</v>
      </c>
      <c r="AB193" t="s">
        <v>20</v>
      </c>
      <c r="AC193" t="s">
        <v>14</v>
      </c>
      <c r="AD193" t="s">
        <v>15</v>
      </c>
      <c r="AE193">
        <v>6</v>
      </c>
      <c r="AF193" t="s">
        <v>20</v>
      </c>
      <c r="AG193" t="s">
        <v>36</v>
      </c>
      <c r="AH193" t="s">
        <v>33</v>
      </c>
      <c r="AK193" t="s">
        <v>20</v>
      </c>
      <c r="AL193" t="s">
        <v>3</v>
      </c>
      <c r="AM193" t="s">
        <v>15</v>
      </c>
      <c r="AN193">
        <v>6</v>
      </c>
      <c r="AO193" t="s">
        <v>20</v>
      </c>
      <c r="AQ193" t="s">
        <v>16</v>
      </c>
      <c r="AR193" t="s">
        <v>54</v>
      </c>
      <c r="AS193" t="s">
        <v>22</v>
      </c>
      <c r="AT193" t="s">
        <v>21</v>
      </c>
      <c r="AU193">
        <v>804</v>
      </c>
      <c r="AV193" t="s">
        <v>23</v>
      </c>
      <c r="AW193" t="s">
        <v>24</v>
      </c>
    </row>
    <row r="194" spans="1:49" x14ac:dyDescent="0.25">
      <c r="A194" t="s">
        <v>1</v>
      </c>
      <c r="B194" t="s">
        <v>5</v>
      </c>
      <c r="C194" t="s">
        <v>2</v>
      </c>
      <c r="D194" t="s">
        <v>6</v>
      </c>
      <c r="E194" t="s">
        <v>3</v>
      </c>
      <c r="F194" t="s">
        <v>25</v>
      </c>
      <c r="G194" t="s">
        <v>26</v>
      </c>
      <c r="H194">
        <v>0.9</v>
      </c>
      <c r="I194" t="s">
        <v>26</v>
      </c>
      <c r="J194" t="s">
        <v>4</v>
      </c>
      <c r="K194">
        <v>1</v>
      </c>
      <c r="L194" t="s">
        <v>9</v>
      </c>
      <c r="M194" t="s">
        <v>27</v>
      </c>
      <c r="N194" t="s">
        <v>10</v>
      </c>
      <c r="O194" t="s">
        <v>9</v>
      </c>
      <c r="P194" t="s">
        <v>11</v>
      </c>
      <c r="Q194" t="s">
        <v>3</v>
      </c>
      <c r="R194" t="s">
        <v>19</v>
      </c>
      <c r="S194" t="s">
        <v>12</v>
      </c>
      <c r="T194">
        <v>9</v>
      </c>
      <c r="U194" t="s">
        <v>13</v>
      </c>
      <c r="V194" t="s">
        <v>3</v>
      </c>
      <c r="W194" t="s">
        <v>18</v>
      </c>
      <c r="Z194" t="s">
        <v>38</v>
      </c>
      <c r="AA194">
        <v>0</v>
      </c>
      <c r="AB194" t="s">
        <v>20</v>
      </c>
      <c r="AC194" t="s">
        <v>14</v>
      </c>
      <c r="AD194" t="s">
        <v>15</v>
      </c>
      <c r="AE194">
        <v>9</v>
      </c>
      <c r="AF194" t="s">
        <v>20</v>
      </c>
      <c r="AG194" t="s">
        <v>28</v>
      </c>
      <c r="AK194" t="s">
        <v>20</v>
      </c>
      <c r="AL194" t="s">
        <v>3</v>
      </c>
      <c r="AM194" t="s">
        <v>15</v>
      </c>
      <c r="AN194">
        <v>9</v>
      </c>
      <c r="AO194" t="s">
        <v>20</v>
      </c>
      <c r="AQ194" t="s">
        <v>16</v>
      </c>
      <c r="AR194" t="s">
        <v>39</v>
      </c>
      <c r="AS194" t="s">
        <v>22</v>
      </c>
      <c r="AT194" t="s">
        <v>21</v>
      </c>
      <c r="AU194">
        <v>1</v>
      </c>
      <c r="AV194" t="s">
        <v>23</v>
      </c>
      <c r="AW194" t="s">
        <v>24</v>
      </c>
    </row>
    <row r="195" spans="1:49" x14ac:dyDescent="0.25">
      <c r="A195" t="s">
        <v>1</v>
      </c>
      <c r="B195" t="s">
        <v>5</v>
      </c>
      <c r="C195" t="s">
        <v>2</v>
      </c>
      <c r="D195" t="s">
        <v>6</v>
      </c>
      <c r="E195" t="s">
        <v>3</v>
      </c>
      <c r="F195" t="s">
        <v>25</v>
      </c>
      <c r="G195" t="s">
        <v>26</v>
      </c>
      <c r="H195">
        <v>0.73</v>
      </c>
      <c r="I195" t="s">
        <v>26</v>
      </c>
      <c r="J195" t="s">
        <v>4</v>
      </c>
      <c r="K195">
        <v>1</v>
      </c>
      <c r="L195" t="s">
        <v>9</v>
      </c>
      <c r="M195" t="s">
        <v>27</v>
      </c>
      <c r="N195" t="s">
        <v>10</v>
      </c>
      <c r="O195" t="s">
        <v>9</v>
      </c>
      <c r="P195" t="s">
        <v>11</v>
      </c>
      <c r="Q195" t="s">
        <v>3</v>
      </c>
      <c r="R195" t="s">
        <v>19</v>
      </c>
      <c r="S195" t="s">
        <v>12</v>
      </c>
      <c r="T195">
        <v>7</v>
      </c>
      <c r="U195" t="s">
        <v>13</v>
      </c>
      <c r="V195" t="s">
        <v>3</v>
      </c>
      <c r="W195" t="s">
        <v>18</v>
      </c>
      <c r="Z195" t="s">
        <v>38</v>
      </c>
      <c r="AA195">
        <v>0</v>
      </c>
      <c r="AB195" t="s">
        <v>20</v>
      </c>
      <c r="AC195" t="s">
        <v>14</v>
      </c>
      <c r="AD195" t="s">
        <v>15</v>
      </c>
      <c r="AE195">
        <v>7</v>
      </c>
      <c r="AF195" t="s">
        <v>20</v>
      </c>
      <c r="AG195" t="s">
        <v>31</v>
      </c>
      <c r="AK195" t="s">
        <v>20</v>
      </c>
      <c r="AL195" t="s">
        <v>3</v>
      </c>
      <c r="AM195" t="s">
        <v>15</v>
      </c>
      <c r="AN195">
        <v>7</v>
      </c>
      <c r="AO195" t="s">
        <v>20</v>
      </c>
      <c r="AQ195" t="s">
        <v>16</v>
      </c>
      <c r="AR195" t="s">
        <v>39</v>
      </c>
      <c r="AS195" t="s">
        <v>22</v>
      </c>
      <c r="AT195" t="s">
        <v>21</v>
      </c>
      <c r="AU195">
        <v>1</v>
      </c>
      <c r="AV195" t="s">
        <v>23</v>
      </c>
      <c r="AW195" t="s">
        <v>24</v>
      </c>
    </row>
    <row r="196" spans="1:49" x14ac:dyDescent="0.25">
      <c r="A196" t="s">
        <v>1</v>
      </c>
      <c r="B196" t="s">
        <v>5</v>
      </c>
      <c r="C196" t="s">
        <v>2</v>
      </c>
      <c r="D196" t="s">
        <v>6</v>
      </c>
      <c r="E196" t="s">
        <v>3</v>
      </c>
      <c r="F196" t="s">
        <v>25</v>
      </c>
      <c r="G196" t="s">
        <v>26</v>
      </c>
      <c r="H196">
        <v>0.23899999999999999</v>
      </c>
      <c r="I196" t="s">
        <v>26</v>
      </c>
      <c r="J196" t="s">
        <v>4</v>
      </c>
      <c r="K196">
        <v>0</v>
      </c>
      <c r="L196" t="s">
        <v>9</v>
      </c>
      <c r="M196" t="s">
        <v>27</v>
      </c>
      <c r="N196" t="s">
        <v>10</v>
      </c>
      <c r="O196" t="s">
        <v>9</v>
      </c>
      <c r="P196" t="s">
        <v>11</v>
      </c>
      <c r="Q196" t="s">
        <v>3</v>
      </c>
      <c r="R196" t="s">
        <v>19</v>
      </c>
      <c r="S196" t="s">
        <v>12</v>
      </c>
      <c r="T196">
        <v>2</v>
      </c>
      <c r="U196" t="s">
        <v>13</v>
      </c>
      <c r="V196" t="s">
        <v>3</v>
      </c>
      <c r="W196" t="s">
        <v>18</v>
      </c>
      <c r="Z196" t="s">
        <v>38</v>
      </c>
      <c r="AA196">
        <v>0</v>
      </c>
      <c r="AB196" t="s">
        <v>20</v>
      </c>
      <c r="AC196" t="s">
        <v>14</v>
      </c>
      <c r="AD196" t="s">
        <v>15</v>
      </c>
      <c r="AE196">
        <v>2</v>
      </c>
      <c r="AF196" t="s">
        <v>20</v>
      </c>
      <c r="AG196" t="s">
        <v>31</v>
      </c>
      <c r="AH196" t="s">
        <v>33</v>
      </c>
      <c r="AK196" t="s">
        <v>20</v>
      </c>
      <c r="AL196" t="s">
        <v>3</v>
      </c>
      <c r="AM196" t="s">
        <v>15</v>
      </c>
      <c r="AN196">
        <v>2</v>
      </c>
      <c r="AO196" t="s">
        <v>20</v>
      </c>
      <c r="AQ196" t="s">
        <v>16</v>
      </c>
      <c r="AR196" t="s">
        <v>46</v>
      </c>
      <c r="AS196" t="s">
        <v>22</v>
      </c>
      <c r="AT196" t="s">
        <v>21</v>
      </c>
      <c r="AU196">
        <v>0</v>
      </c>
      <c r="AV196" t="s">
        <v>23</v>
      </c>
      <c r="AW196" t="s">
        <v>24</v>
      </c>
    </row>
    <row r="197" spans="1:49" x14ac:dyDescent="0.25">
      <c r="A197" t="s">
        <v>1</v>
      </c>
      <c r="B197" t="s">
        <v>5</v>
      </c>
      <c r="C197" t="s">
        <v>2</v>
      </c>
      <c r="D197" t="s">
        <v>6</v>
      </c>
      <c r="E197" t="s">
        <v>3</v>
      </c>
      <c r="F197" t="s">
        <v>25</v>
      </c>
      <c r="G197" t="s">
        <v>26</v>
      </c>
      <c r="H197">
        <v>6.1</v>
      </c>
      <c r="I197" t="s">
        <v>26</v>
      </c>
      <c r="J197" t="s">
        <v>4</v>
      </c>
      <c r="K197">
        <v>6</v>
      </c>
      <c r="L197" t="s">
        <v>9</v>
      </c>
      <c r="M197" t="s">
        <v>27</v>
      </c>
      <c r="N197" t="s">
        <v>10</v>
      </c>
      <c r="O197" t="s">
        <v>9</v>
      </c>
      <c r="P197" t="s">
        <v>11</v>
      </c>
      <c r="Q197" t="s">
        <v>3</v>
      </c>
      <c r="R197" t="s">
        <v>19</v>
      </c>
      <c r="S197" t="s">
        <v>12</v>
      </c>
      <c r="T197">
        <v>1</v>
      </c>
      <c r="U197" t="s">
        <v>13</v>
      </c>
      <c r="V197" t="s">
        <v>3</v>
      </c>
      <c r="W197" t="s">
        <v>18</v>
      </c>
      <c r="Z197" t="s">
        <v>38</v>
      </c>
      <c r="AA197">
        <v>6</v>
      </c>
      <c r="AB197" t="s">
        <v>20</v>
      </c>
      <c r="AC197" t="s">
        <v>14</v>
      </c>
      <c r="AD197" t="s">
        <v>15</v>
      </c>
      <c r="AE197">
        <v>1</v>
      </c>
      <c r="AF197" t="s">
        <v>20</v>
      </c>
      <c r="AG197" t="s">
        <v>28</v>
      </c>
      <c r="AH197" t="s">
        <v>28</v>
      </c>
      <c r="AK197" t="s">
        <v>20</v>
      </c>
      <c r="AL197" t="s">
        <v>3</v>
      </c>
      <c r="AM197" t="s">
        <v>15</v>
      </c>
      <c r="AN197">
        <v>1</v>
      </c>
      <c r="AO197" t="s">
        <v>20</v>
      </c>
      <c r="AQ197" t="s">
        <v>16</v>
      </c>
      <c r="AR197" t="s">
        <v>40</v>
      </c>
      <c r="AS197" t="s">
        <v>22</v>
      </c>
      <c r="AT197" t="s">
        <v>21</v>
      </c>
      <c r="AU197">
        <v>6</v>
      </c>
      <c r="AV197" t="s">
        <v>23</v>
      </c>
      <c r="AW197" t="s">
        <v>24</v>
      </c>
    </row>
    <row r="198" spans="1:49" x14ac:dyDescent="0.25">
      <c r="A198" t="s">
        <v>1</v>
      </c>
      <c r="B198" t="s">
        <v>5</v>
      </c>
      <c r="C198" t="s">
        <v>2</v>
      </c>
      <c r="D198" t="s">
        <v>6</v>
      </c>
      <c r="E198" t="s">
        <v>3</v>
      </c>
      <c r="F198" t="s">
        <v>25</v>
      </c>
      <c r="G198" t="s">
        <v>26</v>
      </c>
      <c r="H198">
        <v>8.11</v>
      </c>
      <c r="I198" t="s">
        <v>26</v>
      </c>
      <c r="J198" t="s">
        <v>4</v>
      </c>
      <c r="K198">
        <v>8</v>
      </c>
      <c r="L198" t="s">
        <v>9</v>
      </c>
      <c r="M198" t="s">
        <v>27</v>
      </c>
      <c r="N198" t="s">
        <v>10</v>
      </c>
      <c r="O198" t="s">
        <v>9</v>
      </c>
      <c r="P198" t="s">
        <v>11</v>
      </c>
      <c r="Q198" t="s">
        <v>3</v>
      </c>
      <c r="R198" t="s">
        <v>19</v>
      </c>
      <c r="S198" t="s">
        <v>12</v>
      </c>
      <c r="T198">
        <v>1</v>
      </c>
      <c r="U198" t="s">
        <v>13</v>
      </c>
      <c r="V198" t="s">
        <v>3</v>
      </c>
      <c r="W198" t="s">
        <v>18</v>
      </c>
      <c r="Z198" t="s">
        <v>38</v>
      </c>
      <c r="AA198">
        <v>8</v>
      </c>
      <c r="AB198" t="s">
        <v>20</v>
      </c>
      <c r="AC198" t="s">
        <v>14</v>
      </c>
      <c r="AD198" t="s">
        <v>15</v>
      </c>
      <c r="AE198">
        <v>1</v>
      </c>
      <c r="AF198" t="s">
        <v>20</v>
      </c>
      <c r="AG198" t="s">
        <v>37</v>
      </c>
      <c r="AH198" t="s">
        <v>28</v>
      </c>
      <c r="AK198" t="s">
        <v>20</v>
      </c>
      <c r="AL198" t="s">
        <v>3</v>
      </c>
      <c r="AM198" t="s">
        <v>15</v>
      </c>
      <c r="AN198">
        <v>1</v>
      </c>
      <c r="AO198" t="s">
        <v>20</v>
      </c>
      <c r="AQ198" t="s">
        <v>16</v>
      </c>
      <c r="AR198" t="s">
        <v>44</v>
      </c>
      <c r="AS198" t="s">
        <v>22</v>
      </c>
      <c r="AT198" t="s">
        <v>21</v>
      </c>
      <c r="AU198">
        <v>8</v>
      </c>
      <c r="AV198" t="s">
        <v>23</v>
      </c>
      <c r="AW198" t="s">
        <v>24</v>
      </c>
    </row>
    <row r="199" spans="1:49" x14ac:dyDescent="0.25">
      <c r="A199" t="s">
        <v>1</v>
      </c>
      <c r="B199" t="s">
        <v>5</v>
      </c>
      <c r="C199" t="s">
        <v>2</v>
      </c>
      <c r="D199" t="s">
        <v>6</v>
      </c>
      <c r="E199" t="s">
        <v>3</v>
      </c>
      <c r="F199" t="s">
        <v>25</v>
      </c>
      <c r="G199" t="s">
        <v>26</v>
      </c>
      <c r="H199">
        <v>9.3879999999999999</v>
      </c>
      <c r="I199" t="s">
        <v>26</v>
      </c>
      <c r="J199" t="s">
        <v>4</v>
      </c>
      <c r="K199">
        <v>9</v>
      </c>
      <c r="L199" t="s">
        <v>9</v>
      </c>
      <c r="M199" t="s">
        <v>27</v>
      </c>
      <c r="N199" t="s">
        <v>10</v>
      </c>
      <c r="O199" t="s">
        <v>9</v>
      </c>
      <c r="P199" t="s">
        <v>11</v>
      </c>
      <c r="Q199" t="s">
        <v>3</v>
      </c>
      <c r="R199" t="s">
        <v>19</v>
      </c>
      <c r="S199" t="s">
        <v>12</v>
      </c>
      <c r="T199">
        <v>3</v>
      </c>
      <c r="U199" t="s">
        <v>13</v>
      </c>
      <c r="V199" t="s">
        <v>3</v>
      </c>
      <c r="W199" t="s">
        <v>18</v>
      </c>
      <c r="Z199" t="s">
        <v>38</v>
      </c>
      <c r="AA199">
        <v>9</v>
      </c>
      <c r="AB199" t="s">
        <v>20</v>
      </c>
      <c r="AC199" t="s">
        <v>14</v>
      </c>
      <c r="AD199" t="s">
        <v>15</v>
      </c>
      <c r="AE199">
        <v>3</v>
      </c>
      <c r="AF199" t="s">
        <v>20</v>
      </c>
      <c r="AG199" t="s">
        <v>35</v>
      </c>
      <c r="AH199" t="s">
        <v>35</v>
      </c>
      <c r="AK199" t="s">
        <v>20</v>
      </c>
      <c r="AL199" t="s">
        <v>3</v>
      </c>
      <c r="AM199" t="s">
        <v>15</v>
      </c>
      <c r="AN199">
        <v>3</v>
      </c>
      <c r="AO199" t="s">
        <v>20</v>
      </c>
      <c r="AQ199" t="s">
        <v>16</v>
      </c>
      <c r="AR199" t="s">
        <v>57</v>
      </c>
      <c r="AS199" t="s">
        <v>22</v>
      </c>
      <c r="AT199" t="s">
        <v>21</v>
      </c>
      <c r="AU199">
        <v>9</v>
      </c>
      <c r="AV199" t="s">
        <v>23</v>
      </c>
      <c r="AW199" t="s">
        <v>24</v>
      </c>
    </row>
    <row r="200" spans="1:49" x14ac:dyDescent="0.25">
      <c r="A200" t="s">
        <v>1</v>
      </c>
      <c r="B200" t="s">
        <v>5</v>
      </c>
      <c r="C200" t="s">
        <v>2</v>
      </c>
      <c r="D200" t="s">
        <v>6</v>
      </c>
      <c r="E200" t="s">
        <v>3</v>
      </c>
      <c r="F200" t="s">
        <v>25</v>
      </c>
      <c r="G200" t="s">
        <v>26</v>
      </c>
      <c r="H200">
        <v>38.299999999999997</v>
      </c>
      <c r="I200" t="s">
        <v>26</v>
      </c>
      <c r="J200" t="s">
        <v>4</v>
      </c>
      <c r="K200">
        <v>38</v>
      </c>
      <c r="L200" t="s">
        <v>9</v>
      </c>
      <c r="M200" t="s">
        <v>27</v>
      </c>
      <c r="N200" t="s">
        <v>10</v>
      </c>
      <c r="O200" t="s">
        <v>9</v>
      </c>
      <c r="P200" t="s">
        <v>11</v>
      </c>
      <c r="Q200" t="s">
        <v>3</v>
      </c>
      <c r="R200" t="s">
        <v>19</v>
      </c>
      <c r="S200" t="s">
        <v>12</v>
      </c>
      <c r="T200">
        <v>3</v>
      </c>
      <c r="U200" t="s">
        <v>13</v>
      </c>
      <c r="V200" t="s">
        <v>3</v>
      </c>
      <c r="W200" t="s">
        <v>18</v>
      </c>
      <c r="Y200">
        <v>3</v>
      </c>
      <c r="Z200" t="s">
        <v>38</v>
      </c>
      <c r="AA200">
        <v>8</v>
      </c>
      <c r="AB200" t="s">
        <v>20</v>
      </c>
      <c r="AC200" t="s">
        <v>14</v>
      </c>
      <c r="AD200" t="s">
        <v>15</v>
      </c>
      <c r="AE200">
        <v>3</v>
      </c>
      <c r="AF200" t="s">
        <v>20</v>
      </c>
      <c r="AG200" t="s">
        <v>28</v>
      </c>
      <c r="AH200" t="s">
        <v>28</v>
      </c>
      <c r="AK200" t="s">
        <v>20</v>
      </c>
      <c r="AL200" t="s">
        <v>3</v>
      </c>
      <c r="AM200" t="s">
        <v>15</v>
      </c>
      <c r="AN200">
        <v>3</v>
      </c>
      <c r="AO200" t="s">
        <v>20</v>
      </c>
      <c r="AQ200" t="s">
        <v>16</v>
      </c>
      <c r="AR200" t="s">
        <v>44</v>
      </c>
      <c r="AS200" t="s">
        <v>22</v>
      </c>
      <c r="AT200" t="s">
        <v>21</v>
      </c>
      <c r="AU200">
        <v>38</v>
      </c>
      <c r="AV200" t="s">
        <v>23</v>
      </c>
      <c r="AW200" t="s">
        <v>24</v>
      </c>
    </row>
    <row r="201" spans="1:49" x14ac:dyDescent="0.25">
      <c r="A201" t="s">
        <v>1</v>
      </c>
      <c r="B201" t="s">
        <v>5</v>
      </c>
      <c r="C201" t="s">
        <v>2</v>
      </c>
      <c r="D201" t="s">
        <v>6</v>
      </c>
      <c r="E201" t="s">
        <v>3</v>
      </c>
      <c r="F201" t="s">
        <v>25</v>
      </c>
      <c r="G201" t="s">
        <v>26</v>
      </c>
      <c r="H201">
        <v>26.79</v>
      </c>
      <c r="I201" t="s">
        <v>26</v>
      </c>
      <c r="J201" t="s">
        <v>4</v>
      </c>
      <c r="K201">
        <v>27</v>
      </c>
      <c r="L201" t="s">
        <v>9</v>
      </c>
      <c r="M201" t="s">
        <v>27</v>
      </c>
      <c r="N201" t="s">
        <v>10</v>
      </c>
      <c r="O201" t="s">
        <v>9</v>
      </c>
      <c r="P201" t="s">
        <v>11</v>
      </c>
      <c r="Q201" t="s">
        <v>3</v>
      </c>
      <c r="R201" t="s">
        <v>19</v>
      </c>
      <c r="S201" t="s">
        <v>12</v>
      </c>
      <c r="T201">
        <v>7</v>
      </c>
      <c r="U201" t="s">
        <v>13</v>
      </c>
      <c r="V201" t="s">
        <v>3</v>
      </c>
      <c r="W201" t="s">
        <v>18</v>
      </c>
      <c r="Y201">
        <v>2</v>
      </c>
      <c r="Z201" t="s">
        <v>38</v>
      </c>
      <c r="AA201">
        <v>6</v>
      </c>
      <c r="AB201" t="s">
        <v>20</v>
      </c>
      <c r="AC201" t="s">
        <v>14</v>
      </c>
      <c r="AD201" t="s">
        <v>15</v>
      </c>
      <c r="AE201">
        <v>7</v>
      </c>
      <c r="AF201" t="s">
        <v>20</v>
      </c>
      <c r="AG201" t="s">
        <v>33</v>
      </c>
      <c r="AH201" t="s">
        <v>28</v>
      </c>
      <c r="AK201" t="s">
        <v>20</v>
      </c>
      <c r="AL201" t="s">
        <v>3</v>
      </c>
      <c r="AM201" t="s">
        <v>15</v>
      </c>
      <c r="AN201">
        <v>7</v>
      </c>
      <c r="AO201" t="s">
        <v>20</v>
      </c>
      <c r="AQ201" t="s">
        <v>16</v>
      </c>
      <c r="AR201" t="s">
        <v>42</v>
      </c>
      <c r="AS201" t="s">
        <v>22</v>
      </c>
      <c r="AT201" t="s">
        <v>21</v>
      </c>
      <c r="AU201">
        <v>27</v>
      </c>
      <c r="AV201" t="s">
        <v>23</v>
      </c>
      <c r="AW201" t="s">
        <v>24</v>
      </c>
    </row>
    <row r="202" spans="1:49" x14ac:dyDescent="0.25">
      <c r="A202" t="s">
        <v>1</v>
      </c>
      <c r="B202" t="s">
        <v>5</v>
      </c>
      <c r="C202" t="s">
        <v>2</v>
      </c>
      <c r="D202" t="s">
        <v>6</v>
      </c>
      <c r="E202" t="s">
        <v>3</v>
      </c>
      <c r="F202" t="s">
        <v>25</v>
      </c>
      <c r="G202" t="s">
        <v>26</v>
      </c>
      <c r="H202">
        <v>57.942</v>
      </c>
      <c r="I202" t="s">
        <v>26</v>
      </c>
      <c r="J202" t="s">
        <v>4</v>
      </c>
      <c r="K202">
        <v>58</v>
      </c>
      <c r="L202" t="s">
        <v>9</v>
      </c>
      <c r="M202" t="s">
        <v>27</v>
      </c>
      <c r="N202" t="s">
        <v>10</v>
      </c>
      <c r="O202" t="s">
        <v>9</v>
      </c>
      <c r="P202" t="s">
        <v>11</v>
      </c>
      <c r="Q202" t="s">
        <v>3</v>
      </c>
      <c r="R202" t="s">
        <v>19</v>
      </c>
      <c r="S202" t="s">
        <v>12</v>
      </c>
      <c r="T202">
        <v>9</v>
      </c>
      <c r="U202" t="s">
        <v>13</v>
      </c>
      <c r="V202" t="s">
        <v>3</v>
      </c>
      <c r="W202" t="s">
        <v>18</v>
      </c>
      <c r="Y202">
        <v>5</v>
      </c>
      <c r="Z202" t="s">
        <v>38</v>
      </c>
      <c r="AA202">
        <v>7</v>
      </c>
      <c r="AB202" t="s">
        <v>20</v>
      </c>
      <c r="AC202" t="s">
        <v>14</v>
      </c>
      <c r="AD202" t="s">
        <v>15</v>
      </c>
      <c r="AE202">
        <v>9</v>
      </c>
      <c r="AF202" t="s">
        <v>20</v>
      </c>
      <c r="AG202" t="s">
        <v>30</v>
      </c>
      <c r="AH202" t="s">
        <v>34</v>
      </c>
      <c r="AK202" t="s">
        <v>20</v>
      </c>
      <c r="AL202" t="s">
        <v>3</v>
      </c>
      <c r="AM202" t="s">
        <v>15</v>
      </c>
      <c r="AN202">
        <v>9</v>
      </c>
      <c r="AO202" t="s">
        <v>20</v>
      </c>
      <c r="AQ202" t="s">
        <v>16</v>
      </c>
      <c r="AR202" t="s">
        <v>45</v>
      </c>
      <c r="AS202" t="s">
        <v>22</v>
      </c>
      <c r="AT202" t="s">
        <v>21</v>
      </c>
      <c r="AU202">
        <v>58</v>
      </c>
      <c r="AV202" t="s">
        <v>23</v>
      </c>
      <c r="AW202" t="s">
        <v>24</v>
      </c>
    </row>
    <row r="203" spans="1:49" x14ac:dyDescent="0.25">
      <c r="A203" t="s">
        <v>1</v>
      </c>
      <c r="B203" t="s">
        <v>5</v>
      </c>
      <c r="C203" t="s">
        <v>2</v>
      </c>
      <c r="D203" t="s">
        <v>6</v>
      </c>
      <c r="E203" t="s">
        <v>3</v>
      </c>
      <c r="F203" t="s">
        <v>25</v>
      </c>
      <c r="G203" t="s">
        <v>26</v>
      </c>
      <c r="H203">
        <v>441.8</v>
      </c>
      <c r="I203" t="s">
        <v>26</v>
      </c>
      <c r="J203" t="s">
        <v>4</v>
      </c>
      <c r="K203">
        <v>442</v>
      </c>
      <c r="L203" t="s">
        <v>9</v>
      </c>
      <c r="M203" t="s">
        <v>27</v>
      </c>
      <c r="N203" t="s">
        <v>10</v>
      </c>
      <c r="O203" t="s">
        <v>9</v>
      </c>
      <c r="P203" t="s">
        <v>11</v>
      </c>
      <c r="Q203" t="s">
        <v>3</v>
      </c>
      <c r="R203" t="s">
        <v>19</v>
      </c>
      <c r="S203" t="s">
        <v>12</v>
      </c>
      <c r="T203">
        <v>8</v>
      </c>
      <c r="U203" t="s">
        <v>13</v>
      </c>
      <c r="V203" t="s">
        <v>3</v>
      </c>
      <c r="W203" t="s">
        <v>18</v>
      </c>
      <c r="X203">
        <v>4</v>
      </c>
      <c r="Y203">
        <v>4</v>
      </c>
      <c r="Z203" t="s">
        <v>38</v>
      </c>
      <c r="AA203">
        <v>1</v>
      </c>
      <c r="AB203" t="s">
        <v>20</v>
      </c>
      <c r="AC203" t="s">
        <v>14</v>
      </c>
      <c r="AD203" t="s">
        <v>15</v>
      </c>
      <c r="AE203">
        <v>8</v>
      </c>
      <c r="AF203" t="s">
        <v>20</v>
      </c>
      <c r="AG203" t="s">
        <v>28</v>
      </c>
      <c r="AH203" t="s">
        <v>28</v>
      </c>
      <c r="AK203" t="s">
        <v>20</v>
      </c>
      <c r="AL203" t="s">
        <v>3</v>
      </c>
      <c r="AM203" t="s">
        <v>15</v>
      </c>
      <c r="AN203">
        <v>8</v>
      </c>
      <c r="AO203" t="s">
        <v>20</v>
      </c>
      <c r="AQ203" t="s">
        <v>16</v>
      </c>
      <c r="AR203" t="s">
        <v>52</v>
      </c>
      <c r="AS203" t="s">
        <v>22</v>
      </c>
      <c r="AT203" t="s">
        <v>21</v>
      </c>
      <c r="AU203">
        <v>442</v>
      </c>
      <c r="AV203" t="s">
        <v>23</v>
      </c>
      <c r="AW203" t="s">
        <v>24</v>
      </c>
    </row>
    <row r="204" spans="1:49" x14ac:dyDescent="0.25">
      <c r="A204" t="s">
        <v>1</v>
      </c>
      <c r="B204" t="s">
        <v>5</v>
      </c>
      <c r="C204" t="s">
        <v>2</v>
      </c>
      <c r="D204" t="s">
        <v>6</v>
      </c>
      <c r="E204" t="s">
        <v>3</v>
      </c>
      <c r="F204" t="s">
        <v>25</v>
      </c>
      <c r="G204" t="s">
        <v>26</v>
      </c>
      <c r="H204">
        <v>913.98</v>
      </c>
      <c r="I204" t="s">
        <v>26</v>
      </c>
      <c r="J204" t="s">
        <v>4</v>
      </c>
      <c r="K204">
        <v>914</v>
      </c>
      <c r="L204" t="s">
        <v>9</v>
      </c>
      <c r="M204" t="s">
        <v>27</v>
      </c>
      <c r="N204" t="s">
        <v>10</v>
      </c>
      <c r="O204" t="s">
        <v>9</v>
      </c>
      <c r="P204" t="s">
        <v>11</v>
      </c>
      <c r="Q204" t="s">
        <v>3</v>
      </c>
      <c r="R204" t="s">
        <v>19</v>
      </c>
      <c r="S204" t="s">
        <v>12</v>
      </c>
      <c r="T204">
        <v>9</v>
      </c>
      <c r="U204" t="s">
        <v>13</v>
      </c>
      <c r="V204" t="s">
        <v>3</v>
      </c>
      <c r="W204" t="s">
        <v>18</v>
      </c>
      <c r="X204">
        <v>9</v>
      </c>
      <c r="Y204">
        <v>1</v>
      </c>
      <c r="Z204" t="s">
        <v>38</v>
      </c>
      <c r="AA204">
        <v>3</v>
      </c>
      <c r="AB204" t="s">
        <v>20</v>
      </c>
      <c r="AC204" t="s">
        <v>14</v>
      </c>
      <c r="AD204" t="s">
        <v>15</v>
      </c>
      <c r="AE204">
        <v>9</v>
      </c>
      <c r="AF204" t="s">
        <v>20</v>
      </c>
      <c r="AG204" t="s">
        <v>35</v>
      </c>
      <c r="AH204" t="s">
        <v>28</v>
      </c>
      <c r="AK204" t="s">
        <v>20</v>
      </c>
      <c r="AL204" t="s">
        <v>3</v>
      </c>
      <c r="AM204" t="s">
        <v>15</v>
      </c>
      <c r="AN204">
        <v>9</v>
      </c>
      <c r="AO204" t="s">
        <v>20</v>
      </c>
      <c r="AQ204" t="s">
        <v>16</v>
      </c>
      <c r="AR204" t="s">
        <v>54</v>
      </c>
      <c r="AS204" t="s">
        <v>22</v>
      </c>
      <c r="AT204" t="s">
        <v>21</v>
      </c>
      <c r="AU204">
        <v>914</v>
      </c>
      <c r="AV204" t="s">
        <v>23</v>
      </c>
      <c r="AW204" t="s">
        <v>24</v>
      </c>
    </row>
    <row r="205" spans="1:49" x14ac:dyDescent="0.25">
      <c r="A205" t="s">
        <v>1</v>
      </c>
      <c r="B205" t="s">
        <v>5</v>
      </c>
      <c r="C205" t="s">
        <v>2</v>
      </c>
      <c r="D205" t="s">
        <v>6</v>
      </c>
      <c r="E205" t="s">
        <v>3</v>
      </c>
      <c r="F205" t="s">
        <v>25</v>
      </c>
      <c r="G205" t="s">
        <v>26</v>
      </c>
      <c r="H205">
        <v>534.65899999999999</v>
      </c>
      <c r="I205" t="s">
        <v>26</v>
      </c>
      <c r="J205" t="s">
        <v>4</v>
      </c>
      <c r="K205">
        <v>535</v>
      </c>
      <c r="L205" t="s">
        <v>9</v>
      </c>
      <c r="M205" t="s">
        <v>27</v>
      </c>
      <c r="N205" t="s">
        <v>10</v>
      </c>
      <c r="O205" t="s">
        <v>9</v>
      </c>
      <c r="P205" t="s">
        <v>11</v>
      </c>
      <c r="Q205" t="s">
        <v>3</v>
      </c>
      <c r="R205" t="s">
        <v>19</v>
      </c>
      <c r="S205" t="s">
        <v>12</v>
      </c>
      <c r="T205">
        <v>6</v>
      </c>
      <c r="U205" t="s">
        <v>13</v>
      </c>
      <c r="V205" t="s">
        <v>3</v>
      </c>
      <c r="W205" t="s">
        <v>18</v>
      </c>
      <c r="X205">
        <v>5</v>
      </c>
      <c r="Y205">
        <v>3</v>
      </c>
      <c r="Z205" t="s">
        <v>38</v>
      </c>
      <c r="AA205">
        <v>4</v>
      </c>
      <c r="AB205" t="s">
        <v>20</v>
      </c>
      <c r="AC205" t="s">
        <v>14</v>
      </c>
      <c r="AD205" t="s">
        <v>15</v>
      </c>
      <c r="AE205">
        <v>6</v>
      </c>
      <c r="AF205" t="s">
        <v>20</v>
      </c>
      <c r="AG205" t="s">
        <v>36</v>
      </c>
      <c r="AH205" t="s">
        <v>33</v>
      </c>
      <c r="AK205" t="s">
        <v>20</v>
      </c>
      <c r="AL205" t="s">
        <v>3</v>
      </c>
      <c r="AM205" t="s">
        <v>15</v>
      </c>
      <c r="AN205">
        <v>6</v>
      </c>
      <c r="AO205" t="s">
        <v>20</v>
      </c>
      <c r="AQ205" t="s">
        <v>16</v>
      </c>
      <c r="AR205" t="s">
        <v>51</v>
      </c>
      <c r="AS205" t="s">
        <v>22</v>
      </c>
      <c r="AT205" t="s">
        <v>21</v>
      </c>
      <c r="AU205">
        <v>535</v>
      </c>
      <c r="AV205" t="s">
        <v>23</v>
      </c>
      <c r="AW205" t="s">
        <v>24</v>
      </c>
    </row>
    <row r="206" spans="1:49" x14ac:dyDescent="0.25">
      <c r="A206" t="s">
        <v>1</v>
      </c>
      <c r="B206" t="s">
        <v>5</v>
      </c>
      <c r="C206" t="s">
        <v>2</v>
      </c>
      <c r="D206" t="s">
        <v>6</v>
      </c>
      <c r="E206" t="s">
        <v>3</v>
      </c>
      <c r="F206" t="s">
        <v>25</v>
      </c>
      <c r="G206" t="s">
        <v>26</v>
      </c>
      <c r="H206">
        <v>0.3</v>
      </c>
      <c r="I206" t="s">
        <v>26</v>
      </c>
      <c r="J206" t="s">
        <v>4</v>
      </c>
      <c r="K206">
        <v>0</v>
      </c>
      <c r="L206" t="s">
        <v>9</v>
      </c>
      <c r="M206" t="s">
        <v>27</v>
      </c>
      <c r="N206" t="s">
        <v>10</v>
      </c>
      <c r="O206" t="s">
        <v>9</v>
      </c>
      <c r="P206" t="s">
        <v>11</v>
      </c>
      <c r="Q206" t="s">
        <v>3</v>
      </c>
      <c r="R206" t="s">
        <v>19</v>
      </c>
      <c r="S206" t="s">
        <v>12</v>
      </c>
      <c r="T206">
        <v>3</v>
      </c>
      <c r="U206" t="s">
        <v>13</v>
      </c>
      <c r="V206" t="s">
        <v>3</v>
      </c>
      <c r="W206" t="s">
        <v>18</v>
      </c>
      <c r="Z206" t="s">
        <v>38</v>
      </c>
      <c r="AA206">
        <v>0</v>
      </c>
      <c r="AB206" t="s">
        <v>20</v>
      </c>
      <c r="AC206" t="s">
        <v>14</v>
      </c>
      <c r="AD206" t="s">
        <v>15</v>
      </c>
      <c r="AE206">
        <v>3</v>
      </c>
      <c r="AF206" t="s">
        <v>20</v>
      </c>
      <c r="AG206" t="s">
        <v>28</v>
      </c>
      <c r="AK206" t="s">
        <v>20</v>
      </c>
      <c r="AL206" t="s">
        <v>3</v>
      </c>
      <c r="AM206" t="s">
        <v>15</v>
      </c>
      <c r="AN206">
        <v>3</v>
      </c>
      <c r="AO206" t="s">
        <v>20</v>
      </c>
      <c r="AQ206" t="s">
        <v>16</v>
      </c>
      <c r="AR206" t="s">
        <v>46</v>
      </c>
      <c r="AS206" t="s">
        <v>22</v>
      </c>
      <c r="AT206" t="s">
        <v>21</v>
      </c>
      <c r="AU206">
        <v>0</v>
      </c>
      <c r="AV206" t="s">
        <v>23</v>
      </c>
      <c r="AW206" t="s">
        <v>24</v>
      </c>
    </row>
    <row r="207" spans="1:49" x14ac:dyDescent="0.25">
      <c r="A207" t="s">
        <v>1</v>
      </c>
      <c r="B207" t="s">
        <v>5</v>
      </c>
      <c r="C207" t="s">
        <v>2</v>
      </c>
      <c r="D207" t="s">
        <v>6</v>
      </c>
      <c r="E207" t="s">
        <v>3</v>
      </c>
      <c r="F207" t="s">
        <v>25</v>
      </c>
      <c r="G207" t="s">
        <v>26</v>
      </c>
      <c r="H207">
        <v>0.45</v>
      </c>
      <c r="I207" t="s">
        <v>26</v>
      </c>
      <c r="J207" t="s">
        <v>4</v>
      </c>
      <c r="K207">
        <v>0</v>
      </c>
      <c r="L207" t="s">
        <v>9</v>
      </c>
      <c r="M207" t="s">
        <v>27</v>
      </c>
      <c r="N207" t="s">
        <v>10</v>
      </c>
      <c r="O207" t="s">
        <v>9</v>
      </c>
      <c r="P207" t="s">
        <v>11</v>
      </c>
      <c r="Q207" t="s">
        <v>3</v>
      </c>
      <c r="R207" t="s">
        <v>19</v>
      </c>
      <c r="S207" t="s">
        <v>12</v>
      </c>
      <c r="T207">
        <v>4</v>
      </c>
      <c r="U207" t="s">
        <v>13</v>
      </c>
      <c r="V207" t="s">
        <v>3</v>
      </c>
      <c r="W207" t="s">
        <v>18</v>
      </c>
      <c r="Z207" t="s">
        <v>38</v>
      </c>
      <c r="AA207">
        <v>0</v>
      </c>
      <c r="AB207" t="s">
        <v>20</v>
      </c>
      <c r="AC207" t="s">
        <v>14</v>
      </c>
      <c r="AD207" t="s">
        <v>15</v>
      </c>
      <c r="AE207">
        <v>4</v>
      </c>
      <c r="AF207" t="s">
        <v>20</v>
      </c>
      <c r="AG207" t="s">
        <v>36</v>
      </c>
      <c r="AK207" t="s">
        <v>20</v>
      </c>
      <c r="AL207" t="s">
        <v>3</v>
      </c>
      <c r="AM207" t="s">
        <v>15</v>
      </c>
      <c r="AN207">
        <v>4</v>
      </c>
      <c r="AO207" t="s">
        <v>20</v>
      </c>
      <c r="AQ207" t="s">
        <v>16</v>
      </c>
      <c r="AR207" t="s">
        <v>46</v>
      </c>
      <c r="AS207" t="s">
        <v>22</v>
      </c>
      <c r="AT207" t="s">
        <v>21</v>
      </c>
      <c r="AU207">
        <v>0</v>
      </c>
      <c r="AV207" t="s">
        <v>23</v>
      </c>
      <c r="AW207" t="s">
        <v>24</v>
      </c>
    </row>
    <row r="208" spans="1:49" x14ac:dyDescent="0.25">
      <c r="A208" t="s">
        <v>1</v>
      </c>
      <c r="B208" t="s">
        <v>5</v>
      </c>
      <c r="C208" t="s">
        <v>2</v>
      </c>
      <c r="D208" t="s">
        <v>6</v>
      </c>
      <c r="E208" t="s">
        <v>3</v>
      </c>
      <c r="F208" t="s">
        <v>25</v>
      </c>
      <c r="G208" t="s">
        <v>26</v>
      </c>
      <c r="H208">
        <v>0.84599999999999997</v>
      </c>
      <c r="I208" t="s">
        <v>26</v>
      </c>
      <c r="J208" t="s">
        <v>4</v>
      </c>
      <c r="K208">
        <v>1</v>
      </c>
      <c r="L208" t="s">
        <v>9</v>
      </c>
      <c r="M208" t="s">
        <v>27</v>
      </c>
      <c r="N208" t="s">
        <v>10</v>
      </c>
      <c r="O208" t="s">
        <v>9</v>
      </c>
      <c r="P208" t="s">
        <v>11</v>
      </c>
      <c r="Q208" t="s">
        <v>3</v>
      </c>
      <c r="R208" t="s">
        <v>19</v>
      </c>
      <c r="S208" t="s">
        <v>12</v>
      </c>
      <c r="T208">
        <v>8</v>
      </c>
      <c r="U208" t="s">
        <v>13</v>
      </c>
      <c r="V208" t="s">
        <v>3</v>
      </c>
      <c r="W208" t="s">
        <v>18</v>
      </c>
      <c r="Z208" t="s">
        <v>38</v>
      </c>
      <c r="AA208">
        <v>0</v>
      </c>
      <c r="AB208" t="s">
        <v>20</v>
      </c>
      <c r="AC208" t="s">
        <v>14</v>
      </c>
      <c r="AD208" t="s">
        <v>15</v>
      </c>
      <c r="AE208">
        <v>8</v>
      </c>
      <c r="AF208" t="s">
        <v>20</v>
      </c>
      <c r="AG208" t="s">
        <v>30</v>
      </c>
      <c r="AH208" t="s">
        <v>32</v>
      </c>
      <c r="AK208" t="s">
        <v>20</v>
      </c>
      <c r="AL208" t="s">
        <v>3</v>
      </c>
      <c r="AM208" t="s">
        <v>15</v>
      </c>
      <c r="AN208">
        <v>8</v>
      </c>
      <c r="AO208" t="s">
        <v>20</v>
      </c>
      <c r="AQ208" t="s">
        <v>16</v>
      </c>
      <c r="AR208" t="s">
        <v>39</v>
      </c>
      <c r="AS208" t="s">
        <v>22</v>
      </c>
      <c r="AT208" t="s">
        <v>21</v>
      </c>
      <c r="AU208">
        <v>1</v>
      </c>
      <c r="AV208" t="s">
        <v>23</v>
      </c>
      <c r="AW208" t="s">
        <v>24</v>
      </c>
    </row>
    <row r="209" spans="1:49" x14ac:dyDescent="0.25">
      <c r="A209" t="s">
        <v>1</v>
      </c>
      <c r="B209" t="s">
        <v>5</v>
      </c>
      <c r="C209" t="s">
        <v>2</v>
      </c>
      <c r="D209" t="s">
        <v>6</v>
      </c>
      <c r="E209" t="s">
        <v>3</v>
      </c>
      <c r="F209" t="s">
        <v>25</v>
      </c>
      <c r="G209" t="s">
        <v>26</v>
      </c>
      <c r="H209">
        <v>9.1999999999999993</v>
      </c>
      <c r="I209" t="s">
        <v>26</v>
      </c>
      <c r="J209" t="s">
        <v>4</v>
      </c>
      <c r="K209">
        <v>9</v>
      </c>
      <c r="L209" t="s">
        <v>9</v>
      </c>
      <c r="M209" t="s">
        <v>27</v>
      </c>
      <c r="N209" t="s">
        <v>10</v>
      </c>
      <c r="O209" t="s">
        <v>9</v>
      </c>
      <c r="P209" t="s">
        <v>11</v>
      </c>
      <c r="Q209" t="s">
        <v>3</v>
      </c>
      <c r="R209" t="s">
        <v>19</v>
      </c>
      <c r="S209" t="s">
        <v>12</v>
      </c>
      <c r="T209">
        <v>2</v>
      </c>
      <c r="U209" t="s">
        <v>13</v>
      </c>
      <c r="V209" t="s">
        <v>3</v>
      </c>
      <c r="W209" t="s">
        <v>18</v>
      </c>
      <c r="Z209" t="s">
        <v>38</v>
      </c>
      <c r="AA209">
        <v>9</v>
      </c>
      <c r="AB209" t="s">
        <v>20</v>
      </c>
      <c r="AC209" t="s">
        <v>14</v>
      </c>
      <c r="AD209" t="s">
        <v>15</v>
      </c>
      <c r="AE209">
        <v>2</v>
      </c>
      <c r="AF209" t="s">
        <v>20</v>
      </c>
      <c r="AG209" t="s">
        <v>28</v>
      </c>
      <c r="AH209" t="s">
        <v>28</v>
      </c>
      <c r="AK209" t="s">
        <v>20</v>
      </c>
      <c r="AL209" t="s">
        <v>3</v>
      </c>
      <c r="AM209" t="s">
        <v>15</v>
      </c>
      <c r="AN209">
        <v>2</v>
      </c>
      <c r="AO209" t="s">
        <v>20</v>
      </c>
      <c r="AQ209" t="s">
        <v>16</v>
      </c>
      <c r="AR209" t="s">
        <v>57</v>
      </c>
      <c r="AS209" t="s">
        <v>22</v>
      </c>
      <c r="AT209" t="s">
        <v>21</v>
      </c>
      <c r="AU209">
        <v>9</v>
      </c>
      <c r="AV209" t="s">
        <v>23</v>
      </c>
      <c r="AW209" t="s">
        <v>24</v>
      </c>
    </row>
    <row r="210" spans="1:49" x14ac:dyDescent="0.25">
      <c r="A210" t="s">
        <v>1</v>
      </c>
      <c r="B210" t="s">
        <v>5</v>
      </c>
      <c r="C210" t="s">
        <v>2</v>
      </c>
      <c r="D210" t="s">
        <v>6</v>
      </c>
      <c r="E210" t="s">
        <v>3</v>
      </c>
      <c r="F210" t="s">
        <v>25</v>
      </c>
      <c r="G210" t="s">
        <v>26</v>
      </c>
      <c r="H210">
        <v>1.42</v>
      </c>
      <c r="I210" t="s">
        <v>26</v>
      </c>
      <c r="J210" t="s">
        <v>4</v>
      </c>
      <c r="K210">
        <v>1</v>
      </c>
      <c r="L210" t="s">
        <v>9</v>
      </c>
      <c r="M210" t="s">
        <v>27</v>
      </c>
      <c r="N210" t="s">
        <v>10</v>
      </c>
      <c r="O210" t="s">
        <v>9</v>
      </c>
      <c r="P210" t="s">
        <v>11</v>
      </c>
      <c r="Q210" t="s">
        <v>3</v>
      </c>
      <c r="R210" t="s">
        <v>19</v>
      </c>
      <c r="S210" t="s">
        <v>12</v>
      </c>
      <c r="T210">
        <v>4</v>
      </c>
      <c r="U210" t="s">
        <v>13</v>
      </c>
      <c r="V210" t="s">
        <v>3</v>
      </c>
      <c r="W210" t="s">
        <v>18</v>
      </c>
      <c r="Z210" t="s">
        <v>38</v>
      </c>
      <c r="AA210">
        <v>1</v>
      </c>
      <c r="AB210" t="s">
        <v>20</v>
      </c>
      <c r="AC210" t="s">
        <v>14</v>
      </c>
      <c r="AD210" t="s">
        <v>15</v>
      </c>
      <c r="AE210">
        <v>4</v>
      </c>
      <c r="AF210" t="s">
        <v>20</v>
      </c>
      <c r="AG210" t="s">
        <v>34</v>
      </c>
      <c r="AH210" t="s">
        <v>28</v>
      </c>
      <c r="AK210" t="s">
        <v>20</v>
      </c>
      <c r="AL210" t="s">
        <v>3</v>
      </c>
      <c r="AM210" t="s">
        <v>15</v>
      </c>
      <c r="AN210">
        <v>4</v>
      </c>
      <c r="AO210" t="s">
        <v>20</v>
      </c>
      <c r="AQ210" t="s">
        <v>16</v>
      </c>
      <c r="AR210" t="s">
        <v>50</v>
      </c>
      <c r="AS210" t="s">
        <v>22</v>
      </c>
      <c r="AT210" t="s">
        <v>21</v>
      </c>
      <c r="AU210">
        <v>1</v>
      </c>
      <c r="AV210" t="s">
        <v>23</v>
      </c>
      <c r="AW210" t="s">
        <v>24</v>
      </c>
    </row>
    <row r="211" spans="1:49" x14ac:dyDescent="0.25">
      <c r="A211" t="s">
        <v>1</v>
      </c>
      <c r="B211" t="s">
        <v>5</v>
      </c>
      <c r="C211" t="s">
        <v>2</v>
      </c>
      <c r="D211" t="s">
        <v>6</v>
      </c>
      <c r="E211" t="s">
        <v>3</v>
      </c>
      <c r="F211" t="s">
        <v>25</v>
      </c>
      <c r="G211" t="s">
        <v>26</v>
      </c>
      <c r="H211">
        <v>7.5229999999999997</v>
      </c>
      <c r="I211" t="s">
        <v>26</v>
      </c>
      <c r="J211" t="s">
        <v>4</v>
      </c>
      <c r="K211">
        <v>8</v>
      </c>
      <c r="L211" t="s">
        <v>9</v>
      </c>
      <c r="M211" t="s">
        <v>27</v>
      </c>
      <c r="N211" t="s">
        <v>10</v>
      </c>
      <c r="O211" t="s">
        <v>9</v>
      </c>
      <c r="P211" t="s">
        <v>11</v>
      </c>
      <c r="Q211" t="s">
        <v>3</v>
      </c>
      <c r="R211" t="s">
        <v>19</v>
      </c>
      <c r="S211" t="s">
        <v>12</v>
      </c>
      <c r="T211">
        <v>5</v>
      </c>
      <c r="U211" t="s">
        <v>13</v>
      </c>
      <c r="V211" t="s">
        <v>3</v>
      </c>
      <c r="W211" t="s">
        <v>18</v>
      </c>
      <c r="Z211" t="s">
        <v>38</v>
      </c>
      <c r="AA211">
        <v>7</v>
      </c>
      <c r="AB211" t="s">
        <v>20</v>
      </c>
      <c r="AC211" t="s">
        <v>14</v>
      </c>
      <c r="AD211" t="s">
        <v>15</v>
      </c>
      <c r="AE211">
        <v>5</v>
      </c>
      <c r="AF211" t="s">
        <v>20</v>
      </c>
      <c r="AG211" t="s">
        <v>34</v>
      </c>
      <c r="AH211" t="s">
        <v>31</v>
      </c>
      <c r="AK211" t="s">
        <v>20</v>
      </c>
      <c r="AL211" t="s">
        <v>3</v>
      </c>
      <c r="AM211" t="s">
        <v>15</v>
      </c>
      <c r="AN211">
        <v>5</v>
      </c>
      <c r="AO211" t="s">
        <v>20</v>
      </c>
      <c r="AQ211" t="s">
        <v>16</v>
      </c>
      <c r="AR211" t="s">
        <v>45</v>
      </c>
      <c r="AS211" t="s">
        <v>22</v>
      </c>
      <c r="AT211" t="s">
        <v>21</v>
      </c>
      <c r="AU211">
        <v>8</v>
      </c>
      <c r="AV211" t="s">
        <v>23</v>
      </c>
      <c r="AW211" t="s">
        <v>24</v>
      </c>
    </row>
    <row r="212" spans="1:49" x14ac:dyDescent="0.25">
      <c r="A212" t="s">
        <v>1</v>
      </c>
      <c r="B212" t="s">
        <v>5</v>
      </c>
      <c r="C212" t="s">
        <v>2</v>
      </c>
      <c r="D212" t="s">
        <v>6</v>
      </c>
      <c r="E212" t="s">
        <v>3</v>
      </c>
      <c r="F212" t="s">
        <v>25</v>
      </c>
      <c r="G212" t="s">
        <v>26</v>
      </c>
      <c r="H212">
        <v>67.2</v>
      </c>
      <c r="I212" t="s">
        <v>26</v>
      </c>
      <c r="J212" t="s">
        <v>4</v>
      </c>
      <c r="K212">
        <v>67</v>
      </c>
      <c r="L212" t="s">
        <v>9</v>
      </c>
      <c r="M212" t="s">
        <v>27</v>
      </c>
      <c r="N212" t="s">
        <v>10</v>
      </c>
      <c r="O212" t="s">
        <v>9</v>
      </c>
      <c r="P212" t="s">
        <v>11</v>
      </c>
      <c r="Q212" t="s">
        <v>3</v>
      </c>
      <c r="R212" t="s">
        <v>19</v>
      </c>
      <c r="S212" t="s">
        <v>12</v>
      </c>
      <c r="T212">
        <v>2</v>
      </c>
      <c r="U212" t="s">
        <v>13</v>
      </c>
      <c r="V212" t="s">
        <v>3</v>
      </c>
      <c r="W212" t="s">
        <v>18</v>
      </c>
      <c r="Y212">
        <v>6</v>
      </c>
      <c r="Z212" t="s">
        <v>38</v>
      </c>
      <c r="AA212">
        <v>7</v>
      </c>
      <c r="AB212" t="s">
        <v>20</v>
      </c>
      <c r="AC212" t="s">
        <v>14</v>
      </c>
      <c r="AD212" t="s">
        <v>15</v>
      </c>
      <c r="AE212">
        <v>2</v>
      </c>
      <c r="AF212" t="s">
        <v>20</v>
      </c>
      <c r="AG212" t="s">
        <v>28</v>
      </c>
      <c r="AH212" t="s">
        <v>28</v>
      </c>
      <c r="AK212" t="s">
        <v>20</v>
      </c>
      <c r="AL212" t="s">
        <v>3</v>
      </c>
      <c r="AM212" t="s">
        <v>15</v>
      </c>
      <c r="AN212">
        <v>2</v>
      </c>
      <c r="AO212" t="s">
        <v>20</v>
      </c>
      <c r="AQ212" t="s">
        <v>16</v>
      </c>
      <c r="AR212" t="s">
        <v>58</v>
      </c>
      <c r="AS212" t="s">
        <v>22</v>
      </c>
      <c r="AT212" t="s">
        <v>21</v>
      </c>
      <c r="AU212">
        <v>67</v>
      </c>
      <c r="AV212" t="s">
        <v>23</v>
      </c>
      <c r="AW212" t="s">
        <v>24</v>
      </c>
    </row>
    <row r="213" spans="1:49" x14ac:dyDescent="0.25">
      <c r="A213" t="s">
        <v>1</v>
      </c>
      <c r="B213" t="s">
        <v>5</v>
      </c>
      <c r="C213" t="s">
        <v>2</v>
      </c>
      <c r="D213" t="s">
        <v>6</v>
      </c>
      <c r="E213" t="s">
        <v>3</v>
      </c>
      <c r="F213" t="s">
        <v>25</v>
      </c>
      <c r="G213" t="s">
        <v>26</v>
      </c>
      <c r="H213">
        <v>67.16</v>
      </c>
      <c r="I213" t="s">
        <v>26</v>
      </c>
      <c r="J213" t="s">
        <v>4</v>
      </c>
      <c r="K213">
        <v>67</v>
      </c>
      <c r="L213" t="s">
        <v>9</v>
      </c>
      <c r="M213" t="s">
        <v>27</v>
      </c>
      <c r="N213" t="s">
        <v>10</v>
      </c>
      <c r="O213" t="s">
        <v>9</v>
      </c>
      <c r="P213" t="s">
        <v>11</v>
      </c>
      <c r="Q213" t="s">
        <v>3</v>
      </c>
      <c r="R213" t="s">
        <v>19</v>
      </c>
      <c r="S213" t="s">
        <v>12</v>
      </c>
      <c r="T213">
        <v>1</v>
      </c>
      <c r="U213" t="s">
        <v>13</v>
      </c>
      <c r="V213" t="s">
        <v>3</v>
      </c>
      <c r="W213" t="s">
        <v>18</v>
      </c>
      <c r="Y213">
        <v>6</v>
      </c>
      <c r="Z213" t="s">
        <v>38</v>
      </c>
      <c r="AA213">
        <v>7</v>
      </c>
      <c r="AB213" t="s">
        <v>20</v>
      </c>
      <c r="AC213" t="s">
        <v>14</v>
      </c>
      <c r="AD213" t="s">
        <v>15</v>
      </c>
      <c r="AE213">
        <v>1</v>
      </c>
      <c r="AF213" t="s">
        <v>20</v>
      </c>
      <c r="AG213" t="s">
        <v>32</v>
      </c>
      <c r="AH213" t="s">
        <v>28</v>
      </c>
      <c r="AK213" t="s">
        <v>20</v>
      </c>
      <c r="AL213" t="s">
        <v>3</v>
      </c>
      <c r="AM213" t="s">
        <v>15</v>
      </c>
      <c r="AN213">
        <v>1</v>
      </c>
      <c r="AO213" t="s">
        <v>20</v>
      </c>
      <c r="AQ213" t="s">
        <v>16</v>
      </c>
      <c r="AR213" t="s">
        <v>58</v>
      </c>
      <c r="AS213" t="s">
        <v>22</v>
      </c>
      <c r="AT213" t="s">
        <v>21</v>
      </c>
      <c r="AU213">
        <v>67</v>
      </c>
      <c r="AV213" t="s">
        <v>23</v>
      </c>
      <c r="AW213" t="s">
        <v>24</v>
      </c>
    </row>
    <row r="214" spans="1:49" x14ac:dyDescent="0.25">
      <c r="A214" t="s">
        <v>1</v>
      </c>
      <c r="B214" t="s">
        <v>5</v>
      </c>
      <c r="C214" t="s">
        <v>2</v>
      </c>
      <c r="D214" t="s">
        <v>6</v>
      </c>
      <c r="E214" t="s">
        <v>3</v>
      </c>
      <c r="F214" t="s">
        <v>25</v>
      </c>
      <c r="G214" t="s">
        <v>26</v>
      </c>
      <c r="H214">
        <v>42.417999999999999</v>
      </c>
      <c r="I214" t="s">
        <v>26</v>
      </c>
      <c r="J214" t="s">
        <v>4</v>
      </c>
      <c r="K214">
        <v>42</v>
      </c>
      <c r="L214" t="s">
        <v>9</v>
      </c>
      <c r="M214" t="s">
        <v>27</v>
      </c>
      <c r="N214" t="s">
        <v>10</v>
      </c>
      <c r="O214" t="s">
        <v>9</v>
      </c>
      <c r="P214" t="s">
        <v>11</v>
      </c>
      <c r="Q214" t="s">
        <v>3</v>
      </c>
      <c r="R214" t="s">
        <v>19</v>
      </c>
      <c r="S214" t="s">
        <v>12</v>
      </c>
      <c r="T214">
        <v>4</v>
      </c>
      <c r="U214" t="s">
        <v>13</v>
      </c>
      <c r="V214" t="s">
        <v>3</v>
      </c>
      <c r="W214" t="s">
        <v>18</v>
      </c>
      <c r="Y214">
        <v>4</v>
      </c>
      <c r="Z214" t="s">
        <v>38</v>
      </c>
      <c r="AA214">
        <v>2</v>
      </c>
      <c r="AB214" t="s">
        <v>20</v>
      </c>
      <c r="AC214" t="s">
        <v>14</v>
      </c>
      <c r="AD214" t="s">
        <v>15</v>
      </c>
      <c r="AE214">
        <v>4</v>
      </c>
      <c r="AF214" t="s">
        <v>20</v>
      </c>
      <c r="AG214" t="s">
        <v>37</v>
      </c>
      <c r="AH214" t="s">
        <v>35</v>
      </c>
      <c r="AK214" t="s">
        <v>20</v>
      </c>
      <c r="AL214" t="s">
        <v>3</v>
      </c>
      <c r="AM214" t="s">
        <v>15</v>
      </c>
      <c r="AN214">
        <v>4</v>
      </c>
      <c r="AO214" t="s">
        <v>20</v>
      </c>
      <c r="AQ214" t="s">
        <v>16</v>
      </c>
      <c r="AR214" t="s">
        <v>53</v>
      </c>
      <c r="AS214" t="s">
        <v>22</v>
      </c>
      <c r="AT214" t="s">
        <v>21</v>
      </c>
      <c r="AU214">
        <v>42</v>
      </c>
      <c r="AV214" t="s">
        <v>23</v>
      </c>
      <c r="AW214" t="s">
        <v>24</v>
      </c>
    </row>
    <row r="215" spans="1:49" x14ac:dyDescent="0.25">
      <c r="A215" t="s">
        <v>1</v>
      </c>
      <c r="B215" t="s">
        <v>5</v>
      </c>
      <c r="C215" t="s">
        <v>2</v>
      </c>
      <c r="D215" t="s">
        <v>6</v>
      </c>
      <c r="E215" t="s">
        <v>3</v>
      </c>
      <c r="F215" t="s">
        <v>25</v>
      </c>
      <c r="G215" t="s">
        <v>26</v>
      </c>
      <c r="H215">
        <v>884.8</v>
      </c>
      <c r="I215" t="s">
        <v>26</v>
      </c>
      <c r="J215" t="s">
        <v>4</v>
      </c>
      <c r="K215">
        <v>885</v>
      </c>
      <c r="L215" t="s">
        <v>9</v>
      </c>
      <c r="M215" t="s">
        <v>27</v>
      </c>
      <c r="N215" t="s">
        <v>10</v>
      </c>
      <c r="O215" t="s">
        <v>9</v>
      </c>
      <c r="P215" t="s">
        <v>11</v>
      </c>
      <c r="Q215" t="s">
        <v>3</v>
      </c>
      <c r="R215" t="s">
        <v>19</v>
      </c>
      <c r="S215" t="s">
        <v>12</v>
      </c>
      <c r="T215">
        <v>8</v>
      </c>
      <c r="U215" t="s">
        <v>13</v>
      </c>
      <c r="V215" t="s">
        <v>3</v>
      </c>
      <c r="W215" t="s">
        <v>18</v>
      </c>
      <c r="X215">
        <v>8</v>
      </c>
      <c r="Y215">
        <v>8</v>
      </c>
      <c r="Z215" t="s">
        <v>38</v>
      </c>
      <c r="AA215">
        <v>4</v>
      </c>
      <c r="AB215" t="s">
        <v>20</v>
      </c>
      <c r="AC215" t="s">
        <v>14</v>
      </c>
      <c r="AD215" t="s">
        <v>15</v>
      </c>
      <c r="AE215">
        <v>8</v>
      </c>
      <c r="AF215" t="s">
        <v>20</v>
      </c>
      <c r="AG215" t="s">
        <v>28</v>
      </c>
      <c r="AH215" t="s">
        <v>28</v>
      </c>
      <c r="AK215" t="s">
        <v>20</v>
      </c>
      <c r="AL215" t="s">
        <v>3</v>
      </c>
      <c r="AM215" t="s">
        <v>15</v>
      </c>
      <c r="AN215">
        <v>8</v>
      </c>
      <c r="AO215" t="s">
        <v>20</v>
      </c>
      <c r="AQ215" t="s">
        <v>16</v>
      </c>
      <c r="AR215" t="s">
        <v>51</v>
      </c>
      <c r="AS215" t="s">
        <v>22</v>
      </c>
      <c r="AT215" t="s">
        <v>21</v>
      </c>
      <c r="AU215">
        <v>885</v>
      </c>
      <c r="AV215" t="s">
        <v>23</v>
      </c>
      <c r="AW215" t="s">
        <v>24</v>
      </c>
    </row>
    <row r="216" spans="1:49" x14ac:dyDescent="0.25">
      <c r="A216" t="s">
        <v>1</v>
      </c>
      <c r="B216" t="s">
        <v>5</v>
      </c>
      <c r="C216" t="s">
        <v>2</v>
      </c>
      <c r="D216" t="s">
        <v>6</v>
      </c>
      <c r="E216" t="s">
        <v>3</v>
      </c>
      <c r="F216" t="s">
        <v>25</v>
      </c>
      <c r="G216" t="s">
        <v>26</v>
      </c>
      <c r="H216">
        <v>571.75</v>
      </c>
      <c r="I216" t="s">
        <v>26</v>
      </c>
      <c r="J216" t="s">
        <v>4</v>
      </c>
      <c r="K216">
        <v>572</v>
      </c>
      <c r="L216" t="s">
        <v>9</v>
      </c>
      <c r="M216" t="s">
        <v>27</v>
      </c>
      <c r="N216" t="s">
        <v>10</v>
      </c>
      <c r="O216" t="s">
        <v>9</v>
      </c>
      <c r="P216" t="s">
        <v>11</v>
      </c>
      <c r="Q216" t="s">
        <v>3</v>
      </c>
      <c r="R216" t="s">
        <v>19</v>
      </c>
      <c r="S216" t="s">
        <v>12</v>
      </c>
      <c r="T216">
        <v>7</v>
      </c>
      <c r="U216" t="s">
        <v>13</v>
      </c>
      <c r="V216" t="s">
        <v>3</v>
      </c>
      <c r="W216" t="s">
        <v>18</v>
      </c>
      <c r="X216">
        <v>5</v>
      </c>
      <c r="Y216">
        <v>7</v>
      </c>
      <c r="Z216" t="s">
        <v>38</v>
      </c>
      <c r="AA216">
        <v>1</v>
      </c>
      <c r="AB216" t="s">
        <v>20</v>
      </c>
      <c r="AC216" t="s">
        <v>14</v>
      </c>
      <c r="AD216" t="s">
        <v>15</v>
      </c>
      <c r="AE216">
        <v>7</v>
      </c>
      <c r="AF216" t="s">
        <v>20</v>
      </c>
      <c r="AG216" t="s">
        <v>36</v>
      </c>
      <c r="AH216" t="s">
        <v>28</v>
      </c>
      <c r="AK216" t="s">
        <v>20</v>
      </c>
      <c r="AL216" t="s">
        <v>3</v>
      </c>
      <c r="AM216" t="s">
        <v>15</v>
      </c>
      <c r="AN216">
        <v>7</v>
      </c>
      <c r="AO216" t="s">
        <v>20</v>
      </c>
      <c r="AQ216" t="s">
        <v>16</v>
      </c>
      <c r="AR216" t="s">
        <v>52</v>
      </c>
      <c r="AS216" t="s">
        <v>22</v>
      </c>
      <c r="AT216" t="s">
        <v>21</v>
      </c>
      <c r="AU216">
        <v>572</v>
      </c>
      <c r="AV216" t="s">
        <v>23</v>
      </c>
      <c r="AW216" t="s">
        <v>24</v>
      </c>
    </row>
    <row r="217" spans="1:49" x14ac:dyDescent="0.25">
      <c r="A217" t="s">
        <v>1</v>
      </c>
      <c r="B217" t="s">
        <v>5</v>
      </c>
      <c r="C217" t="s">
        <v>2</v>
      </c>
      <c r="D217" t="s">
        <v>6</v>
      </c>
      <c r="E217" t="s">
        <v>3</v>
      </c>
      <c r="F217" t="s">
        <v>25</v>
      </c>
      <c r="G217" t="s">
        <v>26</v>
      </c>
      <c r="H217">
        <v>738.41200000000003</v>
      </c>
      <c r="I217" t="s">
        <v>26</v>
      </c>
      <c r="J217" t="s">
        <v>4</v>
      </c>
      <c r="K217">
        <v>738</v>
      </c>
      <c r="L217" t="s">
        <v>9</v>
      </c>
      <c r="M217" t="s">
        <v>27</v>
      </c>
      <c r="N217" t="s">
        <v>10</v>
      </c>
      <c r="O217" t="s">
        <v>9</v>
      </c>
      <c r="P217" t="s">
        <v>11</v>
      </c>
      <c r="Q217" t="s">
        <v>3</v>
      </c>
      <c r="R217" t="s">
        <v>19</v>
      </c>
      <c r="S217" t="s">
        <v>12</v>
      </c>
      <c r="T217">
        <v>4</v>
      </c>
      <c r="U217" t="s">
        <v>13</v>
      </c>
      <c r="V217" t="s">
        <v>3</v>
      </c>
      <c r="W217" t="s">
        <v>18</v>
      </c>
      <c r="X217">
        <v>7</v>
      </c>
      <c r="Y217">
        <v>3</v>
      </c>
      <c r="Z217" t="s">
        <v>38</v>
      </c>
      <c r="AA217">
        <v>8</v>
      </c>
      <c r="AB217" t="s">
        <v>20</v>
      </c>
      <c r="AC217" t="s">
        <v>14</v>
      </c>
      <c r="AD217" t="s">
        <v>15</v>
      </c>
      <c r="AE217">
        <v>4</v>
      </c>
      <c r="AF217" t="s">
        <v>20</v>
      </c>
      <c r="AG217" t="s">
        <v>37</v>
      </c>
      <c r="AH217" t="s">
        <v>34</v>
      </c>
      <c r="AK217" t="s">
        <v>20</v>
      </c>
      <c r="AL217" t="s">
        <v>3</v>
      </c>
      <c r="AM217" t="s">
        <v>15</v>
      </c>
      <c r="AN217">
        <v>4</v>
      </c>
      <c r="AO217" t="s">
        <v>20</v>
      </c>
      <c r="AQ217" t="s">
        <v>16</v>
      </c>
      <c r="AR217" t="s">
        <v>44</v>
      </c>
      <c r="AS217" t="s">
        <v>22</v>
      </c>
      <c r="AT217" t="s">
        <v>21</v>
      </c>
      <c r="AU217">
        <v>738</v>
      </c>
      <c r="AV217" t="s">
        <v>23</v>
      </c>
      <c r="AW217" t="s">
        <v>24</v>
      </c>
    </row>
    <row r="218" spans="1:49" x14ac:dyDescent="0.25">
      <c r="A218" t="s">
        <v>1</v>
      </c>
      <c r="B218" t="s">
        <v>5</v>
      </c>
      <c r="C218" t="s">
        <v>2</v>
      </c>
      <c r="D218" t="s">
        <v>6</v>
      </c>
      <c r="E218" t="s">
        <v>3</v>
      </c>
      <c r="F218" t="s">
        <v>25</v>
      </c>
      <c r="G218" t="s">
        <v>26</v>
      </c>
      <c r="H218">
        <v>0.8</v>
      </c>
      <c r="I218" t="s">
        <v>26</v>
      </c>
      <c r="J218" t="s">
        <v>4</v>
      </c>
      <c r="K218">
        <v>1</v>
      </c>
      <c r="L218" t="s">
        <v>9</v>
      </c>
      <c r="M218" t="s">
        <v>27</v>
      </c>
      <c r="N218" t="s">
        <v>10</v>
      </c>
      <c r="O218" t="s">
        <v>9</v>
      </c>
      <c r="P218" t="s">
        <v>11</v>
      </c>
      <c r="Q218" t="s">
        <v>3</v>
      </c>
      <c r="R218" t="s">
        <v>19</v>
      </c>
      <c r="S218" t="s">
        <v>12</v>
      </c>
      <c r="T218">
        <v>8</v>
      </c>
      <c r="U218" t="s">
        <v>13</v>
      </c>
      <c r="V218" t="s">
        <v>3</v>
      </c>
      <c r="W218" t="s">
        <v>18</v>
      </c>
      <c r="Z218" t="s">
        <v>38</v>
      </c>
      <c r="AA218">
        <v>0</v>
      </c>
      <c r="AB218" t="s">
        <v>20</v>
      </c>
      <c r="AC218" t="s">
        <v>14</v>
      </c>
      <c r="AD218" t="s">
        <v>15</v>
      </c>
      <c r="AE218">
        <v>8</v>
      </c>
      <c r="AF218" t="s">
        <v>20</v>
      </c>
      <c r="AG218" t="s">
        <v>28</v>
      </c>
      <c r="AK218" t="s">
        <v>20</v>
      </c>
      <c r="AL218" t="s">
        <v>3</v>
      </c>
      <c r="AM218" t="s">
        <v>15</v>
      </c>
      <c r="AN218">
        <v>8</v>
      </c>
      <c r="AO218" t="s">
        <v>20</v>
      </c>
      <c r="AQ218" t="s">
        <v>16</v>
      </c>
      <c r="AR218" t="s">
        <v>39</v>
      </c>
      <c r="AS218" t="s">
        <v>22</v>
      </c>
      <c r="AT218" t="s">
        <v>21</v>
      </c>
      <c r="AU218">
        <v>1</v>
      </c>
      <c r="AV218" t="s">
        <v>23</v>
      </c>
      <c r="AW218" t="s">
        <v>24</v>
      </c>
    </row>
    <row r="219" spans="1:49" x14ac:dyDescent="0.25">
      <c r="A219" t="s">
        <v>1</v>
      </c>
      <c r="B219" t="s">
        <v>5</v>
      </c>
      <c r="C219" t="s">
        <v>2</v>
      </c>
      <c r="D219" t="s">
        <v>6</v>
      </c>
      <c r="E219" t="s">
        <v>3</v>
      </c>
      <c r="F219" t="s">
        <v>25</v>
      </c>
      <c r="G219" t="s">
        <v>26</v>
      </c>
      <c r="H219">
        <v>0.94</v>
      </c>
      <c r="I219" t="s">
        <v>26</v>
      </c>
      <c r="J219" t="s">
        <v>4</v>
      </c>
      <c r="K219">
        <v>1</v>
      </c>
      <c r="L219" t="s">
        <v>9</v>
      </c>
      <c r="M219" t="s">
        <v>27</v>
      </c>
      <c r="N219" t="s">
        <v>10</v>
      </c>
      <c r="O219" t="s">
        <v>9</v>
      </c>
      <c r="P219" t="s">
        <v>11</v>
      </c>
      <c r="Q219" t="s">
        <v>3</v>
      </c>
      <c r="R219" t="s">
        <v>19</v>
      </c>
      <c r="S219" t="s">
        <v>12</v>
      </c>
      <c r="T219">
        <v>9</v>
      </c>
      <c r="U219" t="s">
        <v>13</v>
      </c>
      <c r="V219" t="s">
        <v>3</v>
      </c>
      <c r="W219" t="s">
        <v>18</v>
      </c>
      <c r="Z219" t="s">
        <v>38</v>
      </c>
      <c r="AA219">
        <v>0</v>
      </c>
      <c r="AB219" t="s">
        <v>20</v>
      </c>
      <c r="AC219" t="s">
        <v>14</v>
      </c>
      <c r="AD219" t="s">
        <v>15</v>
      </c>
      <c r="AE219">
        <v>9</v>
      </c>
      <c r="AF219" t="s">
        <v>20</v>
      </c>
      <c r="AG219" t="s">
        <v>30</v>
      </c>
      <c r="AK219" t="s">
        <v>20</v>
      </c>
      <c r="AL219" t="s">
        <v>3</v>
      </c>
      <c r="AM219" t="s">
        <v>15</v>
      </c>
      <c r="AN219">
        <v>9</v>
      </c>
      <c r="AO219" t="s">
        <v>20</v>
      </c>
      <c r="AQ219" t="s">
        <v>16</v>
      </c>
      <c r="AR219" t="s">
        <v>39</v>
      </c>
      <c r="AS219" t="s">
        <v>22</v>
      </c>
      <c r="AT219" t="s">
        <v>21</v>
      </c>
      <c r="AU219">
        <v>1</v>
      </c>
      <c r="AV219" t="s">
        <v>23</v>
      </c>
      <c r="AW219" t="s">
        <v>24</v>
      </c>
    </row>
    <row r="220" spans="1:49" x14ac:dyDescent="0.25">
      <c r="A220" t="s">
        <v>1</v>
      </c>
      <c r="B220" t="s">
        <v>5</v>
      </c>
      <c r="C220" t="s">
        <v>2</v>
      </c>
      <c r="D220" t="s">
        <v>6</v>
      </c>
      <c r="E220" t="s">
        <v>3</v>
      </c>
      <c r="F220" t="s">
        <v>25</v>
      </c>
      <c r="G220" t="s">
        <v>26</v>
      </c>
      <c r="H220">
        <v>0.33300000000000002</v>
      </c>
      <c r="I220" t="s">
        <v>26</v>
      </c>
      <c r="J220" t="s">
        <v>4</v>
      </c>
      <c r="K220">
        <v>0</v>
      </c>
      <c r="L220" t="s">
        <v>9</v>
      </c>
      <c r="M220" t="s">
        <v>27</v>
      </c>
      <c r="N220" t="s">
        <v>10</v>
      </c>
      <c r="O220" t="s">
        <v>9</v>
      </c>
      <c r="P220" t="s">
        <v>11</v>
      </c>
      <c r="Q220" t="s">
        <v>3</v>
      </c>
      <c r="R220" t="s">
        <v>19</v>
      </c>
      <c r="S220" t="s">
        <v>12</v>
      </c>
      <c r="T220">
        <v>3</v>
      </c>
      <c r="U220" t="s">
        <v>13</v>
      </c>
      <c r="V220" t="s">
        <v>3</v>
      </c>
      <c r="W220" t="s">
        <v>18</v>
      </c>
      <c r="Z220" t="s">
        <v>38</v>
      </c>
      <c r="AA220">
        <v>0</v>
      </c>
      <c r="AB220" t="s">
        <v>20</v>
      </c>
      <c r="AC220" t="s">
        <v>14</v>
      </c>
      <c r="AD220" t="s">
        <v>15</v>
      </c>
      <c r="AE220">
        <v>3</v>
      </c>
      <c r="AF220" t="s">
        <v>20</v>
      </c>
      <c r="AG220" t="s">
        <v>31</v>
      </c>
      <c r="AH220" t="s">
        <v>31</v>
      </c>
      <c r="AK220" t="s">
        <v>20</v>
      </c>
      <c r="AL220" t="s">
        <v>3</v>
      </c>
      <c r="AM220" t="s">
        <v>15</v>
      </c>
      <c r="AN220">
        <v>3</v>
      </c>
      <c r="AO220" t="s">
        <v>20</v>
      </c>
      <c r="AQ220" t="s">
        <v>16</v>
      </c>
      <c r="AR220" t="s">
        <v>46</v>
      </c>
      <c r="AS220" t="s">
        <v>22</v>
      </c>
      <c r="AT220" t="s">
        <v>21</v>
      </c>
      <c r="AU220">
        <v>0</v>
      </c>
      <c r="AV220" t="s">
        <v>23</v>
      </c>
      <c r="AW220" t="s">
        <v>24</v>
      </c>
    </row>
    <row r="221" spans="1:49" x14ac:dyDescent="0.25">
      <c r="A221" t="s">
        <v>1</v>
      </c>
      <c r="B221" t="s">
        <v>5</v>
      </c>
      <c r="C221" t="s">
        <v>2</v>
      </c>
      <c r="D221" t="s">
        <v>6</v>
      </c>
      <c r="E221" t="s">
        <v>3</v>
      </c>
      <c r="F221" t="s">
        <v>25</v>
      </c>
      <c r="G221" t="s">
        <v>26</v>
      </c>
      <c r="H221">
        <v>5.6</v>
      </c>
      <c r="I221" t="s">
        <v>26</v>
      </c>
      <c r="J221" t="s">
        <v>4</v>
      </c>
      <c r="K221">
        <v>6</v>
      </c>
      <c r="L221" t="s">
        <v>9</v>
      </c>
      <c r="M221" t="s">
        <v>27</v>
      </c>
      <c r="N221" t="s">
        <v>10</v>
      </c>
      <c r="O221" t="s">
        <v>9</v>
      </c>
      <c r="P221" t="s">
        <v>11</v>
      </c>
      <c r="Q221" t="s">
        <v>3</v>
      </c>
      <c r="R221" t="s">
        <v>19</v>
      </c>
      <c r="S221" t="s">
        <v>12</v>
      </c>
      <c r="T221">
        <v>6</v>
      </c>
      <c r="U221" t="s">
        <v>13</v>
      </c>
      <c r="V221" t="s">
        <v>3</v>
      </c>
      <c r="W221" t="s">
        <v>18</v>
      </c>
      <c r="Z221" t="s">
        <v>38</v>
      </c>
      <c r="AA221">
        <v>5</v>
      </c>
      <c r="AB221" t="s">
        <v>20</v>
      </c>
      <c r="AC221" t="s">
        <v>14</v>
      </c>
      <c r="AD221" t="s">
        <v>15</v>
      </c>
      <c r="AE221">
        <v>6</v>
      </c>
      <c r="AF221" t="s">
        <v>20</v>
      </c>
      <c r="AG221" t="s">
        <v>28</v>
      </c>
      <c r="AH221" t="s">
        <v>28</v>
      </c>
      <c r="AK221" t="s">
        <v>20</v>
      </c>
      <c r="AL221" t="s">
        <v>3</v>
      </c>
      <c r="AM221" t="s">
        <v>15</v>
      </c>
      <c r="AN221">
        <v>6</v>
      </c>
      <c r="AO221" t="s">
        <v>20</v>
      </c>
      <c r="AQ221" t="s">
        <v>16</v>
      </c>
      <c r="AR221" t="s">
        <v>55</v>
      </c>
      <c r="AS221" t="s">
        <v>22</v>
      </c>
      <c r="AT221" t="s">
        <v>21</v>
      </c>
      <c r="AU221">
        <v>6</v>
      </c>
      <c r="AV221" t="s">
        <v>23</v>
      </c>
      <c r="AW221" t="s">
        <v>24</v>
      </c>
    </row>
    <row r="222" spans="1:49" x14ac:dyDescent="0.25">
      <c r="A222" t="s">
        <v>1</v>
      </c>
      <c r="B222" t="s">
        <v>5</v>
      </c>
      <c r="C222" t="s">
        <v>2</v>
      </c>
      <c r="D222" t="s">
        <v>6</v>
      </c>
      <c r="E222" t="s">
        <v>3</v>
      </c>
      <c r="F222" t="s">
        <v>25</v>
      </c>
      <c r="G222" t="s">
        <v>26</v>
      </c>
      <c r="H222">
        <v>6.47</v>
      </c>
      <c r="I222" t="s">
        <v>26</v>
      </c>
      <c r="J222" t="s">
        <v>4</v>
      </c>
      <c r="K222">
        <v>6</v>
      </c>
      <c r="L222" t="s">
        <v>9</v>
      </c>
      <c r="M222" t="s">
        <v>27</v>
      </c>
      <c r="N222" t="s">
        <v>10</v>
      </c>
      <c r="O222" t="s">
        <v>9</v>
      </c>
      <c r="P222" t="s">
        <v>11</v>
      </c>
      <c r="Q222" t="s">
        <v>3</v>
      </c>
      <c r="R222" t="s">
        <v>19</v>
      </c>
      <c r="S222" t="s">
        <v>12</v>
      </c>
      <c r="T222">
        <v>4</v>
      </c>
      <c r="U222" t="s">
        <v>13</v>
      </c>
      <c r="V222" t="s">
        <v>3</v>
      </c>
      <c r="W222" t="s">
        <v>18</v>
      </c>
      <c r="Z222" t="s">
        <v>38</v>
      </c>
      <c r="AA222">
        <v>6</v>
      </c>
      <c r="AB222" t="s">
        <v>20</v>
      </c>
      <c r="AC222" t="s">
        <v>14</v>
      </c>
      <c r="AD222" t="s">
        <v>15</v>
      </c>
      <c r="AE222">
        <v>4</v>
      </c>
      <c r="AF222" t="s">
        <v>20</v>
      </c>
      <c r="AG222" t="s">
        <v>29</v>
      </c>
      <c r="AH222" t="s">
        <v>28</v>
      </c>
      <c r="AK222" t="s">
        <v>20</v>
      </c>
      <c r="AL222" t="s">
        <v>3</v>
      </c>
      <c r="AM222" t="s">
        <v>15</v>
      </c>
      <c r="AN222">
        <v>4</v>
      </c>
      <c r="AO222" t="s">
        <v>20</v>
      </c>
      <c r="AQ222" t="s">
        <v>16</v>
      </c>
      <c r="AR222" t="s">
        <v>40</v>
      </c>
      <c r="AS222" t="s">
        <v>22</v>
      </c>
      <c r="AT222" t="s">
        <v>21</v>
      </c>
      <c r="AU222">
        <v>6</v>
      </c>
      <c r="AV222" t="s">
        <v>23</v>
      </c>
      <c r="AW222" t="s">
        <v>24</v>
      </c>
    </row>
    <row r="223" spans="1:49" x14ac:dyDescent="0.25">
      <c r="A223" t="s">
        <v>1</v>
      </c>
      <c r="B223" t="s">
        <v>5</v>
      </c>
      <c r="C223" t="s">
        <v>2</v>
      </c>
      <c r="D223" t="s">
        <v>6</v>
      </c>
      <c r="E223" t="s">
        <v>3</v>
      </c>
      <c r="F223" t="s">
        <v>25</v>
      </c>
      <c r="G223" t="s">
        <v>26</v>
      </c>
      <c r="H223">
        <v>5.6870000000000003</v>
      </c>
      <c r="I223" t="s">
        <v>26</v>
      </c>
      <c r="J223" t="s">
        <v>4</v>
      </c>
      <c r="K223">
        <v>6</v>
      </c>
      <c r="L223" t="s">
        <v>9</v>
      </c>
      <c r="M223" t="s">
        <v>27</v>
      </c>
      <c r="N223" t="s">
        <v>10</v>
      </c>
      <c r="O223" t="s">
        <v>9</v>
      </c>
      <c r="P223" t="s">
        <v>11</v>
      </c>
      <c r="Q223" t="s">
        <v>3</v>
      </c>
      <c r="R223" t="s">
        <v>19</v>
      </c>
      <c r="S223" t="s">
        <v>12</v>
      </c>
      <c r="T223">
        <v>6</v>
      </c>
      <c r="U223" t="s">
        <v>13</v>
      </c>
      <c r="V223" t="s">
        <v>3</v>
      </c>
      <c r="W223" t="s">
        <v>18</v>
      </c>
      <c r="Z223" t="s">
        <v>38</v>
      </c>
      <c r="AA223">
        <v>5</v>
      </c>
      <c r="AB223" t="s">
        <v>20</v>
      </c>
      <c r="AC223" t="s">
        <v>14</v>
      </c>
      <c r="AD223" t="s">
        <v>15</v>
      </c>
      <c r="AE223">
        <v>6</v>
      </c>
      <c r="AF223" t="s">
        <v>20</v>
      </c>
      <c r="AG223" t="s">
        <v>35</v>
      </c>
      <c r="AH223" t="s">
        <v>29</v>
      </c>
      <c r="AK223" t="s">
        <v>20</v>
      </c>
      <c r="AL223" t="s">
        <v>3</v>
      </c>
      <c r="AM223" t="s">
        <v>15</v>
      </c>
      <c r="AN223">
        <v>6</v>
      </c>
      <c r="AO223" t="s">
        <v>20</v>
      </c>
      <c r="AQ223" t="s">
        <v>16</v>
      </c>
      <c r="AR223" t="s">
        <v>55</v>
      </c>
      <c r="AS223" t="s">
        <v>22</v>
      </c>
      <c r="AT223" t="s">
        <v>21</v>
      </c>
      <c r="AU223">
        <v>6</v>
      </c>
      <c r="AV223" t="s">
        <v>23</v>
      </c>
      <c r="AW223" t="s">
        <v>24</v>
      </c>
    </row>
    <row r="224" spans="1:49" x14ac:dyDescent="0.25">
      <c r="A224" t="s">
        <v>1</v>
      </c>
      <c r="B224" t="s">
        <v>5</v>
      </c>
      <c r="C224" t="s">
        <v>2</v>
      </c>
      <c r="D224" t="s">
        <v>6</v>
      </c>
      <c r="E224" t="s">
        <v>3</v>
      </c>
      <c r="F224" t="s">
        <v>25</v>
      </c>
      <c r="G224" t="s">
        <v>26</v>
      </c>
      <c r="H224">
        <v>91.2</v>
      </c>
      <c r="I224" t="s">
        <v>26</v>
      </c>
      <c r="J224" t="s">
        <v>4</v>
      </c>
      <c r="K224">
        <v>91</v>
      </c>
      <c r="L224" t="s">
        <v>9</v>
      </c>
      <c r="M224" t="s">
        <v>27</v>
      </c>
      <c r="N224" t="s">
        <v>10</v>
      </c>
      <c r="O224" t="s">
        <v>9</v>
      </c>
      <c r="P224" t="s">
        <v>11</v>
      </c>
      <c r="Q224" t="s">
        <v>3</v>
      </c>
      <c r="R224" t="s">
        <v>19</v>
      </c>
      <c r="S224" t="s">
        <v>12</v>
      </c>
      <c r="T224">
        <v>2</v>
      </c>
      <c r="U224" t="s">
        <v>13</v>
      </c>
      <c r="V224" t="s">
        <v>3</v>
      </c>
      <c r="W224" t="s">
        <v>18</v>
      </c>
      <c r="Y224">
        <v>9</v>
      </c>
      <c r="Z224" t="s">
        <v>38</v>
      </c>
      <c r="AA224">
        <v>1</v>
      </c>
      <c r="AB224" t="s">
        <v>20</v>
      </c>
      <c r="AC224" t="s">
        <v>14</v>
      </c>
      <c r="AD224" t="s">
        <v>15</v>
      </c>
      <c r="AE224">
        <v>2</v>
      </c>
      <c r="AF224" t="s">
        <v>20</v>
      </c>
      <c r="AG224" t="s">
        <v>28</v>
      </c>
      <c r="AH224" t="s">
        <v>28</v>
      </c>
      <c r="AK224" t="s">
        <v>20</v>
      </c>
      <c r="AL224" t="s">
        <v>3</v>
      </c>
      <c r="AM224" t="s">
        <v>15</v>
      </c>
      <c r="AN224">
        <v>2</v>
      </c>
      <c r="AO224" t="s">
        <v>20</v>
      </c>
      <c r="AQ224" t="s">
        <v>16</v>
      </c>
      <c r="AR224" t="s">
        <v>50</v>
      </c>
      <c r="AS224" t="s">
        <v>22</v>
      </c>
      <c r="AT224" t="s">
        <v>21</v>
      </c>
      <c r="AU224">
        <v>91</v>
      </c>
      <c r="AV224" t="s">
        <v>23</v>
      </c>
      <c r="AW224" t="s">
        <v>24</v>
      </c>
    </row>
    <row r="225" spans="1:49" x14ac:dyDescent="0.25">
      <c r="A225" t="s">
        <v>1</v>
      </c>
      <c r="B225" t="s">
        <v>5</v>
      </c>
      <c r="C225" t="s">
        <v>2</v>
      </c>
      <c r="D225" t="s">
        <v>6</v>
      </c>
      <c r="E225" t="s">
        <v>3</v>
      </c>
      <c r="F225" t="s">
        <v>25</v>
      </c>
      <c r="G225" t="s">
        <v>26</v>
      </c>
      <c r="H225">
        <v>58.49</v>
      </c>
      <c r="I225" t="s">
        <v>26</v>
      </c>
      <c r="J225" t="s">
        <v>4</v>
      </c>
      <c r="K225">
        <v>58</v>
      </c>
      <c r="L225" t="s">
        <v>9</v>
      </c>
      <c r="M225" t="s">
        <v>27</v>
      </c>
      <c r="N225" t="s">
        <v>10</v>
      </c>
      <c r="O225" t="s">
        <v>9</v>
      </c>
      <c r="P225" t="s">
        <v>11</v>
      </c>
      <c r="Q225" t="s">
        <v>3</v>
      </c>
      <c r="R225" t="s">
        <v>19</v>
      </c>
      <c r="S225" t="s">
        <v>12</v>
      </c>
      <c r="T225">
        <v>4</v>
      </c>
      <c r="U225" t="s">
        <v>13</v>
      </c>
      <c r="V225" t="s">
        <v>3</v>
      </c>
      <c r="W225" t="s">
        <v>18</v>
      </c>
      <c r="Y225">
        <v>5</v>
      </c>
      <c r="Z225" t="s">
        <v>38</v>
      </c>
      <c r="AA225">
        <v>8</v>
      </c>
      <c r="AB225" t="s">
        <v>20</v>
      </c>
      <c r="AC225" t="s">
        <v>14</v>
      </c>
      <c r="AD225" t="s">
        <v>15</v>
      </c>
      <c r="AE225">
        <v>4</v>
      </c>
      <c r="AF225" t="s">
        <v>20</v>
      </c>
      <c r="AG225" t="s">
        <v>33</v>
      </c>
      <c r="AH225" t="s">
        <v>28</v>
      </c>
      <c r="AK225" t="s">
        <v>20</v>
      </c>
      <c r="AL225" t="s">
        <v>3</v>
      </c>
      <c r="AM225" t="s">
        <v>15</v>
      </c>
      <c r="AN225">
        <v>4</v>
      </c>
      <c r="AO225" t="s">
        <v>20</v>
      </c>
      <c r="AQ225" t="s">
        <v>16</v>
      </c>
      <c r="AR225" t="s">
        <v>44</v>
      </c>
      <c r="AS225" t="s">
        <v>22</v>
      </c>
      <c r="AT225" t="s">
        <v>21</v>
      </c>
      <c r="AU225">
        <v>58</v>
      </c>
      <c r="AV225" t="s">
        <v>23</v>
      </c>
      <c r="AW225" t="s">
        <v>24</v>
      </c>
    </row>
    <row r="226" spans="1:49" x14ac:dyDescent="0.25">
      <c r="A226" t="s">
        <v>1</v>
      </c>
      <c r="B226" t="s">
        <v>5</v>
      </c>
      <c r="C226" t="s">
        <v>2</v>
      </c>
      <c r="D226" t="s">
        <v>6</v>
      </c>
      <c r="E226" t="s">
        <v>3</v>
      </c>
      <c r="F226" t="s">
        <v>25</v>
      </c>
      <c r="G226" t="s">
        <v>26</v>
      </c>
      <c r="H226">
        <v>36.764000000000003</v>
      </c>
      <c r="I226" t="s">
        <v>26</v>
      </c>
      <c r="J226" t="s">
        <v>4</v>
      </c>
      <c r="K226">
        <v>37</v>
      </c>
      <c r="L226" t="s">
        <v>9</v>
      </c>
      <c r="M226" t="s">
        <v>27</v>
      </c>
      <c r="N226" t="s">
        <v>10</v>
      </c>
      <c r="O226" t="s">
        <v>9</v>
      </c>
      <c r="P226" t="s">
        <v>11</v>
      </c>
      <c r="Q226" t="s">
        <v>3</v>
      </c>
      <c r="R226" t="s">
        <v>19</v>
      </c>
      <c r="S226" t="s">
        <v>12</v>
      </c>
      <c r="T226">
        <v>7</v>
      </c>
      <c r="U226" t="s">
        <v>13</v>
      </c>
      <c r="V226" t="s">
        <v>3</v>
      </c>
      <c r="W226" t="s">
        <v>18</v>
      </c>
      <c r="Y226">
        <v>3</v>
      </c>
      <c r="Z226" t="s">
        <v>38</v>
      </c>
      <c r="AA226">
        <v>6</v>
      </c>
      <c r="AB226" t="s">
        <v>20</v>
      </c>
      <c r="AC226" t="s">
        <v>14</v>
      </c>
      <c r="AD226" t="s">
        <v>15</v>
      </c>
      <c r="AE226">
        <v>7</v>
      </c>
      <c r="AF226" t="s">
        <v>20</v>
      </c>
      <c r="AG226" t="s">
        <v>32</v>
      </c>
      <c r="AH226" t="s">
        <v>30</v>
      </c>
      <c r="AK226" t="s">
        <v>20</v>
      </c>
      <c r="AL226" t="s">
        <v>3</v>
      </c>
      <c r="AM226" t="s">
        <v>15</v>
      </c>
      <c r="AN226">
        <v>7</v>
      </c>
      <c r="AO226" t="s">
        <v>20</v>
      </c>
      <c r="AQ226" t="s">
        <v>16</v>
      </c>
      <c r="AR226" t="s">
        <v>42</v>
      </c>
      <c r="AS226" t="s">
        <v>22</v>
      </c>
      <c r="AT226" t="s">
        <v>21</v>
      </c>
      <c r="AU226">
        <v>37</v>
      </c>
      <c r="AV226" t="s">
        <v>23</v>
      </c>
      <c r="AW226" t="s">
        <v>24</v>
      </c>
    </row>
    <row r="227" spans="1:49" x14ac:dyDescent="0.25">
      <c r="A227" t="s">
        <v>1</v>
      </c>
      <c r="B227" t="s">
        <v>5</v>
      </c>
      <c r="C227" t="s">
        <v>2</v>
      </c>
      <c r="D227" t="s">
        <v>6</v>
      </c>
      <c r="E227" t="s">
        <v>3</v>
      </c>
      <c r="F227" t="s">
        <v>25</v>
      </c>
      <c r="G227" t="s">
        <v>26</v>
      </c>
      <c r="H227">
        <v>261.89999999999998</v>
      </c>
      <c r="I227" t="s">
        <v>26</v>
      </c>
      <c r="J227" t="s">
        <v>4</v>
      </c>
      <c r="K227">
        <v>262</v>
      </c>
      <c r="L227" t="s">
        <v>9</v>
      </c>
      <c r="M227" t="s">
        <v>27</v>
      </c>
      <c r="N227" t="s">
        <v>10</v>
      </c>
      <c r="O227" t="s">
        <v>9</v>
      </c>
      <c r="P227" t="s">
        <v>11</v>
      </c>
      <c r="Q227" t="s">
        <v>3</v>
      </c>
      <c r="R227" t="s">
        <v>19</v>
      </c>
      <c r="S227" t="s">
        <v>12</v>
      </c>
      <c r="T227">
        <v>9</v>
      </c>
      <c r="U227" t="s">
        <v>13</v>
      </c>
      <c r="V227" t="s">
        <v>3</v>
      </c>
      <c r="W227" t="s">
        <v>18</v>
      </c>
      <c r="X227">
        <v>2</v>
      </c>
      <c r="Y227">
        <v>6</v>
      </c>
      <c r="Z227" t="s">
        <v>38</v>
      </c>
      <c r="AA227">
        <v>1</v>
      </c>
      <c r="AB227" t="s">
        <v>20</v>
      </c>
      <c r="AC227" t="s">
        <v>14</v>
      </c>
      <c r="AD227" t="s">
        <v>15</v>
      </c>
      <c r="AE227">
        <v>9</v>
      </c>
      <c r="AF227" t="s">
        <v>20</v>
      </c>
      <c r="AG227" t="s">
        <v>28</v>
      </c>
      <c r="AH227" t="s">
        <v>28</v>
      </c>
      <c r="AK227" t="s">
        <v>20</v>
      </c>
      <c r="AL227" t="s">
        <v>3</v>
      </c>
      <c r="AM227" t="s">
        <v>15</v>
      </c>
      <c r="AN227">
        <v>9</v>
      </c>
      <c r="AO227" t="s">
        <v>20</v>
      </c>
      <c r="AQ227" t="s">
        <v>16</v>
      </c>
      <c r="AR227" t="s">
        <v>52</v>
      </c>
      <c r="AS227" t="s">
        <v>22</v>
      </c>
      <c r="AT227" t="s">
        <v>21</v>
      </c>
      <c r="AU227">
        <v>262</v>
      </c>
      <c r="AV227" t="s">
        <v>23</v>
      </c>
      <c r="AW227" t="s">
        <v>24</v>
      </c>
    </row>
    <row r="228" spans="1:49" x14ac:dyDescent="0.25">
      <c r="A228" t="s">
        <v>1</v>
      </c>
      <c r="B228" t="s">
        <v>5</v>
      </c>
      <c r="C228" t="s">
        <v>2</v>
      </c>
      <c r="D228" t="s">
        <v>6</v>
      </c>
      <c r="E228" t="s">
        <v>3</v>
      </c>
      <c r="F228" t="s">
        <v>25</v>
      </c>
      <c r="G228" t="s">
        <v>26</v>
      </c>
      <c r="H228">
        <v>888.53</v>
      </c>
      <c r="I228" t="s">
        <v>26</v>
      </c>
      <c r="J228" t="s">
        <v>4</v>
      </c>
      <c r="K228">
        <v>889</v>
      </c>
      <c r="L228" t="s">
        <v>9</v>
      </c>
      <c r="M228" t="s">
        <v>27</v>
      </c>
      <c r="N228" t="s">
        <v>10</v>
      </c>
      <c r="O228" t="s">
        <v>9</v>
      </c>
      <c r="P228" t="s">
        <v>11</v>
      </c>
      <c r="Q228" t="s">
        <v>3</v>
      </c>
      <c r="R228" t="s">
        <v>19</v>
      </c>
      <c r="S228" t="s">
        <v>12</v>
      </c>
      <c r="T228">
        <v>5</v>
      </c>
      <c r="U228" t="s">
        <v>13</v>
      </c>
      <c r="V228" t="s">
        <v>3</v>
      </c>
      <c r="W228" t="s">
        <v>18</v>
      </c>
      <c r="X228">
        <v>8</v>
      </c>
      <c r="Y228">
        <v>8</v>
      </c>
      <c r="Z228" t="s">
        <v>38</v>
      </c>
      <c r="AA228">
        <v>8</v>
      </c>
      <c r="AB228" t="s">
        <v>20</v>
      </c>
      <c r="AC228" t="s">
        <v>14</v>
      </c>
      <c r="AD228" t="s">
        <v>15</v>
      </c>
      <c r="AE228">
        <v>5</v>
      </c>
      <c r="AF228" t="s">
        <v>20</v>
      </c>
      <c r="AG228" t="s">
        <v>31</v>
      </c>
      <c r="AH228" t="s">
        <v>28</v>
      </c>
      <c r="AK228" t="s">
        <v>20</v>
      </c>
      <c r="AL228" t="s">
        <v>3</v>
      </c>
      <c r="AM228" t="s">
        <v>15</v>
      </c>
      <c r="AN228">
        <v>5</v>
      </c>
      <c r="AO228" t="s">
        <v>20</v>
      </c>
      <c r="AQ228" t="s">
        <v>16</v>
      </c>
      <c r="AR228" t="s">
        <v>41</v>
      </c>
      <c r="AS228" t="s">
        <v>22</v>
      </c>
      <c r="AT228" t="s">
        <v>21</v>
      </c>
      <c r="AU228">
        <v>889</v>
      </c>
      <c r="AV228" t="s">
        <v>23</v>
      </c>
      <c r="AW228" t="s">
        <v>24</v>
      </c>
    </row>
    <row r="229" spans="1:49" x14ac:dyDescent="0.25">
      <c r="A229" t="s">
        <v>1</v>
      </c>
      <c r="B229" t="s">
        <v>5</v>
      </c>
      <c r="C229" t="s">
        <v>2</v>
      </c>
      <c r="D229" t="s">
        <v>6</v>
      </c>
      <c r="E229" t="s">
        <v>3</v>
      </c>
      <c r="F229" t="s">
        <v>25</v>
      </c>
      <c r="G229" t="s">
        <v>26</v>
      </c>
      <c r="H229">
        <v>968.279</v>
      </c>
      <c r="I229" t="s">
        <v>26</v>
      </c>
      <c r="J229" t="s">
        <v>4</v>
      </c>
      <c r="K229">
        <v>968</v>
      </c>
      <c r="L229" t="s">
        <v>9</v>
      </c>
      <c r="M229" t="s">
        <v>27</v>
      </c>
      <c r="N229" t="s">
        <v>10</v>
      </c>
      <c r="O229" t="s">
        <v>9</v>
      </c>
      <c r="P229" t="s">
        <v>11</v>
      </c>
      <c r="Q229" t="s">
        <v>3</v>
      </c>
      <c r="R229" t="s">
        <v>19</v>
      </c>
      <c r="S229" t="s">
        <v>12</v>
      </c>
      <c r="T229">
        <v>2</v>
      </c>
      <c r="U229" t="s">
        <v>13</v>
      </c>
      <c r="V229" t="s">
        <v>3</v>
      </c>
      <c r="W229" t="s">
        <v>18</v>
      </c>
      <c r="X229">
        <v>9</v>
      </c>
      <c r="Y229">
        <v>6</v>
      </c>
      <c r="Z229" t="s">
        <v>38</v>
      </c>
      <c r="AA229">
        <v>8</v>
      </c>
      <c r="AB229" t="s">
        <v>20</v>
      </c>
      <c r="AC229" t="s">
        <v>14</v>
      </c>
      <c r="AD229" t="s">
        <v>15</v>
      </c>
      <c r="AE229">
        <v>2</v>
      </c>
      <c r="AF229" t="s">
        <v>20</v>
      </c>
      <c r="AG229" t="s">
        <v>29</v>
      </c>
      <c r="AH229" t="s">
        <v>33</v>
      </c>
      <c r="AK229" t="s">
        <v>20</v>
      </c>
      <c r="AL229" t="s">
        <v>3</v>
      </c>
      <c r="AM229" t="s">
        <v>15</v>
      </c>
      <c r="AN229">
        <v>2</v>
      </c>
      <c r="AO229" t="s">
        <v>20</v>
      </c>
      <c r="AQ229" t="s">
        <v>16</v>
      </c>
      <c r="AR229" t="s">
        <v>44</v>
      </c>
      <c r="AS229" t="s">
        <v>22</v>
      </c>
      <c r="AT229" t="s">
        <v>21</v>
      </c>
      <c r="AU229">
        <v>968</v>
      </c>
      <c r="AV229" t="s">
        <v>23</v>
      </c>
      <c r="AW229" t="s">
        <v>24</v>
      </c>
    </row>
    <row r="230" spans="1:49" x14ac:dyDescent="0.25">
      <c r="A230" t="s">
        <v>1</v>
      </c>
      <c r="B230" t="s">
        <v>5</v>
      </c>
      <c r="C230" t="s">
        <v>2</v>
      </c>
      <c r="D230" t="s">
        <v>6</v>
      </c>
      <c r="E230" t="s">
        <v>3</v>
      </c>
      <c r="F230" t="s">
        <v>25</v>
      </c>
      <c r="G230" t="s">
        <v>26</v>
      </c>
      <c r="H230">
        <v>0.6</v>
      </c>
      <c r="I230" t="s">
        <v>26</v>
      </c>
      <c r="J230" t="s">
        <v>4</v>
      </c>
      <c r="K230">
        <v>1</v>
      </c>
      <c r="L230" t="s">
        <v>9</v>
      </c>
      <c r="M230" t="s">
        <v>27</v>
      </c>
      <c r="N230" t="s">
        <v>10</v>
      </c>
      <c r="O230" t="s">
        <v>9</v>
      </c>
      <c r="P230" t="s">
        <v>11</v>
      </c>
      <c r="Q230" t="s">
        <v>3</v>
      </c>
      <c r="R230" t="s">
        <v>19</v>
      </c>
      <c r="S230" t="s">
        <v>12</v>
      </c>
      <c r="T230">
        <v>6</v>
      </c>
      <c r="U230" t="s">
        <v>13</v>
      </c>
      <c r="V230" t="s">
        <v>3</v>
      </c>
      <c r="W230" t="s">
        <v>18</v>
      </c>
      <c r="Z230" t="s">
        <v>38</v>
      </c>
      <c r="AA230">
        <v>0</v>
      </c>
      <c r="AB230" t="s">
        <v>20</v>
      </c>
      <c r="AC230" t="s">
        <v>14</v>
      </c>
      <c r="AD230" t="s">
        <v>15</v>
      </c>
      <c r="AE230">
        <v>6</v>
      </c>
      <c r="AF230" t="s">
        <v>20</v>
      </c>
      <c r="AG230" t="s">
        <v>28</v>
      </c>
      <c r="AK230" t="s">
        <v>20</v>
      </c>
      <c r="AL230" t="s">
        <v>3</v>
      </c>
      <c r="AM230" t="s">
        <v>15</v>
      </c>
      <c r="AN230">
        <v>6</v>
      </c>
      <c r="AO230" t="s">
        <v>20</v>
      </c>
      <c r="AQ230" t="s">
        <v>16</v>
      </c>
      <c r="AR230" t="s">
        <v>39</v>
      </c>
      <c r="AS230" t="s">
        <v>22</v>
      </c>
      <c r="AT230" t="s">
        <v>21</v>
      </c>
      <c r="AU230">
        <v>1</v>
      </c>
      <c r="AV230" t="s">
        <v>23</v>
      </c>
      <c r="AW230" t="s">
        <v>24</v>
      </c>
    </row>
    <row r="231" spans="1:49" x14ac:dyDescent="0.25">
      <c r="A231" t="s">
        <v>1</v>
      </c>
      <c r="B231" t="s">
        <v>5</v>
      </c>
      <c r="C231" t="s">
        <v>2</v>
      </c>
      <c r="D231" t="s">
        <v>6</v>
      </c>
      <c r="E231" t="s">
        <v>3</v>
      </c>
      <c r="F231" t="s">
        <v>25</v>
      </c>
      <c r="G231" t="s">
        <v>26</v>
      </c>
      <c r="H231">
        <v>0.85</v>
      </c>
      <c r="I231" t="s">
        <v>26</v>
      </c>
      <c r="J231" t="s">
        <v>4</v>
      </c>
      <c r="K231">
        <v>1</v>
      </c>
      <c r="L231" t="s">
        <v>9</v>
      </c>
      <c r="M231" t="s">
        <v>27</v>
      </c>
      <c r="N231" t="s">
        <v>10</v>
      </c>
      <c r="O231" t="s">
        <v>9</v>
      </c>
      <c r="P231" t="s">
        <v>11</v>
      </c>
      <c r="Q231" t="s">
        <v>3</v>
      </c>
      <c r="R231" t="s">
        <v>19</v>
      </c>
      <c r="S231" t="s">
        <v>12</v>
      </c>
      <c r="T231">
        <v>8</v>
      </c>
      <c r="U231" t="s">
        <v>13</v>
      </c>
      <c r="V231" t="s">
        <v>3</v>
      </c>
      <c r="W231" t="s">
        <v>18</v>
      </c>
      <c r="Z231" t="s">
        <v>38</v>
      </c>
      <c r="AA231">
        <v>0</v>
      </c>
      <c r="AB231" t="s">
        <v>20</v>
      </c>
      <c r="AC231" t="s">
        <v>14</v>
      </c>
      <c r="AD231" t="s">
        <v>15</v>
      </c>
      <c r="AE231">
        <v>8</v>
      </c>
      <c r="AF231" t="s">
        <v>20</v>
      </c>
      <c r="AG231" t="s">
        <v>36</v>
      </c>
      <c r="AK231" t="s">
        <v>20</v>
      </c>
      <c r="AL231" t="s">
        <v>3</v>
      </c>
      <c r="AM231" t="s">
        <v>15</v>
      </c>
      <c r="AN231">
        <v>8</v>
      </c>
      <c r="AO231" t="s">
        <v>20</v>
      </c>
      <c r="AQ231" t="s">
        <v>16</v>
      </c>
      <c r="AR231" t="s">
        <v>39</v>
      </c>
      <c r="AS231" t="s">
        <v>22</v>
      </c>
      <c r="AT231" t="s">
        <v>21</v>
      </c>
      <c r="AU231">
        <v>1</v>
      </c>
      <c r="AV231" t="s">
        <v>23</v>
      </c>
      <c r="AW231" t="s">
        <v>24</v>
      </c>
    </row>
    <row r="232" spans="1:49" x14ac:dyDescent="0.25">
      <c r="A232" t="s">
        <v>1</v>
      </c>
      <c r="B232" t="s">
        <v>5</v>
      </c>
      <c r="C232" t="s">
        <v>2</v>
      </c>
      <c r="D232" t="s">
        <v>6</v>
      </c>
      <c r="E232" t="s">
        <v>3</v>
      </c>
      <c r="F232" t="s">
        <v>25</v>
      </c>
      <c r="G232" t="s">
        <v>26</v>
      </c>
      <c r="H232">
        <v>0.98499999999999999</v>
      </c>
      <c r="I232" t="s">
        <v>26</v>
      </c>
      <c r="J232" t="s">
        <v>4</v>
      </c>
      <c r="K232">
        <v>1</v>
      </c>
      <c r="L232" t="s">
        <v>9</v>
      </c>
      <c r="M232" t="s">
        <v>27</v>
      </c>
      <c r="N232" t="s">
        <v>10</v>
      </c>
      <c r="O232" t="s">
        <v>9</v>
      </c>
      <c r="P232" t="s">
        <v>11</v>
      </c>
      <c r="Q232" t="s">
        <v>3</v>
      </c>
      <c r="R232" t="s">
        <v>19</v>
      </c>
      <c r="S232" t="s">
        <v>12</v>
      </c>
      <c r="T232">
        <v>9</v>
      </c>
      <c r="U232" t="s">
        <v>13</v>
      </c>
      <c r="V232" t="s">
        <v>3</v>
      </c>
      <c r="W232" t="s">
        <v>18</v>
      </c>
      <c r="Z232" t="s">
        <v>38</v>
      </c>
      <c r="AA232">
        <v>0</v>
      </c>
      <c r="AB232" t="s">
        <v>20</v>
      </c>
      <c r="AC232" t="s">
        <v>14</v>
      </c>
      <c r="AD232" t="s">
        <v>15</v>
      </c>
      <c r="AE232">
        <v>9</v>
      </c>
      <c r="AF232" t="s">
        <v>20</v>
      </c>
      <c r="AG232" t="s">
        <v>35</v>
      </c>
      <c r="AH232" t="s">
        <v>36</v>
      </c>
      <c r="AK232" t="s">
        <v>20</v>
      </c>
      <c r="AL232" t="s">
        <v>3</v>
      </c>
      <c r="AM232" t="s">
        <v>15</v>
      </c>
      <c r="AN232">
        <v>9</v>
      </c>
      <c r="AO232" t="s">
        <v>20</v>
      </c>
      <c r="AQ232" t="s">
        <v>16</v>
      </c>
      <c r="AR232" t="s">
        <v>39</v>
      </c>
      <c r="AS232" t="s">
        <v>22</v>
      </c>
      <c r="AT232" t="s">
        <v>21</v>
      </c>
      <c r="AU232">
        <v>1</v>
      </c>
      <c r="AV232" t="s">
        <v>23</v>
      </c>
      <c r="AW232" t="s">
        <v>24</v>
      </c>
    </row>
    <row r="233" spans="1:49" x14ac:dyDescent="0.25">
      <c r="A233" t="s">
        <v>1</v>
      </c>
      <c r="B233" t="s">
        <v>5</v>
      </c>
      <c r="C233" t="s">
        <v>2</v>
      </c>
      <c r="D233" t="s">
        <v>6</v>
      </c>
      <c r="E233" t="s">
        <v>3</v>
      </c>
      <c r="F233" t="s">
        <v>25</v>
      </c>
      <c r="G233" t="s">
        <v>26</v>
      </c>
      <c r="H233">
        <v>3.7</v>
      </c>
      <c r="I233" t="s">
        <v>26</v>
      </c>
      <c r="J233" t="s">
        <v>4</v>
      </c>
      <c r="K233">
        <v>4</v>
      </c>
      <c r="L233" t="s">
        <v>9</v>
      </c>
      <c r="M233" t="s">
        <v>27</v>
      </c>
      <c r="N233" t="s">
        <v>10</v>
      </c>
      <c r="O233" t="s">
        <v>9</v>
      </c>
      <c r="P233" t="s">
        <v>11</v>
      </c>
      <c r="Q233" t="s">
        <v>3</v>
      </c>
      <c r="R233" t="s">
        <v>19</v>
      </c>
      <c r="S233" t="s">
        <v>12</v>
      </c>
      <c r="T233">
        <v>7</v>
      </c>
      <c r="U233" t="s">
        <v>13</v>
      </c>
      <c r="V233" t="s">
        <v>3</v>
      </c>
      <c r="W233" t="s">
        <v>18</v>
      </c>
      <c r="Z233" t="s">
        <v>38</v>
      </c>
      <c r="AA233">
        <v>3</v>
      </c>
      <c r="AB233" t="s">
        <v>20</v>
      </c>
      <c r="AC233" t="s">
        <v>14</v>
      </c>
      <c r="AD233" t="s">
        <v>15</v>
      </c>
      <c r="AE233">
        <v>7</v>
      </c>
      <c r="AF233" t="s">
        <v>20</v>
      </c>
      <c r="AG233" t="s">
        <v>28</v>
      </c>
      <c r="AH233" t="s">
        <v>28</v>
      </c>
      <c r="AK233" t="s">
        <v>20</v>
      </c>
      <c r="AL233" t="s">
        <v>3</v>
      </c>
      <c r="AM233" t="s">
        <v>15</v>
      </c>
      <c r="AN233">
        <v>7</v>
      </c>
      <c r="AO233" t="s">
        <v>20</v>
      </c>
      <c r="AQ233" t="s">
        <v>16</v>
      </c>
      <c r="AR233" t="s">
        <v>54</v>
      </c>
      <c r="AS233" t="s">
        <v>22</v>
      </c>
      <c r="AT233" t="s">
        <v>21</v>
      </c>
      <c r="AU233">
        <v>4</v>
      </c>
      <c r="AV233" t="s">
        <v>23</v>
      </c>
      <c r="AW233" t="s">
        <v>24</v>
      </c>
    </row>
    <row r="234" spans="1:49" x14ac:dyDescent="0.25">
      <c r="A234" t="s">
        <v>1</v>
      </c>
      <c r="B234" t="s">
        <v>5</v>
      </c>
      <c r="C234" t="s">
        <v>2</v>
      </c>
      <c r="D234" t="s">
        <v>6</v>
      </c>
      <c r="E234" t="s">
        <v>3</v>
      </c>
      <c r="F234" t="s">
        <v>25</v>
      </c>
      <c r="G234" t="s">
        <v>26</v>
      </c>
      <c r="H234">
        <v>4.55</v>
      </c>
      <c r="I234" t="s">
        <v>26</v>
      </c>
      <c r="J234" t="s">
        <v>4</v>
      </c>
      <c r="K234">
        <v>5</v>
      </c>
      <c r="L234" t="s">
        <v>9</v>
      </c>
      <c r="M234" t="s">
        <v>27</v>
      </c>
      <c r="N234" t="s">
        <v>10</v>
      </c>
      <c r="O234" t="s">
        <v>9</v>
      </c>
      <c r="P234" t="s">
        <v>11</v>
      </c>
      <c r="Q234" t="s">
        <v>3</v>
      </c>
      <c r="R234" t="s">
        <v>19</v>
      </c>
      <c r="S234" t="s">
        <v>12</v>
      </c>
      <c r="T234">
        <v>5</v>
      </c>
      <c r="U234" t="s">
        <v>13</v>
      </c>
      <c r="V234" t="s">
        <v>3</v>
      </c>
      <c r="W234" t="s">
        <v>18</v>
      </c>
      <c r="Z234" t="s">
        <v>38</v>
      </c>
      <c r="AA234">
        <v>4</v>
      </c>
      <c r="AB234" t="s">
        <v>20</v>
      </c>
      <c r="AC234" t="s">
        <v>14</v>
      </c>
      <c r="AD234" t="s">
        <v>15</v>
      </c>
      <c r="AE234">
        <v>5</v>
      </c>
      <c r="AF234" t="s">
        <v>20</v>
      </c>
      <c r="AG234" t="s">
        <v>36</v>
      </c>
      <c r="AH234" t="s">
        <v>28</v>
      </c>
      <c r="AK234" t="s">
        <v>20</v>
      </c>
      <c r="AL234" t="s">
        <v>3</v>
      </c>
      <c r="AM234" t="s">
        <v>15</v>
      </c>
      <c r="AN234">
        <v>5</v>
      </c>
      <c r="AO234" t="s">
        <v>20</v>
      </c>
      <c r="AQ234" t="s">
        <v>16</v>
      </c>
      <c r="AR234" t="s">
        <v>51</v>
      </c>
      <c r="AS234" t="s">
        <v>22</v>
      </c>
      <c r="AT234" t="s">
        <v>21</v>
      </c>
      <c r="AU234">
        <v>5</v>
      </c>
      <c r="AV234" t="s">
        <v>23</v>
      </c>
      <c r="AW234" t="s">
        <v>24</v>
      </c>
    </row>
    <row r="235" spans="1:49" x14ac:dyDescent="0.25">
      <c r="A235" t="s">
        <v>1</v>
      </c>
      <c r="B235" t="s">
        <v>5</v>
      </c>
      <c r="C235" t="s">
        <v>2</v>
      </c>
      <c r="D235" t="s">
        <v>6</v>
      </c>
      <c r="E235" t="s">
        <v>3</v>
      </c>
      <c r="F235" t="s">
        <v>25</v>
      </c>
      <c r="G235" t="s">
        <v>26</v>
      </c>
      <c r="H235">
        <v>9.3919999999999995</v>
      </c>
      <c r="I235" t="s">
        <v>26</v>
      </c>
      <c r="J235" t="s">
        <v>4</v>
      </c>
      <c r="K235">
        <v>9</v>
      </c>
      <c r="L235" t="s">
        <v>9</v>
      </c>
      <c r="M235" t="s">
        <v>27</v>
      </c>
      <c r="N235" t="s">
        <v>10</v>
      </c>
      <c r="O235" t="s">
        <v>9</v>
      </c>
      <c r="P235" t="s">
        <v>11</v>
      </c>
      <c r="Q235" t="s">
        <v>3</v>
      </c>
      <c r="R235" t="s">
        <v>19</v>
      </c>
      <c r="S235" t="s">
        <v>12</v>
      </c>
      <c r="T235">
        <v>3</v>
      </c>
      <c r="U235" t="s">
        <v>13</v>
      </c>
      <c r="V235" t="s">
        <v>3</v>
      </c>
      <c r="W235" t="s">
        <v>18</v>
      </c>
      <c r="Z235" t="s">
        <v>38</v>
      </c>
      <c r="AA235">
        <v>9</v>
      </c>
      <c r="AB235" t="s">
        <v>20</v>
      </c>
      <c r="AC235" t="s">
        <v>14</v>
      </c>
      <c r="AD235" t="s">
        <v>15</v>
      </c>
      <c r="AE235">
        <v>3</v>
      </c>
      <c r="AF235" t="s">
        <v>20</v>
      </c>
      <c r="AG235" t="s">
        <v>33</v>
      </c>
      <c r="AH235" t="s">
        <v>34</v>
      </c>
      <c r="AK235" t="s">
        <v>20</v>
      </c>
      <c r="AL235" t="s">
        <v>3</v>
      </c>
      <c r="AM235" t="s">
        <v>15</v>
      </c>
      <c r="AN235">
        <v>3</v>
      </c>
      <c r="AO235" t="s">
        <v>20</v>
      </c>
      <c r="AQ235" t="s">
        <v>16</v>
      </c>
      <c r="AR235" t="s">
        <v>57</v>
      </c>
      <c r="AS235" t="s">
        <v>22</v>
      </c>
      <c r="AT235" t="s">
        <v>21</v>
      </c>
      <c r="AU235">
        <v>9</v>
      </c>
      <c r="AV235" t="s">
        <v>23</v>
      </c>
      <c r="AW235" t="s">
        <v>24</v>
      </c>
    </row>
    <row r="236" spans="1:49" x14ac:dyDescent="0.25">
      <c r="A236" t="s">
        <v>1</v>
      </c>
      <c r="B236" t="s">
        <v>5</v>
      </c>
      <c r="C236" t="s">
        <v>2</v>
      </c>
      <c r="D236" t="s">
        <v>6</v>
      </c>
      <c r="E236" t="s">
        <v>3</v>
      </c>
      <c r="F236" t="s">
        <v>25</v>
      </c>
      <c r="G236" t="s">
        <v>26</v>
      </c>
      <c r="H236">
        <v>35.5</v>
      </c>
      <c r="I236" t="s">
        <v>26</v>
      </c>
      <c r="J236" t="s">
        <v>4</v>
      </c>
      <c r="K236">
        <v>36</v>
      </c>
      <c r="L236" t="s">
        <v>9</v>
      </c>
      <c r="M236" t="s">
        <v>27</v>
      </c>
      <c r="N236" t="s">
        <v>10</v>
      </c>
      <c r="O236" t="s">
        <v>9</v>
      </c>
      <c r="P236" t="s">
        <v>11</v>
      </c>
      <c r="Q236" t="s">
        <v>3</v>
      </c>
      <c r="R236" t="s">
        <v>19</v>
      </c>
      <c r="S236" t="s">
        <v>12</v>
      </c>
      <c r="T236">
        <v>5</v>
      </c>
      <c r="U236" t="s">
        <v>13</v>
      </c>
      <c r="V236" t="s">
        <v>3</v>
      </c>
      <c r="W236" t="s">
        <v>18</v>
      </c>
      <c r="Y236">
        <v>3</v>
      </c>
      <c r="Z236" t="s">
        <v>38</v>
      </c>
      <c r="AA236">
        <v>5</v>
      </c>
      <c r="AB236" t="s">
        <v>20</v>
      </c>
      <c r="AC236" t="s">
        <v>14</v>
      </c>
      <c r="AD236" t="s">
        <v>15</v>
      </c>
      <c r="AE236">
        <v>5</v>
      </c>
      <c r="AF236" t="s">
        <v>20</v>
      </c>
      <c r="AG236" t="s">
        <v>28</v>
      </c>
      <c r="AH236" t="s">
        <v>28</v>
      </c>
      <c r="AK236" t="s">
        <v>20</v>
      </c>
      <c r="AL236" t="s">
        <v>3</v>
      </c>
      <c r="AM236" t="s">
        <v>15</v>
      </c>
      <c r="AN236">
        <v>5</v>
      </c>
      <c r="AO236" t="s">
        <v>20</v>
      </c>
      <c r="AQ236" t="s">
        <v>16</v>
      </c>
      <c r="AR236" t="s">
        <v>55</v>
      </c>
      <c r="AS236" t="s">
        <v>22</v>
      </c>
      <c r="AT236" t="s">
        <v>21</v>
      </c>
      <c r="AU236">
        <v>36</v>
      </c>
      <c r="AV236" t="s">
        <v>23</v>
      </c>
      <c r="AW236" t="s">
        <v>24</v>
      </c>
    </row>
    <row r="237" spans="1:49" x14ac:dyDescent="0.25">
      <c r="A237" t="s">
        <v>1</v>
      </c>
      <c r="B237" t="s">
        <v>5</v>
      </c>
      <c r="C237" t="s">
        <v>2</v>
      </c>
      <c r="D237" t="s">
        <v>6</v>
      </c>
      <c r="E237" t="s">
        <v>3</v>
      </c>
      <c r="F237" t="s">
        <v>25</v>
      </c>
      <c r="G237" t="s">
        <v>26</v>
      </c>
      <c r="H237">
        <v>54.63</v>
      </c>
      <c r="I237" t="s">
        <v>26</v>
      </c>
      <c r="J237" t="s">
        <v>4</v>
      </c>
      <c r="K237">
        <v>55</v>
      </c>
      <c r="L237" t="s">
        <v>9</v>
      </c>
      <c r="M237" t="s">
        <v>27</v>
      </c>
      <c r="N237" t="s">
        <v>10</v>
      </c>
      <c r="O237" t="s">
        <v>9</v>
      </c>
      <c r="P237" t="s">
        <v>11</v>
      </c>
      <c r="Q237" t="s">
        <v>3</v>
      </c>
      <c r="R237" t="s">
        <v>19</v>
      </c>
      <c r="S237" t="s">
        <v>12</v>
      </c>
      <c r="T237">
        <v>6</v>
      </c>
      <c r="U237" t="s">
        <v>13</v>
      </c>
      <c r="V237" t="s">
        <v>3</v>
      </c>
      <c r="W237" t="s">
        <v>18</v>
      </c>
      <c r="Y237">
        <v>5</v>
      </c>
      <c r="Z237" t="s">
        <v>38</v>
      </c>
      <c r="AA237">
        <v>4</v>
      </c>
      <c r="AB237" t="s">
        <v>20</v>
      </c>
      <c r="AC237" t="s">
        <v>14</v>
      </c>
      <c r="AD237" t="s">
        <v>15</v>
      </c>
      <c r="AE237">
        <v>6</v>
      </c>
      <c r="AF237" t="s">
        <v>20</v>
      </c>
      <c r="AG237" t="s">
        <v>31</v>
      </c>
      <c r="AH237" t="s">
        <v>28</v>
      </c>
      <c r="AK237" t="s">
        <v>20</v>
      </c>
      <c r="AL237" t="s">
        <v>3</v>
      </c>
      <c r="AM237" t="s">
        <v>15</v>
      </c>
      <c r="AN237">
        <v>6</v>
      </c>
      <c r="AO237" t="s">
        <v>20</v>
      </c>
      <c r="AQ237" t="s">
        <v>16</v>
      </c>
      <c r="AR237" t="s">
        <v>51</v>
      </c>
      <c r="AS237" t="s">
        <v>22</v>
      </c>
      <c r="AT237" t="s">
        <v>21</v>
      </c>
      <c r="AU237">
        <v>55</v>
      </c>
      <c r="AV237" t="s">
        <v>23</v>
      </c>
      <c r="AW237" t="s">
        <v>24</v>
      </c>
    </row>
    <row r="238" spans="1:49" x14ac:dyDescent="0.25">
      <c r="A238" t="s">
        <v>1</v>
      </c>
      <c r="B238" t="s">
        <v>5</v>
      </c>
      <c r="C238" t="s">
        <v>2</v>
      </c>
      <c r="D238" t="s">
        <v>6</v>
      </c>
      <c r="E238" t="s">
        <v>3</v>
      </c>
      <c r="F238" t="s">
        <v>25</v>
      </c>
      <c r="G238" t="s">
        <v>26</v>
      </c>
      <c r="H238">
        <v>69.745999999999995</v>
      </c>
      <c r="I238" t="s">
        <v>26</v>
      </c>
      <c r="J238" t="s">
        <v>4</v>
      </c>
      <c r="K238">
        <v>70</v>
      </c>
      <c r="L238" t="s">
        <v>9</v>
      </c>
      <c r="M238" t="s">
        <v>27</v>
      </c>
      <c r="N238" t="s">
        <v>10</v>
      </c>
      <c r="O238" t="s">
        <v>9</v>
      </c>
      <c r="P238" t="s">
        <v>11</v>
      </c>
      <c r="Q238" t="s">
        <v>3</v>
      </c>
      <c r="R238" t="s">
        <v>19</v>
      </c>
      <c r="S238" t="s">
        <v>12</v>
      </c>
      <c r="T238">
        <v>7</v>
      </c>
      <c r="U238" t="s">
        <v>13</v>
      </c>
      <c r="V238" t="s">
        <v>3</v>
      </c>
      <c r="W238" t="s">
        <v>18</v>
      </c>
      <c r="Y238">
        <v>6</v>
      </c>
      <c r="Z238" t="s">
        <v>38</v>
      </c>
      <c r="AA238">
        <v>9</v>
      </c>
      <c r="AB238" t="s">
        <v>20</v>
      </c>
      <c r="AC238" t="s">
        <v>14</v>
      </c>
      <c r="AD238" t="s">
        <v>15</v>
      </c>
      <c r="AE238">
        <v>7</v>
      </c>
      <c r="AF238" t="s">
        <v>20</v>
      </c>
      <c r="AG238" t="s">
        <v>30</v>
      </c>
      <c r="AH238" t="s">
        <v>32</v>
      </c>
      <c r="AK238" t="s">
        <v>20</v>
      </c>
      <c r="AL238" t="s">
        <v>3</v>
      </c>
      <c r="AM238" t="s">
        <v>15</v>
      </c>
      <c r="AN238">
        <v>7</v>
      </c>
      <c r="AO238" t="s">
        <v>20</v>
      </c>
      <c r="AQ238" t="s">
        <v>16</v>
      </c>
      <c r="AR238" t="s">
        <v>49</v>
      </c>
      <c r="AS238" t="s">
        <v>22</v>
      </c>
      <c r="AT238" t="s">
        <v>21</v>
      </c>
      <c r="AU238">
        <v>70</v>
      </c>
      <c r="AV238" t="s">
        <v>23</v>
      </c>
      <c r="AW238" t="s">
        <v>24</v>
      </c>
    </row>
    <row r="239" spans="1:49" x14ac:dyDescent="0.25">
      <c r="A239" t="s">
        <v>1</v>
      </c>
      <c r="B239" t="s">
        <v>5</v>
      </c>
      <c r="C239" t="s">
        <v>2</v>
      </c>
      <c r="D239" t="s">
        <v>6</v>
      </c>
      <c r="E239" t="s">
        <v>3</v>
      </c>
      <c r="F239" t="s">
        <v>25</v>
      </c>
      <c r="G239" t="s">
        <v>26</v>
      </c>
      <c r="H239">
        <v>538.5</v>
      </c>
      <c r="I239" t="s">
        <v>26</v>
      </c>
      <c r="J239" t="s">
        <v>4</v>
      </c>
      <c r="K239">
        <v>539</v>
      </c>
      <c r="L239" t="s">
        <v>9</v>
      </c>
      <c r="M239" t="s">
        <v>27</v>
      </c>
      <c r="N239" t="s">
        <v>10</v>
      </c>
      <c r="O239" t="s">
        <v>9</v>
      </c>
      <c r="P239" t="s">
        <v>11</v>
      </c>
      <c r="Q239" t="s">
        <v>3</v>
      </c>
      <c r="R239" t="s">
        <v>19</v>
      </c>
      <c r="S239" t="s">
        <v>12</v>
      </c>
      <c r="T239">
        <v>5</v>
      </c>
      <c r="U239" t="s">
        <v>13</v>
      </c>
      <c r="V239" t="s">
        <v>3</v>
      </c>
      <c r="W239" t="s">
        <v>18</v>
      </c>
      <c r="X239">
        <v>5</v>
      </c>
      <c r="Y239">
        <v>3</v>
      </c>
      <c r="Z239" t="s">
        <v>38</v>
      </c>
      <c r="AA239">
        <v>8</v>
      </c>
      <c r="AB239" t="s">
        <v>20</v>
      </c>
      <c r="AC239" t="s">
        <v>14</v>
      </c>
      <c r="AD239" t="s">
        <v>15</v>
      </c>
      <c r="AE239">
        <v>5</v>
      </c>
      <c r="AF239" t="s">
        <v>20</v>
      </c>
      <c r="AG239" t="s">
        <v>28</v>
      </c>
      <c r="AH239" t="s">
        <v>28</v>
      </c>
      <c r="AK239" t="s">
        <v>20</v>
      </c>
      <c r="AL239" t="s">
        <v>3</v>
      </c>
      <c r="AM239" t="s">
        <v>15</v>
      </c>
      <c r="AN239">
        <v>5</v>
      </c>
      <c r="AO239" t="s">
        <v>20</v>
      </c>
      <c r="AQ239" t="s">
        <v>16</v>
      </c>
      <c r="AR239" t="s">
        <v>41</v>
      </c>
      <c r="AS239" t="s">
        <v>22</v>
      </c>
      <c r="AT239" t="s">
        <v>21</v>
      </c>
      <c r="AU239">
        <v>539</v>
      </c>
      <c r="AV239" t="s">
        <v>23</v>
      </c>
      <c r="AW239" t="s">
        <v>24</v>
      </c>
    </row>
    <row r="240" spans="1:49" x14ac:dyDescent="0.25">
      <c r="A240" t="s">
        <v>1</v>
      </c>
      <c r="B240" t="s">
        <v>5</v>
      </c>
      <c r="C240" t="s">
        <v>2</v>
      </c>
      <c r="D240" t="s">
        <v>6</v>
      </c>
      <c r="E240" t="s">
        <v>3</v>
      </c>
      <c r="F240" t="s">
        <v>25</v>
      </c>
      <c r="G240" t="s">
        <v>26</v>
      </c>
      <c r="H240">
        <v>799.38</v>
      </c>
      <c r="I240" t="s">
        <v>26</v>
      </c>
      <c r="J240" t="s">
        <v>4</v>
      </c>
      <c r="K240">
        <v>799</v>
      </c>
      <c r="L240" t="s">
        <v>9</v>
      </c>
      <c r="M240" t="s">
        <v>27</v>
      </c>
      <c r="N240" t="s">
        <v>10</v>
      </c>
      <c r="O240" t="s">
        <v>9</v>
      </c>
      <c r="P240" t="s">
        <v>11</v>
      </c>
      <c r="Q240" t="s">
        <v>3</v>
      </c>
      <c r="R240" t="s">
        <v>19</v>
      </c>
      <c r="S240" t="s">
        <v>12</v>
      </c>
      <c r="T240">
        <v>3</v>
      </c>
      <c r="U240" t="s">
        <v>13</v>
      </c>
      <c r="V240" t="s">
        <v>3</v>
      </c>
      <c r="W240" t="s">
        <v>18</v>
      </c>
      <c r="X240">
        <v>7</v>
      </c>
      <c r="Y240">
        <v>9</v>
      </c>
      <c r="Z240" t="s">
        <v>38</v>
      </c>
      <c r="AA240">
        <v>9</v>
      </c>
      <c r="AB240" t="s">
        <v>20</v>
      </c>
      <c r="AC240" t="s">
        <v>14</v>
      </c>
      <c r="AD240" t="s">
        <v>15</v>
      </c>
      <c r="AE240">
        <v>3</v>
      </c>
      <c r="AF240" t="s">
        <v>20</v>
      </c>
      <c r="AG240" t="s">
        <v>35</v>
      </c>
      <c r="AH240" t="s">
        <v>28</v>
      </c>
      <c r="AK240" t="s">
        <v>20</v>
      </c>
      <c r="AL240" t="s">
        <v>3</v>
      </c>
      <c r="AM240" t="s">
        <v>15</v>
      </c>
      <c r="AN240">
        <v>3</v>
      </c>
      <c r="AO240" t="s">
        <v>20</v>
      </c>
      <c r="AQ240" t="s">
        <v>16</v>
      </c>
      <c r="AR240" t="s">
        <v>57</v>
      </c>
      <c r="AS240" t="s">
        <v>22</v>
      </c>
      <c r="AT240" t="s">
        <v>21</v>
      </c>
      <c r="AU240">
        <v>799</v>
      </c>
      <c r="AV240" t="s">
        <v>23</v>
      </c>
      <c r="AW240" t="s">
        <v>24</v>
      </c>
    </row>
    <row r="241" spans="1:49" x14ac:dyDescent="0.25">
      <c r="A241" t="s">
        <v>1</v>
      </c>
      <c r="B241" t="s">
        <v>5</v>
      </c>
      <c r="C241" t="s">
        <v>2</v>
      </c>
      <c r="D241" t="s">
        <v>6</v>
      </c>
      <c r="E241" t="s">
        <v>3</v>
      </c>
      <c r="F241" t="s">
        <v>25</v>
      </c>
      <c r="G241" t="s">
        <v>26</v>
      </c>
      <c r="H241">
        <v>533.18399999999997</v>
      </c>
      <c r="I241" t="s">
        <v>26</v>
      </c>
      <c r="J241" t="s">
        <v>4</v>
      </c>
      <c r="K241">
        <v>533</v>
      </c>
      <c r="L241" t="s">
        <v>9</v>
      </c>
      <c r="M241" t="s">
        <v>27</v>
      </c>
      <c r="N241" t="s">
        <v>10</v>
      </c>
      <c r="O241" t="s">
        <v>9</v>
      </c>
      <c r="P241" t="s">
        <v>11</v>
      </c>
      <c r="Q241" t="s">
        <v>3</v>
      </c>
      <c r="R241" t="s">
        <v>19</v>
      </c>
      <c r="S241" t="s">
        <v>12</v>
      </c>
      <c r="T241">
        <v>1</v>
      </c>
      <c r="U241" t="s">
        <v>13</v>
      </c>
      <c r="V241" t="s">
        <v>3</v>
      </c>
      <c r="W241" t="s">
        <v>18</v>
      </c>
      <c r="X241">
        <v>5</v>
      </c>
      <c r="Y241">
        <v>3</v>
      </c>
      <c r="Z241" t="s">
        <v>38</v>
      </c>
      <c r="AA241">
        <v>3</v>
      </c>
      <c r="AB241" t="s">
        <v>20</v>
      </c>
      <c r="AC241" t="s">
        <v>14</v>
      </c>
      <c r="AD241" t="s">
        <v>15</v>
      </c>
      <c r="AE241">
        <v>1</v>
      </c>
      <c r="AF241" t="s">
        <v>20</v>
      </c>
      <c r="AG241" t="s">
        <v>35</v>
      </c>
      <c r="AH241" t="s">
        <v>30</v>
      </c>
      <c r="AK241" t="s">
        <v>20</v>
      </c>
      <c r="AL241" t="s">
        <v>3</v>
      </c>
      <c r="AM241" t="s">
        <v>15</v>
      </c>
      <c r="AN241">
        <v>1</v>
      </c>
      <c r="AO241" t="s">
        <v>20</v>
      </c>
      <c r="AQ241" t="s">
        <v>16</v>
      </c>
      <c r="AR241" t="s">
        <v>56</v>
      </c>
      <c r="AS241" t="s">
        <v>22</v>
      </c>
      <c r="AT241" t="s">
        <v>21</v>
      </c>
      <c r="AU241">
        <v>533</v>
      </c>
      <c r="AV241" t="s">
        <v>23</v>
      </c>
      <c r="AW241" t="s">
        <v>24</v>
      </c>
    </row>
    <row r="242" spans="1:49" x14ac:dyDescent="0.25">
      <c r="A242" t="s">
        <v>1</v>
      </c>
      <c r="B242" t="s">
        <v>5</v>
      </c>
      <c r="C242" t="s">
        <v>2</v>
      </c>
      <c r="D242" t="s">
        <v>6</v>
      </c>
      <c r="E242" t="s">
        <v>3</v>
      </c>
      <c r="F242" t="s">
        <v>25</v>
      </c>
      <c r="G242" t="s">
        <v>26</v>
      </c>
      <c r="H242">
        <v>0.2</v>
      </c>
      <c r="I242" t="s">
        <v>26</v>
      </c>
      <c r="J242" t="s">
        <v>4</v>
      </c>
      <c r="K242">
        <v>0</v>
      </c>
      <c r="L242" t="s">
        <v>9</v>
      </c>
      <c r="M242" t="s">
        <v>27</v>
      </c>
      <c r="N242" t="s">
        <v>10</v>
      </c>
      <c r="O242" t="s">
        <v>9</v>
      </c>
      <c r="P242" t="s">
        <v>11</v>
      </c>
      <c r="Q242" t="s">
        <v>3</v>
      </c>
      <c r="R242" t="s">
        <v>19</v>
      </c>
      <c r="S242" t="s">
        <v>12</v>
      </c>
      <c r="T242">
        <v>2</v>
      </c>
      <c r="U242" t="s">
        <v>13</v>
      </c>
      <c r="V242" t="s">
        <v>3</v>
      </c>
      <c r="W242" t="s">
        <v>18</v>
      </c>
      <c r="Z242" t="s">
        <v>38</v>
      </c>
      <c r="AA242">
        <v>0</v>
      </c>
      <c r="AB242" t="s">
        <v>20</v>
      </c>
      <c r="AC242" t="s">
        <v>14</v>
      </c>
      <c r="AD242" t="s">
        <v>15</v>
      </c>
      <c r="AE242">
        <v>2</v>
      </c>
      <c r="AF242" t="s">
        <v>20</v>
      </c>
      <c r="AG242" t="s">
        <v>28</v>
      </c>
      <c r="AK242" t="s">
        <v>20</v>
      </c>
      <c r="AL242" t="s">
        <v>3</v>
      </c>
      <c r="AM242" t="s">
        <v>15</v>
      </c>
      <c r="AN242">
        <v>2</v>
      </c>
      <c r="AO242" t="s">
        <v>20</v>
      </c>
      <c r="AQ242" t="s">
        <v>16</v>
      </c>
      <c r="AR242" t="s">
        <v>46</v>
      </c>
      <c r="AS242" t="s">
        <v>22</v>
      </c>
      <c r="AT242" t="s">
        <v>21</v>
      </c>
      <c r="AU242">
        <v>0</v>
      </c>
      <c r="AV242" t="s">
        <v>23</v>
      </c>
      <c r="AW242" t="s">
        <v>24</v>
      </c>
    </row>
    <row r="243" spans="1:49" x14ac:dyDescent="0.25">
      <c r="A243" t="s">
        <v>1</v>
      </c>
      <c r="B243" t="s">
        <v>5</v>
      </c>
      <c r="C243" t="s">
        <v>2</v>
      </c>
      <c r="D243" t="s">
        <v>6</v>
      </c>
      <c r="E243" t="s">
        <v>3</v>
      </c>
      <c r="F243" t="s">
        <v>25</v>
      </c>
      <c r="G243" t="s">
        <v>26</v>
      </c>
      <c r="H243">
        <v>0.36</v>
      </c>
      <c r="I243" t="s">
        <v>26</v>
      </c>
      <c r="J243" t="s">
        <v>4</v>
      </c>
      <c r="K243">
        <v>0</v>
      </c>
      <c r="L243" t="s">
        <v>9</v>
      </c>
      <c r="M243" t="s">
        <v>27</v>
      </c>
      <c r="N243" t="s">
        <v>10</v>
      </c>
      <c r="O243" t="s">
        <v>9</v>
      </c>
      <c r="P243" t="s">
        <v>11</v>
      </c>
      <c r="Q243" t="s">
        <v>3</v>
      </c>
      <c r="R243" t="s">
        <v>19</v>
      </c>
      <c r="S243" t="s">
        <v>12</v>
      </c>
      <c r="T243">
        <v>3</v>
      </c>
      <c r="U243" t="s">
        <v>13</v>
      </c>
      <c r="V243" t="s">
        <v>3</v>
      </c>
      <c r="W243" t="s">
        <v>18</v>
      </c>
      <c r="Z243" t="s">
        <v>38</v>
      </c>
      <c r="AA243">
        <v>0</v>
      </c>
      <c r="AB243" t="s">
        <v>20</v>
      </c>
      <c r="AC243" t="s">
        <v>14</v>
      </c>
      <c r="AD243" t="s">
        <v>15</v>
      </c>
      <c r="AE243">
        <v>3</v>
      </c>
      <c r="AF243" t="s">
        <v>20</v>
      </c>
      <c r="AG243" t="s">
        <v>32</v>
      </c>
      <c r="AK243" t="s">
        <v>20</v>
      </c>
      <c r="AL243" t="s">
        <v>3</v>
      </c>
      <c r="AM243" t="s">
        <v>15</v>
      </c>
      <c r="AN243">
        <v>3</v>
      </c>
      <c r="AO243" t="s">
        <v>20</v>
      </c>
      <c r="AQ243" t="s">
        <v>16</v>
      </c>
      <c r="AR243" t="s">
        <v>46</v>
      </c>
      <c r="AS243" t="s">
        <v>22</v>
      </c>
      <c r="AT243" t="s">
        <v>21</v>
      </c>
      <c r="AU243">
        <v>0</v>
      </c>
      <c r="AV243" t="s">
        <v>23</v>
      </c>
      <c r="AW243" t="s">
        <v>24</v>
      </c>
    </row>
    <row r="244" spans="1:49" x14ac:dyDescent="0.25">
      <c r="A244" t="s">
        <v>1</v>
      </c>
      <c r="B244" t="s">
        <v>5</v>
      </c>
      <c r="C244" t="s">
        <v>2</v>
      </c>
      <c r="D244" t="s">
        <v>6</v>
      </c>
      <c r="E244" t="s">
        <v>3</v>
      </c>
      <c r="F244" t="s">
        <v>25</v>
      </c>
      <c r="G244" t="s">
        <v>26</v>
      </c>
      <c r="H244">
        <v>0.89900000000000002</v>
      </c>
      <c r="I244" t="s">
        <v>26</v>
      </c>
      <c r="J244" t="s">
        <v>4</v>
      </c>
      <c r="K244">
        <v>1</v>
      </c>
      <c r="L244" t="s">
        <v>9</v>
      </c>
      <c r="M244" t="s">
        <v>27</v>
      </c>
      <c r="N244" t="s">
        <v>10</v>
      </c>
      <c r="O244" t="s">
        <v>9</v>
      </c>
      <c r="P244" t="s">
        <v>11</v>
      </c>
      <c r="Q244" t="s">
        <v>3</v>
      </c>
      <c r="R244" t="s">
        <v>19</v>
      </c>
      <c r="S244" t="s">
        <v>12</v>
      </c>
      <c r="T244">
        <v>8</v>
      </c>
      <c r="U244" t="s">
        <v>13</v>
      </c>
      <c r="V244" t="s">
        <v>3</v>
      </c>
      <c r="W244" t="s">
        <v>18</v>
      </c>
      <c r="Z244" t="s">
        <v>38</v>
      </c>
      <c r="AA244">
        <v>0</v>
      </c>
      <c r="AB244" t="s">
        <v>20</v>
      </c>
      <c r="AC244" t="s">
        <v>14</v>
      </c>
      <c r="AD244" t="s">
        <v>15</v>
      </c>
      <c r="AE244">
        <v>8</v>
      </c>
      <c r="AF244" t="s">
        <v>20</v>
      </c>
      <c r="AG244" t="s">
        <v>33</v>
      </c>
      <c r="AH244" t="s">
        <v>33</v>
      </c>
      <c r="AK244" t="s">
        <v>20</v>
      </c>
      <c r="AL244" t="s">
        <v>3</v>
      </c>
      <c r="AM244" t="s">
        <v>15</v>
      </c>
      <c r="AN244">
        <v>8</v>
      </c>
      <c r="AO244" t="s">
        <v>20</v>
      </c>
      <c r="AQ244" t="s">
        <v>16</v>
      </c>
      <c r="AR244" t="s">
        <v>39</v>
      </c>
      <c r="AS244" t="s">
        <v>22</v>
      </c>
      <c r="AT244" t="s">
        <v>21</v>
      </c>
      <c r="AU244">
        <v>1</v>
      </c>
      <c r="AV244" t="s">
        <v>23</v>
      </c>
      <c r="AW244" t="s">
        <v>24</v>
      </c>
    </row>
    <row r="245" spans="1:49" x14ac:dyDescent="0.25">
      <c r="A245" t="s">
        <v>1</v>
      </c>
      <c r="B245" t="s">
        <v>5</v>
      </c>
      <c r="C245" t="s">
        <v>2</v>
      </c>
      <c r="D245" t="s">
        <v>6</v>
      </c>
      <c r="E245" t="s">
        <v>3</v>
      </c>
      <c r="F245" t="s">
        <v>25</v>
      </c>
      <c r="G245" t="s">
        <v>26</v>
      </c>
      <c r="H245">
        <v>2.9</v>
      </c>
      <c r="I245" t="s">
        <v>26</v>
      </c>
      <c r="J245" t="s">
        <v>4</v>
      </c>
      <c r="K245">
        <v>3</v>
      </c>
      <c r="L245" t="s">
        <v>9</v>
      </c>
      <c r="M245" t="s">
        <v>27</v>
      </c>
      <c r="N245" t="s">
        <v>10</v>
      </c>
      <c r="O245" t="s">
        <v>9</v>
      </c>
      <c r="P245" t="s">
        <v>11</v>
      </c>
      <c r="Q245" t="s">
        <v>3</v>
      </c>
      <c r="R245" t="s">
        <v>19</v>
      </c>
      <c r="S245" t="s">
        <v>12</v>
      </c>
      <c r="T245">
        <v>9</v>
      </c>
      <c r="U245" t="s">
        <v>13</v>
      </c>
      <c r="V245" t="s">
        <v>3</v>
      </c>
      <c r="W245" t="s">
        <v>18</v>
      </c>
      <c r="Z245" t="s">
        <v>38</v>
      </c>
      <c r="AA245">
        <v>2</v>
      </c>
      <c r="AB245" t="s">
        <v>20</v>
      </c>
      <c r="AC245" t="s">
        <v>14</v>
      </c>
      <c r="AD245" t="s">
        <v>15</v>
      </c>
      <c r="AE245">
        <v>9</v>
      </c>
      <c r="AF245" t="s">
        <v>20</v>
      </c>
      <c r="AG245" t="s">
        <v>28</v>
      </c>
      <c r="AH245" t="s">
        <v>28</v>
      </c>
      <c r="AK245" t="s">
        <v>20</v>
      </c>
      <c r="AL245" t="s">
        <v>3</v>
      </c>
      <c r="AM245" t="s">
        <v>15</v>
      </c>
      <c r="AN245">
        <v>9</v>
      </c>
      <c r="AO245" t="s">
        <v>20</v>
      </c>
      <c r="AQ245" t="s">
        <v>16</v>
      </c>
      <c r="AR245" t="s">
        <v>48</v>
      </c>
      <c r="AS245" t="s">
        <v>22</v>
      </c>
      <c r="AT245" t="s">
        <v>21</v>
      </c>
      <c r="AU245">
        <v>3</v>
      </c>
      <c r="AV245" t="s">
        <v>23</v>
      </c>
      <c r="AW245" t="s">
        <v>24</v>
      </c>
    </row>
    <row r="246" spans="1:49" x14ac:dyDescent="0.25">
      <c r="A246" t="s">
        <v>1</v>
      </c>
      <c r="B246" t="s">
        <v>5</v>
      </c>
      <c r="C246" t="s">
        <v>2</v>
      </c>
      <c r="D246" t="s">
        <v>6</v>
      </c>
      <c r="E246" t="s">
        <v>3</v>
      </c>
      <c r="F246" t="s">
        <v>25</v>
      </c>
      <c r="G246" t="s">
        <v>26</v>
      </c>
      <c r="H246">
        <v>5.48</v>
      </c>
      <c r="I246" t="s">
        <v>26</v>
      </c>
      <c r="J246" t="s">
        <v>4</v>
      </c>
      <c r="K246">
        <v>5</v>
      </c>
      <c r="L246" t="s">
        <v>9</v>
      </c>
      <c r="M246" t="s">
        <v>27</v>
      </c>
      <c r="N246" t="s">
        <v>10</v>
      </c>
      <c r="O246" t="s">
        <v>9</v>
      </c>
      <c r="P246" t="s">
        <v>11</v>
      </c>
      <c r="Q246" t="s">
        <v>3</v>
      </c>
      <c r="R246" t="s">
        <v>19</v>
      </c>
      <c r="S246" t="s">
        <v>12</v>
      </c>
      <c r="T246">
        <v>4</v>
      </c>
      <c r="U246" t="s">
        <v>13</v>
      </c>
      <c r="V246" t="s">
        <v>3</v>
      </c>
      <c r="W246" t="s">
        <v>18</v>
      </c>
      <c r="Z246" t="s">
        <v>38</v>
      </c>
      <c r="AA246">
        <v>5</v>
      </c>
      <c r="AB246" t="s">
        <v>20</v>
      </c>
      <c r="AC246" t="s">
        <v>14</v>
      </c>
      <c r="AD246" t="s">
        <v>15</v>
      </c>
      <c r="AE246">
        <v>4</v>
      </c>
      <c r="AF246" t="s">
        <v>20</v>
      </c>
      <c r="AG246" t="s">
        <v>35</v>
      </c>
      <c r="AH246" t="s">
        <v>28</v>
      </c>
      <c r="AK246" t="s">
        <v>20</v>
      </c>
      <c r="AL246" t="s">
        <v>3</v>
      </c>
      <c r="AM246" t="s">
        <v>15</v>
      </c>
      <c r="AN246">
        <v>4</v>
      </c>
      <c r="AO246" t="s">
        <v>20</v>
      </c>
      <c r="AQ246" t="s">
        <v>16</v>
      </c>
      <c r="AR246" t="s">
        <v>47</v>
      </c>
      <c r="AS246" t="s">
        <v>22</v>
      </c>
      <c r="AT246" t="s">
        <v>21</v>
      </c>
      <c r="AU246">
        <v>5</v>
      </c>
      <c r="AV246" t="s">
        <v>23</v>
      </c>
      <c r="AW246" t="s">
        <v>24</v>
      </c>
    </row>
    <row r="247" spans="1:49" x14ac:dyDescent="0.25">
      <c r="A247" t="s">
        <v>1</v>
      </c>
      <c r="B247" t="s">
        <v>5</v>
      </c>
      <c r="C247" t="s">
        <v>2</v>
      </c>
      <c r="D247" t="s">
        <v>6</v>
      </c>
      <c r="E247" t="s">
        <v>3</v>
      </c>
      <c r="F247" t="s">
        <v>25</v>
      </c>
      <c r="G247" t="s">
        <v>26</v>
      </c>
      <c r="H247">
        <v>9.9960000000000004</v>
      </c>
      <c r="I247" t="s">
        <v>26</v>
      </c>
      <c r="J247" t="s">
        <v>4</v>
      </c>
      <c r="K247">
        <v>10</v>
      </c>
      <c r="L247" t="s">
        <v>9</v>
      </c>
      <c r="M247" t="s">
        <v>27</v>
      </c>
      <c r="N247" t="s">
        <v>10</v>
      </c>
      <c r="O247" t="s">
        <v>9</v>
      </c>
      <c r="P247" t="s">
        <v>11</v>
      </c>
      <c r="Q247" t="s">
        <v>3</v>
      </c>
      <c r="R247" t="s">
        <v>19</v>
      </c>
      <c r="S247" t="s">
        <v>12</v>
      </c>
      <c r="T247">
        <v>9</v>
      </c>
      <c r="U247" t="s">
        <v>13</v>
      </c>
      <c r="V247" t="s">
        <v>3</v>
      </c>
      <c r="W247" t="s">
        <v>18</v>
      </c>
      <c r="Z247" t="s">
        <v>38</v>
      </c>
      <c r="AA247">
        <v>9</v>
      </c>
      <c r="AB247" t="s">
        <v>20</v>
      </c>
      <c r="AC247" t="s">
        <v>14</v>
      </c>
      <c r="AD247" t="s">
        <v>15</v>
      </c>
      <c r="AE247">
        <v>9</v>
      </c>
      <c r="AF247" t="s">
        <v>20</v>
      </c>
      <c r="AG247" t="s">
        <v>33</v>
      </c>
      <c r="AH247" t="s">
        <v>32</v>
      </c>
      <c r="AK247" t="s">
        <v>20</v>
      </c>
      <c r="AL247" t="s">
        <v>3</v>
      </c>
      <c r="AM247" t="s">
        <v>15</v>
      </c>
      <c r="AN247">
        <v>9</v>
      </c>
      <c r="AO247" t="s">
        <v>20</v>
      </c>
      <c r="AQ247" t="s">
        <v>16</v>
      </c>
      <c r="AR247" t="s">
        <v>49</v>
      </c>
      <c r="AS247" t="s">
        <v>22</v>
      </c>
      <c r="AT247" t="s">
        <v>21</v>
      </c>
      <c r="AU247">
        <v>10</v>
      </c>
      <c r="AV247" t="s">
        <v>23</v>
      </c>
      <c r="AW247" t="s">
        <v>24</v>
      </c>
    </row>
    <row r="248" spans="1:49" x14ac:dyDescent="0.25">
      <c r="A248" t="s">
        <v>1</v>
      </c>
      <c r="B248" t="s">
        <v>5</v>
      </c>
      <c r="C248" t="s">
        <v>2</v>
      </c>
      <c r="D248" t="s">
        <v>6</v>
      </c>
      <c r="E248" t="s">
        <v>3</v>
      </c>
      <c r="F248" t="s">
        <v>25</v>
      </c>
      <c r="G248" t="s">
        <v>26</v>
      </c>
      <c r="H248">
        <v>98.9</v>
      </c>
      <c r="I248" t="s">
        <v>26</v>
      </c>
      <c r="J248" t="s">
        <v>4</v>
      </c>
      <c r="K248">
        <v>99</v>
      </c>
      <c r="L248" t="s">
        <v>9</v>
      </c>
      <c r="M248" t="s">
        <v>27</v>
      </c>
      <c r="N248" t="s">
        <v>10</v>
      </c>
      <c r="O248" t="s">
        <v>9</v>
      </c>
      <c r="P248" t="s">
        <v>11</v>
      </c>
      <c r="Q248" t="s">
        <v>3</v>
      </c>
      <c r="R248" t="s">
        <v>19</v>
      </c>
      <c r="S248" t="s">
        <v>12</v>
      </c>
      <c r="T248">
        <v>9</v>
      </c>
      <c r="U248" t="s">
        <v>13</v>
      </c>
      <c r="V248" t="s">
        <v>3</v>
      </c>
      <c r="W248" t="s">
        <v>18</v>
      </c>
      <c r="Y248">
        <v>9</v>
      </c>
      <c r="Z248" t="s">
        <v>38</v>
      </c>
      <c r="AA248">
        <v>8</v>
      </c>
      <c r="AB248" t="s">
        <v>20</v>
      </c>
      <c r="AC248" t="s">
        <v>14</v>
      </c>
      <c r="AD248" t="s">
        <v>15</v>
      </c>
      <c r="AE248">
        <v>9</v>
      </c>
      <c r="AF248" t="s">
        <v>20</v>
      </c>
      <c r="AG248" t="s">
        <v>28</v>
      </c>
      <c r="AH248" t="s">
        <v>28</v>
      </c>
      <c r="AK248" t="s">
        <v>20</v>
      </c>
      <c r="AL248" t="s">
        <v>3</v>
      </c>
      <c r="AM248" t="s">
        <v>15</v>
      </c>
      <c r="AN248">
        <v>9</v>
      </c>
      <c r="AO248" t="s">
        <v>20</v>
      </c>
      <c r="AQ248" t="s">
        <v>16</v>
      </c>
      <c r="AR248" t="s">
        <v>41</v>
      </c>
      <c r="AS248" t="s">
        <v>22</v>
      </c>
      <c r="AT248" t="s">
        <v>21</v>
      </c>
      <c r="AU248">
        <v>99</v>
      </c>
      <c r="AV248" t="s">
        <v>23</v>
      </c>
      <c r="AW248" t="s">
        <v>24</v>
      </c>
    </row>
    <row r="249" spans="1:49" x14ac:dyDescent="0.25">
      <c r="A249" t="s">
        <v>1</v>
      </c>
      <c r="B249" t="s">
        <v>5</v>
      </c>
      <c r="C249" t="s">
        <v>2</v>
      </c>
      <c r="D249" t="s">
        <v>6</v>
      </c>
      <c r="E249" t="s">
        <v>3</v>
      </c>
      <c r="F249" t="s">
        <v>25</v>
      </c>
      <c r="G249" t="s">
        <v>26</v>
      </c>
      <c r="H249">
        <v>49.16</v>
      </c>
      <c r="I249" t="s">
        <v>26</v>
      </c>
      <c r="J249" t="s">
        <v>4</v>
      </c>
      <c r="K249">
        <v>49</v>
      </c>
      <c r="L249" t="s">
        <v>9</v>
      </c>
      <c r="M249" t="s">
        <v>27</v>
      </c>
      <c r="N249" t="s">
        <v>10</v>
      </c>
      <c r="O249" t="s">
        <v>9</v>
      </c>
      <c r="P249" t="s">
        <v>11</v>
      </c>
      <c r="Q249" t="s">
        <v>3</v>
      </c>
      <c r="R249" t="s">
        <v>19</v>
      </c>
      <c r="S249" t="s">
        <v>12</v>
      </c>
      <c r="T249">
        <v>1</v>
      </c>
      <c r="U249" t="s">
        <v>13</v>
      </c>
      <c r="V249" t="s">
        <v>3</v>
      </c>
      <c r="W249" t="s">
        <v>18</v>
      </c>
      <c r="Y249">
        <v>4</v>
      </c>
      <c r="Z249" t="s">
        <v>38</v>
      </c>
      <c r="AA249">
        <v>9</v>
      </c>
      <c r="AB249" t="s">
        <v>20</v>
      </c>
      <c r="AC249" t="s">
        <v>14</v>
      </c>
      <c r="AD249" t="s">
        <v>15</v>
      </c>
      <c r="AE249">
        <v>1</v>
      </c>
      <c r="AF249" t="s">
        <v>20</v>
      </c>
      <c r="AG249" t="s">
        <v>32</v>
      </c>
      <c r="AH249" t="s">
        <v>28</v>
      </c>
      <c r="AK249" t="s">
        <v>20</v>
      </c>
      <c r="AL249" t="s">
        <v>3</v>
      </c>
      <c r="AM249" t="s">
        <v>15</v>
      </c>
      <c r="AN249">
        <v>1</v>
      </c>
      <c r="AO249" t="s">
        <v>20</v>
      </c>
      <c r="AQ249" t="s">
        <v>16</v>
      </c>
      <c r="AR249" t="s">
        <v>57</v>
      </c>
      <c r="AS249" t="s">
        <v>22</v>
      </c>
      <c r="AT249" t="s">
        <v>21</v>
      </c>
      <c r="AU249">
        <v>49</v>
      </c>
      <c r="AV249" t="s">
        <v>23</v>
      </c>
      <c r="AW249" t="s">
        <v>24</v>
      </c>
    </row>
    <row r="250" spans="1:49" x14ac:dyDescent="0.25">
      <c r="A250" t="s">
        <v>1</v>
      </c>
      <c r="B250" t="s">
        <v>5</v>
      </c>
      <c r="C250" t="s">
        <v>2</v>
      </c>
      <c r="D250" t="s">
        <v>6</v>
      </c>
      <c r="E250" t="s">
        <v>3</v>
      </c>
      <c r="F250" t="s">
        <v>25</v>
      </c>
      <c r="G250" t="s">
        <v>26</v>
      </c>
      <c r="H250">
        <v>16.323</v>
      </c>
      <c r="I250" t="s">
        <v>26</v>
      </c>
      <c r="J250" t="s">
        <v>4</v>
      </c>
      <c r="K250">
        <v>16</v>
      </c>
      <c r="L250" t="s">
        <v>9</v>
      </c>
      <c r="M250" t="s">
        <v>27</v>
      </c>
      <c r="N250" t="s">
        <v>10</v>
      </c>
      <c r="O250" t="s">
        <v>9</v>
      </c>
      <c r="P250" t="s">
        <v>11</v>
      </c>
      <c r="Q250" t="s">
        <v>3</v>
      </c>
      <c r="R250" t="s">
        <v>19</v>
      </c>
      <c r="S250" t="s">
        <v>12</v>
      </c>
      <c r="T250">
        <v>3</v>
      </c>
      <c r="U250" t="s">
        <v>13</v>
      </c>
      <c r="V250" t="s">
        <v>3</v>
      </c>
      <c r="W250" t="s">
        <v>18</v>
      </c>
      <c r="Y250">
        <v>1</v>
      </c>
      <c r="Z250" t="s">
        <v>38</v>
      </c>
      <c r="AA250">
        <v>6</v>
      </c>
      <c r="AB250" t="s">
        <v>20</v>
      </c>
      <c r="AC250" t="s">
        <v>14</v>
      </c>
      <c r="AD250" t="s">
        <v>15</v>
      </c>
      <c r="AE250">
        <v>3</v>
      </c>
      <c r="AF250" t="s">
        <v>20</v>
      </c>
      <c r="AG250" t="s">
        <v>34</v>
      </c>
      <c r="AH250" t="s">
        <v>31</v>
      </c>
      <c r="AK250" t="s">
        <v>20</v>
      </c>
      <c r="AL250" t="s">
        <v>3</v>
      </c>
      <c r="AM250" t="s">
        <v>15</v>
      </c>
      <c r="AN250">
        <v>3</v>
      </c>
      <c r="AO250" t="s">
        <v>20</v>
      </c>
      <c r="AQ250" t="s">
        <v>16</v>
      </c>
      <c r="AR250" t="s">
        <v>40</v>
      </c>
      <c r="AS250" t="s">
        <v>22</v>
      </c>
      <c r="AT250" t="s">
        <v>21</v>
      </c>
      <c r="AU250">
        <v>16</v>
      </c>
      <c r="AV250" t="s">
        <v>23</v>
      </c>
      <c r="AW250" t="s">
        <v>24</v>
      </c>
    </row>
    <row r="251" spans="1:49" x14ac:dyDescent="0.25">
      <c r="A251" t="s">
        <v>1</v>
      </c>
      <c r="B251" t="s">
        <v>5</v>
      </c>
      <c r="C251" t="s">
        <v>2</v>
      </c>
      <c r="D251" t="s">
        <v>6</v>
      </c>
      <c r="E251" t="s">
        <v>3</v>
      </c>
      <c r="F251" t="s">
        <v>25</v>
      </c>
      <c r="G251" t="s">
        <v>26</v>
      </c>
      <c r="H251">
        <v>641.6</v>
      </c>
      <c r="I251" t="s">
        <v>26</v>
      </c>
      <c r="J251" t="s">
        <v>4</v>
      </c>
      <c r="K251">
        <v>642</v>
      </c>
      <c r="L251" t="s">
        <v>9</v>
      </c>
      <c r="M251" t="s">
        <v>27</v>
      </c>
      <c r="N251" t="s">
        <v>10</v>
      </c>
      <c r="O251" t="s">
        <v>9</v>
      </c>
      <c r="P251" t="s">
        <v>11</v>
      </c>
      <c r="Q251" t="s">
        <v>3</v>
      </c>
      <c r="R251" t="s">
        <v>19</v>
      </c>
      <c r="S251" t="s">
        <v>12</v>
      </c>
      <c r="T251">
        <v>6</v>
      </c>
      <c r="U251" t="s">
        <v>13</v>
      </c>
      <c r="V251" t="s">
        <v>3</v>
      </c>
      <c r="W251" t="s">
        <v>18</v>
      </c>
      <c r="X251">
        <v>6</v>
      </c>
      <c r="Y251">
        <v>4</v>
      </c>
      <c r="Z251" t="s">
        <v>38</v>
      </c>
      <c r="AA251">
        <v>1</v>
      </c>
      <c r="AB251" t="s">
        <v>20</v>
      </c>
      <c r="AC251" t="s">
        <v>14</v>
      </c>
      <c r="AD251" t="s">
        <v>15</v>
      </c>
      <c r="AE251">
        <v>6</v>
      </c>
      <c r="AF251" t="s">
        <v>20</v>
      </c>
      <c r="AG251" t="s">
        <v>28</v>
      </c>
      <c r="AH251" t="s">
        <v>28</v>
      </c>
      <c r="AK251" t="s">
        <v>20</v>
      </c>
      <c r="AL251" t="s">
        <v>3</v>
      </c>
      <c r="AM251" t="s">
        <v>15</v>
      </c>
      <c r="AN251">
        <v>6</v>
      </c>
      <c r="AO251" t="s">
        <v>20</v>
      </c>
      <c r="AQ251" t="s">
        <v>16</v>
      </c>
      <c r="AR251" t="s">
        <v>52</v>
      </c>
      <c r="AS251" t="s">
        <v>22</v>
      </c>
      <c r="AT251" t="s">
        <v>21</v>
      </c>
      <c r="AU251">
        <v>642</v>
      </c>
      <c r="AV251" t="s">
        <v>23</v>
      </c>
      <c r="AW251" t="s">
        <v>24</v>
      </c>
    </row>
    <row r="252" spans="1:49" x14ac:dyDescent="0.25">
      <c r="A252" t="s">
        <v>1</v>
      </c>
      <c r="B252" t="s">
        <v>5</v>
      </c>
      <c r="C252" t="s">
        <v>2</v>
      </c>
      <c r="D252" t="s">
        <v>6</v>
      </c>
      <c r="E252" t="s">
        <v>3</v>
      </c>
      <c r="F252" t="s">
        <v>25</v>
      </c>
      <c r="G252" t="s">
        <v>26</v>
      </c>
      <c r="H252">
        <v>250.18</v>
      </c>
      <c r="I252" t="s">
        <v>26</v>
      </c>
      <c r="J252" t="s">
        <v>4</v>
      </c>
      <c r="K252">
        <v>250</v>
      </c>
      <c r="L252" t="s">
        <v>9</v>
      </c>
      <c r="M252" t="s">
        <v>27</v>
      </c>
      <c r="N252" t="s">
        <v>10</v>
      </c>
      <c r="O252" t="s">
        <v>9</v>
      </c>
      <c r="P252" t="s">
        <v>11</v>
      </c>
      <c r="Q252" t="s">
        <v>3</v>
      </c>
      <c r="R252" t="s">
        <v>19</v>
      </c>
      <c r="S252" t="s">
        <v>12</v>
      </c>
      <c r="T252">
        <v>1</v>
      </c>
      <c r="U252" t="s">
        <v>13</v>
      </c>
      <c r="V252" t="s">
        <v>3</v>
      </c>
      <c r="W252" t="s">
        <v>18</v>
      </c>
      <c r="X252">
        <v>2</v>
      </c>
      <c r="Y252">
        <v>5</v>
      </c>
      <c r="Z252" t="s">
        <v>38</v>
      </c>
      <c r="AA252">
        <v>0</v>
      </c>
      <c r="AB252" t="s">
        <v>20</v>
      </c>
      <c r="AC252" t="s">
        <v>14</v>
      </c>
      <c r="AD252" t="s">
        <v>15</v>
      </c>
      <c r="AE252">
        <v>1</v>
      </c>
      <c r="AF252" t="s">
        <v>20</v>
      </c>
      <c r="AG252" t="s">
        <v>35</v>
      </c>
      <c r="AH252" t="s">
        <v>28</v>
      </c>
      <c r="AK252" t="s">
        <v>20</v>
      </c>
      <c r="AL252" t="s">
        <v>3</v>
      </c>
      <c r="AM252" t="s">
        <v>15</v>
      </c>
      <c r="AN252">
        <v>1</v>
      </c>
      <c r="AO252" t="s">
        <v>20</v>
      </c>
      <c r="AQ252" t="s">
        <v>16</v>
      </c>
      <c r="AR252" t="s">
        <v>46</v>
      </c>
      <c r="AS252" t="s">
        <v>22</v>
      </c>
      <c r="AT252" t="s">
        <v>21</v>
      </c>
      <c r="AU252">
        <v>250</v>
      </c>
      <c r="AV252" t="s">
        <v>23</v>
      </c>
      <c r="AW252" t="s">
        <v>24</v>
      </c>
    </row>
    <row r="253" spans="1:49" x14ac:dyDescent="0.25">
      <c r="A253" t="s">
        <v>1</v>
      </c>
      <c r="B253" t="s">
        <v>5</v>
      </c>
      <c r="C253" t="s">
        <v>2</v>
      </c>
      <c r="D253" t="s">
        <v>6</v>
      </c>
      <c r="E253" t="s">
        <v>3</v>
      </c>
      <c r="F253" t="s">
        <v>25</v>
      </c>
      <c r="G253" t="s">
        <v>26</v>
      </c>
      <c r="H253">
        <v>830.95500000000004</v>
      </c>
      <c r="I253" t="s">
        <v>26</v>
      </c>
      <c r="J253" t="s">
        <v>4</v>
      </c>
      <c r="K253">
        <v>831</v>
      </c>
      <c r="L253" t="s">
        <v>9</v>
      </c>
      <c r="M253" t="s">
        <v>27</v>
      </c>
      <c r="N253" t="s">
        <v>10</v>
      </c>
      <c r="O253" t="s">
        <v>9</v>
      </c>
      <c r="P253" t="s">
        <v>11</v>
      </c>
      <c r="Q253" t="s">
        <v>3</v>
      </c>
      <c r="R253" t="s">
        <v>19</v>
      </c>
      <c r="S253" t="s">
        <v>12</v>
      </c>
      <c r="T253">
        <v>9</v>
      </c>
      <c r="U253" t="s">
        <v>13</v>
      </c>
      <c r="V253" t="s">
        <v>3</v>
      </c>
      <c r="W253" t="s">
        <v>18</v>
      </c>
      <c r="X253">
        <v>8</v>
      </c>
      <c r="Y253">
        <v>3</v>
      </c>
      <c r="Z253" t="s">
        <v>38</v>
      </c>
      <c r="AA253">
        <v>0</v>
      </c>
      <c r="AB253" t="s">
        <v>20</v>
      </c>
      <c r="AC253" t="s">
        <v>14</v>
      </c>
      <c r="AD253" t="s">
        <v>15</v>
      </c>
      <c r="AE253">
        <v>9</v>
      </c>
      <c r="AF253" t="s">
        <v>20</v>
      </c>
      <c r="AG253" t="s">
        <v>36</v>
      </c>
      <c r="AH253" t="s">
        <v>36</v>
      </c>
      <c r="AK253" t="s">
        <v>20</v>
      </c>
      <c r="AL253" t="s">
        <v>3</v>
      </c>
      <c r="AM253" t="s">
        <v>15</v>
      </c>
      <c r="AN253">
        <v>9</v>
      </c>
      <c r="AO253" t="s">
        <v>20</v>
      </c>
      <c r="AQ253" t="s">
        <v>16</v>
      </c>
      <c r="AR253" t="s">
        <v>39</v>
      </c>
      <c r="AS253" t="s">
        <v>22</v>
      </c>
      <c r="AT253" t="s">
        <v>21</v>
      </c>
      <c r="AU253">
        <v>831</v>
      </c>
      <c r="AV253" t="s">
        <v>23</v>
      </c>
      <c r="AW253" t="s">
        <v>24</v>
      </c>
    </row>
    <row r="254" spans="1:49" x14ac:dyDescent="0.25">
      <c r="A254" t="s">
        <v>1</v>
      </c>
      <c r="B254" t="s">
        <v>5</v>
      </c>
      <c r="C254" t="s">
        <v>2</v>
      </c>
      <c r="D254" t="s">
        <v>6</v>
      </c>
      <c r="E254" t="s">
        <v>3</v>
      </c>
      <c r="F254" t="s">
        <v>25</v>
      </c>
      <c r="G254" t="s">
        <v>26</v>
      </c>
      <c r="H254">
        <v>0.1</v>
      </c>
      <c r="I254" t="s">
        <v>26</v>
      </c>
      <c r="J254" t="s">
        <v>4</v>
      </c>
      <c r="K254">
        <v>0</v>
      </c>
      <c r="L254" t="s">
        <v>9</v>
      </c>
      <c r="M254" t="s">
        <v>27</v>
      </c>
      <c r="N254" t="s">
        <v>10</v>
      </c>
      <c r="O254" t="s">
        <v>9</v>
      </c>
      <c r="P254" t="s">
        <v>11</v>
      </c>
      <c r="Q254" t="s">
        <v>3</v>
      </c>
      <c r="R254" t="s">
        <v>19</v>
      </c>
      <c r="S254" t="s">
        <v>12</v>
      </c>
      <c r="T254">
        <v>1</v>
      </c>
      <c r="U254" t="s">
        <v>13</v>
      </c>
      <c r="V254" t="s">
        <v>3</v>
      </c>
      <c r="W254" t="s">
        <v>18</v>
      </c>
      <c r="Z254" t="s">
        <v>38</v>
      </c>
      <c r="AA254">
        <v>0</v>
      </c>
      <c r="AB254" t="s">
        <v>20</v>
      </c>
      <c r="AC254" t="s">
        <v>14</v>
      </c>
      <c r="AD254" t="s">
        <v>15</v>
      </c>
      <c r="AE254">
        <v>1</v>
      </c>
      <c r="AF254" t="s">
        <v>20</v>
      </c>
      <c r="AG254" t="s">
        <v>28</v>
      </c>
      <c r="AK254" t="s">
        <v>20</v>
      </c>
      <c r="AL254" t="s">
        <v>3</v>
      </c>
      <c r="AM254" t="s">
        <v>15</v>
      </c>
      <c r="AN254">
        <v>1</v>
      </c>
      <c r="AO254" t="s">
        <v>20</v>
      </c>
      <c r="AQ254" t="s">
        <v>16</v>
      </c>
      <c r="AR254" t="s">
        <v>46</v>
      </c>
      <c r="AS254" t="s">
        <v>22</v>
      </c>
      <c r="AT254" t="s">
        <v>21</v>
      </c>
      <c r="AU254">
        <v>0</v>
      </c>
      <c r="AV254" t="s">
        <v>23</v>
      </c>
      <c r="AW254" t="s">
        <v>24</v>
      </c>
    </row>
    <row r="255" spans="1:49" x14ac:dyDescent="0.25">
      <c r="A255" t="s">
        <v>1</v>
      </c>
      <c r="B255" t="s">
        <v>5</v>
      </c>
      <c r="C255" t="s">
        <v>2</v>
      </c>
      <c r="D255" t="s">
        <v>6</v>
      </c>
      <c r="E255" t="s">
        <v>3</v>
      </c>
      <c r="F255" t="s">
        <v>25</v>
      </c>
      <c r="G255" t="s">
        <v>26</v>
      </c>
      <c r="H255">
        <v>0.36</v>
      </c>
      <c r="I255" t="s">
        <v>26</v>
      </c>
      <c r="J255" t="s">
        <v>4</v>
      </c>
      <c r="K255">
        <v>0</v>
      </c>
      <c r="L255" t="s">
        <v>9</v>
      </c>
      <c r="M255" t="s">
        <v>27</v>
      </c>
      <c r="N255" t="s">
        <v>10</v>
      </c>
      <c r="O255" t="s">
        <v>9</v>
      </c>
      <c r="P255" t="s">
        <v>11</v>
      </c>
      <c r="Q255" t="s">
        <v>3</v>
      </c>
      <c r="R255" t="s">
        <v>19</v>
      </c>
      <c r="S255" t="s">
        <v>12</v>
      </c>
      <c r="T255">
        <v>3</v>
      </c>
      <c r="U255" t="s">
        <v>13</v>
      </c>
      <c r="V255" t="s">
        <v>3</v>
      </c>
      <c r="W255" t="s">
        <v>18</v>
      </c>
      <c r="Z255" t="s">
        <v>38</v>
      </c>
      <c r="AA255">
        <v>0</v>
      </c>
      <c r="AB255" t="s">
        <v>20</v>
      </c>
      <c r="AC255" t="s">
        <v>14</v>
      </c>
      <c r="AD255" t="s">
        <v>15</v>
      </c>
      <c r="AE255">
        <v>3</v>
      </c>
      <c r="AF255" t="s">
        <v>20</v>
      </c>
      <c r="AG255" t="s">
        <v>32</v>
      </c>
      <c r="AK255" t="s">
        <v>20</v>
      </c>
      <c r="AL255" t="s">
        <v>3</v>
      </c>
      <c r="AM255" t="s">
        <v>15</v>
      </c>
      <c r="AN255">
        <v>3</v>
      </c>
      <c r="AO255" t="s">
        <v>20</v>
      </c>
      <c r="AQ255" t="s">
        <v>16</v>
      </c>
      <c r="AR255" t="s">
        <v>46</v>
      </c>
      <c r="AS255" t="s">
        <v>22</v>
      </c>
      <c r="AT255" t="s">
        <v>21</v>
      </c>
      <c r="AU255">
        <v>0</v>
      </c>
      <c r="AV255" t="s">
        <v>23</v>
      </c>
      <c r="AW255" t="s">
        <v>24</v>
      </c>
    </row>
    <row r="256" spans="1:49" x14ac:dyDescent="0.25">
      <c r="A256" t="s">
        <v>1</v>
      </c>
      <c r="B256" t="s">
        <v>5</v>
      </c>
      <c r="C256" t="s">
        <v>2</v>
      </c>
      <c r="D256" t="s">
        <v>6</v>
      </c>
      <c r="E256" t="s">
        <v>3</v>
      </c>
      <c r="F256" t="s">
        <v>25</v>
      </c>
      <c r="G256" t="s">
        <v>26</v>
      </c>
      <c r="H256">
        <v>0.34499999999999997</v>
      </c>
      <c r="I256" t="s">
        <v>26</v>
      </c>
      <c r="J256" t="s">
        <v>4</v>
      </c>
      <c r="K256">
        <v>0</v>
      </c>
      <c r="L256" t="s">
        <v>9</v>
      </c>
      <c r="M256" t="s">
        <v>27</v>
      </c>
      <c r="N256" t="s">
        <v>10</v>
      </c>
      <c r="O256" t="s">
        <v>9</v>
      </c>
      <c r="P256" t="s">
        <v>11</v>
      </c>
      <c r="Q256" t="s">
        <v>3</v>
      </c>
      <c r="R256" t="s">
        <v>19</v>
      </c>
      <c r="S256" t="s">
        <v>12</v>
      </c>
      <c r="T256">
        <v>3</v>
      </c>
      <c r="U256" t="s">
        <v>13</v>
      </c>
      <c r="V256" t="s">
        <v>3</v>
      </c>
      <c r="W256" t="s">
        <v>18</v>
      </c>
      <c r="Z256" t="s">
        <v>38</v>
      </c>
      <c r="AA256">
        <v>0</v>
      </c>
      <c r="AB256" t="s">
        <v>20</v>
      </c>
      <c r="AC256" t="s">
        <v>14</v>
      </c>
      <c r="AD256" t="s">
        <v>15</v>
      </c>
      <c r="AE256">
        <v>3</v>
      </c>
      <c r="AF256" t="s">
        <v>20</v>
      </c>
      <c r="AG256" t="s">
        <v>30</v>
      </c>
      <c r="AH256" t="s">
        <v>36</v>
      </c>
      <c r="AK256" t="s">
        <v>20</v>
      </c>
      <c r="AL256" t="s">
        <v>3</v>
      </c>
      <c r="AM256" t="s">
        <v>15</v>
      </c>
      <c r="AN256">
        <v>3</v>
      </c>
      <c r="AO256" t="s">
        <v>20</v>
      </c>
      <c r="AQ256" t="s">
        <v>16</v>
      </c>
      <c r="AR256" t="s">
        <v>46</v>
      </c>
      <c r="AS256" t="s">
        <v>22</v>
      </c>
      <c r="AT256" t="s">
        <v>21</v>
      </c>
      <c r="AU256">
        <v>0</v>
      </c>
      <c r="AV256" t="s">
        <v>23</v>
      </c>
      <c r="AW256" t="s">
        <v>24</v>
      </c>
    </row>
    <row r="257" spans="1:49" x14ac:dyDescent="0.25">
      <c r="A257" t="s">
        <v>1</v>
      </c>
      <c r="B257" t="s">
        <v>5</v>
      </c>
      <c r="C257" t="s">
        <v>2</v>
      </c>
      <c r="D257" t="s">
        <v>6</v>
      </c>
      <c r="E257" t="s">
        <v>3</v>
      </c>
      <c r="F257" t="s">
        <v>25</v>
      </c>
      <c r="G257" t="s">
        <v>26</v>
      </c>
      <c r="H257">
        <v>4.5999999999999996</v>
      </c>
      <c r="I257" t="s">
        <v>26</v>
      </c>
      <c r="J257" t="s">
        <v>4</v>
      </c>
      <c r="K257">
        <v>5</v>
      </c>
      <c r="L257" t="s">
        <v>9</v>
      </c>
      <c r="M257" t="s">
        <v>27</v>
      </c>
      <c r="N257" t="s">
        <v>10</v>
      </c>
      <c r="O257" t="s">
        <v>9</v>
      </c>
      <c r="P257" t="s">
        <v>11</v>
      </c>
      <c r="Q257" t="s">
        <v>3</v>
      </c>
      <c r="R257" t="s">
        <v>19</v>
      </c>
      <c r="S257" t="s">
        <v>12</v>
      </c>
      <c r="T257">
        <v>6</v>
      </c>
      <c r="U257" t="s">
        <v>13</v>
      </c>
      <c r="V257" t="s">
        <v>3</v>
      </c>
      <c r="W257" t="s">
        <v>18</v>
      </c>
      <c r="Z257" t="s">
        <v>38</v>
      </c>
      <c r="AA257">
        <v>4</v>
      </c>
      <c r="AB257" t="s">
        <v>20</v>
      </c>
      <c r="AC257" t="s">
        <v>14</v>
      </c>
      <c r="AD257" t="s">
        <v>15</v>
      </c>
      <c r="AE257">
        <v>6</v>
      </c>
      <c r="AF257" t="s">
        <v>20</v>
      </c>
      <c r="AG257" t="s">
        <v>28</v>
      </c>
      <c r="AH257" t="s">
        <v>28</v>
      </c>
      <c r="AK257" t="s">
        <v>20</v>
      </c>
      <c r="AL257" t="s">
        <v>3</v>
      </c>
      <c r="AM257" t="s">
        <v>15</v>
      </c>
      <c r="AN257">
        <v>6</v>
      </c>
      <c r="AO257" t="s">
        <v>20</v>
      </c>
      <c r="AQ257" t="s">
        <v>16</v>
      </c>
      <c r="AR257" t="s">
        <v>51</v>
      </c>
      <c r="AS257" t="s">
        <v>22</v>
      </c>
      <c r="AT257" t="s">
        <v>21</v>
      </c>
      <c r="AU257">
        <v>5</v>
      </c>
      <c r="AV257" t="s">
        <v>23</v>
      </c>
      <c r="AW257" t="s">
        <v>24</v>
      </c>
    </row>
    <row r="258" spans="1:49" x14ac:dyDescent="0.25">
      <c r="A258" t="s">
        <v>1</v>
      </c>
      <c r="B258" t="s">
        <v>5</v>
      </c>
      <c r="C258" t="s">
        <v>2</v>
      </c>
      <c r="D258" t="s">
        <v>6</v>
      </c>
      <c r="E258" t="s">
        <v>3</v>
      </c>
      <c r="F258" t="s">
        <v>25</v>
      </c>
      <c r="G258" t="s">
        <v>26</v>
      </c>
      <c r="H258">
        <v>8.2100000000000009</v>
      </c>
      <c r="I258" t="s">
        <v>26</v>
      </c>
      <c r="J258" t="s">
        <v>4</v>
      </c>
      <c r="K258">
        <v>8</v>
      </c>
      <c r="L258" t="s">
        <v>9</v>
      </c>
      <c r="M258" t="s">
        <v>27</v>
      </c>
      <c r="N258" t="s">
        <v>10</v>
      </c>
      <c r="O258" t="s">
        <v>9</v>
      </c>
      <c r="P258" t="s">
        <v>11</v>
      </c>
      <c r="Q258" t="s">
        <v>3</v>
      </c>
      <c r="R258" t="s">
        <v>19</v>
      </c>
      <c r="S258" t="s">
        <v>12</v>
      </c>
      <c r="T258">
        <v>2</v>
      </c>
      <c r="U258" t="s">
        <v>13</v>
      </c>
      <c r="V258" t="s">
        <v>3</v>
      </c>
      <c r="W258" t="s">
        <v>18</v>
      </c>
      <c r="Z258" t="s">
        <v>38</v>
      </c>
      <c r="AA258">
        <v>8</v>
      </c>
      <c r="AB258" t="s">
        <v>20</v>
      </c>
      <c r="AC258" t="s">
        <v>14</v>
      </c>
      <c r="AD258" t="s">
        <v>15</v>
      </c>
      <c r="AE258">
        <v>2</v>
      </c>
      <c r="AF258" t="s">
        <v>20</v>
      </c>
      <c r="AG258" t="s">
        <v>37</v>
      </c>
      <c r="AH258" t="s">
        <v>28</v>
      </c>
      <c r="AK258" t="s">
        <v>20</v>
      </c>
      <c r="AL258" t="s">
        <v>3</v>
      </c>
      <c r="AM258" t="s">
        <v>15</v>
      </c>
      <c r="AN258">
        <v>2</v>
      </c>
      <c r="AO258" t="s">
        <v>20</v>
      </c>
      <c r="AQ258" t="s">
        <v>16</v>
      </c>
      <c r="AR258" t="s">
        <v>44</v>
      </c>
      <c r="AS258" t="s">
        <v>22</v>
      </c>
      <c r="AT258" t="s">
        <v>21</v>
      </c>
      <c r="AU258">
        <v>8</v>
      </c>
      <c r="AV258" t="s">
        <v>23</v>
      </c>
      <c r="AW258" t="s">
        <v>24</v>
      </c>
    </row>
    <row r="259" spans="1:49" x14ac:dyDescent="0.25">
      <c r="A259" t="s">
        <v>1</v>
      </c>
      <c r="B259" t="s">
        <v>5</v>
      </c>
      <c r="C259" t="s">
        <v>2</v>
      </c>
      <c r="D259" t="s">
        <v>6</v>
      </c>
      <c r="E259" t="s">
        <v>3</v>
      </c>
      <c r="F259" t="s">
        <v>25</v>
      </c>
      <c r="G259" t="s">
        <v>26</v>
      </c>
      <c r="H259">
        <v>7.3380000000000001</v>
      </c>
      <c r="I259" t="s">
        <v>26</v>
      </c>
      <c r="J259" t="s">
        <v>4</v>
      </c>
      <c r="K259">
        <v>7</v>
      </c>
      <c r="L259" t="s">
        <v>9</v>
      </c>
      <c r="M259" t="s">
        <v>27</v>
      </c>
      <c r="N259" t="s">
        <v>10</v>
      </c>
      <c r="O259" t="s">
        <v>9</v>
      </c>
      <c r="P259" t="s">
        <v>11</v>
      </c>
      <c r="Q259" t="s">
        <v>3</v>
      </c>
      <c r="R259" t="s">
        <v>19</v>
      </c>
      <c r="S259" t="s">
        <v>12</v>
      </c>
      <c r="T259">
        <v>3</v>
      </c>
      <c r="U259" t="s">
        <v>13</v>
      </c>
      <c r="V259" t="s">
        <v>3</v>
      </c>
      <c r="W259" t="s">
        <v>18</v>
      </c>
      <c r="Z259" t="s">
        <v>38</v>
      </c>
      <c r="AA259">
        <v>7</v>
      </c>
      <c r="AB259" t="s">
        <v>20</v>
      </c>
      <c r="AC259" t="s">
        <v>14</v>
      </c>
      <c r="AD259" t="s">
        <v>15</v>
      </c>
      <c r="AE259">
        <v>3</v>
      </c>
      <c r="AF259" t="s">
        <v>20</v>
      </c>
      <c r="AG259" t="s">
        <v>31</v>
      </c>
      <c r="AH259" t="s">
        <v>35</v>
      </c>
      <c r="AK259" t="s">
        <v>20</v>
      </c>
      <c r="AL259" t="s">
        <v>3</v>
      </c>
      <c r="AM259" t="s">
        <v>15</v>
      </c>
      <c r="AN259">
        <v>3</v>
      </c>
      <c r="AO259" t="s">
        <v>20</v>
      </c>
      <c r="AQ259" t="s">
        <v>16</v>
      </c>
      <c r="AR259" t="s">
        <v>58</v>
      </c>
      <c r="AS259" t="s">
        <v>22</v>
      </c>
      <c r="AT259" t="s">
        <v>21</v>
      </c>
      <c r="AU259">
        <v>7</v>
      </c>
      <c r="AV259" t="s">
        <v>23</v>
      </c>
      <c r="AW259" t="s">
        <v>24</v>
      </c>
    </row>
    <row r="260" spans="1:49" x14ac:dyDescent="0.25">
      <c r="A260" t="s">
        <v>1</v>
      </c>
      <c r="B260" t="s">
        <v>5</v>
      </c>
      <c r="C260" t="s">
        <v>2</v>
      </c>
      <c r="D260" t="s">
        <v>6</v>
      </c>
      <c r="E260" t="s">
        <v>3</v>
      </c>
      <c r="F260" t="s">
        <v>25</v>
      </c>
      <c r="G260" t="s">
        <v>26</v>
      </c>
      <c r="H260">
        <v>59.3</v>
      </c>
      <c r="I260" t="s">
        <v>26</v>
      </c>
      <c r="J260" t="s">
        <v>4</v>
      </c>
      <c r="K260">
        <v>59</v>
      </c>
      <c r="L260" t="s">
        <v>9</v>
      </c>
      <c r="M260" t="s">
        <v>27</v>
      </c>
      <c r="N260" t="s">
        <v>10</v>
      </c>
      <c r="O260" t="s">
        <v>9</v>
      </c>
      <c r="P260" t="s">
        <v>11</v>
      </c>
      <c r="Q260" t="s">
        <v>3</v>
      </c>
      <c r="R260" t="s">
        <v>19</v>
      </c>
      <c r="S260" t="s">
        <v>12</v>
      </c>
      <c r="T260">
        <v>3</v>
      </c>
      <c r="U260" t="s">
        <v>13</v>
      </c>
      <c r="V260" t="s">
        <v>3</v>
      </c>
      <c r="W260" t="s">
        <v>18</v>
      </c>
      <c r="Y260">
        <v>5</v>
      </c>
      <c r="Z260" t="s">
        <v>38</v>
      </c>
      <c r="AA260">
        <v>9</v>
      </c>
      <c r="AB260" t="s">
        <v>20</v>
      </c>
      <c r="AC260" t="s">
        <v>14</v>
      </c>
      <c r="AD260" t="s">
        <v>15</v>
      </c>
      <c r="AE260">
        <v>3</v>
      </c>
      <c r="AF260" t="s">
        <v>20</v>
      </c>
      <c r="AG260" t="s">
        <v>28</v>
      </c>
      <c r="AH260" t="s">
        <v>28</v>
      </c>
      <c r="AK260" t="s">
        <v>20</v>
      </c>
      <c r="AL260" t="s">
        <v>3</v>
      </c>
      <c r="AM260" t="s">
        <v>15</v>
      </c>
      <c r="AN260">
        <v>3</v>
      </c>
      <c r="AO260" t="s">
        <v>20</v>
      </c>
      <c r="AQ260" t="s">
        <v>16</v>
      </c>
      <c r="AR260" t="s">
        <v>57</v>
      </c>
      <c r="AS260" t="s">
        <v>22</v>
      </c>
      <c r="AT260" t="s">
        <v>21</v>
      </c>
      <c r="AU260">
        <v>59</v>
      </c>
      <c r="AV260" t="s">
        <v>23</v>
      </c>
      <c r="AW260" t="s">
        <v>24</v>
      </c>
    </row>
    <row r="261" spans="1:49" x14ac:dyDescent="0.25">
      <c r="A261" t="s">
        <v>1</v>
      </c>
      <c r="B261" t="s">
        <v>5</v>
      </c>
      <c r="C261" t="s">
        <v>2</v>
      </c>
      <c r="D261" t="s">
        <v>6</v>
      </c>
      <c r="E261" t="s">
        <v>3</v>
      </c>
      <c r="F261" t="s">
        <v>25</v>
      </c>
      <c r="G261" t="s">
        <v>26</v>
      </c>
      <c r="H261">
        <v>47.55</v>
      </c>
      <c r="I261" t="s">
        <v>26</v>
      </c>
      <c r="J261" t="s">
        <v>4</v>
      </c>
      <c r="K261">
        <v>48</v>
      </c>
      <c r="L261" t="s">
        <v>9</v>
      </c>
      <c r="M261" t="s">
        <v>27</v>
      </c>
      <c r="N261" t="s">
        <v>10</v>
      </c>
      <c r="O261" t="s">
        <v>9</v>
      </c>
      <c r="P261" t="s">
        <v>11</v>
      </c>
      <c r="Q261" t="s">
        <v>3</v>
      </c>
      <c r="R261" t="s">
        <v>19</v>
      </c>
      <c r="S261" t="s">
        <v>12</v>
      </c>
      <c r="T261">
        <v>5</v>
      </c>
      <c r="U261" t="s">
        <v>13</v>
      </c>
      <c r="V261" t="s">
        <v>3</v>
      </c>
      <c r="W261" t="s">
        <v>18</v>
      </c>
      <c r="Y261">
        <v>4</v>
      </c>
      <c r="Z261" t="s">
        <v>38</v>
      </c>
      <c r="AA261">
        <v>7</v>
      </c>
      <c r="AB261" t="s">
        <v>20</v>
      </c>
      <c r="AC261" t="s">
        <v>14</v>
      </c>
      <c r="AD261" t="s">
        <v>15</v>
      </c>
      <c r="AE261">
        <v>5</v>
      </c>
      <c r="AF261" t="s">
        <v>20</v>
      </c>
      <c r="AG261" t="s">
        <v>36</v>
      </c>
      <c r="AH261" t="s">
        <v>28</v>
      </c>
      <c r="AK261" t="s">
        <v>20</v>
      </c>
      <c r="AL261" t="s">
        <v>3</v>
      </c>
      <c r="AM261" t="s">
        <v>15</v>
      </c>
      <c r="AN261">
        <v>5</v>
      </c>
      <c r="AO261" t="s">
        <v>20</v>
      </c>
      <c r="AQ261" t="s">
        <v>16</v>
      </c>
      <c r="AR261" t="s">
        <v>45</v>
      </c>
      <c r="AS261" t="s">
        <v>22</v>
      </c>
      <c r="AT261" t="s">
        <v>21</v>
      </c>
      <c r="AU261">
        <v>48</v>
      </c>
      <c r="AV261" t="s">
        <v>23</v>
      </c>
      <c r="AW261" t="s">
        <v>24</v>
      </c>
    </row>
    <row r="262" spans="1:49" x14ac:dyDescent="0.25">
      <c r="A262" t="s">
        <v>1</v>
      </c>
      <c r="B262" t="s">
        <v>5</v>
      </c>
      <c r="C262" t="s">
        <v>2</v>
      </c>
      <c r="D262" t="s">
        <v>6</v>
      </c>
      <c r="E262" t="s">
        <v>3</v>
      </c>
      <c r="F262" t="s">
        <v>25</v>
      </c>
      <c r="G262" t="s">
        <v>26</v>
      </c>
      <c r="H262">
        <v>84.128</v>
      </c>
      <c r="I262" t="s">
        <v>26</v>
      </c>
      <c r="J262" t="s">
        <v>4</v>
      </c>
      <c r="K262">
        <v>84</v>
      </c>
      <c r="L262" t="s">
        <v>9</v>
      </c>
      <c r="M262" t="s">
        <v>27</v>
      </c>
      <c r="N262" t="s">
        <v>10</v>
      </c>
      <c r="O262" t="s">
        <v>9</v>
      </c>
      <c r="P262" t="s">
        <v>11</v>
      </c>
      <c r="Q262" t="s">
        <v>3</v>
      </c>
      <c r="R262" t="s">
        <v>19</v>
      </c>
      <c r="S262" t="s">
        <v>12</v>
      </c>
      <c r="T262">
        <v>1</v>
      </c>
      <c r="U262" t="s">
        <v>13</v>
      </c>
      <c r="V262" t="s">
        <v>3</v>
      </c>
      <c r="W262" t="s">
        <v>18</v>
      </c>
      <c r="Y262">
        <v>8</v>
      </c>
      <c r="Z262" t="s">
        <v>38</v>
      </c>
      <c r="AA262">
        <v>4</v>
      </c>
      <c r="AB262" t="s">
        <v>20</v>
      </c>
      <c r="AC262" t="s">
        <v>14</v>
      </c>
      <c r="AD262" t="s">
        <v>15</v>
      </c>
      <c r="AE262">
        <v>1</v>
      </c>
      <c r="AF262" t="s">
        <v>20</v>
      </c>
      <c r="AG262" t="s">
        <v>34</v>
      </c>
      <c r="AH262" t="s">
        <v>35</v>
      </c>
      <c r="AK262" t="s">
        <v>20</v>
      </c>
      <c r="AL262" t="s">
        <v>3</v>
      </c>
      <c r="AM262" t="s">
        <v>15</v>
      </c>
      <c r="AN262">
        <v>1</v>
      </c>
      <c r="AO262" t="s">
        <v>20</v>
      </c>
      <c r="AQ262" t="s">
        <v>16</v>
      </c>
      <c r="AR262" t="s">
        <v>43</v>
      </c>
      <c r="AS262" t="s">
        <v>22</v>
      </c>
      <c r="AT262" t="s">
        <v>21</v>
      </c>
      <c r="AU262">
        <v>84</v>
      </c>
      <c r="AV262" t="s">
        <v>23</v>
      </c>
      <c r="AW262" t="s">
        <v>24</v>
      </c>
    </row>
    <row r="263" spans="1:49" x14ac:dyDescent="0.25">
      <c r="A263" t="s">
        <v>1</v>
      </c>
      <c r="B263" t="s">
        <v>5</v>
      </c>
      <c r="C263" t="s">
        <v>2</v>
      </c>
      <c r="D263" t="s">
        <v>6</v>
      </c>
      <c r="E263" t="s">
        <v>3</v>
      </c>
      <c r="F263" t="s">
        <v>25</v>
      </c>
      <c r="G263" t="s">
        <v>26</v>
      </c>
      <c r="H263">
        <v>900.8</v>
      </c>
      <c r="I263" t="s">
        <v>26</v>
      </c>
      <c r="J263" t="s">
        <v>4</v>
      </c>
      <c r="K263">
        <v>901</v>
      </c>
      <c r="L263" t="s">
        <v>9</v>
      </c>
      <c r="M263" t="s">
        <v>27</v>
      </c>
      <c r="N263" t="s">
        <v>10</v>
      </c>
      <c r="O263" t="s">
        <v>9</v>
      </c>
      <c r="P263" t="s">
        <v>11</v>
      </c>
      <c r="Q263" t="s">
        <v>3</v>
      </c>
      <c r="R263" t="s">
        <v>19</v>
      </c>
      <c r="S263" t="s">
        <v>12</v>
      </c>
      <c r="T263">
        <v>8</v>
      </c>
      <c r="U263" t="s">
        <v>13</v>
      </c>
      <c r="V263" t="s">
        <v>3</v>
      </c>
      <c r="W263" t="s">
        <v>18</v>
      </c>
      <c r="X263">
        <v>9</v>
      </c>
      <c r="Y263">
        <v>0</v>
      </c>
      <c r="Z263" t="s">
        <v>38</v>
      </c>
      <c r="AA263">
        <v>0</v>
      </c>
      <c r="AB263" t="s">
        <v>20</v>
      </c>
      <c r="AC263" t="s">
        <v>14</v>
      </c>
      <c r="AD263" t="s">
        <v>15</v>
      </c>
      <c r="AE263">
        <v>8</v>
      </c>
      <c r="AF263" t="s">
        <v>20</v>
      </c>
      <c r="AG263" t="s">
        <v>28</v>
      </c>
      <c r="AH263" t="s">
        <v>28</v>
      </c>
      <c r="AK263" t="s">
        <v>20</v>
      </c>
      <c r="AL263" t="s">
        <v>3</v>
      </c>
      <c r="AM263" t="s">
        <v>15</v>
      </c>
      <c r="AN263">
        <v>8</v>
      </c>
      <c r="AO263" t="s">
        <v>20</v>
      </c>
      <c r="AQ263" t="s">
        <v>16</v>
      </c>
      <c r="AR263" t="s">
        <v>39</v>
      </c>
      <c r="AS263" t="s">
        <v>22</v>
      </c>
      <c r="AT263" t="s">
        <v>21</v>
      </c>
      <c r="AU263">
        <v>901</v>
      </c>
      <c r="AV263" t="s">
        <v>23</v>
      </c>
      <c r="AW263" t="s">
        <v>24</v>
      </c>
    </row>
    <row r="264" spans="1:49" x14ac:dyDescent="0.25">
      <c r="A264" t="s">
        <v>1</v>
      </c>
      <c r="B264" t="s">
        <v>5</v>
      </c>
      <c r="C264" t="s">
        <v>2</v>
      </c>
      <c r="D264" t="s">
        <v>6</v>
      </c>
      <c r="E264" t="s">
        <v>3</v>
      </c>
      <c r="F264" t="s">
        <v>25</v>
      </c>
      <c r="G264" t="s">
        <v>26</v>
      </c>
      <c r="H264">
        <v>337.51</v>
      </c>
      <c r="I264" t="s">
        <v>26</v>
      </c>
      <c r="J264" t="s">
        <v>4</v>
      </c>
      <c r="K264">
        <v>338</v>
      </c>
      <c r="L264" t="s">
        <v>9</v>
      </c>
      <c r="M264" t="s">
        <v>27</v>
      </c>
      <c r="N264" t="s">
        <v>10</v>
      </c>
      <c r="O264" t="s">
        <v>9</v>
      </c>
      <c r="P264" t="s">
        <v>11</v>
      </c>
      <c r="Q264" t="s">
        <v>3</v>
      </c>
      <c r="R264" t="s">
        <v>19</v>
      </c>
      <c r="S264" t="s">
        <v>12</v>
      </c>
      <c r="T264">
        <v>5</v>
      </c>
      <c r="U264" t="s">
        <v>13</v>
      </c>
      <c r="V264" t="s">
        <v>3</v>
      </c>
      <c r="W264" t="s">
        <v>18</v>
      </c>
      <c r="X264">
        <v>3</v>
      </c>
      <c r="Y264">
        <v>3</v>
      </c>
      <c r="Z264" t="s">
        <v>38</v>
      </c>
      <c r="AA264">
        <v>7</v>
      </c>
      <c r="AB264" t="s">
        <v>20</v>
      </c>
      <c r="AC264" t="s">
        <v>14</v>
      </c>
      <c r="AD264" t="s">
        <v>15</v>
      </c>
      <c r="AE264">
        <v>5</v>
      </c>
      <c r="AF264" t="s">
        <v>20</v>
      </c>
      <c r="AG264" t="s">
        <v>37</v>
      </c>
      <c r="AH264" t="s">
        <v>28</v>
      </c>
      <c r="AK264" t="s">
        <v>20</v>
      </c>
      <c r="AL264" t="s">
        <v>3</v>
      </c>
      <c r="AM264" t="s">
        <v>15</v>
      </c>
      <c r="AN264">
        <v>5</v>
      </c>
      <c r="AO264" t="s">
        <v>20</v>
      </c>
      <c r="AQ264" t="s">
        <v>16</v>
      </c>
      <c r="AR264" t="s">
        <v>45</v>
      </c>
      <c r="AS264" t="s">
        <v>22</v>
      </c>
      <c r="AT264" t="s">
        <v>21</v>
      </c>
      <c r="AU264">
        <v>338</v>
      </c>
      <c r="AV264" t="s">
        <v>23</v>
      </c>
      <c r="AW264" t="s">
        <v>24</v>
      </c>
    </row>
    <row r="265" spans="1:49" x14ac:dyDescent="0.25">
      <c r="A265" t="s">
        <v>1</v>
      </c>
      <c r="B265" t="s">
        <v>5</v>
      </c>
      <c r="C265" t="s">
        <v>2</v>
      </c>
      <c r="D265" t="s">
        <v>6</v>
      </c>
      <c r="E265" t="s">
        <v>3</v>
      </c>
      <c r="F265" t="s">
        <v>25</v>
      </c>
      <c r="G265" t="s">
        <v>26</v>
      </c>
      <c r="H265">
        <v>937.75599999999997</v>
      </c>
      <c r="I265" t="s">
        <v>26</v>
      </c>
      <c r="J265" t="s">
        <v>4</v>
      </c>
      <c r="K265">
        <v>938</v>
      </c>
      <c r="L265" t="s">
        <v>9</v>
      </c>
      <c r="M265" t="s">
        <v>27</v>
      </c>
      <c r="N265" t="s">
        <v>10</v>
      </c>
      <c r="O265" t="s">
        <v>9</v>
      </c>
      <c r="P265" t="s">
        <v>11</v>
      </c>
      <c r="Q265" t="s">
        <v>3</v>
      </c>
      <c r="R265" t="s">
        <v>19</v>
      </c>
      <c r="S265" t="s">
        <v>12</v>
      </c>
      <c r="T265">
        <v>7</v>
      </c>
      <c r="U265" t="s">
        <v>13</v>
      </c>
      <c r="V265" t="s">
        <v>3</v>
      </c>
      <c r="W265" t="s">
        <v>18</v>
      </c>
      <c r="X265">
        <v>9</v>
      </c>
      <c r="Y265">
        <v>3</v>
      </c>
      <c r="Z265" t="s">
        <v>38</v>
      </c>
      <c r="AA265">
        <v>7</v>
      </c>
      <c r="AB265" t="s">
        <v>20</v>
      </c>
      <c r="AC265" t="s">
        <v>14</v>
      </c>
      <c r="AD265" t="s">
        <v>15</v>
      </c>
      <c r="AE265">
        <v>7</v>
      </c>
      <c r="AF265" t="s">
        <v>20</v>
      </c>
      <c r="AG265" t="s">
        <v>36</v>
      </c>
      <c r="AH265" t="s">
        <v>32</v>
      </c>
      <c r="AK265" t="s">
        <v>20</v>
      </c>
      <c r="AL265" t="s">
        <v>3</v>
      </c>
      <c r="AM265" t="s">
        <v>15</v>
      </c>
      <c r="AN265">
        <v>7</v>
      </c>
      <c r="AO265" t="s">
        <v>20</v>
      </c>
      <c r="AQ265" t="s">
        <v>16</v>
      </c>
      <c r="AR265" t="s">
        <v>45</v>
      </c>
      <c r="AS265" t="s">
        <v>22</v>
      </c>
      <c r="AT265" t="s">
        <v>21</v>
      </c>
      <c r="AU265">
        <v>938</v>
      </c>
      <c r="AV265" t="s">
        <v>23</v>
      </c>
      <c r="AW265" t="s">
        <v>24</v>
      </c>
    </row>
    <row r="266" spans="1:49" x14ac:dyDescent="0.25">
      <c r="A266" t="s">
        <v>1</v>
      </c>
      <c r="B266" t="s">
        <v>5</v>
      </c>
      <c r="C266" t="s">
        <v>2</v>
      </c>
      <c r="D266" t="s">
        <v>6</v>
      </c>
      <c r="E266" t="s">
        <v>3</v>
      </c>
      <c r="F266" t="s">
        <v>25</v>
      </c>
      <c r="G266" t="s">
        <v>26</v>
      </c>
      <c r="H266">
        <v>0.8</v>
      </c>
      <c r="I266" t="s">
        <v>26</v>
      </c>
      <c r="J266" t="s">
        <v>4</v>
      </c>
      <c r="K266">
        <v>1</v>
      </c>
      <c r="L266" t="s">
        <v>9</v>
      </c>
      <c r="M266" t="s">
        <v>27</v>
      </c>
      <c r="N266" t="s">
        <v>10</v>
      </c>
      <c r="O266" t="s">
        <v>9</v>
      </c>
      <c r="P266" t="s">
        <v>11</v>
      </c>
      <c r="Q266" t="s">
        <v>3</v>
      </c>
      <c r="R266" t="s">
        <v>19</v>
      </c>
      <c r="S266" t="s">
        <v>12</v>
      </c>
      <c r="T266">
        <v>8</v>
      </c>
      <c r="U266" t="s">
        <v>13</v>
      </c>
      <c r="V266" t="s">
        <v>3</v>
      </c>
      <c r="W266" t="s">
        <v>18</v>
      </c>
      <c r="Z266" t="s">
        <v>38</v>
      </c>
      <c r="AA266">
        <v>0</v>
      </c>
      <c r="AB266" t="s">
        <v>20</v>
      </c>
      <c r="AC266" t="s">
        <v>14</v>
      </c>
      <c r="AD266" t="s">
        <v>15</v>
      </c>
      <c r="AE266">
        <v>8</v>
      </c>
      <c r="AF266" t="s">
        <v>20</v>
      </c>
      <c r="AG266" t="s">
        <v>28</v>
      </c>
      <c r="AK266" t="s">
        <v>20</v>
      </c>
      <c r="AL266" t="s">
        <v>3</v>
      </c>
      <c r="AM266" t="s">
        <v>15</v>
      </c>
      <c r="AN266">
        <v>8</v>
      </c>
      <c r="AO266" t="s">
        <v>20</v>
      </c>
      <c r="AQ266" t="s">
        <v>16</v>
      </c>
      <c r="AR266" t="s">
        <v>39</v>
      </c>
      <c r="AS266" t="s">
        <v>22</v>
      </c>
      <c r="AT266" t="s">
        <v>21</v>
      </c>
      <c r="AU266">
        <v>1</v>
      </c>
      <c r="AV266" t="s">
        <v>23</v>
      </c>
      <c r="AW266" t="s">
        <v>24</v>
      </c>
    </row>
    <row r="267" spans="1:49" x14ac:dyDescent="0.25">
      <c r="A267" t="s">
        <v>1</v>
      </c>
      <c r="B267" t="s">
        <v>5</v>
      </c>
      <c r="C267" t="s">
        <v>2</v>
      </c>
      <c r="D267" t="s">
        <v>6</v>
      </c>
      <c r="E267" t="s">
        <v>3</v>
      </c>
      <c r="F267" t="s">
        <v>25</v>
      </c>
      <c r="G267" t="s">
        <v>26</v>
      </c>
      <c r="H267">
        <v>0.78</v>
      </c>
      <c r="I267" t="s">
        <v>26</v>
      </c>
      <c r="J267" t="s">
        <v>4</v>
      </c>
      <c r="K267">
        <v>1</v>
      </c>
      <c r="L267" t="s">
        <v>9</v>
      </c>
      <c r="M267" t="s">
        <v>27</v>
      </c>
      <c r="N267" t="s">
        <v>10</v>
      </c>
      <c r="O267" t="s">
        <v>9</v>
      </c>
      <c r="P267" t="s">
        <v>11</v>
      </c>
      <c r="Q267" t="s">
        <v>3</v>
      </c>
      <c r="R267" t="s">
        <v>19</v>
      </c>
      <c r="S267" t="s">
        <v>12</v>
      </c>
      <c r="T267">
        <v>7</v>
      </c>
      <c r="U267" t="s">
        <v>13</v>
      </c>
      <c r="V267" t="s">
        <v>3</v>
      </c>
      <c r="W267" t="s">
        <v>18</v>
      </c>
      <c r="Z267" t="s">
        <v>38</v>
      </c>
      <c r="AA267">
        <v>0</v>
      </c>
      <c r="AB267" t="s">
        <v>20</v>
      </c>
      <c r="AC267" t="s">
        <v>14</v>
      </c>
      <c r="AD267" t="s">
        <v>15</v>
      </c>
      <c r="AE267">
        <v>7</v>
      </c>
      <c r="AF267" t="s">
        <v>20</v>
      </c>
      <c r="AG267" t="s">
        <v>35</v>
      </c>
      <c r="AK267" t="s">
        <v>20</v>
      </c>
      <c r="AL267" t="s">
        <v>3</v>
      </c>
      <c r="AM267" t="s">
        <v>15</v>
      </c>
      <c r="AN267">
        <v>7</v>
      </c>
      <c r="AO267" t="s">
        <v>20</v>
      </c>
      <c r="AQ267" t="s">
        <v>16</v>
      </c>
      <c r="AR267" t="s">
        <v>39</v>
      </c>
      <c r="AS267" t="s">
        <v>22</v>
      </c>
      <c r="AT267" t="s">
        <v>21</v>
      </c>
      <c r="AU267">
        <v>1</v>
      </c>
      <c r="AV267" t="s">
        <v>23</v>
      </c>
      <c r="AW267" t="s">
        <v>24</v>
      </c>
    </row>
    <row r="268" spans="1:49" x14ac:dyDescent="0.25">
      <c r="A268" t="s">
        <v>1</v>
      </c>
      <c r="B268" t="s">
        <v>5</v>
      </c>
      <c r="C268" t="s">
        <v>2</v>
      </c>
      <c r="D268" t="s">
        <v>6</v>
      </c>
      <c r="E268" t="s">
        <v>3</v>
      </c>
      <c r="F268" t="s">
        <v>25</v>
      </c>
      <c r="G268" t="s">
        <v>26</v>
      </c>
      <c r="H268">
        <v>0.35499999999999998</v>
      </c>
      <c r="I268" t="s">
        <v>26</v>
      </c>
      <c r="J268" t="s">
        <v>4</v>
      </c>
      <c r="K268">
        <v>0</v>
      </c>
      <c r="L268" t="s">
        <v>9</v>
      </c>
      <c r="M268" t="s">
        <v>27</v>
      </c>
      <c r="N268" t="s">
        <v>10</v>
      </c>
      <c r="O268" t="s">
        <v>9</v>
      </c>
      <c r="P268" t="s">
        <v>11</v>
      </c>
      <c r="Q268" t="s">
        <v>3</v>
      </c>
      <c r="R268" t="s">
        <v>19</v>
      </c>
      <c r="S268" t="s">
        <v>12</v>
      </c>
      <c r="T268">
        <v>3</v>
      </c>
      <c r="U268" t="s">
        <v>13</v>
      </c>
      <c r="V268" t="s">
        <v>3</v>
      </c>
      <c r="W268" t="s">
        <v>18</v>
      </c>
      <c r="Z268" t="s">
        <v>38</v>
      </c>
      <c r="AA268">
        <v>0</v>
      </c>
      <c r="AB268" t="s">
        <v>20</v>
      </c>
      <c r="AC268" t="s">
        <v>14</v>
      </c>
      <c r="AD268" t="s">
        <v>15</v>
      </c>
      <c r="AE268">
        <v>3</v>
      </c>
      <c r="AF268" t="s">
        <v>20</v>
      </c>
      <c r="AG268" t="s">
        <v>36</v>
      </c>
      <c r="AH268" t="s">
        <v>36</v>
      </c>
      <c r="AK268" t="s">
        <v>20</v>
      </c>
      <c r="AL268" t="s">
        <v>3</v>
      </c>
      <c r="AM268" t="s">
        <v>15</v>
      </c>
      <c r="AN268">
        <v>3</v>
      </c>
      <c r="AO268" t="s">
        <v>20</v>
      </c>
      <c r="AQ268" t="s">
        <v>16</v>
      </c>
      <c r="AR268" t="s">
        <v>46</v>
      </c>
      <c r="AS268" t="s">
        <v>22</v>
      </c>
      <c r="AT268" t="s">
        <v>21</v>
      </c>
      <c r="AU268">
        <v>0</v>
      </c>
      <c r="AV268" t="s">
        <v>23</v>
      </c>
      <c r="AW268" t="s">
        <v>24</v>
      </c>
    </row>
    <row r="269" spans="1:49" x14ac:dyDescent="0.25">
      <c r="A269" t="s">
        <v>1</v>
      </c>
      <c r="B269" t="s">
        <v>5</v>
      </c>
      <c r="C269" t="s">
        <v>2</v>
      </c>
      <c r="D269" t="s">
        <v>6</v>
      </c>
      <c r="E269" t="s">
        <v>3</v>
      </c>
      <c r="F269" t="s">
        <v>25</v>
      </c>
      <c r="G269" t="s">
        <v>26</v>
      </c>
      <c r="H269">
        <v>6.2</v>
      </c>
      <c r="I269" t="s">
        <v>26</v>
      </c>
      <c r="J269" t="s">
        <v>4</v>
      </c>
      <c r="K269">
        <v>6</v>
      </c>
      <c r="L269" t="s">
        <v>9</v>
      </c>
      <c r="M269" t="s">
        <v>27</v>
      </c>
      <c r="N269" t="s">
        <v>10</v>
      </c>
      <c r="O269" t="s">
        <v>9</v>
      </c>
      <c r="P269" t="s">
        <v>11</v>
      </c>
      <c r="Q269" t="s">
        <v>3</v>
      </c>
      <c r="R269" t="s">
        <v>19</v>
      </c>
      <c r="S269" t="s">
        <v>12</v>
      </c>
      <c r="T269">
        <v>2</v>
      </c>
      <c r="U269" t="s">
        <v>13</v>
      </c>
      <c r="V269" t="s">
        <v>3</v>
      </c>
      <c r="W269" t="s">
        <v>18</v>
      </c>
      <c r="Z269" t="s">
        <v>38</v>
      </c>
      <c r="AA269">
        <v>6</v>
      </c>
      <c r="AB269" t="s">
        <v>20</v>
      </c>
      <c r="AC269" t="s">
        <v>14</v>
      </c>
      <c r="AD269" t="s">
        <v>15</v>
      </c>
      <c r="AE269">
        <v>2</v>
      </c>
      <c r="AF269" t="s">
        <v>20</v>
      </c>
      <c r="AG269" t="s">
        <v>28</v>
      </c>
      <c r="AH269" t="s">
        <v>28</v>
      </c>
      <c r="AK269" t="s">
        <v>20</v>
      </c>
      <c r="AL269" t="s">
        <v>3</v>
      </c>
      <c r="AM269" t="s">
        <v>15</v>
      </c>
      <c r="AN269">
        <v>2</v>
      </c>
      <c r="AO269" t="s">
        <v>20</v>
      </c>
      <c r="AQ269" t="s">
        <v>16</v>
      </c>
      <c r="AR269" t="s">
        <v>40</v>
      </c>
      <c r="AS269" t="s">
        <v>22</v>
      </c>
      <c r="AT269" t="s">
        <v>21</v>
      </c>
      <c r="AU269">
        <v>6</v>
      </c>
      <c r="AV269" t="s">
        <v>23</v>
      </c>
      <c r="AW269" t="s">
        <v>24</v>
      </c>
    </row>
    <row r="270" spans="1:49" x14ac:dyDescent="0.25">
      <c r="A270" t="s">
        <v>1</v>
      </c>
      <c r="B270" t="s">
        <v>5</v>
      </c>
      <c r="C270" t="s">
        <v>2</v>
      </c>
      <c r="D270" t="s">
        <v>6</v>
      </c>
      <c r="E270" t="s">
        <v>3</v>
      </c>
      <c r="F270" t="s">
        <v>25</v>
      </c>
      <c r="G270" t="s">
        <v>26</v>
      </c>
      <c r="H270">
        <v>9.51</v>
      </c>
      <c r="I270" t="s">
        <v>26</v>
      </c>
      <c r="J270" t="s">
        <v>4</v>
      </c>
      <c r="K270">
        <v>10</v>
      </c>
      <c r="L270" t="s">
        <v>9</v>
      </c>
      <c r="M270" t="s">
        <v>27</v>
      </c>
      <c r="N270" t="s">
        <v>10</v>
      </c>
      <c r="O270" t="s">
        <v>9</v>
      </c>
      <c r="P270" t="s">
        <v>11</v>
      </c>
      <c r="Q270" t="s">
        <v>3</v>
      </c>
      <c r="R270" t="s">
        <v>19</v>
      </c>
      <c r="S270" t="s">
        <v>12</v>
      </c>
      <c r="T270">
        <v>5</v>
      </c>
      <c r="U270" t="s">
        <v>13</v>
      </c>
      <c r="V270" t="s">
        <v>3</v>
      </c>
      <c r="W270" t="s">
        <v>18</v>
      </c>
      <c r="Z270" t="s">
        <v>38</v>
      </c>
      <c r="AA270">
        <v>9</v>
      </c>
      <c r="AB270" t="s">
        <v>20</v>
      </c>
      <c r="AC270" t="s">
        <v>14</v>
      </c>
      <c r="AD270" t="s">
        <v>15</v>
      </c>
      <c r="AE270">
        <v>5</v>
      </c>
      <c r="AF270" t="s">
        <v>20</v>
      </c>
      <c r="AG270" t="s">
        <v>37</v>
      </c>
      <c r="AH270" t="s">
        <v>28</v>
      </c>
      <c r="AK270" t="s">
        <v>20</v>
      </c>
      <c r="AL270" t="s">
        <v>3</v>
      </c>
      <c r="AM270" t="s">
        <v>15</v>
      </c>
      <c r="AN270">
        <v>5</v>
      </c>
      <c r="AO270" t="s">
        <v>20</v>
      </c>
      <c r="AQ270" t="s">
        <v>16</v>
      </c>
      <c r="AR270" t="s">
        <v>49</v>
      </c>
      <c r="AS270" t="s">
        <v>22</v>
      </c>
      <c r="AT270" t="s">
        <v>21</v>
      </c>
      <c r="AU270">
        <v>10</v>
      </c>
      <c r="AV270" t="s">
        <v>23</v>
      </c>
      <c r="AW270" t="s">
        <v>24</v>
      </c>
    </row>
    <row r="271" spans="1:49" x14ac:dyDescent="0.25">
      <c r="A271" t="s">
        <v>1</v>
      </c>
      <c r="B271" t="s">
        <v>5</v>
      </c>
      <c r="C271" t="s">
        <v>2</v>
      </c>
      <c r="D271" t="s">
        <v>6</v>
      </c>
      <c r="E271" t="s">
        <v>3</v>
      </c>
      <c r="F271" t="s">
        <v>25</v>
      </c>
      <c r="G271" t="s">
        <v>26</v>
      </c>
      <c r="H271">
        <v>8.5239999999999991</v>
      </c>
      <c r="I271" t="s">
        <v>26</v>
      </c>
      <c r="J271" t="s">
        <v>4</v>
      </c>
      <c r="K271">
        <v>9</v>
      </c>
      <c r="L271" t="s">
        <v>9</v>
      </c>
      <c r="M271" t="s">
        <v>27</v>
      </c>
      <c r="N271" t="s">
        <v>10</v>
      </c>
      <c r="O271" t="s">
        <v>9</v>
      </c>
      <c r="P271" t="s">
        <v>11</v>
      </c>
      <c r="Q271" t="s">
        <v>3</v>
      </c>
      <c r="R271" t="s">
        <v>19</v>
      </c>
      <c r="S271" t="s">
        <v>12</v>
      </c>
      <c r="T271">
        <v>5</v>
      </c>
      <c r="U271" t="s">
        <v>13</v>
      </c>
      <c r="V271" t="s">
        <v>3</v>
      </c>
      <c r="W271" t="s">
        <v>18</v>
      </c>
      <c r="Z271" t="s">
        <v>38</v>
      </c>
      <c r="AA271">
        <v>8</v>
      </c>
      <c r="AB271" t="s">
        <v>20</v>
      </c>
      <c r="AC271" t="s">
        <v>14</v>
      </c>
      <c r="AD271" t="s">
        <v>15</v>
      </c>
      <c r="AE271">
        <v>5</v>
      </c>
      <c r="AF271" t="s">
        <v>20</v>
      </c>
      <c r="AG271" t="s">
        <v>34</v>
      </c>
      <c r="AH271" t="s">
        <v>30</v>
      </c>
      <c r="AK271" t="s">
        <v>20</v>
      </c>
      <c r="AL271" t="s">
        <v>3</v>
      </c>
      <c r="AM271" t="s">
        <v>15</v>
      </c>
      <c r="AN271">
        <v>5</v>
      </c>
      <c r="AO271" t="s">
        <v>20</v>
      </c>
      <c r="AQ271" t="s">
        <v>16</v>
      </c>
      <c r="AR271" t="s">
        <v>41</v>
      </c>
      <c r="AS271" t="s">
        <v>22</v>
      </c>
      <c r="AT271" t="s">
        <v>21</v>
      </c>
      <c r="AU271">
        <v>9</v>
      </c>
      <c r="AV271" t="s">
        <v>23</v>
      </c>
      <c r="AW271" t="s">
        <v>24</v>
      </c>
    </row>
    <row r="272" spans="1:49" x14ac:dyDescent="0.25">
      <c r="A272" t="s">
        <v>1</v>
      </c>
      <c r="B272" t="s">
        <v>5</v>
      </c>
      <c r="C272" t="s">
        <v>2</v>
      </c>
      <c r="D272" t="s">
        <v>6</v>
      </c>
      <c r="E272" t="s">
        <v>3</v>
      </c>
      <c r="F272" t="s">
        <v>25</v>
      </c>
      <c r="G272" t="s">
        <v>26</v>
      </c>
      <c r="H272">
        <v>37.5</v>
      </c>
      <c r="I272" t="s">
        <v>26</v>
      </c>
      <c r="J272" t="s">
        <v>4</v>
      </c>
      <c r="K272">
        <v>38</v>
      </c>
      <c r="L272" t="s">
        <v>9</v>
      </c>
      <c r="M272" t="s">
        <v>27</v>
      </c>
      <c r="N272" t="s">
        <v>10</v>
      </c>
      <c r="O272" t="s">
        <v>9</v>
      </c>
      <c r="P272" t="s">
        <v>11</v>
      </c>
      <c r="Q272" t="s">
        <v>3</v>
      </c>
      <c r="R272" t="s">
        <v>19</v>
      </c>
      <c r="S272" t="s">
        <v>12</v>
      </c>
      <c r="T272">
        <v>5</v>
      </c>
      <c r="U272" t="s">
        <v>13</v>
      </c>
      <c r="V272" t="s">
        <v>3</v>
      </c>
      <c r="W272" t="s">
        <v>18</v>
      </c>
      <c r="Y272">
        <v>3</v>
      </c>
      <c r="Z272" t="s">
        <v>38</v>
      </c>
      <c r="AA272">
        <v>7</v>
      </c>
      <c r="AB272" t="s">
        <v>20</v>
      </c>
      <c r="AC272" t="s">
        <v>14</v>
      </c>
      <c r="AD272" t="s">
        <v>15</v>
      </c>
      <c r="AE272">
        <v>5</v>
      </c>
      <c r="AF272" t="s">
        <v>20</v>
      </c>
      <c r="AG272" t="s">
        <v>28</v>
      </c>
      <c r="AH272" t="s">
        <v>28</v>
      </c>
      <c r="AK272" t="s">
        <v>20</v>
      </c>
      <c r="AL272" t="s">
        <v>3</v>
      </c>
      <c r="AM272" t="s">
        <v>15</v>
      </c>
      <c r="AN272">
        <v>5</v>
      </c>
      <c r="AO272" t="s">
        <v>20</v>
      </c>
      <c r="AQ272" t="s">
        <v>16</v>
      </c>
      <c r="AR272" t="s">
        <v>45</v>
      </c>
      <c r="AS272" t="s">
        <v>22</v>
      </c>
      <c r="AT272" t="s">
        <v>21</v>
      </c>
      <c r="AU272">
        <v>38</v>
      </c>
      <c r="AV272" t="s">
        <v>23</v>
      </c>
      <c r="AW272" t="s">
        <v>24</v>
      </c>
    </row>
    <row r="273" spans="1:49" x14ac:dyDescent="0.25">
      <c r="A273" t="s">
        <v>1</v>
      </c>
      <c r="B273" t="s">
        <v>5</v>
      </c>
      <c r="C273" t="s">
        <v>2</v>
      </c>
      <c r="D273" t="s">
        <v>6</v>
      </c>
      <c r="E273" t="s">
        <v>3</v>
      </c>
      <c r="F273" t="s">
        <v>25</v>
      </c>
      <c r="G273" t="s">
        <v>26</v>
      </c>
      <c r="H273">
        <v>35.31</v>
      </c>
      <c r="I273" t="s">
        <v>26</v>
      </c>
      <c r="J273" t="s">
        <v>4</v>
      </c>
      <c r="K273">
        <v>35</v>
      </c>
      <c r="L273" t="s">
        <v>9</v>
      </c>
      <c r="M273" t="s">
        <v>27</v>
      </c>
      <c r="N273" t="s">
        <v>10</v>
      </c>
      <c r="O273" t="s">
        <v>9</v>
      </c>
      <c r="P273" t="s">
        <v>11</v>
      </c>
      <c r="Q273" t="s">
        <v>3</v>
      </c>
      <c r="R273" t="s">
        <v>19</v>
      </c>
      <c r="S273" t="s">
        <v>12</v>
      </c>
      <c r="T273">
        <v>3</v>
      </c>
      <c r="U273" t="s">
        <v>13</v>
      </c>
      <c r="V273" t="s">
        <v>3</v>
      </c>
      <c r="W273" t="s">
        <v>18</v>
      </c>
      <c r="Y273">
        <v>3</v>
      </c>
      <c r="Z273" t="s">
        <v>38</v>
      </c>
      <c r="AA273">
        <v>5</v>
      </c>
      <c r="AB273" t="s">
        <v>20</v>
      </c>
      <c r="AC273" t="s">
        <v>14</v>
      </c>
      <c r="AD273" t="s">
        <v>15</v>
      </c>
      <c r="AE273">
        <v>3</v>
      </c>
      <c r="AF273" t="s">
        <v>20</v>
      </c>
      <c r="AG273" t="s">
        <v>37</v>
      </c>
      <c r="AH273" t="s">
        <v>28</v>
      </c>
      <c r="AK273" t="s">
        <v>20</v>
      </c>
      <c r="AL273" t="s">
        <v>3</v>
      </c>
      <c r="AM273" t="s">
        <v>15</v>
      </c>
      <c r="AN273">
        <v>3</v>
      </c>
      <c r="AO273" t="s">
        <v>20</v>
      </c>
      <c r="AQ273" t="s">
        <v>16</v>
      </c>
      <c r="AR273" t="s">
        <v>47</v>
      </c>
      <c r="AS273" t="s">
        <v>22</v>
      </c>
      <c r="AT273" t="s">
        <v>21</v>
      </c>
      <c r="AU273">
        <v>35</v>
      </c>
      <c r="AV273" t="s">
        <v>23</v>
      </c>
      <c r="AW273" t="s">
        <v>24</v>
      </c>
    </row>
    <row r="274" spans="1:49" x14ac:dyDescent="0.25">
      <c r="A274" t="s">
        <v>1</v>
      </c>
      <c r="B274" t="s">
        <v>5</v>
      </c>
      <c r="C274" t="s">
        <v>2</v>
      </c>
      <c r="D274" t="s">
        <v>6</v>
      </c>
      <c r="E274" t="s">
        <v>3</v>
      </c>
      <c r="F274" t="s">
        <v>25</v>
      </c>
      <c r="G274" t="s">
        <v>26</v>
      </c>
      <c r="H274">
        <v>35.481999999999999</v>
      </c>
      <c r="I274" t="s">
        <v>26</v>
      </c>
      <c r="J274" t="s">
        <v>4</v>
      </c>
      <c r="K274">
        <v>35</v>
      </c>
      <c r="L274" t="s">
        <v>9</v>
      </c>
      <c r="M274" t="s">
        <v>27</v>
      </c>
      <c r="N274" t="s">
        <v>10</v>
      </c>
      <c r="O274" t="s">
        <v>9</v>
      </c>
      <c r="P274" t="s">
        <v>11</v>
      </c>
      <c r="Q274" t="s">
        <v>3</v>
      </c>
      <c r="R274" t="s">
        <v>19</v>
      </c>
      <c r="S274" t="s">
        <v>12</v>
      </c>
      <c r="T274">
        <v>4</v>
      </c>
      <c r="U274" t="s">
        <v>13</v>
      </c>
      <c r="V274" t="s">
        <v>3</v>
      </c>
      <c r="W274" t="s">
        <v>18</v>
      </c>
      <c r="Y274">
        <v>3</v>
      </c>
      <c r="Z274" t="s">
        <v>38</v>
      </c>
      <c r="AA274">
        <v>5</v>
      </c>
      <c r="AB274" t="s">
        <v>20</v>
      </c>
      <c r="AC274" t="s">
        <v>14</v>
      </c>
      <c r="AD274" t="s">
        <v>15</v>
      </c>
      <c r="AE274">
        <v>4</v>
      </c>
      <c r="AF274" t="s">
        <v>20</v>
      </c>
      <c r="AG274" t="s">
        <v>35</v>
      </c>
      <c r="AH274" t="s">
        <v>34</v>
      </c>
      <c r="AK274" t="s">
        <v>20</v>
      </c>
      <c r="AL274" t="s">
        <v>3</v>
      </c>
      <c r="AM274" t="s">
        <v>15</v>
      </c>
      <c r="AN274">
        <v>4</v>
      </c>
      <c r="AO274" t="s">
        <v>20</v>
      </c>
      <c r="AQ274" t="s">
        <v>16</v>
      </c>
      <c r="AR274" t="s">
        <v>47</v>
      </c>
      <c r="AS274" t="s">
        <v>22</v>
      </c>
      <c r="AT274" t="s">
        <v>21</v>
      </c>
      <c r="AU274">
        <v>35</v>
      </c>
      <c r="AV274" t="s">
        <v>23</v>
      </c>
      <c r="AW274" t="s">
        <v>24</v>
      </c>
    </row>
    <row r="275" spans="1:49" x14ac:dyDescent="0.25">
      <c r="A275" t="s">
        <v>1</v>
      </c>
      <c r="B275" t="s">
        <v>5</v>
      </c>
      <c r="C275" t="s">
        <v>2</v>
      </c>
      <c r="D275" t="s">
        <v>6</v>
      </c>
      <c r="E275" t="s">
        <v>3</v>
      </c>
      <c r="F275" t="s">
        <v>25</v>
      </c>
      <c r="G275" t="s">
        <v>26</v>
      </c>
      <c r="H275">
        <v>815.9</v>
      </c>
      <c r="I275" t="s">
        <v>26</v>
      </c>
      <c r="J275" t="s">
        <v>4</v>
      </c>
      <c r="K275">
        <v>816</v>
      </c>
      <c r="L275" t="s">
        <v>9</v>
      </c>
      <c r="M275" t="s">
        <v>27</v>
      </c>
      <c r="N275" t="s">
        <v>10</v>
      </c>
      <c r="O275" t="s">
        <v>9</v>
      </c>
      <c r="P275" t="s">
        <v>11</v>
      </c>
      <c r="Q275" t="s">
        <v>3</v>
      </c>
      <c r="R275" t="s">
        <v>19</v>
      </c>
      <c r="S275" t="s">
        <v>12</v>
      </c>
      <c r="T275">
        <v>9</v>
      </c>
      <c r="U275" t="s">
        <v>13</v>
      </c>
      <c r="V275" t="s">
        <v>3</v>
      </c>
      <c r="W275" t="s">
        <v>18</v>
      </c>
      <c r="X275">
        <v>8</v>
      </c>
      <c r="Y275">
        <v>1</v>
      </c>
      <c r="Z275" t="s">
        <v>38</v>
      </c>
      <c r="AA275">
        <v>5</v>
      </c>
      <c r="AB275" t="s">
        <v>20</v>
      </c>
      <c r="AC275" t="s">
        <v>14</v>
      </c>
      <c r="AD275" t="s">
        <v>15</v>
      </c>
      <c r="AE275">
        <v>9</v>
      </c>
      <c r="AF275" t="s">
        <v>20</v>
      </c>
      <c r="AG275" t="s">
        <v>28</v>
      </c>
      <c r="AH275" t="s">
        <v>28</v>
      </c>
      <c r="AK275" t="s">
        <v>20</v>
      </c>
      <c r="AL275" t="s">
        <v>3</v>
      </c>
      <c r="AM275" t="s">
        <v>15</v>
      </c>
      <c r="AN275">
        <v>9</v>
      </c>
      <c r="AO275" t="s">
        <v>20</v>
      </c>
      <c r="AQ275" t="s">
        <v>16</v>
      </c>
      <c r="AR275" t="s">
        <v>55</v>
      </c>
      <c r="AS275" t="s">
        <v>22</v>
      </c>
      <c r="AT275" t="s">
        <v>21</v>
      </c>
      <c r="AU275">
        <v>816</v>
      </c>
      <c r="AV275" t="s">
        <v>23</v>
      </c>
      <c r="AW275" t="s">
        <v>24</v>
      </c>
    </row>
    <row r="276" spans="1:49" x14ac:dyDescent="0.25">
      <c r="A276" t="s">
        <v>1</v>
      </c>
      <c r="B276" t="s">
        <v>5</v>
      </c>
      <c r="C276" t="s">
        <v>2</v>
      </c>
      <c r="D276" t="s">
        <v>6</v>
      </c>
      <c r="E276" t="s">
        <v>3</v>
      </c>
      <c r="F276" t="s">
        <v>25</v>
      </c>
      <c r="G276" t="s">
        <v>26</v>
      </c>
      <c r="H276">
        <v>263.86</v>
      </c>
      <c r="I276" t="s">
        <v>26</v>
      </c>
      <c r="J276" t="s">
        <v>4</v>
      </c>
      <c r="K276">
        <v>264</v>
      </c>
      <c r="L276" t="s">
        <v>9</v>
      </c>
      <c r="M276" t="s">
        <v>27</v>
      </c>
      <c r="N276" t="s">
        <v>10</v>
      </c>
      <c r="O276" t="s">
        <v>9</v>
      </c>
      <c r="P276" t="s">
        <v>11</v>
      </c>
      <c r="Q276" t="s">
        <v>3</v>
      </c>
      <c r="R276" t="s">
        <v>19</v>
      </c>
      <c r="S276" t="s">
        <v>12</v>
      </c>
      <c r="T276">
        <v>8</v>
      </c>
      <c r="U276" t="s">
        <v>13</v>
      </c>
      <c r="V276" t="s">
        <v>3</v>
      </c>
      <c r="W276" t="s">
        <v>18</v>
      </c>
      <c r="X276">
        <v>2</v>
      </c>
      <c r="Y276">
        <v>6</v>
      </c>
      <c r="Z276" t="s">
        <v>38</v>
      </c>
      <c r="AA276">
        <v>3</v>
      </c>
      <c r="AB276" t="s">
        <v>20</v>
      </c>
      <c r="AC276" t="s">
        <v>14</v>
      </c>
      <c r="AD276" t="s">
        <v>15</v>
      </c>
      <c r="AE276">
        <v>8</v>
      </c>
      <c r="AF276" t="s">
        <v>20</v>
      </c>
      <c r="AG276" t="s">
        <v>32</v>
      </c>
      <c r="AH276" t="s">
        <v>28</v>
      </c>
      <c r="AK276" t="s">
        <v>20</v>
      </c>
      <c r="AL276" t="s">
        <v>3</v>
      </c>
      <c r="AM276" t="s">
        <v>15</v>
      </c>
      <c r="AN276">
        <v>8</v>
      </c>
      <c r="AO276" t="s">
        <v>20</v>
      </c>
      <c r="AQ276" t="s">
        <v>16</v>
      </c>
      <c r="AR276" t="s">
        <v>54</v>
      </c>
      <c r="AS276" t="s">
        <v>22</v>
      </c>
      <c r="AT276" t="s">
        <v>21</v>
      </c>
      <c r="AU276">
        <v>264</v>
      </c>
      <c r="AV276" t="s">
        <v>23</v>
      </c>
      <c r="AW276" t="s">
        <v>24</v>
      </c>
    </row>
    <row r="277" spans="1:49" x14ac:dyDescent="0.25">
      <c r="A277" t="s">
        <v>1</v>
      </c>
      <c r="B277" t="s">
        <v>5</v>
      </c>
      <c r="C277" t="s">
        <v>2</v>
      </c>
      <c r="D277" t="s">
        <v>6</v>
      </c>
      <c r="E277" t="s">
        <v>3</v>
      </c>
      <c r="F277" t="s">
        <v>25</v>
      </c>
      <c r="G277" t="s">
        <v>26</v>
      </c>
      <c r="H277">
        <v>215.554</v>
      </c>
      <c r="I277" t="s">
        <v>26</v>
      </c>
      <c r="J277" t="s">
        <v>4</v>
      </c>
      <c r="K277">
        <v>216</v>
      </c>
      <c r="L277" t="s">
        <v>9</v>
      </c>
      <c r="M277" t="s">
        <v>27</v>
      </c>
      <c r="N277" t="s">
        <v>10</v>
      </c>
      <c r="O277" t="s">
        <v>9</v>
      </c>
      <c r="P277" t="s">
        <v>11</v>
      </c>
      <c r="Q277" t="s">
        <v>3</v>
      </c>
      <c r="R277" t="s">
        <v>19</v>
      </c>
      <c r="S277" t="s">
        <v>12</v>
      </c>
      <c r="T277">
        <v>5</v>
      </c>
      <c r="U277" t="s">
        <v>13</v>
      </c>
      <c r="V277" t="s">
        <v>3</v>
      </c>
      <c r="W277" t="s">
        <v>18</v>
      </c>
      <c r="X277">
        <v>2</v>
      </c>
      <c r="Y277">
        <v>1</v>
      </c>
      <c r="Z277" t="s">
        <v>38</v>
      </c>
      <c r="AA277">
        <v>5</v>
      </c>
      <c r="AB277" t="s">
        <v>20</v>
      </c>
      <c r="AC277" t="s">
        <v>14</v>
      </c>
      <c r="AD277" t="s">
        <v>15</v>
      </c>
      <c r="AE277">
        <v>5</v>
      </c>
      <c r="AF277" t="s">
        <v>20</v>
      </c>
      <c r="AG277" t="s">
        <v>36</v>
      </c>
      <c r="AH277" t="s">
        <v>30</v>
      </c>
      <c r="AK277" t="s">
        <v>20</v>
      </c>
      <c r="AL277" t="s">
        <v>3</v>
      </c>
      <c r="AM277" t="s">
        <v>15</v>
      </c>
      <c r="AN277">
        <v>5</v>
      </c>
      <c r="AO277" t="s">
        <v>20</v>
      </c>
      <c r="AQ277" t="s">
        <v>16</v>
      </c>
      <c r="AR277" t="s">
        <v>55</v>
      </c>
      <c r="AS277" t="s">
        <v>22</v>
      </c>
      <c r="AT277" t="s">
        <v>21</v>
      </c>
      <c r="AU277">
        <v>216</v>
      </c>
      <c r="AV277" t="s">
        <v>23</v>
      </c>
      <c r="AW277" t="s">
        <v>24</v>
      </c>
    </row>
    <row r="278" spans="1:49" x14ac:dyDescent="0.25">
      <c r="A278" t="s">
        <v>1</v>
      </c>
      <c r="B278" t="s">
        <v>5</v>
      </c>
      <c r="C278" t="s">
        <v>2</v>
      </c>
      <c r="D278" t="s">
        <v>6</v>
      </c>
      <c r="E278" t="s">
        <v>3</v>
      </c>
      <c r="F278" t="s">
        <v>25</v>
      </c>
      <c r="G278" t="s">
        <v>26</v>
      </c>
      <c r="H278">
        <v>0.5</v>
      </c>
      <c r="I278" t="s">
        <v>26</v>
      </c>
      <c r="J278" t="s">
        <v>4</v>
      </c>
      <c r="K278">
        <v>1</v>
      </c>
      <c r="L278" t="s">
        <v>9</v>
      </c>
      <c r="M278" t="s">
        <v>27</v>
      </c>
      <c r="N278" t="s">
        <v>10</v>
      </c>
      <c r="O278" t="s">
        <v>9</v>
      </c>
      <c r="P278" t="s">
        <v>11</v>
      </c>
      <c r="Q278" t="s">
        <v>3</v>
      </c>
      <c r="R278" t="s">
        <v>19</v>
      </c>
      <c r="S278" t="s">
        <v>12</v>
      </c>
      <c r="T278">
        <v>5</v>
      </c>
      <c r="U278" t="s">
        <v>13</v>
      </c>
      <c r="V278" t="s">
        <v>3</v>
      </c>
      <c r="W278" t="s">
        <v>18</v>
      </c>
      <c r="Z278" t="s">
        <v>38</v>
      </c>
      <c r="AA278">
        <v>0</v>
      </c>
      <c r="AB278" t="s">
        <v>20</v>
      </c>
      <c r="AC278" t="s">
        <v>14</v>
      </c>
      <c r="AD278" t="s">
        <v>15</v>
      </c>
      <c r="AE278">
        <v>5</v>
      </c>
      <c r="AF278" t="s">
        <v>20</v>
      </c>
      <c r="AG278" t="s">
        <v>28</v>
      </c>
      <c r="AK278" t="s">
        <v>20</v>
      </c>
      <c r="AL278" t="s">
        <v>3</v>
      </c>
      <c r="AM278" t="s">
        <v>15</v>
      </c>
      <c r="AN278">
        <v>5</v>
      </c>
      <c r="AO278" t="s">
        <v>20</v>
      </c>
      <c r="AQ278" t="s">
        <v>16</v>
      </c>
      <c r="AR278" t="s">
        <v>39</v>
      </c>
      <c r="AS278" t="s">
        <v>22</v>
      </c>
      <c r="AT278" t="s">
        <v>21</v>
      </c>
      <c r="AU278">
        <v>1</v>
      </c>
      <c r="AV278" t="s">
        <v>23</v>
      </c>
      <c r="AW278" t="s">
        <v>24</v>
      </c>
    </row>
    <row r="279" spans="1:49" x14ac:dyDescent="0.25">
      <c r="A279" t="s">
        <v>1</v>
      </c>
      <c r="B279" t="s">
        <v>5</v>
      </c>
      <c r="C279" t="s">
        <v>2</v>
      </c>
      <c r="D279" t="s">
        <v>6</v>
      </c>
      <c r="E279" t="s">
        <v>3</v>
      </c>
      <c r="F279" t="s">
        <v>25</v>
      </c>
      <c r="G279" t="s">
        <v>26</v>
      </c>
      <c r="H279">
        <v>0.61</v>
      </c>
      <c r="I279" t="s">
        <v>26</v>
      </c>
      <c r="J279" t="s">
        <v>4</v>
      </c>
      <c r="K279">
        <v>1</v>
      </c>
      <c r="L279" t="s">
        <v>9</v>
      </c>
      <c r="M279" t="s">
        <v>27</v>
      </c>
      <c r="N279" t="s">
        <v>10</v>
      </c>
      <c r="O279" t="s">
        <v>9</v>
      </c>
      <c r="P279" t="s">
        <v>11</v>
      </c>
      <c r="Q279" t="s">
        <v>3</v>
      </c>
      <c r="R279" t="s">
        <v>19</v>
      </c>
      <c r="S279" t="s">
        <v>12</v>
      </c>
      <c r="T279">
        <v>6</v>
      </c>
      <c r="U279" t="s">
        <v>13</v>
      </c>
      <c r="V279" t="s">
        <v>3</v>
      </c>
      <c r="W279" t="s">
        <v>18</v>
      </c>
      <c r="Z279" t="s">
        <v>38</v>
      </c>
      <c r="AA279">
        <v>0</v>
      </c>
      <c r="AB279" t="s">
        <v>20</v>
      </c>
      <c r="AC279" t="s">
        <v>14</v>
      </c>
      <c r="AD279" t="s">
        <v>15</v>
      </c>
      <c r="AE279">
        <v>6</v>
      </c>
      <c r="AF279" t="s">
        <v>20</v>
      </c>
      <c r="AG279" t="s">
        <v>37</v>
      </c>
      <c r="AK279" t="s">
        <v>20</v>
      </c>
      <c r="AL279" t="s">
        <v>3</v>
      </c>
      <c r="AM279" t="s">
        <v>15</v>
      </c>
      <c r="AN279">
        <v>6</v>
      </c>
      <c r="AO279" t="s">
        <v>20</v>
      </c>
      <c r="AQ279" t="s">
        <v>16</v>
      </c>
      <c r="AR279" t="s">
        <v>39</v>
      </c>
      <c r="AS279" t="s">
        <v>22</v>
      </c>
      <c r="AT279" t="s">
        <v>21</v>
      </c>
      <c r="AU279">
        <v>1</v>
      </c>
      <c r="AV279" t="s">
        <v>23</v>
      </c>
      <c r="AW279" t="s">
        <v>24</v>
      </c>
    </row>
    <row r="280" spans="1:49" x14ac:dyDescent="0.25">
      <c r="A280" t="s">
        <v>1</v>
      </c>
      <c r="B280" t="s">
        <v>5</v>
      </c>
      <c r="C280" t="s">
        <v>2</v>
      </c>
      <c r="D280" t="s">
        <v>6</v>
      </c>
      <c r="E280" t="s">
        <v>3</v>
      </c>
      <c r="F280" t="s">
        <v>25</v>
      </c>
      <c r="G280" t="s">
        <v>26</v>
      </c>
      <c r="H280">
        <v>0.88800000000000001</v>
      </c>
      <c r="I280" t="s">
        <v>26</v>
      </c>
      <c r="J280" t="s">
        <v>4</v>
      </c>
      <c r="K280">
        <v>1</v>
      </c>
      <c r="L280" t="s">
        <v>9</v>
      </c>
      <c r="M280" t="s">
        <v>27</v>
      </c>
      <c r="N280" t="s">
        <v>10</v>
      </c>
      <c r="O280" t="s">
        <v>9</v>
      </c>
      <c r="P280" t="s">
        <v>11</v>
      </c>
      <c r="Q280" t="s">
        <v>3</v>
      </c>
      <c r="R280" t="s">
        <v>19</v>
      </c>
      <c r="S280" t="s">
        <v>12</v>
      </c>
      <c r="T280">
        <v>8</v>
      </c>
      <c r="U280" t="s">
        <v>13</v>
      </c>
      <c r="V280" t="s">
        <v>3</v>
      </c>
      <c r="W280" t="s">
        <v>18</v>
      </c>
      <c r="Z280" t="s">
        <v>38</v>
      </c>
      <c r="AA280">
        <v>0</v>
      </c>
      <c r="AB280" t="s">
        <v>20</v>
      </c>
      <c r="AC280" t="s">
        <v>14</v>
      </c>
      <c r="AD280" t="s">
        <v>15</v>
      </c>
      <c r="AE280">
        <v>8</v>
      </c>
      <c r="AF280" t="s">
        <v>20</v>
      </c>
      <c r="AG280" t="s">
        <v>35</v>
      </c>
      <c r="AH280" t="s">
        <v>35</v>
      </c>
      <c r="AK280" t="s">
        <v>20</v>
      </c>
      <c r="AL280" t="s">
        <v>3</v>
      </c>
      <c r="AM280" t="s">
        <v>15</v>
      </c>
      <c r="AN280">
        <v>8</v>
      </c>
      <c r="AO280" t="s">
        <v>20</v>
      </c>
      <c r="AQ280" t="s">
        <v>16</v>
      </c>
      <c r="AR280" t="s">
        <v>39</v>
      </c>
      <c r="AS280" t="s">
        <v>22</v>
      </c>
      <c r="AT280" t="s">
        <v>21</v>
      </c>
      <c r="AU280">
        <v>1</v>
      </c>
      <c r="AV280" t="s">
        <v>23</v>
      </c>
      <c r="AW280" t="s">
        <v>24</v>
      </c>
    </row>
    <row r="281" spans="1:49" x14ac:dyDescent="0.25">
      <c r="A281" t="s">
        <v>1</v>
      </c>
      <c r="B281" t="s">
        <v>5</v>
      </c>
      <c r="C281" t="s">
        <v>2</v>
      </c>
      <c r="D281" t="s">
        <v>6</v>
      </c>
      <c r="E281" t="s">
        <v>3</v>
      </c>
      <c r="F281" t="s">
        <v>25</v>
      </c>
      <c r="G281" t="s">
        <v>26</v>
      </c>
      <c r="H281">
        <v>9.5</v>
      </c>
      <c r="I281" t="s">
        <v>26</v>
      </c>
      <c r="J281" t="s">
        <v>4</v>
      </c>
      <c r="K281">
        <v>10</v>
      </c>
      <c r="L281" t="s">
        <v>9</v>
      </c>
      <c r="M281" t="s">
        <v>27</v>
      </c>
      <c r="N281" t="s">
        <v>10</v>
      </c>
      <c r="O281" t="s">
        <v>9</v>
      </c>
      <c r="P281" t="s">
        <v>11</v>
      </c>
      <c r="Q281" t="s">
        <v>3</v>
      </c>
      <c r="R281" t="s">
        <v>19</v>
      </c>
      <c r="S281" t="s">
        <v>12</v>
      </c>
      <c r="T281">
        <v>5</v>
      </c>
      <c r="U281" t="s">
        <v>13</v>
      </c>
      <c r="V281" t="s">
        <v>3</v>
      </c>
      <c r="W281" t="s">
        <v>18</v>
      </c>
      <c r="Z281" t="s">
        <v>38</v>
      </c>
      <c r="AA281">
        <v>9</v>
      </c>
      <c r="AB281" t="s">
        <v>20</v>
      </c>
      <c r="AC281" t="s">
        <v>14</v>
      </c>
      <c r="AD281" t="s">
        <v>15</v>
      </c>
      <c r="AE281">
        <v>5</v>
      </c>
      <c r="AF281" t="s">
        <v>20</v>
      </c>
      <c r="AG281" t="s">
        <v>28</v>
      </c>
      <c r="AH281" t="s">
        <v>28</v>
      </c>
      <c r="AK281" t="s">
        <v>20</v>
      </c>
      <c r="AL281" t="s">
        <v>3</v>
      </c>
      <c r="AM281" t="s">
        <v>15</v>
      </c>
      <c r="AN281">
        <v>5</v>
      </c>
      <c r="AO281" t="s">
        <v>20</v>
      </c>
      <c r="AQ281" t="s">
        <v>16</v>
      </c>
      <c r="AR281" t="s">
        <v>49</v>
      </c>
      <c r="AS281" t="s">
        <v>22</v>
      </c>
      <c r="AT281" t="s">
        <v>21</v>
      </c>
      <c r="AU281">
        <v>10</v>
      </c>
      <c r="AV281" t="s">
        <v>23</v>
      </c>
      <c r="AW281" t="s">
        <v>24</v>
      </c>
    </row>
    <row r="282" spans="1:49" x14ac:dyDescent="0.25">
      <c r="A282" t="s">
        <v>1</v>
      </c>
      <c r="B282" t="s">
        <v>5</v>
      </c>
      <c r="C282" t="s">
        <v>2</v>
      </c>
      <c r="D282" t="s">
        <v>6</v>
      </c>
      <c r="E282" t="s">
        <v>3</v>
      </c>
      <c r="F282" t="s">
        <v>25</v>
      </c>
      <c r="G282" t="s">
        <v>26</v>
      </c>
      <c r="H282">
        <v>3.54</v>
      </c>
      <c r="I282" t="s">
        <v>26</v>
      </c>
      <c r="J282" t="s">
        <v>4</v>
      </c>
      <c r="K282">
        <v>4</v>
      </c>
      <c r="L282" t="s">
        <v>9</v>
      </c>
      <c r="M282" t="s">
        <v>27</v>
      </c>
      <c r="N282" t="s">
        <v>10</v>
      </c>
      <c r="O282" t="s">
        <v>9</v>
      </c>
      <c r="P282" t="s">
        <v>11</v>
      </c>
      <c r="Q282" t="s">
        <v>3</v>
      </c>
      <c r="R282" t="s">
        <v>19</v>
      </c>
      <c r="S282" t="s">
        <v>12</v>
      </c>
      <c r="T282">
        <v>5</v>
      </c>
      <c r="U282" t="s">
        <v>13</v>
      </c>
      <c r="V282" t="s">
        <v>3</v>
      </c>
      <c r="W282" t="s">
        <v>18</v>
      </c>
      <c r="Z282" t="s">
        <v>38</v>
      </c>
      <c r="AA282">
        <v>3</v>
      </c>
      <c r="AB282" t="s">
        <v>20</v>
      </c>
      <c r="AC282" t="s">
        <v>14</v>
      </c>
      <c r="AD282" t="s">
        <v>15</v>
      </c>
      <c r="AE282">
        <v>5</v>
      </c>
      <c r="AF282" t="s">
        <v>20</v>
      </c>
      <c r="AG282" t="s">
        <v>30</v>
      </c>
      <c r="AH282" t="s">
        <v>28</v>
      </c>
      <c r="AK282" t="s">
        <v>20</v>
      </c>
      <c r="AL282" t="s">
        <v>3</v>
      </c>
      <c r="AM282" t="s">
        <v>15</v>
      </c>
      <c r="AN282">
        <v>5</v>
      </c>
      <c r="AO282" t="s">
        <v>20</v>
      </c>
      <c r="AQ282" t="s">
        <v>16</v>
      </c>
      <c r="AR282" t="s">
        <v>54</v>
      </c>
      <c r="AS282" t="s">
        <v>22</v>
      </c>
      <c r="AT282" t="s">
        <v>21</v>
      </c>
      <c r="AU282">
        <v>4</v>
      </c>
      <c r="AV282" t="s">
        <v>23</v>
      </c>
      <c r="AW282" t="s">
        <v>24</v>
      </c>
    </row>
    <row r="283" spans="1:49" x14ac:dyDescent="0.25">
      <c r="A283" t="s">
        <v>1</v>
      </c>
      <c r="B283" t="s">
        <v>5</v>
      </c>
      <c r="C283" t="s">
        <v>2</v>
      </c>
      <c r="D283" t="s">
        <v>6</v>
      </c>
      <c r="E283" t="s">
        <v>3</v>
      </c>
      <c r="F283" t="s">
        <v>25</v>
      </c>
      <c r="G283" t="s">
        <v>26</v>
      </c>
      <c r="H283">
        <v>7.8849999999999998</v>
      </c>
      <c r="I283" t="s">
        <v>26</v>
      </c>
      <c r="J283" t="s">
        <v>4</v>
      </c>
      <c r="K283">
        <v>8</v>
      </c>
      <c r="L283" t="s">
        <v>9</v>
      </c>
      <c r="M283" t="s">
        <v>27</v>
      </c>
      <c r="N283" t="s">
        <v>10</v>
      </c>
      <c r="O283" t="s">
        <v>9</v>
      </c>
      <c r="P283" t="s">
        <v>11</v>
      </c>
      <c r="Q283" t="s">
        <v>3</v>
      </c>
      <c r="R283" t="s">
        <v>19</v>
      </c>
      <c r="S283" t="s">
        <v>12</v>
      </c>
      <c r="T283">
        <v>8</v>
      </c>
      <c r="U283" t="s">
        <v>13</v>
      </c>
      <c r="V283" t="s">
        <v>3</v>
      </c>
      <c r="W283" t="s">
        <v>18</v>
      </c>
      <c r="Z283" t="s">
        <v>38</v>
      </c>
      <c r="AA283">
        <v>7</v>
      </c>
      <c r="AB283" t="s">
        <v>20</v>
      </c>
      <c r="AC283" t="s">
        <v>14</v>
      </c>
      <c r="AD283" t="s">
        <v>15</v>
      </c>
      <c r="AE283">
        <v>8</v>
      </c>
      <c r="AF283" t="s">
        <v>20</v>
      </c>
      <c r="AG283" t="s">
        <v>35</v>
      </c>
      <c r="AH283" t="s">
        <v>36</v>
      </c>
      <c r="AK283" t="s">
        <v>20</v>
      </c>
      <c r="AL283" t="s">
        <v>3</v>
      </c>
      <c r="AM283" t="s">
        <v>15</v>
      </c>
      <c r="AN283">
        <v>8</v>
      </c>
      <c r="AO283" t="s">
        <v>20</v>
      </c>
      <c r="AQ283" t="s">
        <v>16</v>
      </c>
      <c r="AR283" t="s">
        <v>45</v>
      </c>
      <c r="AS283" t="s">
        <v>22</v>
      </c>
      <c r="AT283" t="s">
        <v>21</v>
      </c>
      <c r="AU283">
        <v>8</v>
      </c>
      <c r="AV283" t="s">
        <v>23</v>
      </c>
      <c r="AW283" t="s">
        <v>24</v>
      </c>
    </row>
    <row r="284" spans="1:49" x14ac:dyDescent="0.25">
      <c r="A284" t="s">
        <v>1</v>
      </c>
      <c r="B284" t="s">
        <v>5</v>
      </c>
      <c r="C284" t="s">
        <v>2</v>
      </c>
      <c r="D284" t="s">
        <v>6</v>
      </c>
      <c r="E284" t="s">
        <v>3</v>
      </c>
      <c r="F284" t="s">
        <v>25</v>
      </c>
      <c r="G284" t="s">
        <v>26</v>
      </c>
      <c r="H284">
        <v>76.400000000000006</v>
      </c>
      <c r="I284" t="s">
        <v>26</v>
      </c>
      <c r="J284" t="s">
        <v>4</v>
      </c>
      <c r="K284">
        <v>76</v>
      </c>
      <c r="L284" t="s">
        <v>9</v>
      </c>
      <c r="M284" t="s">
        <v>27</v>
      </c>
      <c r="N284" t="s">
        <v>10</v>
      </c>
      <c r="O284" t="s">
        <v>9</v>
      </c>
      <c r="P284" t="s">
        <v>11</v>
      </c>
      <c r="Q284" t="s">
        <v>3</v>
      </c>
      <c r="R284" t="s">
        <v>19</v>
      </c>
      <c r="S284" t="s">
        <v>12</v>
      </c>
      <c r="T284">
        <v>4</v>
      </c>
      <c r="U284" t="s">
        <v>13</v>
      </c>
      <c r="V284" t="s">
        <v>3</v>
      </c>
      <c r="W284" t="s">
        <v>18</v>
      </c>
      <c r="Y284">
        <v>7</v>
      </c>
      <c r="Z284" t="s">
        <v>38</v>
      </c>
      <c r="AA284">
        <v>6</v>
      </c>
      <c r="AB284" t="s">
        <v>20</v>
      </c>
      <c r="AC284" t="s">
        <v>14</v>
      </c>
      <c r="AD284" t="s">
        <v>15</v>
      </c>
      <c r="AE284">
        <v>4</v>
      </c>
      <c r="AF284" t="s">
        <v>20</v>
      </c>
      <c r="AG284" t="s">
        <v>28</v>
      </c>
      <c r="AH284" t="s">
        <v>28</v>
      </c>
      <c r="AK284" t="s">
        <v>20</v>
      </c>
      <c r="AL284" t="s">
        <v>3</v>
      </c>
      <c r="AM284" t="s">
        <v>15</v>
      </c>
      <c r="AN284">
        <v>4</v>
      </c>
      <c r="AO284" t="s">
        <v>20</v>
      </c>
      <c r="AQ284" t="s">
        <v>16</v>
      </c>
      <c r="AR284" t="s">
        <v>40</v>
      </c>
      <c r="AS284" t="s">
        <v>22</v>
      </c>
      <c r="AT284" t="s">
        <v>21</v>
      </c>
      <c r="AU284">
        <v>76</v>
      </c>
      <c r="AV284" t="s">
        <v>23</v>
      </c>
      <c r="AW284" t="s">
        <v>24</v>
      </c>
    </row>
    <row r="285" spans="1:49" x14ac:dyDescent="0.25">
      <c r="A285" t="s">
        <v>1</v>
      </c>
      <c r="B285" t="s">
        <v>5</v>
      </c>
      <c r="C285" t="s">
        <v>2</v>
      </c>
      <c r="D285" t="s">
        <v>6</v>
      </c>
      <c r="E285" t="s">
        <v>3</v>
      </c>
      <c r="F285" t="s">
        <v>25</v>
      </c>
      <c r="G285" t="s">
        <v>26</v>
      </c>
      <c r="H285">
        <v>20.73</v>
      </c>
      <c r="I285" t="s">
        <v>26</v>
      </c>
      <c r="J285" t="s">
        <v>4</v>
      </c>
      <c r="K285">
        <v>21</v>
      </c>
      <c r="L285" t="s">
        <v>9</v>
      </c>
      <c r="M285" t="s">
        <v>27</v>
      </c>
      <c r="N285" t="s">
        <v>10</v>
      </c>
      <c r="O285" t="s">
        <v>9</v>
      </c>
      <c r="P285" t="s">
        <v>11</v>
      </c>
      <c r="Q285" t="s">
        <v>3</v>
      </c>
      <c r="R285" t="s">
        <v>19</v>
      </c>
      <c r="S285" t="s">
        <v>12</v>
      </c>
      <c r="T285">
        <v>7</v>
      </c>
      <c r="U285" t="s">
        <v>13</v>
      </c>
      <c r="V285" t="s">
        <v>3</v>
      </c>
      <c r="W285" t="s">
        <v>18</v>
      </c>
      <c r="Y285">
        <v>2</v>
      </c>
      <c r="Z285" t="s">
        <v>38</v>
      </c>
      <c r="AA285">
        <v>0</v>
      </c>
      <c r="AB285" t="s">
        <v>20</v>
      </c>
      <c r="AC285" t="s">
        <v>14</v>
      </c>
      <c r="AD285" t="s">
        <v>15</v>
      </c>
      <c r="AE285">
        <v>7</v>
      </c>
      <c r="AF285" t="s">
        <v>20</v>
      </c>
      <c r="AG285" t="s">
        <v>31</v>
      </c>
      <c r="AH285" t="s">
        <v>28</v>
      </c>
      <c r="AK285" t="s">
        <v>20</v>
      </c>
      <c r="AL285" t="s">
        <v>3</v>
      </c>
      <c r="AM285" t="s">
        <v>15</v>
      </c>
      <c r="AN285">
        <v>7</v>
      </c>
      <c r="AO285" t="s">
        <v>20</v>
      </c>
      <c r="AQ285" t="s">
        <v>16</v>
      </c>
      <c r="AR285" t="s">
        <v>39</v>
      </c>
      <c r="AS285" t="s">
        <v>22</v>
      </c>
      <c r="AT285" t="s">
        <v>21</v>
      </c>
      <c r="AU285">
        <v>21</v>
      </c>
      <c r="AV285" t="s">
        <v>23</v>
      </c>
      <c r="AW285" t="s">
        <v>24</v>
      </c>
    </row>
    <row r="286" spans="1:49" x14ac:dyDescent="0.25">
      <c r="A286" t="s">
        <v>1</v>
      </c>
      <c r="B286" t="s">
        <v>5</v>
      </c>
      <c r="C286" t="s">
        <v>2</v>
      </c>
      <c r="D286" t="s">
        <v>6</v>
      </c>
      <c r="E286" t="s">
        <v>3</v>
      </c>
      <c r="F286" t="s">
        <v>25</v>
      </c>
      <c r="G286" t="s">
        <v>26</v>
      </c>
      <c r="H286">
        <v>37.488</v>
      </c>
      <c r="I286" t="s">
        <v>26</v>
      </c>
      <c r="J286" t="s">
        <v>4</v>
      </c>
      <c r="K286">
        <v>37</v>
      </c>
      <c r="L286" t="s">
        <v>9</v>
      </c>
      <c r="M286" t="s">
        <v>27</v>
      </c>
      <c r="N286" t="s">
        <v>10</v>
      </c>
      <c r="O286" t="s">
        <v>9</v>
      </c>
      <c r="P286" t="s">
        <v>11</v>
      </c>
      <c r="Q286" t="s">
        <v>3</v>
      </c>
      <c r="R286" t="s">
        <v>19</v>
      </c>
      <c r="S286" t="s">
        <v>12</v>
      </c>
      <c r="T286">
        <v>4</v>
      </c>
      <c r="U286" t="s">
        <v>13</v>
      </c>
      <c r="V286" t="s">
        <v>3</v>
      </c>
      <c r="W286" t="s">
        <v>18</v>
      </c>
      <c r="Y286">
        <v>3</v>
      </c>
      <c r="Z286" t="s">
        <v>38</v>
      </c>
      <c r="AA286">
        <v>7</v>
      </c>
      <c r="AB286" t="s">
        <v>20</v>
      </c>
      <c r="AC286" t="s">
        <v>14</v>
      </c>
      <c r="AD286" t="s">
        <v>15</v>
      </c>
      <c r="AE286">
        <v>4</v>
      </c>
      <c r="AF286" t="s">
        <v>20</v>
      </c>
      <c r="AG286" t="s">
        <v>35</v>
      </c>
      <c r="AH286" t="s">
        <v>35</v>
      </c>
      <c r="AK286" t="s">
        <v>20</v>
      </c>
      <c r="AL286" t="s">
        <v>3</v>
      </c>
      <c r="AM286" t="s">
        <v>15</v>
      </c>
      <c r="AN286">
        <v>4</v>
      </c>
      <c r="AO286" t="s">
        <v>20</v>
      </c>
      <c r="AQ286" t="s">
        <v>16</v>
      </c>
      <c r="AR286" t="s">
        <v>58</v>
      </c>
      <c r="AS286" t="s">
        <v>22</v>
      </c>
      <c r="AT286" t="s">
        <v>21</v>
      </c>
      <c r="AU286">
        <v>37</v>
      </c>
      <c r="AV286" t="s">
        <v>23</v>
      </c>
      <c r="AW286" t="s">
        <v>24</v>
      </c>
    </row>
    <row r="287" spans="1:49" x14ac:dyDescent="0.25">
      <c r="A287" t="s">
        <v>1</v>
      </c>
      <c r="B287" t="s">
        <v>5</v>
      </c>
      <c r="C287" t="s">
        <v>2</v>
      </c>
      <c r="D287" t="s">
        <v>6</v>
      </c>
      <c r="E287" t="s">
        <v>3</v>
      </c>
      <c r="F287" t="s">
        <v>25</v>
      </c>
      <c r="G287" t="s">
        <v>26</v>
      </c>
      <c r="H287">
        <v>732.3</v>
      </c>
      <c r="I287" t="s">
        <v>26</v>
      </c>
      <c r="J287" t="s">
        <v>4</v>
      </c>
      <c r="K287">
        <v>732</v>
      </c>
      <c r="L287" t="s">
        <v>9</v>
      </c>
      <c r="M287" t="s">
        <v>27</v>
      </c>
      <c r="N287" t="s">
        <v>10</v>
      </c>
      <c r="O287" t="s">
        <v>9</v>
      </c>
      <c r="P287" t="s">
        <v>11</v>
      </c>
      <c r="Q287" t="s">
        <v>3</v>
      </c>
      <c r="R287" t="s">
        <v>19</v>
      </c>
      <c r="S287" t="s">
        <v>12</v>
      </c>
      <c r="T287">
        <v>3</v>
      </c>
      <c r="U287" t="s">
        <v>13</v>
      </c>
      <c r="V287" t="s">
        <v>3</v>
      </c>
      <c r="W287" t="s">
        <v>18</v>
      </c>
      <c r="X287">
        <v>7</v>
      </c>
      <c r="Y287">
        <v>3</v>
      </c>
      <c r="Z287" t="s">
        <v>38</v>
      </c>
      <c r="AA287">
        <v>2</v>
      </c>
      <c r="AB287" t="s">
        <v>20</v>
      </c>
      <c r="AC287" t="s">
        <v>14</v>
      </c>
      <c r="AD287" t="s">
        <v>15</v>
      </c>
      <c r="AE287">
        <v>3</v>
      </c>
      <c r="AF287" t="s">
        <v>20</v>
      </c>
      <c r="AG287" t="s">
        <v>28</v>
      </c>
      <c r="AH287" t="s">
        <v>28</v>
      </c>
      <c r="AK287" t="s">
        <v>20</v>
      </c>
      <c r="AL287" t="s">
        <v>3</v>
      </c>
      <c r="AM287" t="s">
        <v>15</v>
      </c>
      <c r="AN287">
        <v>3</v>
      </c>
      <c r="AO287" t="s">
        <v>20</v>
      </c>
      <c r="AQ287" t="s">
        <v>16</v>
      </c>
      <c r="AR287" t="s">
        <v>53</v>
      </c>
      <c r="AS287" t="s">
        <v>22</v>
      </c>
      <c r="AT287" t="s">
        <v>21</v>
      </c>
      <c r="AU287">
        <v>732</v>
      </c>
      <c r="AV287" t="s">
        <v>23</v>
      </c>
      <c r="AW287" t="s">
        <v>24</v>
      </c>
    </row>
    <row r="288" spans="1:49" x14ac:dyDescent="0.25">
      <c r="A288" t="s">
        <v>1</v>
      </c>
      <c r="B288" t="s">
        <v>5</v>
      </c>
      <c r="C288" t="s">
        <v>2</v>
      </c>
      <c r="D288" t="s">
        <v>6</v>
      </c>
      <c r="E288" t="s">
        <v>3</v>
      </c>
      <c r="F288" t="s">
        <v>25</v>
      </c>
      <c r="G288" t="s">
        <v>26</v>
      </c>
      <c r="H288">
        <v>339.19</v>
      </c>
      <c r="I288" t="s">
        <v>26</v>
      </c>
      <c r="J288" t="s">
        <v>4</v>
      </c>
      <c r="K288">
        <v>339</v>
      </c>
      <c r="L288" t="s">
        <v>9</v>
      </c>
      <c r="M288" t="s">
        <v>27</v>
      </c>
      <c r="N288" t="s">
        <v>10</v>
      </c>
      <c r="O288" t="s">
        <v>9</v>
      </c>
      <c r="P288" t="s">
        <v>11</v>
      </c>
      <c r="Q288" t="s">
        <v>3</v>
      </c>
      <c r="R288" t="s">
        <v>19</v>
      </c>
      <c r="S288" t="s">
        <v>12</v>
      </c>
      <c r="T288">
        <v>1</v>
      </c>
      <c r="U288" t="s">
        <v>13</v>
      </c>
      <c r="V288" t="s">
        <v>3</v>
      </c>
      <c r="W288" t="s">
        <v>18</v>
      </c>
      <c r="X288">
        <v>3</v>
      </c>
      <c r="Y288">
        <v>3</v>
      </c>
      <c r="Z288" t="s">
        <v>38</v>
      </c>
      <c r="AA288">
        <v>9</v>
      </c>
      <c r="AB288" t="s">
        <v>20</v>
      </c>
      <c r="AC288" t="s">
        <v>14</v>
      </c>
      <c r="AD288" t="s">
        <v>15</v>
      </c>
      <c r="AE288">
        <v>1</v>
      </c>
      <c r="AF288" t="s">
        <v>20</v>
      </c>
      <c r="AG288" t="s">
        <v>33</v>
      </c>
      <c r="AH288" t="s">
        <v>28</v>
      </c>
      <c r="AK288" t="s">
        <v>20</v>
      </c>
      <c r="AL288" t="s">
        <v>3</v>
      </c>
      <c r="AM288" t="s">
        <v>15</v>
      </c>
      <c r="AN288">
        <v>1</v>
      </c>
      <c r="AO288" t="s">
        <v>20</v>
      </c>
      <c r="AQ288" t="s">
        <v>16</v>
      </c>
      <c r="AR288" t="s">
        <v>57</v>
      </c>
      <c r="AS288" t="s">
        <v>22</v>
      </c>
      <c r="AT288" t="s">
        <v>21</v>
      </c>
      <c r="AU288">
        <v>339</v>
      </c>
      <c r="AV288" t="s">
        <v>23</v>
      </c>
      <c r="AW288" t="s">
        <v>24</v>
      </c>
    </row>
    <row r="289" spans="1:49" x14ac:dyDescent="0.25">
      <c r="A289" t="s">
        <v>1</v>
      </c>
      <c r="B289" t="s">
        <v>5</v>
      </c>
      <c r="C289" t="s">
        <v>2</v>
      </c>
      <c r="D289" t="s">
        <v>6</v>
      </c>
      <c r="E289" t="s">
        <v>3</v>
      </c>
      <c r="F289" t="s">
        <v>25</v>
      </c>
      <c r="G289" t="s">
        <v>26</v>
      </c>
      <c r="H289">
        <v>636.25800000000004</v>
      </c>
      <c r="I289" t="s">
        <v>26</v>
      </c>
      <c r="J289" t="s">
        <v>4</v>
      </c>
      <c r="K289">
        <v>636</v>
      </c>
      <c r="L289" t="s">
        <v>9</v>
      </c>
      <c r="M289" t="s">
        <v>27</v>
      </c>
      <c r="N289" t="s">
        <v>10</v>
      </c>
      <c r="O289" t="s">
        <v>9</v>
      </c>
      <c r="P289" t="s">
        <v>11</v>
      </c>
      <c r="Q289" t="s">
        <v>3</v>
      </c>
      <c r="R289" t="s">
        <v>19</v>
      </c>
      <c r="S289" t="s">
        <v>12</v>
      </c>
      <c r="T289">
        <v>2</v>
      </c>
      <c r="U289" t="s">
        <v>13</v>
      </c>
      <c r="V289" t="s">
        <v>3</v>
      </c>
      <c r="W289" t="s">
        <v>18</v>
      </c>
      <c r="X289">
        <v>6</v>
      </c>
      <c r="Y289">
        <v>3</v>
      </c>
      <c r="Z289" t="s">
        <v>38</v>
      </c>
      <c r="AA289">
        <v>6</v>
      </c>
      <c r="AB289" t="s">
        <v>20</v>
      </c>
      <c r="AC289" t="s">
        <v>14</v>
      </c>
      <c r="AD289" t="s">
        <v>15</v>
      </c>
      <c r="AE289">
        <v>2</v>
      </c>
      <c r="AF289" t="s">
        <v>20</v>
      </c>
      <c r="AG289" t="s">
        <v>36</v>
      </c>
      <c r="AH289" t="s">
        <v>35</v>
      </c>
      <c r="AK289" t="s">
        <v>20</v>
      </c>
      <c r="AL289" t="s">
        <v>3</v>
      </c>
      <c r="AM289" t="s">
        <v>15</v>
      </c>
      <c r="AN289">
        <v>2</v>
      </c>
      <c r="AO289" t="s">
        <v>20</v>
      </c>
      <c r="AQ289" t="s">
        <v>16</v>
      </c>
      <c r="AR289" t="s">
        <v>40</v>
      </c>
      <c r="AS289" t="s">
        <v>22</v>
      </c>
      <c r="AT289" t="s">
        <v>21</v>
      </c>
      <c r="AU289">
        <v>636</v>
      </c>
      <c r="AV289" t="s">
        <v>23</v>
      </c>
      <c r="AW289" t="s">
        <v>24</v>
      </c>
    </row>
    <row r="290" spans="1:49" x14ac:dyDescent="0.25">
      <c r="A290" t="s">
        <v>1</v>
      </c>
      <c r="B290" t="s">
        <v>5</v>
      </c>
      <c r="C290" t="s">
        <v>2</v>
      </c>
      <c r="D290" t="s">
        <v>6</v>
      </c>
      <c r="E290" t="s">
        <v>3</v>
      </c>
      <c r="F290" t="s">
        <v>25</v>
      </c>
      <c r="G290" t="s">
        <v>26</v>
      </c>
      <c r="H290">
        <v>0.8</v>
      </c>
      <c r="I290" t="s">
        <v>26</v>
      </c>
      <c r="J290" t="s">
        <v>4</v>
      </c>
      <c r="K290">
        <v>1</v>
      </c>
      <c r="L290" t="s">
        <v>9</v>
      </c>
      <c r="M290" t="s">
        <v>27</v>
      </c>
      <c r="N290" t="s">
        <v>10</v>
      </c>
      <c r="O290" t="s">
        <v>9</v>
      </c>
      <c r="P290" t="s">
        <v>11</v>
      </c>
      <c r="Q290" t="s">
        <v>3</v>
      </c>
      <c r="R290" t="s">
        <v>19</v>
      </c>
      <c r="S290" t="s">
        <v>12</v>
      </c>
      <c r="T290">
        <v>8</v>
      </c>
      <c r="U290" t="s">
        <v>13</v>
      </c>
      <c r="V290" t="s">
        <v>3</v>
      </c>
      <c r="W290" t="s">
        <v>18</v>
      </c>
      <c r="Z290" t="s">
        <v>38</v>
      </c>
      <c r="AA290">
        <v>0</v>
      </c>
      <c r="AB290" t="s">
        <v>20</v>
      </c>
      <c r="AC290" t="s">
        <v>14</v>
      </c>
      <c r="AD290" t="s">
        <v>15</v>
      </c>
      <c r="AE290">
        <v>8</v>
      </c>
      <c r="AF290" t="s">
        <v>20</v>
      </c>
      <c r="AG290" t="s">
        <v>28</v>
      </c>
      <c r="AK290" t="s">
        <v>20</v>
      </c>
      <c r="AL290" t="s">
        <v>3</v>
      </c>
      <c r="AM290" t="s">
        <v>15</v>
      </c>
      <c r="AN290">
        <v>8</v>
      </c>
      <c r="AO290" t="s">
        <v>20</v>
      </c>
      <c r="AQ290" t="s">
        <v>16</v>
      </c>
      <c r="AR290" t="s">
        <v>39</v>
      </c>
      <c r="AS290" t="s">
        <v>22</v>
      </c>
      <c r="AT290" t="s">
        <v>21</v>
      </c>
      <c r="AU290">
        <v>1</v>
      </c>
      <c r="AV290" t="s">
        <v>23</v>
      </c>
      <c r="AW290" t="s">
        <v>24</v>
      </c>
    </row>
    <row r="291" spans="1:49" x14ac:dyDescent="0.25">
      <c r="A291" t="s">
        <v>1</v>
      </c>
      <c r="B291" t="s">
        <v>5</v>
      </c>
      <c r="C291" t="s">
        <v>2</v>
      </c>
      <c r="D291" t="s">
        <v>6</v>
      </c>
      <c r="E291" t="s">
        <v>3</v>
      </c>
      <c r="F291" t="s">
        <v>25</v>
      </c>
      <c r="G291" t="s">
        <v>26</v>
      </c>
      <c r="H291">
        <v>0.24</v>
      </c>
      <c r="I291" t="s">
        <v>26</v>
      </c>
      <c r="J291" t="s">
        <v>4</v>
      </c>
      <c r="K291">
        <v>0</v>
      </c>
      <c r="L291" t="s">
        <v>9</v>
      </c>
      <c r="M291" t="s">
        <v>27</v>
      </c>
      <c r="N291" t="s">
        <v>10</v>
      </c>
      <c r="O291" t="s">
        <v>9</v>
      </c>
      <c r="P291" t="s">
        <v>11</v>
      </c>
      <c r="Q291" t="s">
        <v>3</v>
      </c>
      <c r="R291" t="s">
        <v>19</v>
      </c>
      <c r="S291" t="s">
        <v>12</v>
      </c>
      <c r="T291">
        <v>2</v>
      </c>
      <c r="U291" t="s">
        <v>13</v>
      </c>
      <c r="V291" t="s">
        <v>3</v>
      </c>
      <c r="W291" t="s">
        <v>18</v>
      </c>
      <c r="Z291" t="s">
        <v>38</v>
      </c>
      <c r="AA291">
        <v>0</v>
      </c>
      <c r="AB291" t="s">
        <v>20</v>
      </c>
      <c r="AC291" t="s">
        <v>14</v>
      </c>
      <c r="AD291" t="s">
        <v>15</v>
      </c>
      <c r="AE291">
        <v>2</v>
      </c>
      <c r="AF291" t="s">
        <v>20</v>
      </c>
      <c r="AG291" t="s">
        <v>30</v>
      </c>
      <c r="AK291" t="s">
        <v>20</v>
      </c>
      <c r="AL291" t="s">
        <v>3</v>
      </c>
      <c r="AM291" t="s">
        <v>15</v>
      </c>
      <c r="AN291">
        <v>2</v>
      </c>
      <c r="AO291" t="s">
        <v>20</v>
      </c>
      <c r="AQ291" t="s">
        <v>16</v>
      </c>
      <c r="AR291" t="s">
        <v>46</v>
      </c>
      <c r="AS291" t="s">
        <v>22</v>
      </c>
      <c r="AT291" t="s">
        <v>21</v>
      </c>
      <c r="AU291">
        <v>0</v>
      </c>
      <c r="AV291" t="s">
        <v>23</v>
      </c>
      <c r="AW291" t="s">
        <v>24</v>
      </c>
    </row>
    <row r="292" spans="1:49" x14ac:dyDescent="0.25">
      <c r="A292" t="s">
        <v>1</v>
      </c>
      <c r="B292" t="s">
        <v>5</v>
      </c>
      <c r="C292" t="s">
        <v>2</v>
      </c>
      <c r="D292" t="s">
        <v>6</v>
      </c>
      <c r="E292" t="s">
        <v>3</v>
      </c>
      <c r="F292" t="s">
        <v>25</v>
      </c>
      <c r="G292" t="s">
        <v>26</v>
      </c>
      <c r="H292">
        <v>0.13500000000000001</v>
      </c>
      <c r="I292" t="s">
        <v>26</v>
      </c>
      <c r="J292" t="s">
        <v>4</v>
      </c>
      <c r="K292">
        <v>0</v>
      </c>
      <c r="L292" t="s">
        <v>9</v>
      </c>
      <c r="M292" t="s">
        <v>27</v>
      </c>
      <c r="N292" t="s">
        <v>10</v>
      </c>
      <c r="O292" t="s">
        <v>9</v>
      </c>
      <c r="P292" t="s">
        <v>11</v>
      </c>
      <c r="Q292" t="s">
        <v>3</v>
      </c>
      <c r="R292" t="s">
        <v>19</v>
      </c>
      <c r="S292" t="s">
        <v>12</v>
      </c>
      <c r="T292">
        <v>1</v>
      </c>
      <c r="U292" t="s">
        <v>13</v>
      </c>
      <c r="V292" t="s">
        <v>3</v>
      </c>
      <c r="W292" t="s">
        <v>18</v>
      </c>
      <c r="Z292" t="s">
        <v>38</v>
      </c>
      <c r="AA292">
        <v>0</v>
      </c>
      <c r="AB292" t="s">
        <v>20</v>
      </c>
      <c r="AC292" t="s">
        <v>14</v>
      </c>
      <c r="AD292" t="s">
        <v>15</v>
      </c>
      <c r="AE292">
        <v>1</v>
      </c>
      <c r="AF292" t="s">
        <v>20</v>
      </c>
      <c r="AG292" t="s">
        <v>31</v>
      </c>
      <c r="AH292" t="s">
        <v>36</v>
      </c>
      <c r="AK292" t="s">
        <v>20</v>
      </c>
      <c r="AL292" t="s">
        <v>3</v>
      </c>
      <c r="AM292" t="s">
        <v>15</v>
      </c>
      <c r="AN292">
        <v>1</v>
      </c>
      <c r="AO292" t="s">
        <v>20</v>
      </c>
      <c r="AQ292" t="s">
        <v>16</v>
      </c>
      <c r="AR292" t="s">
        <v>46</v>
      </c>
      <c r="AS292" t="s">
        <v>22</v>
      </c>
      <c r="AT292" t="s">
        <v>21</v>
      </c>
      <c r="AU292">
        <v>0</v>
      </c>
      <c r="AV292" t="s">
        <v>23</v>
      </c>
      <c r="AW292" t="s">
        <v>24</v>
      </c>
    </row>
    <row r="293" spans="1:49" x14ac:dyDescent="0.25">
      <c r="A293" t="s">
        <v>1</v>
      </c>
      <c r="B293" t="s">
        <v>5</v>
      </c>
      <c r="C293" t="s">
        <v>2</v>
      </c>
      <c r="D293" t="s">
        <v>6</v>
      </c>
      <c r="E293" t="s">
        <v>3</v>
      </c>
      <c r="F293" t="s">
        <v>25</v>
      </c>
      <c r="G293" t="s">
        <v>26</v>
      </c>
      <c r="H293">
        <v>3.9</v>
      </c>
      <c r="I293" t="s">
        <v>26</v>
      </c>
      <c r="J293" t="s">
        <v>4</v>
      </c>
      <c r="K293">
        <v>4</v>
      </c>
      <c r="L293" t="s">
        <v>9</v>
      </c>
      <c r="M293" t="s">
        <v>27</v>
      </c>
      <c r="N293" t="s">
        <v>10</v>
      </c>
      <c r="O293" t="s">
        <v>9</v>
      </c>
      <c r="P293" t="s">
        <v>11</v>
      </c>
      <c r="Q293" t="s">
        <v>3</v>
      </c>
      <c r="R293" t="s">
        <v>19</v>
      </c>
      <c r="S293" t="s">
        <v>12</v>
      </c>
      <c r="T293">
        <v>9</v>
      </c>
      <c r="U293" t="s">
        <v>13</v>
      </c>
      <c r="V293" t="s">
        <v>3</v>
      </c>
      <c r="W293" t="s">
        <v>18</v>
      </c>
      <c r="Z293" t="s">
        <v>38</v>
      </c>
      <c r="AA293">
        <v>3</v>
      </c>
      <c r="AB293" t="s">
        <v>20</v>
      </c>
      <c r="AC293" t="s">
        <v>14</v>
      </c>
      <c r="AD293" t="s">
        <v>15</v>
      </c>
      <c r="AE293">
        <v>9</v>
      </c>
      <c r="AF293" t="s">
        <v>20</v>
      </c>
      <c r="AG293" t="s">
        <v>28</v>
      </c>
      <c r="AH293" t="s">
        <v>28</v>
      </c>
      <c r="AK293" t="s">
        <v>20</v>
      </c>
      <c r="AL293" t="s">
        <v>3</v>
      </c>
      <c r="AM293" t="s">
        <v>15</v>
      </c>
      <c r="AN293">
        <v>9</v>
      </c>
      <c r="AO293" t="s">
        <v>20</v>
      </c>
      <c r="AQ293" t="s">
        <v>16</v>
      </c>
      <c r="AR293" t="s">
        <v>54</v>
      </c>
      <c r="AS293" t="s">
        <v>22</v>
      </c>
      <c r="AT293" t="s">
        <v>21</v>
      </c>
      <c r="AU293">
        <v>4</v>
      </c>
      <c r="AV293" t="s">
        <v>23</v>
      </c>
      <c r="AW293" t="s">
        <v>24</v>
      </c>
    </row>
    <row r="294" spans="1:49" x14ac:dyDescent="0.25">
      <c r="A294" t="s">
        <v>1</v>
      </c>
      <c r="B294" t="s">
        <v>5</v>
      </c>
      <c r="C294" t="s">
        <v>2</v>
      </c>
      <c r="D294" t="s">
        <v>6</v>
      </c>
      <c r="E294" t="s">
        <v>3</v>
      </c>
      <c r="F294" t="s">
        <v>25</v>
      </c>
      <c r="G294" t="s">
        <v>26</v>
      </c>
      <c r="H294">
        <v>8.11</v>
      </c>
      <c r="I294" t="s">
        <v>26</v>
      </c>
      <c r="J294" t="s">
        <v>4</v>
      </c>
      <c r="K294">
        <v>8</v>
      </c>
      <c r="L294" t="s">
        <v>9</v>
      </c>
      <c r="M294" t="s">
        <v>27</v>
      </c>
      <c r="N294" t="s">
        <v>10</v>
      </c>
      <c r="O294" t="s">
        <v>9</v>
      </c>
      <c r="P294" t="s">
        <v>11</v>
      </c>
      <c r="Q294" t="s">
        <v>3</v>
      </c>
      <c r="R294" t="s">
        <v>19</v>
      </c>
      <c r="S294" t="s">
        <v>12</v>
      </c>
      <c r="T294">
        <v>1</v>
      </c>
      <c r="U294" t="s">
        <v>13</v>
      </c>
      <c r="V294" t="s">
        <v>3</v>
      </c>
      <c r="W294" t="s">
        <v>18</v>
      </c>
      <c r="Z294" t="s">
        <v>38</v>
      </c>
      <c r="AA294">
        <v>8</v>
      </c>
      <c r="AB294" t="s">
        <v>20</v>
      </c>
      <c r="AC294" t="s">
        <v>14</v>
      </c>
      <c r="AD294" t="s">
        <v>15</v>
      </c>
      <c r="AE294">
        <v>1</v>
      </c>
      <c r="AF294" t="s">
        <v>20</v>
      </c>
      <c r="AG294" t="s">
        <v>37</v>
      </c>
      <c r="AH294" t="s">
        <v>28</v>
      </c>
      <c r="AK294" t="s">
        <v>20</v>
      </c>
      <c r="AL294" t="s">
        <v>3</v>
      </c>
      <c r="AM294" t="s">
        <v>15</v>
      </c>
      <c r="AN294">
        <v>1</v>
      </c>
      <c r="AO294" t="s">
        <v>20</v>
      </c>
      <c r="AQ294" t="s">
        <v>16</v>
      </c>
      <c r="AR294" t="s">
        <v>44</v>
      </c>
      <c r="AS294" t="s">
        <v>22</v>
      </c>
      <c r="AT294" t="s">
        <v>21</v>
      </c>
      <c r="AU294">
        <v>8</v>
      </c>
      <c r="AV294" t="s">
        <v>23</v>
      </c>
      <c r="AW294" t="s">
        <v>24</v>
      </c>
    </row>
    <row r="295" spans="1:49" x14ac:dyDescent="0.25">
      <c r="A295" t="s">
        <v>1</v>
      </c>
      <c r="B295" t="s">
        <v>5</v>
      </c>
      <c r="C295" t="s">
        <v>2</v>
      </c>
      <c r="D295" t="s">
        <v>6</v>
      </c>
      <c r="E295" t="s">
        <v>3</v>
      </c>
      <c r="F295" t="s">
        <v>25</v>
      </c>
      <c r="G295" t="s">
        <v>26</v>
      </c>
      <c r="H295">
        <v>9.5890000000000004</v>
      </c>
      <c r="I295" t="s">
        <v>26</v>
      </c>
      <c r="J295" t="s">
        <v>4</v>
      </c>
      <c r="K295">
        <v>10</v>
      </c>
      <c r="L295" t="s">
        <v>9</v>
      </c>
      <c r="M295" t="s">
        <v>27</v>
      </c>
      <c r="N295" t="s">
        <v>10</v>
      </c>
      <c r="O295" t="s">
        <v>9</v>
      </c>
      <c r="P295" t="s">
        <v>11</v>
      </c>
      <c r="Q295" t="s">
        <v>3</v>
      </c>
      <c r="R295" t="s">
        <v>19</v>
      </c>
      <c r="S295" t="s">
        <v>12</v>
      </c>
      <c r="T295">
        <v>5</v>
      </c>
      <c r="U295" t="s">
        <v>13</v>
      </c>
      <c r="V295" t="s">
        <v>3</v>
      </c>
      <c r="W295" t="s">
        <v>18</v>
      </c>
      <c r="Z295" t="s">
        <v>38</v>
      </c>
      <c r="AA295">
        <v>9</v>
      </c>
      <c r="AB295" t="s">
        <v>20</v>
      </c>
      <c r="AC295" t="s">
        <v>14</v>
      </c>
      <c r="AD295" t="s">
        <v>15</v>
      </c>
      <c r="AE295">
        <v>5</v>
      </c>
      <c r="AF295" t="s">
        <v>20</v>
      </c>
      <c r="AG295" t="s">
        <v>35</v>
      </c>
      <c r="AH295" t="s">
        <v>33</v>
      </c>
      <c r="AK295" t="s">
        <v>20</v>
      </c>
      <c r="AL295" t="s">
        <v>3</v>
      </c>
      <c r="AM295" t="s">
        <v>15</v>
      </c>
      <c r="AN295">
        <v>5</v>
      </c>
      <c r="AO295" t="s">
        <v>20</v>
      </c>
      <c r="AQ295" t="s">
        <v>16</v>
      </c>
      <c r="AR295" t="s">
        <v>49</v>
      </c>
      <c r="AS295" t="s">
        <v>22</v>
      </c>
      <c r="AT295" t="s">
        <v>21</v>
      </c>
      <c r="AU295">
        <v>10</v>
      </c>
      <c r="AV295" t="s">
        <v>23</v>
      </c>
      <c r="AW295" t="s">
        <v>24</v>
      </c>
    </row>
    <row r="296" spans="1:49" x14ac:dyDescent="0.25">
      <c r="A296" t="s">
        <v>1</v>
      </c>
      <c r="B296" t="s">
        <v>5</v>
      </c>
      <c r="C296" t="s">
        <v>2</v>
      </c>
      <c r="D296" t="s">
        <v>6</v>
      </c>
      <c r="E296" t="s">
        <v>3</v>
      </c>
      <c r="F296" t="s">
        <v>25</v>
      </c>
      <c r="G296" t="s">
        <v>26</v>
      </c>
      <c r="H296">
        <v>65.900000000000006</v>
      </c>
      <c r="I296" t="s">
        <v>26</v>
      </c>
      <c r="J296" t="s">
        <v>4</v>
      </c>
      <c r="K296">
        <v>66</v>
      </c>
      <c r="L296" t="s">
        <v>9</v>
      </c>
      <c r="M296" t="s">
        <v>27</v>
      </c>
      <c r="N296" t="s">
        <v>10</v>
      </c>
      <c r="O296" t="s">
        <v>9</v>
      </c>
      <c r="P296" t="s">
        <v>11</v>
      </c>
      <c r="Q296" t="s">
        <v>3</v>
      </c>
      <c r="R296" t="s">
        <v>19</v>
      </c>
      <c r="S296" t="s">
        <v>12</v>
      </c>
      <c r="T296">
        <v>9</v>
      </c>
      <c r="U296" t="s">
        <v>13</v>
      </c>
      <c r="V296" t="s">
        <v>3</v>
      </c>
      <c r="W296" t="s">
        <v>18</v>
      </c>
      <c r="Y296">
        <v>6</v>
      </c>
      <c r="Z296" t="s">
        <v>38</v>
      </c>
      <c r="AA296">
        <v>5</v>
      </c>
      <c r="AB296" t="s">
        <v>20</v>
      </c>
      <c r="AC296" t="s">
        <v>14</v>
      </c>
      <c r="AD296" t="s">
        <v>15</v>
      </c>
      <c r="AE296">
        <v>9</v>
      </c>
      <c r="AF296" t="s">
        <v>20</v>
      </c>
      <c r="AG296" t="s">
        <v>28</v>
      </c>
      <c r="AH296" t="s">
        <v>28</v>
      </c>
      <c r="AK296" t="s">
        <v>20</v>
      </c>
      <c r="AL296" t="s">
        <v>3</v>
      </c>
      <c r="AM296" t="s">
        <v>15</v>
      </c>
      <c r="AN296">
        <v>9</v>
      </c>
      <c r="AO296" t="s">
        <v>20</v>
      </c>
      <c r="AQ296" t="s">
        <v>16</v>
      </c>
      <c r="AR296" t="s">
        <v>55</v>
      </c>
      <c r="AS296" t="s">
        <v>22</v>
      </c>
      <c r="AT296" t="s">
        <v>21</v>
      </c>
      <c r="AU296">
        <v>66</v>
      </c>
      <c r="AV296" t="s">
        <v>23</v>
      </c>
      <c r="AW296" t="s">
        <v>24</v>
      </c>
    </row>
    <row r="297" spans="1:49" x14ac:dyDescent="0.25">
      <c r="A297" t="s">
        <v>1</v>
      </c>
      <c r="B297" t="s">
        <v>5</v>
      </c>
      <c r="C297" t="s">
        <v>2</v>
      </c>
      <c r="D297" t="s">
        <v>6</v>
      </c>
      <c r="E297" t="s">
        <v>3</v>
      </c>
      <c r="F297" t="s">
        <v>25</v>
      </c>
      <c r="G297" t="s">
        <v>26</v>
      </c>
      <c r="H297">
        <v>30.28</v>
      </c>
      <c r="I297" t="s">
        <v>26</v>
      </c>
      <c r="J297" t="s">
        <v>4</v>
      </c>
      <c r="K297">
        <v>30</v>
      </c>
      <c r="L297" t="s">
        <v>9</v>
      </c>
      <c r="M297" t="s">
        <v>27</v>
      </c>
      <c r="N297" t="s">
        <v>10</v>
      </c>
      <c r="O297" t="s">
        <v>9</v>
      </c>
      <c r="P297" t="s">
        <v>11</v>
      </c>
      <c r="Q297" t="s">
        <v>3</v>
      </c>
      <c r="R297" t="s">
        <v>19</v>
      </c>
      <c r="S297" t="s">
        <v>12</v>
      </c>
      <c r="T297">
        <v>2</v>
      </c>
      <c r="U297" t="s">
        <v>13</v>
      </c>
      <c r="V297" t="s">
        <v>3</v>
      </c>
      <c r="W297" t="s">
        <v>18</v>
      </c>
      <c r="Y297">
        <v>3</v>
      </c>
      <c r="Z297" t="s">
        <v>38</v>
      </c>
      <c r="AA297">
        <v>0</v>
      </c>
      <c r="AB297" t="s">
        <v>20</v>
      </c>
      <c r="AC297" t="s">
        <v>14</v>
      </c>
      <c r="AD297" t="s">
        <v>15</v>
      </c>
      <c r="AE297">
        <v>2</v>
      </c>
      <c r="AF297" t="s">
        <v>20</v>
      </c>
      <c r="AG297" t="s">
        <v>35</v>
      </c>
      <c r="AH297" t="s">
        <v>28</v>
      </c>
      <c r="AK297" t="s">
        <v>20</v>
      </c>
      <c r="AL297" t="s">
        <v>3</v>
      </c>
      <c r="AM297" t="s">
        <v>15</v>
      </c>
      <c r="AN297">
        <v>2</v>
      </c>
      <c r="AO297" t="s">
        <v>20</v>
      </c>
      <c r="AQ297" t="s">
        <v>16</v>
      </c>
      <c r="AR297" t="s">
        <v>46</v>
      </c>
      <c r="AS297" t="s">
        <v>22</v>
      </c>
      <c r="AT297" t="s">
        <v>21</v>
      </c>
      <c r="AU297">
        <v>30</v>
      </c>
      <c r="AV297" t="s">
        <v>23</v>
      </c>
      <c r="AW297" t="s">
        <v>24</v>
      </c>
    </row>
    <row r="298" spans="1:49" x14ac:dyDescent="0.25">
      <c r="A298" t="s">
        <v>1</v>
      </c>
      <c r="B298" t="s">
        <v>5</v>
      </c>
      <c r="C298" t="s">
        <v>2</v>
      </c>
      <c r="D298" t="s">
        <v>6</v>
      </c>
      <c r="E298" t="s">
        <v>3</v>
      </c>
      <c r="F298" t="s">
        <v>25</v>
      </c>
      <c r="G298" t="s">
        <v>26</v>
      </c>
      <c r="H298">
        <v>53.469000000000001</v>
      </c>
      <c r="I298" t="s">
        <v>26</v>
      </c>
      <c r="J298" t="s">
        <v>4</v>
      </c>
      <c r="K298">
        <v>53</v>
      </c>
      <c r="L298" t="s">
        <v>9</v>
      </c>
      <c r="M298" t="s">
        <v>27</v>
      </c>
      <c r="N298" t="s">
        <v>10</v>
      </c>
      <c r="O298" t="s">
        <v>9</v>
      </c>
      <c r="P298" t="s">
        <v>11</v>
      </c>
      <c r="Q298" t="s">
        <v>3</v>
      </c>
      <c r="R298" t="s">
        <v>19</v>
      </c>
      <c r="S298" t="s">
        <v>12</v>
      </c>
      <c r="T298">
        <v>4</v>
      </c>
      <c r="U298" t="s">
        <v>13</v>
      </c>
      <c r="V298" t="s">
        <v>3</v>
      </c>
      <c r="W298" t="s">
        <v>18</v>
      </c>
      <c r="Y298">
        <v>5</v>
      </c>
      <c r="Z298" t="s">
        <v>38</v>
      </c>
      <c r="AA298">
        <v>3</v>
      </c>
      <c r="AB298" t="s">
        <v>20</v>
      </c>
      <c r="AC298" t="s">
        <v>14</v>
      </c>
      <c r="AD298" t="s">
        <v>15</v>
      </c>
      <c r="AE298">
        <v>4</v>
      </c>
      <c r="AF298" t="s">
        <v>20</v>
      </c>
      <c r="AG298" t="s">
        <v>32</v>
      </c>
      <c r="AH298" t="s">
        <v>33</v>
      </c>
      <c r="AK298" t="s">
        <v>20</v>
      </c>
      <c r="AL298" t="s">
        <v>3</v>
      </c>
      <c r="AM298" t="s">
        <v>15</v>
      </c>
      <c r="AN298">
        <v>4</v>
      </c>
      <c r="AO298" t="s">
        <v>20</v>
      </c>
      <c r="AQ298" t="s">
        <v>16</v>
      </c>
      <c r="AR298" t="s">
        <v>56</v>
      </c>
      <c r="AS298" t="s">
        <v>22</v>
      </c>
      <c r="AT298" t="s">
        <v>21</v>
      </c>
      <c r="AU298">
        <v>53</v>
      </c>
      <c r="AV298" t="s">
        <v>23</v>
      </c>
      <c r="AW298" t="s">
        <v>24</v>
      </c>
    </row>
    <row r="299" spans="1:49" x14ac:dyDescent="0.25">
      <c r="A299" t="s">
        <v>1</v>
      </c>
      <c r="B299" t="s">
        <v>5</v>
      </c>
      <c r="C299" t="s">
        <v>2</v>
      </c>
      <c r="D299" t="s">
        <v>6</v>
      </c>
      <c r="E299" t="s">
        <v>3</v>
      </c>
      <c r="F299" t="s">
        <v>25</v>
      </c>
      <c r="G299" t="s">
        <v>26</v>
      </c>
      <c r="H299">
        <v>887.2</v>
      </c>
      <c r="I299" t="s">
        <v>26</v>
      </c>
      <c r="J299" t="s">
        <v>4</v>
      </c>
      <c r="K299">
        <v>887</v>
      </c>
      <c r="L299" t="s">
        <v>9</v>
      </c>
      <c r="M299" t="s">
        <v>27</v>
      </c>
      <c r="N299" t="s">
        <v>10</v>
      </c>
      <c r="O299" t="s">
        <v>9</v>
      </c>
      <c r="P299" t="s">
        <v>11</v>
      </c>
      <c r="Q299" t="s">
        <v>3</v>
      </c>
      <c r="R299" t="s">
        <v>19</v>
      </c>
      <c r="S299" t="s">
        <v>12</v>
      </c>
      <c r="T299">
        <v>2</v>
      </c>
      <c r="U299" t="s">
        <v>13</v>
      </c>
      <c r="V299" t="s">
        <v>3</v>
      </c>
      <c r="W299" t="s">
        <v>18</v>
      </c>
      <c r="X299">
        <v>8</v>
      </c>
      <c r="Y299">
        <v>8</v>
      </c>
      <c r="Z299" t="s">
        <v>38</v>
      </c>
      <c r="AA299">
        <v>7</v>
      </c>
      <c r="AB299" t="s">
        <v>20</v>
      </c>
      <c r="AC299" t="s">
        <v>14</v>
      </c>
      <c r="AD299" t="s">
        <v>15</v>
      </c>
      <c r="AE299">
        <v>2</v>
      </c>
      <c r="AF299" t="s">
        <v>20</v>
      </c>
      <c r="AG299" t="s">
        <v>28</v>
      </c>
      <c r="AH299" t="s">
        <v>28</v>
      </c>
      <c r="AK299" t="s">
        <v>20</v>
      </c>
      <c r="AL299" t="s">
        <v>3</v>
      </c>
      <c r="AM299" t="s">
        <v>15</v>
      </c>
      <c r="AN299">
        <v>2</v>
      </c>
      <c r="AO299" t="s">
        <v>20</v>
      </c>
      <c r="AQ299" t="s">
        <v>16</v>
      </c>
      <c r="AR299" t="s">
        <v>58</v>
      </c>
      <c r="AS299" t="s">
        <v>22</v>
      </c>
      <c r="AT299" t="s">
        <v>21</v>
      </c>
      <c r="AU299">
        <v>887</v>
      </c>
      <c r="AV299" t="s">
        <v>23</v>
      </c>
      <c r="AW299" t="s">
        <v>24</v>
      </c>
    </row>
    <row r="300" spans="1:49" x14ac:dyDescent="0.25">
      <c r="A300" t="s">
        <v>1</v>
      </c>
      <c r="B300" t="s">
        <v>5</v>
      </c>
      <c r="C300" t="s">
        <v>2</v>
      </c>
      <c r="D300" t="s">
        <v>6</v>
      </c>
      <c r="E300" t="s">
        <v>3</v>
      </c>
      <c r="F300" t="s">
        <v>25</v>
      </c>
      <c r="G300" t="s">
        <v>26</v>
      </c>
      <c r="H300">
        <v>892.89</v>
      </c>
      <c r="I300" t="s">
        <v>26</v>
      </c>
      <c r="J300" t="s">
        <v>4</v>
      </c>
      <c r="K300">
        <v>893</v>
      </c>
      <c r="L300" t="s">
        <v>9</v>
      </c>
      <c r="M300" t="s">
        <v>27</v>
      </c>
      <c r="N300" t="s">
        <v>10</v>
      </c>
      <c r="O300" t="s">
        <v>9</v>
      </c>
      <c r="P300" t="s">
        <v>11</v>
      </c>
      <c r="Q300" t="s">
        <v>3</v>
      </c>
      <c r="R300" t="s">
        <v>19</v>
      </c>
      <c r="S300" t="s">
        <v>12</v>
      </c>
      <c r="T300">
        <v>8</v>
      </c>
      <c r="U300" t="s">
        <v>13</v>
      </c>
      <c r="V300" t="s">
        <v>3</v>
      </c>
      <c r="W300" t="s">
        <v>18</v>
      </c>
      <c r="X300">
        <v>8</v>
      </c>
      <c r="Y300">
        <v>9</v>
      </c>
      <c r="Z300" t="s">
        <v>38</v>
      </c>
      <c r="AA300">
        <v>2</v>
      </c>
      <c r="AB300" t="s">
        <v>20</v>
      </c>
      <c r="AC300" t="s">
        <v>14</v>
      </c>
      <c r="AD300" t="s">
        <v>15</v>
      </c>
      <c r="AE300">
        <v>8</v>
      </c>
      <c r="AF300" t="s">
        <v>20</v>
      </c>
      <c r="AG300" t="s">
        <v>33</v>
      </c>
      <c r="AH300" t="s">
        <v>28</v>
      </c>
      <c r="AK300" t="s">
        <v>20</v>
      </c>
      <c r="AL300" t="s">
        <v>3</v>
      </c>
      <c r="AM300" t="s">
        <v>15</v>
      </c>
      <c r="AN300">
        <v>8</v>
      </c>
      <c r="AO300" t="s">
        <v>20</v>
      </c>
      <c r="AQ300" t="s">
        <v>16</v>
      </c>
      <c r="AR300" t="s">
        <v>48</v>
      </c>
      <c r="AS300" t="s">
        <v>22</v>
      </c>
      <c r="AT300" t="s">
        <v>21</v>
      </c>
      <c r="AU300">
        <v>893</v>
      </c>
      <c r="AV300" t="s">
        <v>23</v>
      </c>
      <c r="AW300" t="s">
        <v>24</v>
      </c>
    </row>
    <row r="301" spans="1:49" x14ac:dyDescent="0.25">
      <c r="A301" t="s">
        <v>1</v>
      </c>
      <c r="B301" t="s">
        <v>5</v>
      </c>
      <c r="C301" t="s">
        <v>2</v>
      </c>
      <c r="D301" t="s">
        <v>6</v>
      </c>
      <c r="E301" t="s">
        <v>3</v>
      </c>
      <c r="F301" t="s">
        <v>25</v>
      </c>
      <c r="G301" t="s">
        <v>26</v>
      </c>
      <c r="H301">
        <v>422.25099999999998</v>
      </c>
      <c r="I301" t="s">
        <v>26</v>
      </c>
      <c r="J301" t="s">
        <v>4</v>
      </c>
      <c r="K301">
        <v>422</v>
      </c>
      <c r="L301" t="s">
        <v>9</v>
      </c>
      <c r="M301" t="s">
        <v>27</v>
      </c>
      <c r="N301" t="s">
        <v>10</v>
      </c>
      <c r="O301" t="s">
        <v>9</v>
      </c>
      <c r="P301" t="s">
        <v>11</v>
      </c>
      <c r="Q301" t="s">
        <v>3</v>
      </c>
      <c r="R301" t="s">
        <v>19</v>
      </c>
      <c r="S301" t="s">
        <v>12</v>
      </c>
      <c r="T301">
        <v>2</v>
      </c>
      <c r="U301" t="s">
        <v>13</v>
      </c>
      <c r="V301" t="s">
        <v>3</v>
      </c>
      <c r="W301" t="s">
        <v>18</v>
      </c>
      <c r="X301">
        <v>4</v>
      </c>
      <c r="Y301">
        <v>2</v>
      </c>
      <c r="Z301" t="s">
        <v>38</v>
      </c>
      <c r="AA301">
        <v>2</v>
      </c>
      <c r="AB301" t="s">
        <v>20</v>
      </c>
      <c r="AC301" t="s">
        <v>14</v>
      </c>
      <c r="AD301" t="s">
        <v>15</v>
      </c>
      <c r="AE301">
        <v>2</v>
      </c>
      <c r="AF301" t="s">
        <v>20</v>
      </c>
      <c r="AG301" t="s">
        <v>36</v>
      </c>
      <c r="AH301" t="s">
        <v>37</v>
      </c>
      <c r="AK301" t="s">
        <v>20</v>
      </c>
      <c r="AL301" t="s">
        <v>3</v>
      </c>
      <c r="AM301" t="s">
        <v>15</v>
      </c>
      <c r="AN301">
        <v>2</v>
      </c>
      <c r="AO301" t="s">
        <v>20</v>
      </c>
      <c r="AQ301" t="s">
        <v>16</v>
      </c>
      <c r="AR301" t="s">
        <v>53</v>
      </c>
      <c r="AS301" t="s">
        <v>22</v>
      </c>
      <c r="AT301" t="s">
        <v>21</v>
      </c>
      <c r="AU301">
        <v>422</v>
      </c>
      <c r="AV301" t="s">
        <v>23</v>
      </c>
      <c r="AW30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0C61-9998-4983-84D1-5128BF9C0D18}">
  <dimension ref="A1:AW301"/>
  <sheetViews>
    <sheetView zoomScale="70" zoomScaleNormal="70" workbookViewId="0">
      <selection activeCell="X20" sqref="X20"/>
    </sheetView>
  </sheetViews>
  <sheetFormatPr baseColWidth="10" defaultRowHeight="15" x14ac:dyDescent="0.25"/>
  <cols>
    <col min="13" max="39" width="2.8554687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59</v>
      </c>
      <c r="E2" t="s">
        <v>3</v>
      </c>
      <c r="F2" t="s">
        <v>25</v>
      </c>
      <c r="G2" t="s">
        <v>26</v>
      </c>
      <c r="H2">
        <v>0.25</v>
      </c>
      <c r="I2" t="s">
        <v>26</v>
      </c>
      <c r="J2" t="s">
        <v>4</v>
      </c>
      <c r="K2">
        <v>0.3</v>
      </c>
      <c r="L2" t="s">
        <v>9</v>
      </c>
      <c r="M2" t="s">
        <v>60</v>
      </c>
      <c r="N2" t="s">
        <v>61</v>
      </c>
      <c r="O2" t="s">
        <v>9</v>
      </c>
      <c r="P2" t="s">
        <v>62</v>
      </c>
      <c r="Q2" t="s">
        <v>3</v>
      </c>
      <c r="R2" t="s">
        <v>17</v>
      </c>
      <c r="S2" t="s">
        <v>63</v>
      </c>
      <c r="T2">
        <v>5</v>
      </c>
      <c r="U2" t="s">
        <v>13</v>
      </c>
      <c r="V2" t="s">
        <v>3</v>
      </c>
      <c r="AA2">
        <v>0</v>
      </c>
      <c r="AC2" t="s">
        <v>14</v>
      </c>
      <c r="AD2" t="s">
        <v>38</v>
      </c>
      <c r="AE2">
        <v>2</v>
      </c>
      <c r="AF2" t="s">
        <v>20</v>
      </c>
      <c r="AG2" t="s">
        <v>15</v>
      </c>
      <c r="AH2">
        <v>5</v>
      </c>
      <c r="AI2" t="s">
        <v>20</v>
      </c>
      <c r="AL2" t="s">
        <v>3</v>
      </c>
      <c r="AM2" t="s">
        <v>15</v>
      </c>
      <c r="AN2">
        <v>5</v>
      </c>
      <c r="AO2" t="s">
        <v>20</v>
      </c>
      <c r="AQ2" t="s">
        <v>16</v>
      </c>
      <c r="AR2" t="s">
        <v>48</v>
      </c>
      <c r="AS2" t="s">
        <v>22</v>
      </c>
      <c r="AT2" t="s">
        <v>21</v>
      </c>
      <c r="AU2">
        <v>0.3</v>
      </c>
      <c r="AV2" t="s">
        <v>23</v>
      </c>
      <c r="AW2" t="s">
        <v>24</v>
      </c>
    </row>
    <row r="3" spans="1:49" x14ac:dyDescent="0.25">
      <c r="A3" t="s">
        <v>59</v>
      </c>
      <c r="E3" t="s">
        <v>3</v>
      </c>
      <c r="F3" t="s">
        <v>25</v>
      </c>
      <c r="G3" t="s">
        <v>26</v>
      </c>
      <c r="H3">
        <v>0.36399999999999999</v>
      </c>
      <c r="I3" t="s">
        <v>26</v>
      </c>
      <c r="J3" t="s">
        <v>4</v>
      </c>
      <c r="K3">
        <v>0.4</v>
      </c>
      <c r="L3" t="s">
        <v>9</v>
      </c>
      <c r="M3" t="s">
        <v>60</v>
      </c>
      <c r="N3" t="s">
        <v>61</v>
      </c>
      <c r="O3" t="s">
        <v>9</v>
      </c>
      <c r="P3" t="s">
        <v>62</v>
      </c>
      <c r="Q3" t="s">
        <v>3</v>
      </c>
      <c r="R3" t="s">
        <v>17</v>
      </c>
      <c r="S3" t="s">
        <v>63</v>
      </c>
      <c r="T3">
        <v>6</v>
      </c>
      <c r="U3" t="s">
        <v>13</v>
      </c>
      <c r="V3" t="s">
        <v>3</v>
      </c>
      <c r="AA3">
        <v>0</v>
      </c>
      <c r="AC3" t="s">
        <v>14</v>
      </c>
      <c r="AD3" t="s">
        <v>38</v>
      </c>
      <c r="AE3">
        <v>3</v>
      </c>
      <c r="AF3" t="s">
        <v>20</v>
      </c>
      <c r="AG3" t="s">
        <v>15</v>
      </c>
      <c r="AH3">
        <v>6</v>
      </c>
      <c r="AI3" t="s">
        <v>20</v>
      </c>
      <c r="AJ3">
        <v>4</v>
      </c>
      <c r="AL3" t="s">
        <v>3</v>
      </c>
      <c r="AM3" t="s">
        <v>15</v>
      </c>
      <c r="AN3">
        <v>6</v>
      </c>
      <c r="AO3" t="s">
        <v>20</v>
      </c>
      <c r="AQ3" t="s">
        <v>16</v>
      </c>
      <c r="AR3" t="s">
        <v>54</v>
      </c>
      <c r="AS3" t="s">
        <v>22</v>
      </c>
      <c r="AT3" t="s">
        <v>21</v>
      </c>
      <c r="AU3">
        <v>0.4</v>
      </c>
      <c r="AV3" t="s">
        <v>23</v>
      </c>
      <c r="AW3" t="s">
        <v>24</v>
      </c>
    </row>
    <row r="4" spans="1:49" x14ac:dyDescent="0.25">
      <c r="A4" t="s">
        <v>59</v>
      </c>
      <c r="E4" t="s">
        <v>3</v>
      </c>
      <c r="F4" t="s">
        <v>25</v>
      </c>
      <c r="G4" t="s">
        <v>26</v>
      </c>
      <c r="H4">
        <v>5.23</v>
      </c>
      <c r="I4" t="s">
        <v>26</v>
      </c>
      <c r="J4" t="s">
        <v>4</v>
      </c>
      <c r="K4">
        <v>5.2</v>
      </c>
      <c r="L4" t="s">
        <v>9</v>
      </c>
      <c r="M4" t="s">
        <v>60</v>
      </c>
      <c r="N4" t="s">
        <v>61</v>
      </c>
      <c r="O4" t="s">
        <v>9</v>
      </c>
      <c r="P4" t="s">
        <v>62</v>
      </c>
      <c r="Q4" t="s">
        <v>3</v>
      </c>
      <c r="R4" t="s">
        <v>17</v>
      </c>
      <c r="S4" t="s">
        <v>63</v>
      </c>
      <c r="T4">
        <v>3</v>
      </c>
      <c r="U4" t="s">
        <v>13</v>
      </c>
      <c r="V4" t="s">
        <v>3</v>
      </c>
      <c r="AA4">
        <v>5</v>
      </c>
      <c r="AC4" t="s">
        <v>14</v>
      </c>
      <c r="AD4" t="s">
        <v>38</v>
      </c>
      <c r="AE4">
        <v>2</v>
      </c>
      <c r="AF4" t="s">
        <v>20</v>
      </c>
      <c r="AG4" t="s">
        <v>15</v>
      </c>
      <c r="AH4">
        <v>3</v>
      </c>
      <c r="AI4" t="s">
        <v>20</v>
      </c>
      <c r="AL4" t="s">
        <v>3</v>
      </c>
      <c r="AM4" t="s">
        <v>15</v>
      </c>
      <c r="AN4">
        <v>3</v>
      </c>
      <c r="AO4" t="s">
        <v>20</v>
      </c>
      <c r="AQ4" t="s">
        <v>16</v>
      </c>
      <c r="AR4" t="s">
        <v>53</v>
      </c>
      <c r="AS4" t="s">
        <v>22</v>
      </c>
      <c r="AT4" t="s">
        <v>21</v>
      </c>
      <c r="AU4">
        <v>5.2</v>
      </c>
      <c r="AV4" t="s">
        <v>23</v>
      </c>
      <c r="AW4" t="s">
        <v>24</v>
      </c>
    </row>
    <row r="5" spans="1:49" x14ac:dyDescent="0.25">
      <c r="A5" t="s">
        <v>59</v>
      </c>
      <c r="E5" t="s">
        <v>3</v>
      </c>
      <c r="F5" t="s">
        <v>25</v>
      </c>
      <c r="G5" t="s">
        <v>26</v>
      </c>
      <c r="H5">
        <v>5.6420000000000003</v>
      </c>
      <c r="I5" t="s">
        <v>26</v>
      </c>
      <c r="J5" t="s">
        <v>4</v>
      </c>
      <c r="K5">
        <v>5.6</v>
      </c>
      <c r="L5" t="s">
        <v>9</v>
      </c>
      <c r="M5" t="s">
        <v>60</v>
      </c>
      <c r="N5" t="s">
        <v>61</v>
      </c>
      <c r="O5" t="s">
        <v>9</v>
      </c>
      <c r="P5" t="s">
        <v>62</v>
      </c>
      <c r="Q5" t="s">
        <v>3</v>
      </c>
      <c r="R5" t="s">
        <v>17</v>
      </c>
      <c r="S5" t="s">
        <v>63</v>
      </c>
      <c r="T5">
        <v>4</v>
      </c>
      <c r="U5" t="s">
        <v>13</v>
      </c>
      <c r="V5" t="s">
        <v>3</v>
      </c>
      <c r="AA5">
        <v>5</v>
      </c>
      <c r="AC5" t="s">
        <v>14</v>
      </c>
      <c r="AD5" t="s">
        <v>38</v>
      </c>
      <c r="AE5">
        <v>6</v>
      </c>
      <c r="AF5" t="s">
        <v>20</v>
      </c>
      <c r="AG5" t="s">
        <v>15</v>
      </c>
      <c r="AH5">
        <v>4</v>
      </c>
      <c r="AI5" t="s">
        <v>20</v>
      </c>
      <c r="AJ5">
        <v>2</v>
      </c>
      <c r="AL5" t="s">
        <v>3</v>
      </c>
      <c r="AM5" t="s">
        <v>15</v>
      </c>
      <c r="AN5">
        <v>4</v>
      </c>
      <c r="AO5" t="s">
        <v>20</v>
      </c>
      <c r="AQ5" t="s">
        <v>16</v>
      </c>
      <c r="AR5" t="s">
        <v>40</v>
      </c>
      <c r="AS5" t="s">
        <v>22</v>
      </c>
      <c r="AT5" t="s">
        <v>21</v>
      </c>
      <c r="AU5">
        <v>5.6</v>
      </c>
      <c r="AV5" t="s">
        <v>23</v>
      </c>
      <c r="AW5" t="s">
        <v>24</v>
      </c>
    </row>
    <row r="6" spans="1:49" x14ac:dyDescent="0.25">
      <c r="A6" t="s">
        <v>59</v>
      </c>
      <c r="E6" t="s">
        <v>3</v>
      </c>
      <c r="F6" t="s">
        <v>25</v>
      </c>
      <c r="G6" t="s">
        <v>26</v>
      </c>
      <c r="H6">
        <v>33.33</v>
      </c>
      <c r="I6" t="s">
        <v>26</v>
      </c>
      <c r="J6" t="s">
        <v>4</v>
      </c>
      <c r="K6">
        <v>33.299999999999997</v>
      </c>
      <c r="L6" t="s">
        <v>9</v>
      </c>
      <c r="M6" t="s">
        <v>60</v>
      </c>
      <c r="N6" t="s">
        <v>61</v>
      </c>
      <c r="O6" t="s">
        <v>9</v>
      </c>
      <c r="P6" t="s">
        <v>62</v>
      </c>
      <c r="Q6" t="s">
        <v>3</v>
      </c>
      <c r="R6" t="s">
        <v>17</v>
      </c>
      <c r="S6" t="s">
        <v>63</v>
      </c>
      <c r="T6">
        <v>3</v>
      </c>
      <c r="U6" t="s">
        <v>13</v>
      </c>
      <c r="V6" t="s">
        <v>3</v>
      </c>
      <c r="Y6">
        <v>3</v>
      </c>
      <c r="AA6">
        <v>3</v>
      </c>
      <c r="AC6" t="s">
        <v>14</v>
      </c>
      <c r="AD6" t="s">
        <v>38</v>
      </c>
      <c r="AE6">
        <v>3</v>
      </c>
      <c r="AF6" t="s">
        <v>20</v>
      </c>
      <c r="AG6" t="s">
        <v>15</v>
      </c>
      <c r="AH6">
        <v>3</v>
      </c>
      <c r="AI6" t="s">
        <v>20</v>
      </c>
      <c r="AL6" t="s">
        <v>3</v>
      </c>
      <c r="AM6" t="s">
        <v>15</v>
      </c>
      <c r="AN6">
        <v>3</v>
      </c>
      <c r="AO6" t="s">
        <v>20</v>
      </c>
      <c r="AQ6" t="s">
        <v>16</v>
      </c>
      <c r="AR6" t="s">
        <v>56</v>
      </c>
      <c r="AS6" t="s">
        <v>22</v>
      </c>
      <c r="AT6" t="s">
        <v>21</v>
      </c>
      <c r="AU6">
        <v>33.299999999999997</v>
      </c>
      <c r="AV6" t="s">
        <v>23</v>
      </c>
      <c r="AW6" t="s">
        <v>24</v>
      </c>
    </row>
    <row r="7" spans="1:49" x14ac:dyDescent="0.25">
      <c r="A7" t="s">
        <v>59</v>
      </c>
      <c r="E7" t="s">
        <v>3</v>
      </c>
      <c r="F7" t="s">
        <v>25</v>
      </c>
      <c r="G7" t="s">
        <v>26</v>
      </c>
      <c r="H7">
        <v>29.428000000000001</v>
      </c>
      <c r="I7" t="s">
        <v>26</v>
      </c>
      <c r="J7" t="s">
        <v>4</v>
      </c>
      <c r="K7">
        <v>29.4</v>
      </c>
      <c r="L7" t="s">
        <v>9</v>
      </c>
      <c r="M7" t="s">
        <v>60</v>
      </c>
      <c r="N7" t="s">
        <v>61</v>
      </c>
      <c r="O7" t="s">
        <v>9</v>
      </c>
      <c r="P7" t="s">
        <v>62</v>
      </c>
      <c r="Q7" t="s">
        <v>3</v>
      </c>
      <c r="R7" t="s">
        <v>17</v>
      </c>
      <c r="S7" t="s">
        <v>63</v>
      </c>
      <c r="T7">
        <v>2</v>
      </c>
      <c r="U7" t="s">
        <v>13</v>
      </c>
      <c r="V7" t="s">
        <v>3</v>
      </c>
      <c r="Y7">
        <v>2</v>
      </c>
      <c r="AA7">
        <v>9</v>
      </c>
      <c r="AC7" t="s">
        <v>14</v>
      </c>
      <c r="AD7" t="s">
        <v>38</v>
      </c>
      <c r="AE7">
        <v>4</v>
      </c>
      <c r="AF7" t="s">
        <v>20</v>
      </c>
      <c r="AG7" t="s">
        <v>15</v>
      </c>
      <c r="AH7">
        <v>2</v>
      </c>
      <c r="AI7" t="s">
        <v>20</v>
      </c>
      <c r="AJ7">
        <v>8</v>
      </c>
      <c r="AL7" t="s">
        <v>3</v>
      </c>
      <c r="AM7" t="s">
        <v>15</v>
      </c>
      <c r="AN7">
        <v>2</v>
      </c>
      <c r="AO7" t="s">
        <v>20</v>
      </c>
      <c r="AQ7" t="s">
        <v>16</v>
      </c>
      <c r="AR7" t="s">
        <v>43</v>
      </c>
      <c r="AS7" t="s">
        <v>22</v>
      </c>
      <c r="AT7" t="s">
        <v>21</v>
      </c>
      <c r="AU7">
        <v>29.4</v>
      </c>
      <c r="AV7" t="s">
        <v>23</v>
      </c>
      <c r="AW7" t="s">
        <v>24</v>
      </c>
    </row>
    <row r="8" spans="1:49" x14ac:dyDescent="0.25">
      <c r="A8" t="s">
        <v>59</v>
      </c>
      <c r="E8" t="s">
        <v>3</v>
      </c>
      <c r="F8" t="s">
        <v>25</v>
      </c>
      <c r="G8" t="s">
        <v>26</v>
      </c>
      <c r="H8">
        <v>570.53</v>
      </c>
      <c r="I8" t="s">
        <v>26</v>
      </c>
      <c r="J8" t="s">
        <v>4</v>
      </c>
      <c r="K8">
        <v>570.5</v>
      </c>
      <c r="L8" t="s">
        <v>9</v>
      </c>
      <c r="M8" t="s">
        <v>60</v>
      </c>
      <c r="N8" t="s">
        <v>61</v>
      </c>
      <c r="O8" t="s">
        <v>9</v>
      </c>
      <c r="P8" t="s">
        <v>62</v>
      </c>
      <c r="Q8" t="s">
        <v>3</v>
      </c>
      <c r="R8" t="s">
        <v>17</v>
      </c>
      <c r="S8" t="s">
        <v>63</v>
      </c>
      <c r="T8">
        <v>3</v>
      </c>
      <c r="U8" t="s">
        <v>13</v>
      </c>
      <c r="V8" t="s">
        <v>3</v>
      </c>
      <c r="X8">
        <v>5</v>
      </c>
      <c r="Y8">
        <v>7</v>
      </c>
      <c r="AA8">
        <v>0</v>
      </c>
      <c r="AC8" t="s">
        <v>14</v>
      </c>
      <c r="AD8" t="s">
        <v>38</v>
      </c>
      <c r="AE8">
        <v>5</v>
      </c>
      <c r="AF8" t="s">
        <v>20</v>
      </c>
      <c r="AG8" t="s">
        <v>15</v>
      </c>
      <c r="AH8">
        <v>3</v>
      </c>
      <c r="AI8" t="s">
        <v>20</v>
      </c>
      <c r="AL8" t="s">
        <v>3</v>
      </c>
      <c r="AM8" t="s">
        <v>15</v>
      </c>
      <c r="AN8">
        <v>3</v>
      </c>
      <c r="AO8" t="s">
        <v>20</v>
      </c>
      <c r="AQ8" t="s">
        <v>16</v>
      </c>
      <c r="AR8" t="s">
        <v>47</v>
      </c>
      <c r="AS8" t="s">
        <v>22</v>
      </c>
      <c r="AT8" t="s">
        <v>21</v>
      </c>
      <c r="AU8">
        <v>570.5</v>
      </c>
      <c r="AV8" t="s">
        <v>23</v>
      </c>
      <c r="AW8" t="s">
        <v>24</v>
      </c>
    </row>
    <row r="9" spans="1:49" x14ac:dyDescent="0.25">
      <c r="A9" t="s">
        <v>59</v>
      </c>
      <c r="E9" t="s">
        <v>3</v>
      </c>
      <c r="F9" t="s">
        <v>25</v>
      </c>
      <c r="G9" t="s">
        <v>26</v>
      </c>
      <c r="H9">
        <v>872.476</v>
      </c>
      <c r="I9" t="s">
        <v>26</v>
      </c>
      <c r="J9" t="s">
        <v>4</v>
      </c>
      <c r="K9">
        <v>872.5</v>
      </c>
      <c r="L9" t="s">
        <v>9</v>
      </c>
      <c r="M9" t="s">
        <v>60</v>
      </c>
      <c r="N9" t="s">
        <v>61</v>
      </c>
      <c r="O9" t="s">
        <v>9</v>
      </c>
      <c r="P9" t="s">
        <v>62</v>
      </c>
      <c r="Q9" t="s">
        <v>3</v>
      </c>
      <c r="R9" t="s">
        <v>17</v>
      </c>
      <c r="S9" t="s">
        <v>63</v>
      </c>
      <c r="T9">
        <v>7</v>
      </c>
      <c r="U9" t="s">
        <v>13</v>
      </c>
      <c r="V9" t="s">
        <v>3</v>
      </c>
      <c r="X9">
        <v>8</v>
      </c>
      <c r="Y9">
        <v>7</v>
      </c>
      <c r="AA9">
        <v>2</v>
      </c>
      <c r="AC9" t="s">
        <v>14</v>
      </c>
      <c r="AD9" t="s">
        <v>38</v>
      </c>
      <c r="AE9">
        <v>4</v>
      </c>
      <c r="AF9" t="s">
        <v>20</v>
      </c>
      <c r="AG9" t="s">
        <v>15</v>
      </c>
      <c r="AH9">
        <v>7</v>
      </c>
      <c r="AI9" t="s">
        <v>20</v>
      </c>
      <c r="AJ9">
        <v>6</v>
      </c>
      <c r="AL9" t="s">
        <v>3</v>
      </c>
      <c r="AM9" t="s">
        <v>15</v>
      </c>
      <c r="AN9">
        <v>7</v>
      </c>
      <c r="AO9" t="s">
        <v>20</v>
      </c>
      <c r="AQ9" t="s">
        <v>16</v>
      </c>
      <c r="AR9" t="s">
        <v>51</v>
      </c>
      <c r="AS9" t="s">
        <v>22</v>
      </c>
      <c r="AT9" t="s">
        <v>21</v>
      </c>
      <c r="AU9">
        <v>872.5</v>
      </c>
      <c r="AV9" t="s">
        <v>23</v>
      </c>
      <c r="AW9" t="s">
        <v>24</v>
      </c>
    </row>
    <row r="10" spans="1:49" x14ac:dyDescent="0.25">
      <c r="A10" t="s">
        <v>59</v>
      </c>
      <c r="E10" t="s">
        <v>3</v>
      </c>
      <c r="F10" t="s">
        <v>25</v>
      </c>
      <c r="G10" t="s">
        <v>26</v>
      </c>
      <c r="H10">
        <v>0.61</v>
      </c>
      <c r="I10" t="s">
        <v>26</v>
      </c>
      <c r="J10" t="s">
        <v>4</v>
      </c>
      <c r="K10">
        <v>0.6</v>
      </c>
      <c r="L10" t="s">
        <v>9</v>
      </c>
      <c r="M10" t="s">
        <v>60</v>
      </c>
      <c r="N10" t="s">
        <v>61</v>
      </c>
      <c r="O10" t="s">
        <v>9</v>
      </c>
      <c r="P10" t="s">
        <v>62</v>
      </c>
      <c r="Q10" t="s">
        <v>3</v>
      </c>
      <c r="R10" t="s">
        <v>17</v>
      </c>
      <c r="S10" t="s">
        <v>63</v>
      </c>
      <c r="T10">
        <v>1</v>
      </c>
      <c r="U10" t="s">
        <v>13</v>
      </c>
      <c r="V10" t="s">
        <v>3</v>
      </c>
      <c r="AA10">
        <v>0</v>
      </c>
      <c r="AC10" t="s">
        <v>14</v>
      </c>
      <c r="AD10" t="s">
        <v>38</v>
      </c>
      <c r="AE10">
        <v>6</v>
      </c>
      <c r="AF10" t="s">
        <v>20</v>
      </c>
      <c r="AG10" t="s">
        <v>15</v>
      </c>
      <c r="AH10">
        <v>1</v>
      </c>
      <c r="AI10" t="s">
        <v>20</v>
      </c>
      <c r="AL10" t="s">
        <v>3</v>
      </c>
      <c r="AM10" t="s">
        <v>15</v>
      </c>
      <c r="AN10">
        <v>1</v>
      </c>
      <c r="AO10" t="s">
        <v>20</v>
      </c>
      <c r="AQ10" t="s">
        <v>16</v>
      </c>
      <c r="AR10" t="s">
        <v>40</v>
      </c>
      <c r="AS10" t="s">
        <v>22</v>
      </c>
      <c r="AT10" t="s">
        <v>21</v>
      </c>
      <c r="AU10">
        <v>0.6</v>
      </c>
      <c r="AV10" t="s">
        <v>23</v>
      </c>
      <c r="AW10" t="s">
        <v>24</v>
      </c>
    </row>
    <row r="11" spans="1:49" x14ac:dyDescent="0.25">
      <c r="A11" t="s">
        <v>59</v>
      </c>
      <c r="E11" t="s">
        <v>3</v>
      </c>
      <c r="F11" t="s">
        <v>25</v>
      </c>
      <c r="G11" t="s">
        <v>26</v>
      </c>
      <c r="H11">
        <v>0.79400000000000004</v>
      </c>
      <c r="I11" t="s">
        <v>26</v>
      </c>
      <c r="J11" t="s">
        <v>4</v>
      </c>
      <c r="K11">
        <v>0.8</v>
      </c>
      <c r="L11" t="s">
        <v>9</v>
      </c>
      <c r="M11" t="s">
        <v>60</v>
      </c>
      <c r="N11" t="s">
        <v>61</v>
      </c>
      <c r="O11" t="s">
        <v>9</v>
      </c>
      <c r="P11" t="s">
        <v>62</v>
      </c>
      <c r="Q11" t="s">
        <v>3</v>
      </c>
      <c r="R11" t="s">
        <v>17</v>
      </c>
      <c r="S11" t="s">
        <v>63</v>
      </c>
      <c r="T11">
        <v>9</v>
      </c>
      <c r="U11" t="s">
        <v>13</v>
      </c>
      <c r="V11" t="s">
        <v>3</v>
      </c>
      <c r="AA11">
        <v>0</v>
      </c>
      <c r="AC11" t="s">
        <v>14</v>
      </c>
      <c r="AD11" t="s">
        <v>38</v>
      </c>
      <c r="AE11">
        <v>7</v>
      </c>
      <c r="AF11" t="s">
        <v>20</v>
      </c>
      <c r="AG11" t="s">
        <v>15</v>
      </c>
      <c r="AH11">
        <v>9</v>
      </c>
      <c r="AI11" t="s">
        <v>20</v>
      </c>
      <c r="AJ11">
        <v>4</v>
      </c>
      <c r="AL11" t="s">
        <v>3</v>
      </c>
      <c r="AM11" t="s">
        <v>15</v>
      </c>
      <c r="AN11">
        <v>9</v>
      </c>
      <c r="AO11" t="s">
        <v>20</v>
      </c>
      <c r="AQ11" t="s">
        <v>16</v>
      </c>
      <c r="AR11" t="s">
        <v>45</v>
      </c>
      <c r="AS11" t="s">
        <v>22</v>
      </c>
      <c r="AT11" t="s">
        <v>21</v>
      </c>
      <c r="AU11">
        <v>0.8</v>
      </c>
      <c r="AV11" t="s">
        <v>23</v>
      </c>
      <c r="AW11" t="s">
        <v>24</v>
      </c>
    </row>
    <row r="12" spans="1:49" x14ac:dyDescent="0.25">
      <c r="A12" t="s">
        <v>59</v>
      </c>
      <c r="E12" t="s">
        <v>3</v>
      </c>
      <c r="F12" t="s">
        <v>25</v>
      </c>
      <c r="G12" t="s">
        <v>26</v>
      </c>
      <c r="H12">
        <v>2.42</v>
      </c>
      <c r="I12" t="s">
        <v>26</v>
      </c>
      <c r="J12" t="s">
        <v>4</v>
      </c>
      <c r="K12">
        <v>2.4</v>
      </c>
      <c r="L12" t="s">
        <v>9</v>
      </c>
      <c r="M12" t="s">
        <v>60</v>
      </c>
      <c r="N12" t="s">
        <v>61</v>
      </c>
      <c r="O12" t="s">
        <v>9</v>
      </c>
      <c r="P12" t="s">
        <v>62</v>
      </c>
      <c r="Q12" t="s">
        <v>3</v>
      </c>
      <c r="R12" t="s">
        <v>17</v>
      </c>
      <c r="S12" t="s">
        <v>63</v>
      </c>
      <c r="T12">
        <v>2</v>
      </c>
      <c r="U12" t="s">
        <v>13</v>
      </c>
      <c r="V12" t="s">
        <v>3</v>
      </c>
      <c r="AA12">
        <v>2</v>
      </c>
      <c r="AC12" t="s">
        <v>14</v>
      </c>
      <c r="AD12" t="s">
        <v>38</v>
      </c>
      <c r="AE12">
        <v>4</v>
      </c>
      <c r="AF12" t="s">
        <v>20</v>
      </c>
      <c r="AG12" t="s">
        <v>15</v>
      </c>
      <c r="AH12">
        <v>2</v>
      </c>
      <c r="AI12" t="s">
        <v>20</v>
      </c>
      <c r="AL12" t="s">
        <v>3</v>
      </c>
      <c r="AM12" t="s">
        <v>15</v>
      </c>
      <c r="AN12">
        <v>2</v>
      </c>
      <c r="AO12" t="s">
        <v>20</v>
      </c>
      <c r="AQ12" t="s">
        <v>16</v>
      </c>
      <c r="AR12" t="s">
        <v>43</v>
      </c>
      <c r="AS12" t="s">
        <v>22</v>
      </c>
      <c r="AT12" t="s">
        <v>21</v>
      </c>
      <c r="AU12">
        <v>2.4</v>
      </c>
      <c r="AV12" t="s">
        <v>23</v>
      </c>
      <c r="AW12" t="s">
        <v>24</v>
      </c>
    </row>
    <row r="13" spans="1:49" x14ac:dyDescent="0.25">
      <c r="A13" t="s">
        <v>59</v>
      </c>
      <c r="E13" t="s">
        <v>3</v>
      </c>
      <c r="F13" t="s">
        <v>25</v>
      </c>
      <c r="G13" t="s">
        <v>26</v>
      </c>
      <c r="H13">
        <v>1.9239999999999999</v>
      </c>
      <c r="I13" t="s">
        <v>26</v>
      </c>
      <c r="J13" t="s">
        <v>4</v>
      </c>
      <c r="K13">
        <v>1.9</v>
      </c>
      <c r="L13" t="s">
        <v>9</v>
      </c>
      <c r="M13" t="s">
        <v>60</v>
      </c>
      <c r="N13" t="s">
        <v>61</v>
      </c>
      <c r="O13" t="s">
        <v>9</v>
      </c>
      <c r="P13" t="s">
        <v>62</v>
      </c>
      <c r="Q13" t="s">
        <v>3</v>
      </c>
      <c r="R13" t="s">
        <v>17</v>
      </c>
      <c r="S13" t="s">
        <v>63</v>
      </c>
      <c r="T13">
        <v>2</v>
      </c>
      <c r="U13" t="s">
        <v>13</v>
      </c>
      <c r="V13" t="s">
        <v>3</v>
      </c>
      <c r="AA13">
        <v>1</v>
      </c>
      <c r="AC13" t="s">
        <v>14</v>
      </c>
      <c r="AD13" t="s">
        <v>38</v>
      </c>
      <c r="AE13">
        <v>9</v>
      </c>
      <c r="AF13" t="s">
        <v>20</v>
      </c>
      <c r="AG13" t="s">
        <v>15</v>
      </c>
      <c r="AH13">
        <v>2</v>
      </c>
      <c r="AI13" t="s">
        <v>20</v>
      </c>
      <c r="AJ13">
        <v>4</v>
      </c>
      <c r="AL13" t="s">
        <v>3</v>
      </c>
      <c r="AM13" t="s">
        <v>15</v>
      </c>
      <c r="AN13">
        <v>2</v>
      </c>
      <c r="AO13" t="s">
        <v>20</v>
      </c>
      <c r="AQ13" t="s">
        <v>16</v>
      </c>
      <c r="AR13" t="s">
        <v>57</v>
      </c>
      <c r="AS13" t="s">
        <v>22</v>
      </c>
      <c r="AT13" t="s">
        <v>21</v>
      </c>
      <c r="AU13">
        <v>1.9</v>
      </c>
      <c r="AV13" t="s">
        <v>23</v>
      </c>
      <c r="AW13" t="s">
        <v>24</v>
      </c>
    </row>
    <row r="14" spans="1:49" x14ac:dyDescent="0.25">
      <c r="A14" t="s">
        <v>59</v>
      </c>
      <c r="E14" t="s">
        <v>3</v>
      </c>
      <c r="F14" t="s">
        <v>25</v>
      </c>
      <c r="G14" t="s">
        <v>26</v>
      </c>
      <c r="H14">
        <v>63.41</v>
      </c>
      <c r="I14" t="s">
        <v>26</v>
      </c>
      <c r="J14" t="s">
        <v>4</v>
      </c>
      <c r="K14">
        <v>63.4</v>
      </c>
      <c r="L14" t="s">
        <v>9</v>
      </c>
      <c r="M14" t="s">
        <v>60</v>
      </c>
      <c r="N14" t="s">
        <v>61</v>
      </c>
      <c r="O14" t="s">
        <v>9</v>
      </c>
      <c r="P14" t="s">
        <v>62</v>
      </c>
      <c r="Q14" t="s">
        <v>3</v>
      </c>
      <c r="R14" t="s">
        <v>17</v>
      </c>
      <c r="S14" t="s">
        <v>63</v>
      </c>
      <c r="T14">
        <v>1</v>
      </c>
      <c r="U14" t="s">
        <v>13</v>
      </c>
      <c r="V14" t="s">
        <v>3</v>
      </c>
      <c r="Y14">
        <v>6</v>
      </c>
      <c r="AA14">
        <v>3</v>
      </c>
      <c r="AC14" t="s">
        <v>14</v>
      </c>
      <c r="AD14" t="s">
        <v>38</v>
      </c>
      <c r="AE14">
        <v>4</v>
      </c>
      <c r="AF14" t="s">
        <v>20</v>
      </c>
      <c r="AG14" t="s">
        <v>15</v>
      </c>
      <c r="AH14">
        <v>1</v>
      </c>
      <c r="AI14" t="s">
        <v>20</v>
      </c>
      <c r="AL14" t="s">
        <v>3</v>
      </c>
      <c r="AM14" t="s">
        <v>15</v>
      </c>
      <c r="AN14">
        <v>1</v>
      </c>
      <c r="AO14" t="s">
        <v>20</v>
      </c>
      <c r="AQ14" t="s">
        <v>16</v>
      </c>
      <c r="AR14" t="s">
        <v>43</v>
      </c>
      <c r="AS14" t="s">
        <v>22</v>
      </c>
      <c r="AT14" t="s">
        <v>21</v>
      </c>
      <c r="AU14">
        <v>63.4</v>
      </c>
      <c r="AV14" t="s">
        <v>23</v>
      </c>
      <c r="AW14" t="s">
        <v>24</v>
      </c>
    </row>
    <row r="15" spans="1:49" x14ac:dyDescent="0.25">
      <c r="A15" t="s">
        <v>59</v>
      </c>
      <c r="E15" t="s">
        <v>3</v>
      </c>
      <c r="F15" t="s">
        <v>25</v>
      </c>
      <c r="G15" t="s">
        <v>26</v>
      </c>
      <c r="H15">
        <v>46.462000000000003</v>
      </c>
      <c r="I15" t="s">
        <v>26</v>
      </c>
      <c r="J15" t="s">
        <v>4</v>
      </c>
      <c r="K15">
        <v>46.5</v>
      </c>
      <c r="L15" t="s">
        <v>9</v>
      </c>
      <c r="M15" t="s">
        <v>60</v>
      </c>
      <c r="N15" t="s">
        <v>61</v>
      </c>
      <c r="O15" t="s">
        <v>9</v>
      </c>
      <c r="P15" t="s">
        <v>62</v>
      </c>
      <c r="Q15" t="s">
        <v>3</v>
      </c>
      <c r="R15" t="s">
        <v>17</v>
      </c>
      <c r="S15" t="s">
        <v>63</v>
      </c>
      <c r="T15">
        <v>6</v>
      </c>
      <c r="U15" t="s">
        <v>13</v>
      </c>
      <c r="V15" t="s">
        <v>3</v>
      </c>
      <c r="Y15">
        <v>4</v>
      </c>
      <c r="AA15">
        <v>6</v>
      </c>
      <c r="AC15" t="s">
        <v>14</v>
      </c>
      <c r="AD15" t="s">
        <v>38</v>
      </c>
      <c r="AE15">
        <v>4</v>
      </c>
      <c r="AF15" t="s">
        <v>20</v>
      </c>
      <c r="AG15" t="s">
        <v>15</v>
      </c>
      <c r="AH15">
        <v>6</v>
      </c>
      <c r="AI15" t="s">
        <v>20</v>
      </c>
      <c r="AJ15">
        <v>2</v>
      </c>
      <c r="AL15" t="s">
        <v>3</v>
      </c>
      <c r="AM15" t="s">
        <v>15</v>
      </c>
      <c r="AN15">
        <v>6</v>
      </c>
      <c r="AO15" t="s">
        <v>20</v>
      </c>
      <c r="AQ15" t="s">
        <v>16</v>
      </c>
      <c r="AR15" t="s">
        <v>51</v>
      </c>
      <c r="AS15" t="s">
        <v>22</v>
      </c>
      <c r="AT15" t="s">
        <v>21</v>
      </c>
      <c r="AU15">
        <v>46.5</v>
      </c>
      <c r="AV15" t="s">
        <v>23</v>
      </c>
      <c r="AW15" t="s">
        <v>24</v>
      </c>
    </row>
    <row r="16" spans="1:49" x14ac:dyDescent="0.25">
      <c r="A16" t="s">
        <v>59</v>
      </c>
      <c r="E16" t="s">
        <v>3</v>
      </c>
      <c r="F16" t="s">
        <v>25</v>
      </c>
      <c r="G16" t="s">
        <v>26</v>
      </c>
      <c r="H16">
        <v>704.45</v>
      </c>
      <c r="I16" t="s">
        <v>26</v>
      </c>
      <c r="J16" t="s">
        <v>4</v>
      </c>
      <c r="K16">
        <v>704.5</v>
      </c>
      <c r="L16" t="s">
        <v>9</v>
      </c>
      <c r="M16" t="s">
        <v>60</v>
      </c>
      <c r="N16" t="s">
        <v>61</v>
      </c>
      <c r="O16" t="s">
        <v>9</v>
      </c>
      <c r="P16" t="s">
        <v>62</v>
      </c>
      <c r="Q16" t="s">
        <v>3</v>
      </c>
      <c r="R16" t="s">
        <v>17</v>
      </c>
      <c r="S16" t="s">
        <v>63</v>
      </c>
      <c r="T16">
        <v>5</v>
      </c>
      <c r="U16" t="s">
        <v>13</v>
      </c>
      <c r="V16" t="s">
        <v>3</v>
      </c>
      <c r="X16">
        <v>7</v>
      </c>
      <c r="Y16">
        <v>0</v>
      </c>
      <c r="AA16">
        <v>4</v>
      </c>
      <c r="AC16" t="s">
        <v>14</v>
      </c>
      <c r="AD16" t="s">
        <v>38</v>
      </c>
      <c r="AE16">
        <v>4</v>
      </c>
      <c r="AF16" t="s">
        <v>20</v>
      </c>
      <c r="AG16" t="s">
        <v>15</v>
      </c>
      <c r="AH16">
        <v>5</v>
      </c>
      <c r="AI16" t="s">
        <v>20</v>
      </c>
      <c r="AL16" t="s">
        <v>3</v>
      </c>
      <c r="AM16" t="s">
        <v>15</v>
      </c>
      <c r="AN16">
        <v>5</v>
      </c>
      <c r="AO16" t="s">
        <v>20</v>
      </c>
      <c r="AQ16" t="s">
        <v>16</v>
      </c>
      <c r="AR16" t="s">
        <v>51</v>
      </c>
      <c r="AS16" t="s">
        <v>22</v>
      </c>
      <c r="AT16" t="s">
        <v>21</v>
      </c>
      <c r="AU16">
        <v>704.5</v>
      </c>
      <c r="AV16" t="s">
        <v>23</v>
      </c>
      <c r="AW16" t="s">
        <v>24</v>
      </c>
    </row>
    <row r="17" spans="1:49" x14ac:dyDescent="0.25">
      <c r="A17" t="s">
        <v>59</v>
      </c>
      <c r="E17" t="s">
        <v>3</v>
      </c>
      <c r="F17" t="s">
        <v>25</v>
      </c>
      <c r="G17" t="s">
        <v>26</v>
      </c>
      <c r="H17">
        <v>721.94500000000005</v>
      </c>
      <c r="I17" t="s">
        <v>26</v>
      </c>
      <c r="J17" t="s">
        <v>4</v>
      </c>
      <c r="K17">
        <v>721.9</v>
      </c>
      <c r="L17" t="s">
        <v>9</v>
      </c>
      <c r="M17" t="s">
        <v>60</v>
      </c>
      <c r="N17" t="s">
        <v>61</v>
      </c>
      <c r="O17" t="s">
        <v>9</v>
      </c>
      <c r="P17" t="s">
        <v>62</v>
      </c>
      <c r="Q17" t="s">
        <v>3</v>
      </c>
      <c r="R17" t="s">
        <v>17</v>
      </c>
      <c r="S17" t="s">
        <v>63</v>
      </c>
      <c r="T17">
        <v>4</v>
      </c>
      <c r="U17" t="s">
        <v>13</v>
      </c>
      <c r="V17" t="s">
        <v>3</v>
      </c>
      <c r="X17">
        <v>7</v>
      </c>
      <c r="Y17">
        <v>2</v>
      </c>
      <c r="AA17">
        <v>1</v>
      </c>
      <c r="AC17" t="s">
        <v>14</v>
      </c>
      <c r="AD17" t="s">
        <v>38</v>
      </c>
      <c r="AE17">
        <v>9</v>
      </c>
      <c r="AF17" t="s">
        <v>20</v>
      </c>
      <c r="AG17" t="s">
        <v>15</v>
      </c>
      <c r="AH17">
        <v>4</v>
      </c>
      <c r="AI17" t="s">
        <v>20</v>
      </c>
      <c r="AJ17">
        <v>5</v>
      </c>
      <c r="AL17" t="s">
        <v>3</v>
      </c>
      <c r="AM17" t="s">
        <v>15</v>
      </c>
      <c r="AN17">
        <v>4</v>
      </c>
      <c r="AO17" t="s">
        <v>20</v>
      </c>
      <c r="AQ17" t="s">
        <v>16</v>
      </c>
      <c r="AR17" t="s">
        <v>57</v>
      </c>
      <c r="AS17" t="s">
        <v>22</v>
      </c>
      <c r="AT17" t="s">
        <v>21</v>
      </c>
      <c r="AU17">
        <v>721.9</v>
      </c>
      <c r="AV17" t="s">
        <v>23</v>
      </c>
      <c r="AW17" t="s">
        <v>24</v>
      </c>
    </row>
    <row r="18" spans="1:49" x14ac:dyDescent="0.25">
      <c r="A18" t="s">
        <v>59</v>
      </c>
      <c r="E18" t="s">
        <v>3</v>
      </c>
      <c r="F18" t="s">
        <v>25</v>
      </c>
      <c r="G18" t="s">
        <v>26</v>
      </c>
      <c r="H18">
        <v>0.51</v>
      </c>
      <c r="I18" t="s">
        <v>26</v>
      </c>
      <c r="J18" t="s">
        <v>4</v>
      </c>
      <c r="K18">
        <v>0.5</v>
      </c>
      <c r="L18" t="s">
        <v>9</v>
      </c>
      <c r="M18" t="s">
        <v>60</v>
      </c>
      <c r="N18" t="s">
        <v>61</v>
      </c>
      <c r="O18" t="s">
        <v>9</v>
      </c>
      <c r="P18" t="s">
        <v>62</v>
      </c>
      <c r="Q18" t="s">
        <v>3</v>
      </c>
      <c r="R18" t="s">
        <v>17</v>
      </c>
      <c r="S18" t="s">
        <v>63</v>
      </c>
      <c r="T18">
        <v>1</v>
      </c>
      <c r="U18" t="s">
        <v>13</v>
      </c>
      <c r="V18" t="s">
        <v>3</v>
      </c>
      <c r="AA18">
        <v>0</v>
      </c>
      <c r="AC18" t="s">
        <v>14</v>
      </c>
      <c r="AD18" t="s">
        <v>38</v>
      </c>
      <c r="AE18">
        <v>5</v>
      </c>
      <c r="AF18" t="s">
        <v>20</v>
      </c>
      <c r="AG18" t="s">
        <v>15</v>
      </c>
      <c r="AH18">
        <v>1</v>
      </c>
      <c r="AI18" t="s">
        <v>20</v>
      </c>
      <c r="AL18" t="s">
        <v>3</v>
      </c>
      <c r="AM18" t="s">
        <v>15</v>
      </c>
      <c r="AN18">
        <v>1</v>
      </c>
      <c r="AO18" t="s">
        <v>20</v>
      </c>
      <c r="AQ18" t="s">
        <v>16</v>
      </c>
      <c r="AR18" t="s">
        <v>47</v>
      </c>
      <c r="AS18" t="s">
        <v>22</v>
      </c>
      <c r="AT18" t="s">
        <v>21</v>
      </c>
      <c r="AU18">
        <v>0.5</v>
      </c>
      <c r="AV18" t="s">
        <v>23</v>
      </c>
      <c r="AW18" t="s">
        <v>24</v>
      </c>
    </row>
    <row r="19" spans="1:49" x14ac:dyDescent="0.25">
      <c r="A19" t="s">
        <v>59</v>
      </c>
      <c r="E19" t="s">
        <v>3</v>
      </c>
      <c r="F19" t="s">
        <v>25</v>
      </c>
      <c r="G19" t="s">
        <v>26</v>
      </c>
      <c r="H19">
        <v>0.54900000000000004</v>
      </c>
      <c r="I19" t="s">
        <v>26</v>
      </c>
      <c r="J19" t="s">
        <v>4</v>
      </c>
      <c r="K19">
        <v>0.5</v>
      </c>
      <c r="L19" t="s">
        <v>9</v>
      </c>
      <c r="M19" t="s">
        <v>60</v>
      </c>
      <c r="N19" t="s">
        <v>61</v>
      </c>
      <c r="O19" t="s">
        <v>9</v>
      </c>
      <c r="P19" t="s">
        <v>62</v>
      </c>
      <c r="Q19" t="s">
        <v>3</v>
      </c>
      <c r="R19" t="s">
        <v>17</v>
      </c>
      <c r="S19" t="s">
        <v>63</v>
      </c>
      <c r="T19">
        <v>4</v>
      </c>
      <c r="U19" t="s">
        <v>13</v>
      </c>
      <c r="V19" t="s">
        <v>3</v>
      </c>
      <c r="AA19">
        <v>0</v>
      </c>
      <c r="AC19" t="s">
        <v>14</v>
      </c>
      <c r="AD19" t="s">
        <v>38</v>
      </c>
      <c r="AE19">
        <v>5</v>
      </c>
      <c r="AF19" t="s">
        <v>20</v>
      </c>
      <c r="AG19" t="s">
        <v>15</v>
      </c>
      <c r="AH19">
        <v>4</v>
      </c>
      <c r="AI19" t="s">
        <v>20</v>
      </c>
      <c r="AJ19">
        <v>9</v>
      </c>
      <c r="AL19" t="s">
        <v>3</v>
      </c>
      <c r="AM19" t="s">
        <v>15</v>
      </c>
      <c r="AN19">
        <v>4</v>
      </c>
      <c r="AO19" t="s">
        <v>20</v>
      </c>
      <c r="AQ19" t="s">
        <v>16</v>
      </c>
      <c r="AR19" t="s">
        <v>47</v>
      </c>
      <c r="AS19" t="s">
        <v>22</v>
      </c>
      <c r="AT19" t="s">
        <v>21</v>
      </c>
      <c r="AU19">
        <v>0.5</v>
      </c>
      <c r="AV19" t="s">
        <v>23</v>
      </c>
      <c r="AW19" t="s">
        <v>24</v>
      </c>
    </row>
    <row r="20" spans="1:49" x14ac:dyDescent="0.25">
      <c r="A20" t="s">
        <v>59</v>
      </c>
      <c r="E20" t="s">
        <v>3</v>
      </c>
      <c r="F20" t="s">
        <v>25</v>
      </c>
      <c r="G20" t="s">
        <v>26</v>
      </c>
      <c r="H20">
        <v>1.88</v>
      </c>
      <c r="I20" t="s">
        <v>26</v>
      </c>
      <c r="J20" t="s">
        <v>4</v>
      </c>
      <c r="K20">
        <v>1.9</v>
      </c>
      <c r="L20" t="s">
        <v>9</v>
      </c>
      <c r="M20" t="s">
        <v>60</v>
      </c>
      <c r="N20" t="s">
        <v>61</v>
      </c>
      <c r="O20" t="s">
        <v>9</v>
      </c>
      <c r="P20" t="s">
        <v>62</v>
      </c>
      <c r="Q20" t="s">
        <v>3</v>
      </c>
      <c r="R20" t="s">
        <v>17</v>
      </c>
      <c r="S20" t="s">
        <v>63</v>
      </c>
      <c r="T20">
        <v>8</v>
      </c>
      <c r="U20" t="s">
        <v>13</v>
      </c>
      <c r="V20" t="s">
        <v>3</v>
      </c>
      <c r="AA20">
        <v>1</v>
      </c>
      <c r="AC20" t="s">
        <v>14</v>
      </c>
      <c r="AD20" t="s">
        <v>38</v>
      </c>
      <c r="AE20">
        <v>8</v>
      </c>
      <c r="AF20" t="s">
        <v>20</v>
      </c>
      <c r="AG20" t="s">
        <v>15</v>
      </c>
      <c r="AH20">
        <v>8</v>
      </c>
      <c r="AI20" t="s">
        <v>20</v>
      </c>
      <c r="AL20" t="s">
        <v>3</v>
      </c>
      <c r="AM20" t="s">
        <v>15</v>
      </c>
      <c r="AN20">
        <v>8</v>
      </c>
      <c r="AO20" t="s">
        <v>20</v>
      </c>
      <c r="AQ20" t="s">
        <v>16</v>
      </c>
      <c r="AR20" t="s">
        <v>41</v>
      </c>
      <c r="AS20" t="s">
        <v>22</v>
      </c>
      <c r="AT20" t="s">
        <v>21</v>
      </c>
      <c r="AU20">
        <v>1.9</v>
      </c>
      <c r="AV20" t="s">
        <v>23</v>
      </c>
      <c r="AW20" t="s">
        <v>24</v>
      </c>
    </row>
    <row r="21" spans="1:49" x14ac:dyDescent="0.25">
      <c r="A21" t="s">
        <v>59</v>
      </c>
      <c r="E21" t="s">
        <v>3</v>
      </c>
      <c r="F21" t="s">
        <v>25</v>
      </c>
      <c r="G21" t="s">
        <v>26</v>
      </c>
      <c r="H21">
        <v>4.133</v>
      </c>
      <c r="I21" t="s">
        <v>26</v>
      </c>
      <c r="J21" t="s">
        <v>4</v>
      </c>
      <c r="K21">
        <v>4.0999999999999996</v>
      </c>
      <c r="L21" t="s">
        <v>9</v>
      </c>
      <c r="M21" t="s">
        <v>60</v>
      </c>
      <c r="N21" t="s">
        <v>61</v>
      </c>
      <c r="O21" t="s">
        <v>9</v>
      </c>
      <c r="P21" t="s">
        <v>62</v>
      </c>
      <c r="Q21" t="s">
        <v>3</v>
      </c>
      <c r="R21" t="s">
        <v>17</v>
      </c>
      <c r="S21" t="s">
        <v>63</v>
      </c>
      <c r="T21">
        <v>3</v>
      </c>
      <c r="U21" t="s">
        <v>13</v>
      </c>
      <c r="V21" t="s">
        <v>3</v>
      </c>
      <c r="AA21">
        <v>4</v>
      </c>
      <c r="AC21" t="s">
        <v>14</v>
      </c>
      <c r="AD21" t="s">
        <v>38</v>
      </c>
      <c r="AE21">
        <v>1</v>
      </c>
      <c r="AF21" t="s">
        <v>20</v>
      </c>
      <c r="AG21" t="s">
        <v>15</v>
      </c>
      <c r="AH21">
        <v>3</v>
      </c>
      <c r="AI21" t="s">
        <v>20</v>
      </c>
      <c r="AJ21">
        <v>3</v>
      </c>
      <c r="AL21" t="s">
        <v>3</v>
      </c>
      <c r="AM21" t="s">
        <v>15</v>
      </c>
      <c r="AN21">
        <v>3</v>
      </c>
      <c r="AO21" t="s">
        <v>20</v>
      </c>
      <c r="AQ21" t="s">
        <v>16</v>
      </c>
      <c r="AR21" t="s">
        <v>50</v>
      </c>
      <c r="AS21" t="s">
        <v>22</v>
      </c>
      <c r="AT21" t="s">
        <v>21</v>
      </c>
      <c r="AU21">
        <v>4.0999999999999996</v>
      </c>
      <c r="AV21" t="s">
        <v>23</v>
      </c>
      <c r="AW21" t="s">
        <v>24</v>
      </c>
    </row>
    <row r="22" spans="1:49" x14ac:dyDescent="0.25">
      <c r="A22" t="s">
        <v>59</v>
      </c>
      <c r="E22" t="s">
        <v>3</v>
      </c>
      <c r="F22" t="s">
        <v>25</v>
      </c>
      <c r="G22" t="s">
        <v>26</v>
      </c>
      <c r="H22">
        <v>68.239999999999995</v>
      </c>
      <c r="I22" t="s">
        <v>26</v>
      </c>
      <c r="J22" t="s">
        <v>4</v>
      </c>
      <c r="K22">
        <v>68.2</v>
      </c>
      <c r="L22" t="s">
        <v>9</v>
      </c>
      <c r="M22" t="s">
        <v>60</v>
      </c>
      <c r="N22" t="s">
        <v>61</v>
      </c>
      <c r="O22" t="s">
        <v>9</v>
      </c>
      <c r="P22" t="s">
        <v>62</v>
      </c>
      <c r="Q22" t="s">
        <v>3</v>
      </c>
      <c r="R22" t="s">
        <v>17</v>
      </c>
      <c r="S22" t="s">
        <v>63</v>
      </c>
      <c r="T22">
        <v>4</v>
      </c>
      <c r="U22" t="s">
        <v>13</v>
      </c>
      <c r="V22" t="s">
        <v>3</v>
      </c>
      <c r="Y22">
        <v>6</v>
      </c>
      <c r="AA22">
        <v>8</v>
      </c>
      <c r="AC22" t="s">
        <v>14</v>
      </c>
      <c r="AD22" t="s">
        <v>38</v>
      </c>
      <c r="AE22">
        <v>2</v>
      </c>
      <c r="AF22" t="s">
        <v>20</v>
      </c>
      <c r="AG22" t="s">
        <v>15</v>
      </c>
      <c r="AH22">
        <v>4</v>
      </c>
      <c r="AI22" t="s">
        <v>20</v>
      </c>
      <c r="AL22" t="s">
        <v>3</v>
      </c>
      <c r="AM22" t="s">
        <v>15</v>
      </c>
      <c r="AN22">
        <v>4</v>
      </c>
      <c r="AO22" t="s">
        <v>20</v>
      </c>
      <c r="AQ22" t="s">
        <v>16</v>
      </c>
      <c r="AR22" t="s">
        <v>53</v>
      </c>
      <c r="AS22" t="s">
        <v>22</v>
      </c>
      <c r="AT22" t="s">
        <v>21</v>
      </c>
      <c r="AU22">
        <v>68.2</v>
      </c>
      <c r="AV22" t="s">
        <v>23</v>
      </c>
      <c r="AW22" t="s">
        <v>24</v>
      </c>
    </row>
    <row r="23" spans="1:49" x14ac:dyDescent="0.25">
      <c r="A23" t="s">
        <v>59</v>
      </c>
      <c r="E23" t="s">
        <v>3</v>
      </c>
      <c r="F23" t="s">
        <v>25</v>
      </c>
      <c r="G23" t="s">
        <v>26</v>
      </c>
      <c r="H23">
        <v>32.125</v>
      </c>
      <c r="I23" t="s">
        <v>26</v>
      </c>
      <c r="J23" t="s">
        <v>4</v>
      </c>
      <c r="K23">
        <v>32.1</v>
      </c>
      <c r="L23" t="s">
        <v>9</v>
      </c>
      <c r="M23" t="s">
        <v>60</v>
      </c>
      <c r="N23" t="s">
        <v>61</v>
      </c>
      <c r="O23" t="s">
        <v>9</v>
      </c>
      <c r="P23" t="s">
        <v>62</v>
      </c>
      <c r="Q23" t="s">
        <v>3</v>
      </c>
      <c r="R23" t="s">
        <v>17</v>
      </c>
      <c r="S23" t="s">
        <v>63</v>
      </c>
      <c r="T23">
        <v>2</v>
      </c>
      <c r="U23" t="s">
        <v>13</v>
      </c>
      <c r="V23" t="s">
        <v>3</v>
      </c>
      <c r="Y23">
        <v>3</v>
      </c>
      <c r="AA23">
        <v>2</v>
      </c>
      <c r="AC23" t="s">
        <v>14</v>
      </c>
      <c r="AD23" t="s">
        <v>38</v>
      </c>
      <c r="AE23">
        <v>1</v>
      </c>
      <c r="AF23" t="s">
        <v>20</v>
      </c>
      <c r="AG23" t="s">
        <v>15</v>
      </c>
      <c r="AH23">
        <v>2</v>
      </c>
      <c r="AI23" t="s">
        <v>20</v>
      </c>
      <c r="AJ23">
        <v>5</v>
      </c>
      <c r="AL23" t="s">
        <v>3</v>
      </c>
      <c r="AM23" t="s">
        <v>15</v>
      </c>
      <c r="AN23">
        <v>2</v>
      </c>
      <c r="AO23" t="s">
        <v>20</v>
      </c>
      <c r="AQ23" t="s">
        <v>16</v>
      </c>
      <c r="AR23" t="s">
        <v>50</v>
      </c>
      <c r="AS23" t="s">
        <v>22</v>
      </c>
      <c r="AT23" t="s">
        <v>21</v>
      </c>
      <c r="AU23">
        <v>32.1</v>
      </c>
      <c r="AV23" t="s">
        <v>23</v>
      </c>
      <c r="AW23" t="s">
        <v>24</v>
      </c>
    </row>
    <row r="24" spans="1:49" x14ac:dyDescent="0.25">
      <c r="A24" t="s">
        <v>59</v>
      </c>
      <c r="E24" t="s">
        <v>3</v>
      </c>
      <c r="F24" t="s">
        <v>25</v>
      </c>
      <c r="G24" t="s">
        <v>26</v>
      </c>
      <c r="H24">
        <v>774.17</v>
      </c>
      <c r="I24" t="s">
        <v>26</v>
      </c>
      <c r="J24" t="s">
        <v>4</v>
      </c>
      <c r="K24">
        <v>774.2</v>
      </c>
      <c r="L24" t="s">
        <v>9</v>
      </c>
      <c r="M24" t="s">
        <v>60</v>
      </c>
      <c r="N24" t="s">
        <v>61</v>
      </c>
      <c r="O24" t="s">
        <v>9</v>
      </c>
      <c r="P24" t="s">
        <v>62</v>
      </c>
      <c r="Q24" t="s">
        <v>3</v>
      </c>
      <c r="R24" t="s">
        <v>17</v>
      </c>
      <c r="S24" t="s">
        <v>63</v>
      </c>
      <c r="T24">
        <v>7</v>
      </c>
      <c r="U24" t="s">
        <v>13</v>
      </c>
      <c r="V24" t="s">
        <v>3</v>
      </c>
      <c r="X24">
        <v>7</v>
      </c>
      <c r="Y24">
        <v>7</v>
      </c>
      <c r="AA24">
        <v>4</v>
      </c>
      <c r="AC24" t="s">
        <v>14</v>
      </c>
      <c r="AD24" t="s">
        <v>38</v>
      </c>
      <c r="AE24">
        <v>1</v>
      </c>
      <c r="AF24" t="s">
        <v>20</v>
      </c>
      <c r="AG24" t="s">
        <v>15</v>
      </c>
      <c r="AH24">
        <v>7</v>
      </c>
      <c r="AI24" t="s">
        <v>20</v>
      </c>
      <c r="AL24" t="s">
        <v>3</v>
      </c>
      <c r="AM24" t="s">
        <v>15</v>
      </c>
      <c r="AN24">
        <v>7</v>
      </c>
      <c r="AO24" t="s">
        <v>20</v>
      </c>
      <c r="AQ24" t="s">
        <v>16</v>
      </c>
      <c r="AR24" t="s">
        <v>52</v>
      </c>
      <c r="AS24" t="s">
        <v>22</v>
      </c>
      <c r="AT24" t="s">
        <v>21</v>
      </c>
      <c r="AU24">
        <v>774.2</v>
      </c>
      <c r="AV24" t="s">
        <v>23</v>
      </c>
      <c r="AW24" t="s">
        <v>24</v>
      </c>
    </row>
    <row r="25" spans="1:49" x14ac:dyDescent="0.25">
      <c r="A25" t="s">
        <v>59</v>
      </c>
      <c r="E25" t="s">
        <v>3</v>
      </c>
      <c r="F25" t="s">
        <v>25</v>
      </c>
      <c r="G25" t="s">
        <v>26</v>
      </c>
      <c r="H25">
        <v>940.27200000000005</v>
      </c>
      <c r="I25" t="s">
        <v>26</v>
      </c>
      <c r="J25" t="s">
        <v>4</v>
      </c>
      <c r="K25">
        <v>940.3</v>
      </c>
      <c r="L25" t="s">
        <v>9</v>
      </c>
      <c r="M25" t="s">
        <v>60</v>
      </c>
      <c r="N25" t="s">
        <v>61</v>
      </c>
      <c r="O25" t="s">
        <v>9</v>
      </c>
      <c r="P25" t="s">
        <v>62</v>
      </c>
      <c r="Q25" t="s">
        <v>3</v>
      </c>
      <c r="R25" t="s">
        <v>17</v>
      </c>
      <c r="S25" t="s">
        <v>63</v>
      </c>
      <c r="T25">
        <v>7</v>
      </c>
      <c r="U25" t="s">
        <v>13</v>
      </c>
      <c r="V25" t="s">
        <v>3</v>
      </c>
      <c r="X25">
        <v>9</v>
      </c>
      <c r="Y25">
        <v>4</v>
      </c>
      <c r="AA25">
        <v>0</v>
      </c>
      <c r="AC25" t="s">
        <v>14</v>
      </c>
      <c r="AD25" t="s">
        <v>38</v>
      </c>
      <c r="AE25">
        <v>2</v>
      </c>
      <c r="AF25" t="s">
        <v>20</v>
      </c>
      <c r="AG25" t="s">
        <v>15</v>
      </c>
      <c r="AH25">
        <v>7</v>
      </c>
      <c r="AI25" t="s">
        <v>20</v>
      </c>
      <c r="AJ25">
        <v>2</v>
      </c>
      <c r="AL25" t="s">
        <v>3</v>
      </c>
      <c r="AM25" t="s">
        <v>15</v>
      </c>
      <c r="AN25">
        <v>7</v>
      </c>
      <c r="AO25" t="s">
        <v>20</v>
      </c>
      <c r="AQ25" t="s">
        <v>16</v>
      </c>
      <c r="AR25" t="s">
        <v>48</v>
      </c>
      <c r="AS25" t="s">
        <v>22</v>
      </c>
      <c r="AT25" t="s">
        <v>21</v>
      </c>
      <c r="AU25">
        <v>940.3</v>
      </c>
      <c r="AV25" t="s">
        <v>23</v>
      </c>
      <c r="AW25" t="s">
        <v>24</v>
      </c>
    </row>
    <row r="26" spans="1:49" x14ac:dyDescent="0.25">
      <c r="A26" t="s">
        <v>59</v>
      </c>
      <c r="E26" t="s">
        <v>3</v>
      </c>
      <c r="F26" t="s">
        <v>25</v>
      </c>
      <c r="G26" t="s">
        <v>26</v>
      </c>
      <c r="H26">
        <v>0.95</v>
      </c>
      <c r="I26" t="s">
        <v>26</v>
      </c>
      <c r="J26" t="s">
        <v>4</v>
      </c>
      <c r="K26">
        <v>1</v>
      </c>
      <c r="L26" t="s">
        <v>9</v>
      </c>
      <c r="M26" t="s">
        <v>60</v>
      </c>
      <c r="N26" t="s">
        <v>61</v>
      </c>
      <c r="O26" t="s">
        <v>9</v>
      </c>
      <c r="P26" t="s">
        <v>62</v>
      </c>
      <c r="Q26" t="s">
        <v>3</v>
      </c>
      <c r="R26" t="s">
        <v>17</v>
      </c>
      <c r="S26" t="s">
        <v>63</v>
      </c>
      <c r="T26">
        <v>5</v>
      </c>
      <c r="U26" t="s">
        <v>13</v>
      </c>
      <c r="V26" t="s">
        <v>3</v>
      </c>
      <c r="AA26">
        <v>0</v>
      </c>
      <c r="AC26" t="s">
        <v>14</v>
      </c>
      <c r="AD26" t="s">
        <v>38</v>
      </c>
      <c r="AE26">
        <v>9</v>
      </c>
      <c r="AF26" t="s">
        <v>20</v>
      </c>
      <c r="AG26" t="s">
        <v>15</v>
      </c>
      <c r="AH26">
        <v>5</v>
      </c>
      <c r="AI26" t="s">
        <v>20</v>
      </c>
      <c r="AL26" t="s">
        <v>3</v>
      </c>
      <c r="AM26" t="s">
        <v>15</v>
      </c>
      <c r="AN26">
        <v>5</v>
      </c>
      <c r="AO26" t="s">
        <v>20</v>
      </c>
      <c r="AQ26" t="s">
        <v>16</v>
      </c>
      <c r="AR26" t="s">
        <v>49</v>
      </c>
      <c r="AS26" t="s">
        <v>22</v>
      </c>
      <c r="AT26" t="s">
        <v>21</v>
      </c>
      <c r="AU26">
        <v>1</v>
      </c>
      <c r="AV26" t="s">
        <v>23</v>
      </c>
      <c r="AW26" t="s">
        <v>24</v>
      </c>
    </row>
    <row r="27" spans="1:49" x14ac:dyDescent="0.25">
      <c r="A27" t="s">
        <v>59</v>
      </c>
      <c r="E27" t="s">
        <v>3</v>
      </c>
      <c r="F27" t="s">
        <v>25</v>
      </c>
      <c r="G27" t="s">
        <v>26</v>
      </c>
      <c r="H27">
        <v>0.249</v>
      </c>
      <c r="I27" t="s">
        <v>26</v>
      </c>
      <c r="J27" t="s">
        <v>4</v>
      </c>
      <c r="K27">
        <v>0.2</v>
      </c>
      <c r="L27" t="s">
        <v>9</v>
      </c>
      <c r="M27" t="s">
        <v>60</v>
      </c>
      <c r="N27" t="s">
        <v>61</v>
      </c>
      <c r="O27" t="s">
        <v>9</v>
      </c>
      <c r="P27" t="s">
        <v>62</v>
      </c>
      <c r="Q27" t="s">
        <v>3</v>
      </c>
      <c r="R27" t="s">
        <v>17</v>
      </c>
      <c r="S27" t="s">
        <v>63</v>
      </c>
      <c r="T27">
        <v>4</v>
      </c>
      <c r="U27" t="s">
        <v>13</v>
      </c>
      <c r="V27" t="s">
        <v>3</v>
      </c>
      <c r="AA27">
        <v>0</v>
      </c>
      <c r="AC27" t="s">
        <v>14</v>
      </c>
      <c r="AD27" t="s">
        <v>38</v>
      </c>
      <c r="AE27">
        <v>2</v>
      </c>
      <c r="AF27" t="s">
        <v>20</v>
      </c>
      <c r="AG27" t="s">
        <v>15</v>
      </c>
      <c r="AH27">
        <v>4</v>
      </c>
      <c r="AI27" t="s">
        <v>20</v>
      </c>
      <c r="AJ27">
        <v>9</v>
      </c>
      <c r="AL27" t="s">
        <v>3</v>
      </c>
      <c r="AM27" t="s">
        <v>15</v>
      </c>
      <c r="AN27">
        <v>4</v>
      </c>
      <c r="AO27" t="s">
        <v>20</v>
      </c>
      <c r="AQ27" t="s">
        <v>16</v>
      </c>
      <c r="AR27" t="s">
        <v>53</v>
      </c>
      <c r="AS27" t="s">
        <v>22</v>
      </c>
      <c r="AT27" t="s">
        <v>21</v>
      </c>
      <c r="AU27">
        <v>0.2</v>
      </c>
      <c r="AV27" t="s">
        <v>23</v>
      </c>
      <c r="AW27" t="s">
        <v>24</v>
      </c>
    </row>
    <row r="28" spans="1:49" x14ac:dyDescent="0.25">
      <c r="A28" t="s">
        <v>59</v>
      </c>
      <c r="E28" t="s">
        <v>3</v>
      </c>
      <c r="F28" t="s">
        <v>25</v>
      </c>
      <c r="G28" t="s">
        <v>26</v>
      </c>
      <c r="H28">
        <v>8.33</v>
      </c>
      <c r="I28" t="s">
        <v>26</v>
      </c>
      <c r="J28" t="s">
        <v>4</v>
      </c>
      <c r="K28">
        <v>8.3000000000000007</v>
      </c>
      <c r="L28" t="s">
        <v>9</v>
      </c>
      <c r="M28" t="s">
        <v>60</v>
      </c>
      <c r="N28" t="s">
        <v>61</v>
      </c>
      <c r="O28" t="s">
        <v>9</v>
      </c>
      <c r="P28" t="s">
        <v>62</v>
      </c>
      <c r="Q28" t="s">
        <v>3</v>
      </c>
      <c r="R28" t="s">
        <v>17</v>
      </c>
      <c r="S28" t="s">
        <v>63</v>
      </c>
      <c r="T28">
        <v>3</v>
      </c>
      <c r="U28" t="s">
        <v>13</v>
      </c>
      <c r="V28" t="s">
        <v>3</v>
      </c>
      <c r="AA28">
        <v>8</v>
      </c>
      <c r="AC28" t="s">
        <v>14</v>
      </c>
      <c r="AD28" t="s">
        <v>38</v>
      </c>
      <c r="AE28">
        <v>3</v>
      </c>
      <c r="AF28" t="s">
        <v>20</v>
      </c>
      <c r="AG28" t="s">
        <v>15</v>
      </c>
      <c r="AH28">
        <v>3</v>
      </c>
      <c r="AI28" t="s">
        <v>20</v>
      </c>
      <c r="AL28" t="s">
        <v>3</v>
      </c>
      <c r="AM28" t="s">
        <v>15</v>
      </c>
      <c r="AN28">
        <v>3</v>
      </c>
      <c r="AO28" t="s">
        <v>20</v>
      </c>
      <c r="AQ28" t="s">
        <v>16</v>
      </c>
      <c r="AR28" t="s">
        <v>56</v>
      </c>
      <c r="AS28" t="s">
        <v>22</v>
      </c>
      <c r="AT28" t="s">
        <v>21</v>
      </c>
      <c r="AU28">
        <v>8.3000000000000007</v>
      </c>
      <c r="AV28" t="s">
        <v>23</v>
      </c>
      <c r="AW28" t="s">
        <v>24</v>
      </c>
    </row>
    <row r="29" spans="1:49" x14ac:dyDescent="0.25">
      <c r="A29" t="s">
        <v>59</v>
      </c>
      <c r="E29" t="s">
        <v>3</v>
      </c>
      <c r="F29" t="s">
        <v>25</v>
      </c>
      <c r="G29" t="s">
        <v>26</v>
      </c>
      <c r="H29">
        <v>6.8710000000000004</v>
      </c>
      <c r="I29" t="s">
        <v>26</v>
      </c>
      <c r="J29" t="s">
        <v>4</v>
      </c>
      <c r="K29">
        <v>6.9</v>
      </c>
      <c r="L29" t="s">
        <v>9</v>
      </c>
      <c r="M29" t="s">
        <v>60</v>
      </c>
      <c r="N29" t="s">
        <v>61</v>
      </c>
      <c r="O29" t="s">
        <v>9</v>
      </c>
      <c r="P29" t="s">
        <v>62</v>
      </c>
      <c r="Q29" t="s">
        <v>3</v>
      </c>
      <c r="R29" t="s">
        <v>17</v>
      </c>
      <c r="S29" t="s">
        <v>63</v>
      </c>
      <c r="T29">
        <v>7</v>
      </c>
      <c r="U29" t="s">
        <v>13</v>
      </c>
      <c r="V29" t="s">
        <v>3</v>
      </c>
      <c r="AA29">
        <v>6</v>
      </c>
      <c r="AC29" t="s">
        <v>14</v>
      </c>
      <c r="AD29" t="s">
        <v>38</v>
      </c>
      <c r="AE29">
        <v>8</v>
      </c>
      <c r="AF29" t="s">
        <v>20</v>
      </c>
      <c r="AG29" t="s">
        <v>15</v>
      </c>
      <c r="AH29">
        <v>7</v>
      </c>
      <c r="AI29" t="s">
        <v>20</v>
      </c>
      <c r="AJ29">
        <v>1</v>
      </c>
      <c r="AL29" t="s">
        <v>3</v>
      </c>
      <c r="AM29" t="s">
        <v>15</v>
      </c>
      <c r="AN29">
        <v>7</v>
      </c>
      <c r="AO29" t="s">
        <v>20</v>
      </c>
      <c r="AQ29" t="s">
        <v>16</v>
      </c>
      <c r="AR29" t="s">
        <v>41</v>
      </c>
      <c r="AS29" t="s">
        <v>22</v>
      </c>
      <c r="AT29" t="s">
        <v>21</v>
      </c>
      <c r="AU29">
        <v>6.9</v>
      </c>
      <c r="AV29" t="s">
        <v>23</v>
      </c>
      <c r="AW29" t="s">
        <v>24</v>
      </c>
    </row>
    <row r="30" spans="1:49" x14ac:dyDescent="0.25">
      <c r="A30" t="s">
        <v>59</v>
      </c>
      <c r="E30" t="s">
        <v>3</v>
      </c>
      <c r="F30" t="s">
        <v>25</v>
      </c>
      <c r="G30" t="s">
        <v>26</v>
      </c>
      <c r="H30">
        <v>74.41</v>
      </c>
      <c r="I30" t="s">
        <v>26</v>
      </c>
      <c r="J30" t="s">
        <v>4</v>
      </c>
      <c r="K30">
        <v>74.400000000000006</v>
      </c>
      <c r="L30" t="s">
        <v>9</v>
      </c>
      <c r="M30" t="s">
        <v>60</v>
      </c>
      <c r="N30" t="s">
        <v>61</v>
      </c>
      <c r="O30" t="s">
        <v>9</v>
      </c>
      <c r="P30" t="s">
        <v>62</v>
      </c>
      <c r="Q30" t="s">
        <v>3</v>
      </c>
      <c r="R30" t="s">
        <v>17</v>
      </c>
      <c r="S30" t="s">
        <v>63</v>
      </c>
      <c r="T30">
        <v>1</v>
      </c>
      <c r="U30" t="s">
        <v>13</v>
      </c>
      <c r="V30" t="s">
        <v>3</v>
      </c>
      <c r="Y30">
        <v>7</v>
      </c>
      <c r="AA30">
        <v>4</v>
      </c>
      <c r="AC30" t="s">
        <v>14</v>
      </c>
      <c r="AD30" t="s">
        <v>38</v>
      </c>
      <c r="AE30">
        <v>4</v>
      </c>
      <c r="AF30" t="s">
        <v>20</v>
      </c>
      <c r="AG30" t="s">
        <v>15</v>
      </c>
      <c r="AH30">
        <v>1</v>
      </c>
      <c r="AI30" t="s">
        <v>20</v>
      </c>
      <c r="AL30" t="s">
        <v>3</v>
      </c>
      <c r="AM30" t="s">
        <v>15</v>
      </c>
      <c r="AN30">
        <v>1</v>
      </c>
      <c r="AO30" t="s">
        <v>20</v>
      </c>
      <c r="AQ30" t="s">
        <v>16</v>
      </c>
      <c r="AR30" t="s">
        <v>43</v>
      </c>
      <c r="AS30" t="s">
        <v>22</v>
      </c>
      <c r="AT30" t="s">
        <v>21</v>
      </c>
      <c r="AU30">
        <v>74.400000000000006</v>
      </c>
      <c r="AV30" t="s">
        <v>23</v>
      </c>
      <c r="AW30" t="s">
        <v>24</v>
      </c>
    </row>
    <row r="31" spans="1:49" x14ac:dyDescent="0.25">
      <c r="A31" t="s">
        <v>59</v>
      </c>
      <c r="E31" t="s">
        <v>3</v>
      </c>
      <c r="F31" t="s">
        <v>25</v>
      </c>
      <c r="G31" t="s">
        <v>26</v>
      </c>
      <c r="H31">
        <v>44.993000000000002</v>
      </c>
      <c r="I31" t="s">
        <v>26</v>
      </c>
      <c r="J31" t="s">
        <v>4</v>
      </c>
      <c r="K31">
        <v>45</v>
      </c>
      <c r="L31" t="s">
        <v>9</v>
      </c>
      <c r="M31" t="s">
        <v>60</v>
      </c>
      <c r="N31" t="s">
        <v>61</v>
      </c>
      <c r="O31" t="s">
        <v>9</v>
      </c>
      <c r="P31" t="s">
        <v>62</v>
      </c>
      <c r="Q31" t="s">
        <v>3</v>
      </c>
      <c r="R31" t="s">
        <v>17</v>
      </c>
      <c r="S31" t="s">
        <v>63</v>
      </c>
      <c r="T31">
        <v>9</v>
      </c>
      <c r="U31" t="s">
        <v>13</v>
      </c>
      <c r="V31" t="s">
        <v>3</v>
      </c>
      <c r="Y31">
        <v>4</v>
      </c>
      <c r="AA31">
        <v>4</v>
      </c>
      <c r="AC31" t="s">
        <v>14</v>
      </c>
      <c r="AD31" t="s">
        <v>38</v>
      </c>
      <c r="AE31">
        <v>9</v>
      </c>
      <c r="AF31" t="s">
        <v>20</v>
      </c>
      <c r="AG31" t="s">
        <v>15</v>
      </c>
      <c r="AH31">
        <v>9</v>
      </c>
      <c r="AI31" t="s">
        <v>20</v>
      </c>
      <c r="AJ31">
        <v>3</v>
      </c>
      <c r="AL31" t="s">
        <v>3</v>
      </c>
      <c r="AM31" t="s">
        <v>15</v>
      </c>
      <c r="AN31">
        <v>9</v>
      </c>
      <c r="AO31" t="s">
        <v>20</v>
      </c>
      <c r="AQ31" t="s">
        <v>16</v>
      </c>
      <c r="AR31" t="s">
        <v>49</v>
      </c>
      <c r="AS31" t="s">
        <v>22</v>
      </c>
      <c r="AT31" t="s">
        <v>21</v>
      </c>
      <c r="AU31">
        <v>45</v>
      </c>
      <c r="AV31" t="s">
        <v>23</v>
      </c>
      <c r="AW31" t="s">
        <v>24</v>
      </c>
    </row>
    <row r="32" spans="1:49" x14ac:dyDescent="0.25">
      <c r="A32" t="s">
        <v>59</v>
      </c>
      <c r="E32" t="s">
        <v>3</v>
      </c>
      <c r="F32" t="s">
        <v>25</v>
      </c>
      <c r="G32" t="s">
        <v>26</v>
      </c>
      <c r="H32">
        <v>611.72</v>
      </c>
      <c r="I32" t="s">
        <v>26</v>
      </c>
      <c r="J32" t="s">
        <v>4</v>
      </c>
      <c r="K32">
        <v>611.70000000000005</v>
      </c>
      <c r="L32" t="s">
        <v>9</v>
      </c>
      <c r="M32" t="s">
        <v>60</v>
      </c>
      <c r="N32" t="s">
        <v>61</v>
      </c>
      <c r="O32" t="s">
        <v>9</v>
      </c>
      <c r="P32" t="s">
        <v>62</v>
      </c>
      <c r="Q32" t="s">
        <v>3</v>
      </c>
      <c r="R32" t="s">
        <v>17</v>
      </c>
      <c r="S32" t="s">
        <v>63</v>
      </c>
      <c r="T32">
        <v>2</v>
      </c>
      <c r="U32" t="s">
        <v>13</v>
      </c>
      <c r="V32" t="s">
        <v>3</v>
      </c>
      <c r="X32">
        <v>6</v>
      </c>
      <c r="Y32">
        <v>1</v>
      </c>
      <c r="AA32">
        <v>1</v>
      </c>
      <c r="AC32" t="s">
        <v>14</v>
      </c>
      <c r="AD32" t="s">
        <v>38</v>
      </c>
      <c r="AE32">
        <v>7</v>
      </c>
      <c r="AF32" t="s">
        <v>20</v>
      </c>
      <c r="AG32" t="s">
        <v>15</v>
      </c>
      <c r="AH32">
        <v>2</v>
      </c>
      <c r="AI32" t="s">
        <v>20</v>
      </c>
      <c r="AL32" t="s">
        <v>3</v>
      </c>
      <c r="AM32" t="s">
        <v>15</v>
      </c>
      <c r="AN32">
        <v>2</v>
      </c>
      <c r="AO32" t="s">
        <v>20</v>
      </c>
      <c r="AQ32" t="s">
        <v>16</v>
      </c>
      <c r="AR32" t="s">
        <v>58</v>
      </c>
      <c r="AS32" t="s">
        <v>22</v>
      </c>
      <c r="AT32" t="s">
        <v>21</v>
      </c>
      <c r="AU32">
        <v>611.70000000000005</v>
      </c>
      <c r="AV32" t="s">
        <v>23</v>
      </c>
      <c r="AW32" t="s">
        <v>24</v>
      </c>
    </row>
    <row r="33" spans="1:49" x14ac:dyDescent="0.25">
      <c r="A33" t="s">
        <v>59</v>
      </c>
      <c r="E33" t="s">
        <v>3</v>
      </c>
      <c r="F33" t="s">
        <v>25</v>
      </c>
      <c r="G33" t="s">
        <v>26</v>
      </c>
      <c r="H33">
        <v>794.29600000000005</v>
      </c>
      <c r="I33" t="s">
        <v>26</v>
      </c>
      <c r="J33" t="s">
        <v>4</v>
      </c>
      <c r="K33">
        <v>794.3</v>
      </c>
      <c r="L33" t="s">
        <v>9</v>
      </c>
      <c r="M33" t="s">
        <v>60</v>
      </c>
      <c r="N33" t="s">
        <v>61</v>
      </c>
      <c r="O33" t="s">
        <v>9</v>
      </c>
      <c r="P33" t="s">
        <v>62</v>
      </c>
      <c r="Q33" t="s">
        <v>3</v>
      </c>
      <c r="R33" t="s">
        <v>17</v>
      </c>
      <c r="S33" t="s">
        <v>63</v>
      </c>
      <c r="T33">
        <v>9</v>
      </c>
      <c r="U33" t="s">
        <v>13</v>
      </c>
      <c r="V33" t="s">
        <v>3</v>
      </c>
      <c r="X33">
        <v>7</v>
      </c>
      <c r="Y33">
        <v>9</v>
      </c>
      <c r="AA33">
        <v>4</v>
      </c>
      <c r="AC33" t="s">
        <v>14</v>
      </c>
      <c r="AD33" t="s">
        <v>38</v>
      </c>
      <c r="AE33">
        <v>2</v>
      </c>
      <c r="AF33" t="s">
        <v>20</v>
      </c>
      <c r="AG33" t="s">
        <v>15</v>
      </c>
      <c r="AH33">
        <v>9</v>
      </c>
      <c r="AI33" t="s">
        <v>20</v>
      </c>
      <c r="AJ33">
        <v>6</v>
      </c>
      <c r="AL33" t="s">
        <v>3</v>
      </c>
      <c r="AM33" t="s">
        <v>15</v>
      </c>
      <c r="AN33">
        <v>9</v>
      </c>
      <c r="AO33" t="s">
        <v>20</v>
      </c>
      <c r="AQ33" t="s">
        <v>16</v>
      </c>
      <c r="AR33" t="s">
        <v>48</v>
      </c>
      <c r="AS33" t="s">
        <v>22</v>
      </c>
      <c r="AT33" t="s">
        <v>21</v>
      </c>
      <c r="AU33">
        <v>794.3</v>
      </c>
      <c r="AV33" t="s">
        <v>23</v>
      </c>
      <c r="AW33" t="s">
        <v>24</v>
      </c>
    </row>
    <row r="34" spans="1:49" x14ac:dyDescent="0.25">
      <c r="A34" t="s">
        <v>59</v>
      </c>
      <c r="E34" t="s">
        <v>3</v>
      </c>
      <c r="F34" t="s">
        <v>25</v>
      </c>
      <c r="G34" t="s">
        <v>26</v>
      </c>
      <c r="H34">
        <v>0.13</v>
      </c>
      <c r="I34" t="s">
        <v>26</v>
      </c>
      <c r="J34" t="s">
        <v>4</v>
      </c>
      <c r="K34">
        <v>0.1</v>
      </c>
      <c r="L34" t="s">
        <v>9</v>
      </c>
      <c r="M34" t="s">
        <v>60</v>
      </c>
      <c r="N34" t="s">
        <v>61</v>
      </c>
      <c r="O34" t="s">
        <v>9</v>
      </c>
      <c r="P34" t="s">
        <v>62</v>
      </c>
      <c r="Q34" t="s">
        <v>3</v>
      </c>
      <c r="R34" t="s">
        <v>17</v>
      </c>
      <c r="S34" t="s">
        <v>63</v>
      </c>
      <c r="T34">
        <v>3</v>
      </c>
      <c r="U34" t="s">
        <v>13</v>
      </c>
      <c r="V34" t="s">
        <v>3</v>
      </c>
      <c r="AA34">
        <v>0</v>
      </c>
      <c r="AC34" t="s">
        <v>14</v>
      </c>
      <c r="AD34" t="s">
        <v>38</v>
      </c>
      <c r="AE34">
        <v>1</v>
      </c>
      <c r="AF34" t="s">
        <v>20</v>
      </c>
      <c r="AG34" t="s">
        <v>15</v>
      </c>
      <c r="AH34">
        <v>3</v>
      </c>
      <c r="AI34" t="s">
        <v>20</v>
      </c>
      <c r="AL34" t="s">
        <v>3</v>
      </c>
      <c r="AM34" t="s">
        <v>15</v>
      </c>
      <c r="AN34">
        <v>3</v>
      </c>
      <c r="AO34" t="s">
        <v>20</v>
      </c>
      <c r="AQ34" t="s">
        <v>16</v>
      </c>
      <c r="AR34" t="s">
        <v>50</v>
      </c>
      <c r="AS34" t="s">
        <v>22</v>
      </c>
      <c r="AT34" t="s">
        <v>21</v>
      </c>
      <c r="AU34">
        <v>0.1</v>
      </c>
      <c r="AV34" t="s">
        <v>23</v>
      </c>
      <c r="AW34" t="s">
        <v>24</v>
      </c>
    </row>
    <row r="35" spans="1:49" x14ac:dyDescent="0.25">
      <c r="A35" t="s">
        <v>59</v>
      </c>
      <c r="E35" t="s">
        <v>3</v>
      </c>
      <c r="F35" t="s">
        <v>25</v>
      </c>
      <c r="G35" t="s">
        <v>26</v>
      </c>
      <c r="H35">
        <v>0.68200000000000005</v>
      </c>
      <c r="I35" t="s">
        <v>26</v>
      </c>
      <c r="J35" t="s">
        <v>4</v>
      </c>
      <c r="K35">
        <v>0.7</v>
      </c>
      <c r="L35" t="s">
        <v>9</v>
      </c>
      <c r="M35" t="s">
        <v>60</v>
      </c>
      <c r="N35" t="s">
        <v>61</v>
      </c>
      <c r="O35" t="s">
        <v>9</v>
      </c>
      <c r="P35" t="s">
        <v>62</v>
      </c>
      <c r="Q35" t="s">
        <v>3</v>
      </c>
      <c r="R35" t="s">
        <v>17</v>
      </c>
      <c r="S35" t="s">
        <v>63</v>
      </c>
      <c r="T35">
        <v>8</v>
      </c>
      <c r="U35" t="s">
        <v>13</v>
      </c>
      <c r="V35" t="s">
        <v>3</v>
      </c>
      <c r="AA35">
        <v>0</v>
      </c>
      <c r="AC35" t="s">
        <v>14</v>
      </c>
      <c r="AD35" t="s">
        <v>38</v>
      </c>
      <c r="AE35">
        <v>6</v>
      </c>
      <c r="AF35" t="s">
        <v>20</v>
      </c>
      <c r="AG35" t="s">
        <v>15</v>
      </c>
      <c r="AH35">
        <v>8</v>
      </c>
      <c r="AI35" t="s">
        <v>20</v>
      </c>
      <c r="AJ35">
        <v>2</v>
      </c>
      <c r="AL35" t="s">
        <v>3</v>
      </c>
      <c r="AM35" t="s">
        <v>15</v>
      </c>
      <c r="AN35">
        <v>8</v>
      </c>
      <c r="AO35" t="s">
        <v>20</v>
      </c>
      <c r="AQ35" t="s">
        <v>16</v>
      </c>
      <c r="AR35" t="s">
        <v>42</v>
      </c>
      <c r="AS35" t="s">
        <v>22</v>
      </c>
      <c r="AT35" t="s">
        <v>21</v>
      </c>
      <c r="AU35">
        <v>0.7</v>
      </c>
      <c r="AV35" t="s">
        <v>23</v>
      </c>
      <c r="AW35" t="s">
        <v>24</v>
      </c>
    </row>
    <row r="36" spans="1:49" x14ac:dyDescent="0.25">
      <c r="A36" t="s">
        <v>59</v>
      </c>
      <c r="E36" t="s">
        <v>3</v>
      </c>
      <c r="F36" t="s">
        <v>25</v>
      </c>
      <c r="G36" t="s">
        <v>26</v>
      </c>
      <c r="H36">
        <v>9.18</v>
      </c>
      <c r="I36" t="s">
        <v>26</v>
      </c>
      <c r="J36" t="s">
        <v>4</v>
      </c>
      <c r="K36">
        <v>9.1999999999999993</v>
      </c>
      <c r="L36" t="s">
        <v>9</v>
      </c>
      <c r="M36" t="s">
        <v>60</v>
      </c>
      <c r="N36" t="s">
        <v>61</v>
      </c>
      <c r="O36" t="s">
        <v>9</v>
      </c>
      <c r="P36" t="s">
        <v>62</v>
      </c>
      <c r="Q36" t="s">
        <v>3</v>
      </c>
      <c r="R36" t="s">
        <v>17</v>
      </c>
      <c r="S36" t="s">
        <v>63</v>
      </c>
      <c r="T36">
        <v>8</v>
      </c>
      <c r="U36" t="s">
        <v>13</v>
      </c>
      <c r="V36" t="s">
        <v>3</v>
      </c>
      <c r="AA36">
        <v>9</v>
      </c>
      <c r="AC36" t="s">
        <v>14</v>
      </c>
      <c r="AD36" t="s">
        <v>38</v>
      </c>
      <c r="AE36">
        <v>1</v>
      </c>
      <c r="AF36" t="s">
        <v>20</v>
      </c>
      <c r="AG36" t="s">
        <v>15</v>
      </c>
      <c r="AH36">
        <v>8</v>
      </c>
      <c r="AI36" t="s">
        <v>20</v>
      </c>
      <c r="AL36" t="s">
        <v>3</v>
      </c>
      <c r="AM36" t="s">
        <v>15</v>
      </c>
      <c r="AN36">
        <v>8</v>
      </c>
      <c r="AO36" t="s">
        <v>20</v>
      </c>
      <c r="AQ36" t="s">
        <v>16</v>
      </c>
      <c r="AR36" t="s">
        <v>52</v>
      </c>
      <c r="AS36" t="s">
        <v>22</v>
      </c>
      <c r="AT36" t="s">
        <v>21</v>
      </c>
      <c r="AU36">
        <v>9.1999999999999993</v>
      </c>
      <c r="AV36" t="s">
        <v>23</v>
      </c>
      <c r="AW36" t="s">
        <v>24</v>
      </c>
    </row>
    <row r="37" spans="1:49" x14ac:dyDescent="0.25">
      <c r="A37" t="s">
        <v>59</v>
      </c>
      <c r="E37" t="s">
        <v>3</v>
      </c>
      <c r="F37" t="s">
        <v>25</v>
      </c>
      <c r="G37" t="s">
        <v>26</v>
      </c>
      <c r="H37">
        <v>2.516</v>
      </c>
      <c r="I37" t="s">
        <v>26</v>
      </c>
      <c r="J37" t="s">
        <v>4</v>
      </c>
      <c r="K37">
        <v>2.5</v>
      </c>
      <c r="L37" t="s">
        <v>9</v>
      </c>
      <c r="M37" t="s">
        <v>60</v>
      </c>
      <c r="N37" t="s">
        <v>61</v>
      </c>
      <c r="O37" t="s">
        <v>9</v>
      </c>
      <c r="P37" t="s">
        <v>62</v>
      </c>
      <c r="Q37" t="s">
        <v>3</v>
      </c>
      <c r="R37" t="s">
        <v>17</v>
      </c>
      <c r="S37" t="s">
        <v>63</v>
      </c>
      <c r="T37">
        <v>1</v>
      </c>
      <c r="U37" t="s">
        <v>13</v>
      </c>
      <c r="V37" t="s">
        <v>3</v>
      </c>
      <c r="AA37">
        <v>2</v>
      </c>
      <c r="AC37" t="s">
        <v>14</v>
      </c>
      <c r="AD37" t="s">
        <v>38</v>
      </c>
      <c r="AE37">
        <v>5</v>
      </c>
      <c r="AF37" t="s">
        <v>20</v>
      </c>
      <c r="AG37" t="s">
        <v>15</v>
      </c>
      <c r="AH37">
        <v>1</v>
      </c>
      <c r="AI37" t="s">
        <v>20</v>
      </c>
      <c r="AJ37">
        <v>6</v>
      </c>
      <c r="AL37" t="s">
        <v>3</v>
      </c>
      <c r="AM37" t="s">
        <v>15</v>
      </c>
      <c r="AN37">
        <v>1</v>
      </c>
      <c r="AO37" t="s">
        <v>20</v>
      </c>
      <c r="AQ37" t="s">
        <v>16</v>
      </c>
      <c r="AR37" t="s">
        <v>47</v>
      </c>
      <c r="AS37" t="s">
        <v>22</v>
      </c>
      <c r="AT37" t="s">
        <v>21</v>
      </c>
      <c r="AU37">
        <v>2.5</v>
      </c>
      <c r="AV37" t="s">
        <v>23</v>
      </c>
      <c r="AW37" t="s">
        <v>24</v>
      </c>
    </row>
    <row r="38" spans="1:49" x14ac:dyDescent="0.25">
      <c r="A38" t="s">
        <v>59</v>
      </c>
      <c r="E38" t="s">
        <v>3</v>
      </c>
      <c r="F38" t="s">
        <v>25</v>
      </c>
      <c r="G38" t="s">
        <v>26</v>
      </c>
      <c r="H38">
        <v>73.77</v>
      </c>
      <c r="I38" t="s">
        <v>26</v>
      </c>
      <c r="J38" t="s">
        <v>4</v>
      </c>
      <c r="K38">
        <v>73.8</v>
      </c>
      <c r="L38" t="s">
        <v>9</v>
      </c>
      <c r="M38" t="s">
        <v>60</v>
      </c>
      <c r="N38" t="s">
        <v>61</v>
      </c>
      <c r="O38" t="s">
        <v>9</v>
      </c>
      <c r="P38" t="s">
        <v>62</v>
      </c>
      <c r="Q38" t="s">
        <v>3</v>
      </c>
      <c r="R38" t="s">
        <v>17</v>
      </c>
      <c r="S38" t="s">
        <v>63</v>
      </c>
      <c r="T38">
        <v>7</v>
      </c>
      <c r="U38" t="s">
        <v>13</v>
      </c>
      <c r="V38" t="s">
        <v>3</v>
      </c>
      <c r="Y38">
        <v>7</v>
      </c>
      <c r="AA38">
        <v>3</v>
      </c>
      <c r="AC38" t="s">
        <v>14</v>
      </c>
      <c r="AD38" t="s">
        <v>38</v>
      </c>
      <c r="AE38">
        <v>7</v>
      </c>
      <c r="AF38" t="s">
        <v>20</v>
      </c>
      <c r="AG38" t="s">
        <v>15</v>
      </c>
      <c r="AH38">
        <v>7</v>
      </c>
      <c r="AI38" t="s">
        <v>20</v>
      </c>
      <c r="AL38" t="s">
        <v>3</v>
      </c>
      <c r="AM38" t="s">
        <v>15</v>
      </c>
      <c r="AN38">
        <v>7</v>
      </c>
      <c r="AO38" t="s">
        <v>20</v>
      </c>
      <c r="AQ38" t="s">
        <v>16</v>
      </c>
      <c r="AR38" t="s">
        <v>45</v>
      </c>
      <c r="AS38" t="s">
        <v>22</v>
      </c>
      <c r="AT38" t="s">
        <v>21</v>
      </c>
      <c r="AU38">
        <v>73.8</v>
      </c>
      <c r="AV38" t="s">
        <v>23</v>
      </c>
      <c r="AW38" t="s">
        <v>24</v>
      </c>
    </row>
    <row r="39" spans="1:49" x14ac:dyDescent="0.25">
      <c r="A39" t="s">
        <v>59</v>
      </c>
      <c r="E39" t="s">
        <v>3</v>
      </c>
      <c r="F39" t="s">
        <v>25</v>
      </c>
      <c r="G39" t="s">
        <v>26</v>
      </c>
      <c r="H39">
        <v>47.887999999999998</v>
      </c>
      <c r="I39" t="s">
        <v>26</v>
      </c>
      <c r="J39" t="s">
        <v>4</v>
      </c>
      <c r="K39">
        <v>47.9</v>
      </c>
      <c r="L39" t="s">
        <v>9</v>
      </c>
      <c r="M39" t="s">
        <v>60</v>
      </c>
      <c r="N39" t="s">
        <v>61</v>
      </c>
      <c r="O39" t="s">
        <v>9</v>
      </c>
      <c r="P39" t="s">
        <v>62</v>
      </c>
      <c r="Q39" t="s">
        <v>3</v>
      </c>
      <c r="R39" t="s">
        <v>17</v>
      </c>
      <c r="S39" t="s">
        <v>63</v>
      </c>
      <c r="T39">
        <v>8</v>
      </c>
      <c r="U39" t="s">
        <v>13</v>
      </c>
      <c r="V39" t="s">
        <v>3</v>
      </c>
      <c r="Y39">
        <v>4</v>
      </c>
      <c r="AA39">
        <v>7</v>
      </c>
      <c r="AC39" t="s">
        <v>14</v>
      </c>
      <c r="AD39" t="s">
        <v>38</v>
      </c>
      <c r="AE39">
        <v>8</v>
      </c>
      <c r="AF39" t="s">
        <v>20</v>
      </c>
      <c r="AG39" t="s">
        <v>15</v>
      </c>
      <c r="AH39">
        <v>8</v>
      </c>
      <c r="AI39" t="s">
        <v>20</v>
      </c>
      <c r="AJ39">
        <v>8</v>
      </c>
      <c r="AL39" t="s">
        <v>3</v>
      </c>
      <c r="AM39" t="s">
        <v>15</v>
      </c>
      <c r="AN39">
        <v>8</v>
      </c>
      <c r="AO39" t="s">
        <v>20</v>
      </c>
      <c r="AQ39" t="s">
        <v>16</v>
      </c>
      <c r="AR39" t="s">
        <v>41</v>
      </c>
      <c r="AS39" t="s">
        <v>22</v>
      </c>
      <c r="AT39" t="s">
        <v>21</v>
      </c>
      <c r="AU39">
        <v>47.9</v>
      </c>
      <c r="AV39" t="s">
        <v>23</v>
      </c>
      <c r="AW39" t="s">
        <v>24</v>
      </c>
    </row>
    <row r="40" spans="1:49" x14ac:dyDescent="0.25">
      <c r="A40" t="s">
        <v>59</v>
      </c>
      <c r="E40" t="s">
        <v>3</v>
      </c>
      <c r="F40" t="s">
        <v>25</v>
      </c>
      <c r="G40" t="s">
        <v>26</v>
      </c>
      <c r="H40">
        <v>740.43</v>
      </c>
      <c r="I40" t="s">
        <v>26</v>
      </c>
      <c r="J40" t="s">
        <v>4</v>
      </c>
      <c r="K40">
        <v>740.4</v>
      </c>
      <c r="L40" t="s">
        <v>9</v>
      </c>
      <c r="M40" t="s">
        <v>60</v>
      </c>
      <c r="N40" t="s">
        <v>61</v>
      </c>
      <c r="O40" t="s">
        <v>9</v>
      </c>
      <c r="P40" t="s">
        <v>62</v>
      </c>
      <c r="Q40" t="s">
        <v>3</v>
      </c>
      <c r="R40" t="s">
        <v>17</v>
      </c>
      <c r="S40" t="s">
        <v>63</v>
      </c>
      <c r="T40">
        <v>3</v>
      </c>
      <c r="U40" t="s">
        <v>13</v>
      </c>
      <c r="V40" t="s">
        <v>3</v>
      </c>
      <c r="X40">
        <v>7</v>
      </c>
      <c r="Y40">
        <v>4</v>
      </c>
      <c r="AA40">
        <v>0</v>
      </c>
      <c r="AC40" t="s">
        <v>14</v>
      </c>
      <c r="AD40" t="s">
        <v>38</v>
      </c>
      <c r="AE40">
        <v>4</v>
      </c>
      <c r="AF40" t="s">
        <v>20</v>
      </c>
      <c r="AG40" t="s">
        <v>15</v>
      </c>
      <c r="AH40">
        <v>3</v>
      </c>
      <c r="AI40" t="s">
        <v>20</v>
      </c>
      <c r="AL40" t="s">
        <v>3</v>
      </c>
      <c r="AM40" t="s">
        <v>15</v>
      </c>
      <c r="AN40">
        <v>3</v>
      </c>
      <c r="AO40" t="s">
        <v>20</v>
      </c>
      <c r="AQ40" t="s">
        <v>16</v>
      </c>
      <c r="AR40" t="s">
        <v>43</v>
      </c>
      <c r="AS40" t="s">
        <v>22</v>
      </c>
      <c r="AT40" t="s">
        <v>21</v>
      </c>
      <c r="AU40">
        <v>740.4</v>
      </c>
      <c r="AV40" t="s">
        <v>23</v>
      </c>
      <c r="AW40" t="s">
        <v>24</v>
      </c>
    </row>
    <row r="41" spans="1:49" x14ac:dyDescent="0.25">
      <c r="A41" t="s">
        <v>59</v>
      </c>
      <c r="E41" t="s">
        <v>3</v>
      </c>
      <c r="F41" t="s">
        <v>25</v>
      </c>
      <c r="G41" t="s">
        <v>26</v>
      </c>
      <c r="H41">
        <v>687.16200000000003</v>
      </c>
      <c r="I41" t="s">
        <v>26</v>
      </c>
      <c r="J41" t="s">
        <v>4</v>
      </c>
      <c r="K41">
        <v>687.2</v>
      </c>
      <c r="L41" t="s">
        <v>9</v>
      </c>
      <c r="M41" t="s">
        <v>60</v>
      </c>
      <c r="N41" t="s">
        <v>61</v>
      </c>
      <c r="O41" t="s">
        <v>9</v>
      </c>
      <c r="P41" t="s">
        <v>62</v>
      </c>
      <c r="Q41" t="s">
        <v>3</v>
      </c>
      <c r="R41" t="s">
        <v>17</v>
      </c>
      <c r="S41" t="s">
        <v>63</v>
      </c>
      <c r="T41">
        <v>6</v>
      </c>
      <c r="U41" t="s">
        <v>13</v>
      </c>
      <c r="V41" t="s">
        <v>3</v>
      </c>
      <c r="X41">
        <v>6</v>
      </c>
      <c r="Y41">
        <v>8</v>
      </c>
      <c r="AA41">
        <v>7</v>
      </c>
      <c r="AC41" t="s">
        <v>14</v>
      </c>
      <c r="AD41" t="s">
        <v>38</v>
      </c>
      <c r="AE41">
        <v>1</v>
      </c>
      <c r="AF41" t="s">
        <v>20</v>
      </c>
      <c r="AG41" t="s">
        <v>15</v>
      </c>
      <c r="AH41">
        <v>6</v>
      </c>
      <c r="AI41" t="s">
        <v>20</v>
      </c>
      <c r="AJ41">
        <v>2</v>
      </c>
      <c r="AL41" t="s">
        <v>3</v>
      </c>
      <c r="AM41" t="s">
        <v>15</v>
      </c>
      <c r="AN41">
        <v>6</v>
      </c>
      <c r="AO41" t="s">
        <v>20</v>
      </c>
      <c r="AQ41" t="s">
        <v>16</v>
      </c>
      <c r="AR41" t="s">
        <v>52</v>
      </c>
      <c r="AS41" t="s">
        <v>22</v>
      </c>
      <c r="AT41" t="s">
        <v>21</v>
      </c>
      <c r="AU41">
        <v>687.2</v>
      </c>
      <c r="AV41" t="s">
        <v>23</v>
      </c>
      <c r="AW41" t="s">
        <v>24</v>
      </c>
    </row>
    <row r="42" spans="1:49" x14ac:dyDescent="0.25">
      <c r="A42" t="s">
        <v>59</v>
      </c>
      <c r="E42" t="s">
        <v>3</v>
      </c>
      <c r="F42" t="s">
        <v>25</v>
      </c>
      <c r="G42" t="s">
        <v>26</v>
      </c>
      <c r="H42">
        <v>0.21</v>
      </c>
      <c r="I42" t="s">
        <v>26</v>
      </c>
      <c r="J42" t="s">
        <v>4</v>
      </c>
      <c r="K42">
        <v>0.2</v>
      </c>
      <c r="L42" t="s">
        <v>9</v>
      </c>
      <c r="M42" t="s">
        <v>60</v>
      </c>
      <c r="N42" t="s">
        <v>61</v>
      </c>
      <c r="O42" t="s">
        <v>9</v>
      </c>
      <c r="P42" t="s">
        <v>62</v>
      </c>
      <c r="Q42" t="s">
        <v>3</v>
      </c>
      <c r="R42" t="s">
        <v>17</v>
      </c>
      <c r="S42" t="s">
        <v>63</v>
      </c>
      <c r="T42">
        <v>1</v>
      </c>
      <c r="U42" t="s">
        <v>13</v>
      </c>
      <c r="V42" t="s">
        <v>3</v>
      </c>
      <c r="AA42">
        <v>0</v>
      </c>
      <c r="AC42" t="s">
        <v>14</v>
      </c>
      <c r="AD42" t="s">
        <v>38</v>
      </c>
      <c r="AE42">
        <v>2</v>
      </c>
      <c r="AF42" t="s">
        <v>20</v>
      </c>
      <c r="AG42" t="s">
        <v>15</v>
      </c>
      <c r="AH42">
        <v>1</v>
      </c>
      <c r="AI42" t="s">
        <v>20</v>
      </c>
      <c r="AL42" t="s">
        <v>3</v>
      </c>
      <c r="AM42" t="s">
        <v>15</v>
      </c>
      <c r="AN42">
        <v>1</v>
      </c>
      <c r="AO42" t="s">
        <v>20</v>
      </c>
      <c r="AQ42" t="s">
        <v>16</v>
      </c>
      <c r="AR42" t="s">
        <v>53</v>
      </c>
      <c r="AS42" t="s">
        <v>22</v>
      </c>
      <c r="AT42" t="s">
        <v>21</v>
      </c>
      <c r="AU42">
        <v>0.2</v>
      </c>
      <c r="AV42" t="s">
        <v>23</v>
      </c>
      <c r="AW42" t="s">
        <v>24</v>
      </c>
    </row>
    <row r="43" spans="1:49" x14ac:dyDescent="0.25">
      <c r="A43" t="s">
        <v>59</v>
      </c>
      <c r="E43" t="s">
        <v>3</v>
      </c>
      <c r="F43" t="s">
        <v>25</v>
      </c>
      <c r="G43" t="s">
        <v>26</v>
      </c>
      <c r="H43">
        <v>0.73499999999999999</v>
      </c>
      <c r="I43" t="s">
        <v>26</v>
      </c>
      <c r="J43" t="s">
        <v>4</v>
      </c>
      <c r="K43">
        <v>0.7</v>
      </c>
      <c r="L43" t="s">
        <v>9</v>
      </c>
      <c r="M43" t="s">
        <v>60</v>
      </c>
      <c r="N43" t="s">
        <v>61</v>
      </c>
      <c r="O43" t="s">
        <v>9</v>
      </c>
      <c r="P43" t="s">
        <v>62</v>
      </c>
      <c r="Q43" t="s">
        <v>3</v>
      </c>
      <c r="R43" t="s">
        <v>17</v>
      </c>
      <c r="S43" t="s">
        <v>63</v>
      </c>
      <c r="T43">
        <v>3</v>
      </c>
      <c r="U43" t="s">
        <v>13</v>
      </c>
      <c r="V43" t="s">
        <v>3</v>
      </c>
      <c r="AA43">
        <v>0</v>
      </c>
      <c r="AC43" t="s">
        <v>14</v>
      </c>
      <c r="AD43" t="s">
        <v>38</v>
      </c>
      <c r="AE43">
        <v>7</v>
      </c>
      <c r="AF43" t="s">
        <v>20</v>
      </c>
      <c r="AG43" t="s">
        <v>15</v>
      </c>
      <c r="AH43">
        <v>3</v>
      </c>
      <c r="AI43" t="s">
        <v>20</v>
      </c>
      <c r="AJ43">
        <v>5</v>
      </c>
      <c r="AL43" t="s">
        <v>3</v>
      </c>
      <c r="AM43" t="s">
        <v>15</v>
      </c>
      <c r="AN43">
        <v>3</v>
      </c>
      <c r="AO43" t="s">
        <v>20</v>
      </c>
      <c r="AQ43" t="s">
        <v>16</v>
      </c>
      <c r="AR43" t="s">
        <v>58</v>
      </c>
      <c r="AS43" t="s">
        <v>22</v>
      </c>
      <c r="AT43" t="s">
        <v>21</v>
      </c>
      <c r="AU43">
        <v>0.7</v>
      </c>
      <c r="AV43" t="s">
        <v>23</v>
      </c>
      <c r="AW43" t="s">
        <v>24</v>
      </c>
    </row>
    <row r="44" spans="1:49" x14ac:dyDescent="0.25">
      <c r="A44" t="s">
        <v>59</v>
      </c>
      <c r="E44" t="s">
        <v>3</v>
      </c>
      <c r="F44" t="s">
        <v>25</v>
      </c>
      <c r="G44" t="s">
        <v>26</v>
      </c>
      <c r="H44">
        <v>4.63</v>
      </c>
      <c r="I44" t="s">
        <v>26</v>
      </c>
      <c r="J44" t="s">
        <v>4</v>
      </c>
      <c r="K44">
        <v>4.5999999999999996</v>
      </c>
      <c r="L44" t="s">
        <v>9</v>
      </c>
      <c r="M44" t="s">
        <v>60</v>
      </c>
      <c r="N44" t="s">
        <v>61</v>
      </c>
      <c r="O44" t="s">
        <v>9</v>
      </c>
      <c r="P44" t="s">
        <v>62</v>
      </c>
      <c r="Q44" t="s">
        <v>3</v>
      </c>
      <c r="R44" t="s">
        <v>17</v>
      </c>
      <c r="S44" t="s">
        <v>63</v>
      </c>
      <c r="T44">
        <v>3</v>
      </c>
      <c r="U44" t="s">
        <v>13</v>
      </c>
      <c r="V44" t="s">
        <v>3</v>
      </c>
      <c r="AA44">
        <v>4</v>
      </c>
      <c r="AC44" t="s">
        <v>14</v>
      </c>
      <c r="AD44" t="s">
        <v>38</v>
      </c>
      <c r="AE44">
        <v>6</v>
      </c>
      <c r="AF44" t="s">
        <v>20</v>
      </c>
      <c r="AG44" t="s">
        <v>15</v>
      </c>
      <c r="AH44">
        <v>3</v>
      </c>
      <c r="AI44" t="s">
        <v>20</v>
      </c>
      <c r="AL44" t="s">
        <v>3</v>
      </c>
      <c r="AM44" t="s">
        <v>15</v>
      </c>
      <c r="AN44">
        <v>3</v>
      </c>
      <c r="AO44" t="s">
        <v>20</v>
      </c>
      <c r="AQ44" t="s">
        <v>16</v>
      </c>
      <c r="AR44" t="s">
        <v>40</v>
      </c>
      <c r="AS44" t="s">
        <v>22</v>
      </c>
      <c r="AT44" t="s">
        <v>21</v>
      </c>
      <c r="AU44">
        <v>4.5999999999999996</v>
      </c>
      <c r="AV44" t="s">
        <v>23</v>
      </c>
      <c r="AW44" t="s">
        <v>24</v>
      </c>
    </row>
    <row r="45" spans="1:49" x14ac:dyDescent="0.25">
      <c r="A45" t="s">
        <v>59</v>
      </c>
      <c r="E45" t="s">
        <v>3</v>
      </c>
      <c r="F45" t="s">
        <v>25</v>
      </c>
      <c r="G45" t="s">
        <v>26</v>
      </c>
      <c r="H45">
        <v>6.1120000000000001</v>
      </c>
      <c r="I45" t="s">
        <v>26</v>
      </c>
      <c r="J45" t="s">
        <v>4</v>
      </c>
      <c r="K45">
        <v>6.1</v>
      </c>
      <c r="L45" t="s">
        <v>9</v>
      </c>
      <c r="M45" t="s">
        <v>60</v>
      </c>
      <c r="N45" t="s">
        <v>61</v>
      </c>
      <c r="O45" t="s">
        <v>9</v>
      </c>
      <c r="P45" t="s">
        <v>62</v>
      </c>
      <c r="Q45" t="s">
        <v>3</v>
      </c>
      <c r="R45" t="s">
        <v>17</v>
      </c>
      <c r="S45" t="s">
        <v>63</v>
      </c>
      <c r="T45">
        <v>1</v>
      </c>
      <c r="U45" t="s">
        <v>13</v>
      </c>
      <c r="V45" t="s">
        <v>3</v>
      </c>
      <c r="AA45">
        <v>6</v>
      </c>
      <c r="AC45" t="s">
        <v>14</v>
      </c>
      <c r="AD45" t="s">
        <v>38</v>
      </c>
      <c r="AE45">
        <v>1</v>
      </c>
      <c r="AF45" t="s">
        <v>20</v>
      </c>
      <c r="AG45" t="s">
        <v>15</v>
      </c>
      <c r="AH45">
        <v>1</v>
      </c>
      <c r="AI45" t="s">
        <v>20</v>
      </c>
      <c r="AJ45">
        <v>2</v>
      </c>
      <c r="AL45" t="s">
        <v>3</v>
      </c>
      <c r="AM45" t="s">
        <v>15</v>
      </c>
      <c r="AN45">
        <v>1</v>
      </c>
      <c r="AO45" t="s">
        <v>20</v>
      </c>
      <c r="AQ45" t="s">
        <v>16</v>
      </c>
      <c r="AR45" t="s">
        <v>50</v>
      </c>
      <c r="AS45" t="s">
        <v>22</v>
      </c>
      <c r="AT45" t="s">
        <v>21</v>
      </c>
      <c r="AU45">
        <v>6.1</v>
      </c>
      <c r="AV45" t="s">
        <v>23</v>
      </c>
      <c r="AW45" t="s">
        <v>24</v>
      </c>
    </row>
    <row r="46" spans="1:49" x14ac:dyDescent="0.25">
      <c r="A46" t="s">
        <v>59</v>
      </c>
      <c r="E46" t="s">
        <v>3</v>
      </c>
      <c r="F46" t="s">
        <v>25</v>
      </c>
      <c r="G46" t="s">
        <v>26</v>
      </c>
      <c r="H46">
        <v>74.569999999999993</v>
      </c>
      <c r="I46" t="s">
        <v>26</v>
      </c>
      <c r="J46" t="s">
        <v>4</v>
      </c>
      <c r="K46">
        <v>74.599999999999994</v>
      </c>
      <c r="L46" t="s">
        <v>9</v>
      </c>
      <c r="M46" t="s">
        <v>60</v>
      </c>
      <c r="N46" t="s">
        <v>61</v>
      </c>
      <c r="O46" t="s">
        <v>9</v>
      </c>
      <c r="P46" t="s">
        <v>62</v>
      </c>
      <c r="Q46" t="s">
        <v>3</v>
      </c>
      <c r="R46" t="s">
        <v>17</v>
      </c>
      <c r="S46" t="s">
        <v>63</v>
      </c>
      <c r="T46">
        <v>7</v>
      </c>
      <c r="U46" t="s">
        <v>13</v>
      </c>
      <c r="V46" t="s">
        <v>3</v>
      </c>
      <c r="Y46">
        <v>7</v>
      </c>
      <c r="AA46">
        <v>4</v>
      </c>
      <c r="AC46" t="s">
        <v>14</v>
      </c>
      <c r="AD46" t="s">
        <v>38</v>
      </c>
      <c r="AE46">
        <v>5</v>
      </c>
      <c r="AF46" t="s">
        <v>20</v>
      </c>
      <c r="AG46" t="s">
        <v>15</v>
      </c>
      <c r="AH46">
        <v>7</v>
      </c>
      <c r="AI46" t="s">
        <v>20</v>
      </c>
      <c r="AL46" t="s">
        <v>3</v>
      </c>
      <c r="AM46" t="s">
        <v>15</v>
      </c>
      <c r="AN46">
        <v>7</v>
      </c>
      <c r="AO46" t="s">
        <v>20</v>
      </c>
      <c r="AQ46" t="s">
        <v>16</v>
      </c>
      <c r="AR46" t="s">
        <v>55</v>
      </c>
      <c r="AS46" t="s">
        <v>22</v>
      </c>
      <c r="AT46" t="s">
        <v>21</v>
      </c>
      <c r="AU46">
        <v>74.599999999999994</v>
      </c>
      <c r="AV46" t="s">
        <v>23</v>
      </c>
      <c r="AW46" t="s">
        <v>24</v>
      </c>
    </row>
    <row r="47" spans="1:49" x14ac:dyDescent="0.25">
      <c r="A47" t="s">
        <v>59</v>
      </c>
      <c r="E47" t="s">
        <v>3</v>
      </c>
      <c r="F47" t="s">
        <v>25</v>
      </c>
      <c r="G47" t="s">
        <v>26</v>
      </c>
      <c r="H47">
        <v>60.661000000000001</v>
      </c>
      <c r="I47" t="s">
        <v>26</v>
      </c>
      <c r="J47" t="s">
        <v>4</v>
      </c>
      <c r="K47">
        <v>60.7</v>
      </c>
      <c r="L47" t="s">
        <v>9</v>
      </c>
      <c r="M47" t="s">
        <v>60</v>
      </c>
      <c r="N47" t="s">
        <v>61</v>
      </c>
      <c r="O47" t="s">
        <v>9</v>
      </c>
      <c r="P47" t="s">
        <v>62</v>
      </c>
      <c r="Q47" t="s">
        <v>3</v>
      </c>
      <c r="R47" t="s">
        <v>17</v>
      </c>
      <c r="S47" t="s">
        <v>63</v>
      </c>
      <c r="T47">
        <v>6</v>
      </c>
      <c r="U47" t="s">
        <v>13</v>
      </c>
      <c r="V47" t="s">
        <v>3</v>
      </c>
      <c r="Y47">
        <v>6</v>
      </c>
      <c r="AA47">
        <v>0</v>
      </c>
      <c r="AC47" t="s">
        <v>14</v>
      </c>
      <c r="AD47" t="s">
        <v>38</v>
      </c>
      <c r="AE47">
        <v>6</v>
      </c>
      <c r="AF47" t="s">
        <v>20</v>
      </c>
      <c r="AG47" t="s">
        <v>15</v>
      </c>
      <c r="AH47">
        <v>6</v>
      </c>
      <c r="AI47" t="s">
        <v>20</v>
      </c>
      <c r="AJ47">
        <v>1</v>
      </c>
      <c r="AL47" t="s">
        <v>3</v>
      </c>
      <c r="AM47" t="s">
        <v>15</v>
      </c>
      <c r="AN47">
        <v>6</v>
      </c>
      <c r="AO47" t="s">
        <v>20</v>
      </c>
      <c r="AQ47" t="s">
        <v>16</v>
      </c>
      <c r="AR47" t="s">
        <v>42</v>
      </c>
      <c r="AS47" t="s">
        <v>22</v>
      </c>
      <c r="AT47" t="s">
        <v>21</v>
      </c>
      <c r="AU47">
        <v>60.7</v>
      </c>
      <c r="AV47" t="s">
        <v>23</v>
      </c>
      <c r="AW47" t="s">
        <v>24</v>
      </c>
    </row>
    <row r="48" spans="1:49" x14ac:dyDescent="0.25">
      <c r="A48" t="s">
        <v>59</v>
      </c>
      <c r="E48" t="s">
        <v>3</v>
      </c>
      <c r="F48" t="s">
        <v>25</v>
      </c>
      <c r="G48" t="s">
        <v>26</v>
      </c>
      <c r="H48">
        <v>821.51</v>
      </c>
      <c r="I48" t="s">
        <v>26</v>
      </c>
      <c r="J48" t="s">
        <v>4</v>
      </c>
      <c r="K48">
        <v>821.5</v>
      </c>
      <c r="L48" t="s">
        <v>9</v>
      </c>
      <c r="M48" t="s">
        <v>60</v>
      </c>
      <c r="N48" t="s">
        <v>61</v>
      </c>
      <c r="O48" t="s">
        <v>9</v>
      </c>
      <c r="P48" t="s">
        <v>62</v>
      </c>
      <c r="Q48" t="s">
        <v>3</v>
      </c>
      <c r="R48" t="s">
        <v>17</v>
      </c>
      <c r="S48" t="s">
        <v>63</v>
      </c>
      <c r="T48">
        <v>1</v>
      </c>
      <c r="U48" t="s">
        <v>13</v>
      </c>
      <c r="V48" t="s">
        <v>3</v>
      </c>
      <c r="X48">
        <v>8</v>
      </c>
      <c r="Y48">
        <v>2</v>
      </c>
      <c r="AA48">
        <v>1</v>
      </c>
      <c r="AC48" t="s">
        <v>14</v>
      </c>
      <c r="AD48" t="s">
        <v>38</v>
      </c>
      <c r="AE48">
        <v>5</v>
      </c>
      <c r="AF48" t="s">
        <v>20</v>
      </c>
      <c r="AG48" t="s">
        <v>15</v>
      </c>
      <c r="AH48">
        <v>1</v>
      </c>
      <c r="AI48" t="s">
        <v>20</v>
      </c>
      <c r="AL48" t="s">
        <v>3</v>
      </c>
      <c r="AM48" t="s">
        <v>15</v>
      </c>
      <c r="AN48">
        <v>1</v>
      </c>
      <c r="AO48" t="s">
        <v>20</v>
      </c>
      <c r="AQ48" t="s">
        <v>16</v>
      </c>
      <c r="AR48" t="s">
        <v>47</v>
      </c>
      <c r="AS48" t="s">
        <v>22</v>
      </c>
      <c r="AT48" t="s">
        <v>21</v>
      </c>
      <c r="AU48">
        <v>821.5</v>
      </c>
      <c r="AV48" t="s">
        <v>23</v>
      </c>
      <c r="AW48" t="s">
        <v>24</v>
      </c>
    </row>
    <row r="49" spans="1:49" x14ac:dyDescent="0.25">
      <c r="A49" t="s">
        <v>59</v>
      </c>
      <c r="E49" t="s">
        <v>3</v>
      </c>
      <c r="F49" t="s">
        <v>25</v>
      </c>
      <c r="G49" t="s">
        <v>26</v>
      </c>
      <c r="H49">
        <v>131.52799999999999</v>
      </c>
      <c r="I49" t="s">
        <v>26</v>
      </c>
      <c r="J49" t="s">
        <v>4</v>
      </c>
      <c r="K49">
        <v>131.5</v>
      </c>
      <c r="L49" t="s">
        <v>9</v>
      </c>
      <c r="M49" t="s">
        <v>60</v>
      </c>
      <c r="N49" t="s">
        <v>61</v>
      </c>
      <c r="O49" t="s">
        <v>9</v>
      </c>
      <c r="P49" t="s">
        <v>62</v>
      </c>
      <c r="Q49" t="s">
        <v>3</v>
      </c>
      <c r="R49" t="s">
        <v>17</v>
      </c>
      <c r="S49" t="s">
        <v>63</v>
      </c>
      <c r="T49">
        <v>2</v>
      </c>
      <c r="U49" t="s">
        <v>13</v>
      </c>
      <c r="V49" t="s">
        <v>3</v>
      </c>
      <c r="X49">
        <v>1</v>
      </c>
      <c r="Y49">
        <v>3</v>
      </c>
      <c r="AA49">
        <v>1</v>
      </c>
      <c r="AC49" t="s">
        <v>14</v>
      </c>
      <c r="AD49" t="s">
        <v>38</v>
      </c>
      <c r="AE49">
        <v>5</v>
      </c>
      <c r="AF49" t="s">
        <v>20</v>
      </c>
      <c r="AG49" t="s">
        <v>15</v>
      </c>
      <c r="AH49">
        <v>2</v>
      </c>
      <c r="AI49" t="s">
        <v>20</v>
      </c>
      <c r="AJ49">
        <v>8</v>
      </c>
      <c r="AL49" t="s">
        <v>3</v>
      </c>
      <c r="AM49" t="s">
        <v>15</v>
      </c>
      <c r="AN49">
        <v>2</v>
      </c>
      <c r="AO49" t="s">
        <v>20</v>
      </c>
      <c r="AQ49" t="s">
        <v>16</v>
      </c>
      <c r="AR49" t="s">
        <v>47</v>
      </c>
      <c r="AS49" t="s">
        <v>22</v>
      </c>
      <c r="AT49" t="s">
        <v>21</v>
      </c>
      <c r="AU49">
        <v>131.5</v>
      </c>
      <c r="AV49" t="s">
        <v>23</v>
      </c>
      <c r="AW49" t="s">
        <v>24</v>
      </c>
    </row>
    <row r="50" spans="1:49" x14ac:dyDescent="0.25">
      <c r="A50" t="s">
        <v>59</v>
      </c>
      <c r="E50" t="s">
        <v>3</v>
      </c>
      <c r="F50" t="s">
        <v>25</v>
      </c>
      <c r="G50" t="s">
        <v>26</v>
      </c>
      <c r="H50">
        <v>0.57999999999999996</v>
      </c>
      <c r="I50" t="s">
        <v>26</v>
      </c>
      <c r="J50" t="s">
        <v>4</v>
      </c>
      <c r="K50">
        <v>0.6</v>
      </c>
      <c r="L50" t="s">
        <v>9</v>
      </c>
      <c r="M50" t="s">
        <v>60</v>
      </c>
      <c r="N50" t="s">
        <v>61</v>
      </c>
      <c r="O50" t="s">
        <v>9</v>
      </c>
      <c r="P50" t="s">
        <v>62</v>
      </c>
      <c r="Q50" t="s">
        <v>3</v>
      </c>
      <c r="R50" t="s">
        <v>17</v>
      </c>
      <c r="S50" t="s">
        <v>63</v>
      </c>
      <c r="T50">
        <v>8</v>
      </c>
      <c r="U50" t="s">
        <v>13</v>
      </c>
      <c r="V50" t="s">
        <v>3</v>
      </c>
      <c r="AA50">
        <v>0</v>
      </c>
      <c r="AC50" t="s">
        <v>14</v>
      </c>
      <c r="AD50" t="s">
        <v>38</v>
      </c>
      <c r="AE50">
        <v>5</v>
      </c>
      <c r="AF50" t="s">
        <v>20</v>
      </c>
      <c r="AG50" t="s">
        <v>15</v>
      </c>
      <c r="AH50">
        <v>8</v>
      </c>
      <c r="AI50" t="s">
        <v>20</v>
      </c>
      <c r="AL50" t="s">
        <v>3</v>
      </c>
      <c r="AM50" t="s">
        <v>15</v>
      </c>
      <c r="AN50">
        <v>8</v>
      </c>
      <c r="AO50" t="s">
        <v>20</v>
      </c>
      <c r="AQ50" t="s">
        <v>16</v>
      </c>
      <c r="AR50" t="s">
        <v>55</v>
      </c>
      <c r="AS50" t="s">
        <v>22</v>
      </c>
      <c r="AT50" t="s">
        <v>21</v>
      </c>
      <c r="AU50">
        <v>0.6</v>
      </c>
      <c r="AV50" t="s">
        <v>23</v>
      </c>
      <c r="AW50" t="s">
        <v>24</v>
      </c>
    </row>
    <row r="51" spans="1:49" x14ac:dyDescent="0.25">
      <c r="A51" t="s">
        <v>59</v>
      </c>
      <c r="E51" t="s">
        <v>3</v>
      </c>
      <c r="F51" t="s">
        <v>25</v>
      </c>
      <c r="G51" t="s">
        <v>26</v>
      </c>
      <c r="H51">
        <v>0.18099999999999999</v>
      </c>
      <c r="I51" t="s">
        <v>26</v>
      </c>
      <c r="J51" t="s">
        <v>4</v>
      </c>
      <c r="K51">
        <v>0.2</v>
      </c>
      <c r="L51" t="s">
        <v>9</v>
      </c>
      <c r="M51" t="s">
        <v>60</v>
      </c>
      <c r="N51" t="s">
        <v>61</v>
      </c>
      <c r="O51" t="s">
        <v>9</v>
      </c>
      <c r="P51" t="s">
        <v>62</v>
      </c>
      <c r="Q51" t="s">
        <v>3</v>
      </c>
      <c r="R51" t="s">
        <v>17</v>
      </c>
      <c r="S51" t="s">
        <v>63</v>
      </c>
      <c r="T51">
        <v>8</v>
      </c>
      <c r="U51" t="s">
        <v>13</v>
      </c>
      <c r="V51" t="s">
        <v>3</v>
      </c>
      <c r="AA51">
        <v>0</v>
      </c>
      <c r="AC51" t="s">
        <v>14</v>
      </c>
      <c r="AD51" t="s">
        <v>38</v>
      </c>
      <c r="AE51">
        <v>1</v>
      </c>
      <c r="AF51" t="s">
        <v>20</v>
      </c>
      <c r="AG51" t="s">
        <v>15</v>
      </c>
      <c r="AH51">
        <v>8</v>
      </c>
      <c r="AI51" t="s">
        <v>20</v>
      </c>
      <c r="AJ51">
        <v>1</v>
      </c>
      <c r="AL51" t="s">
        <v>3</v>
      </c>
      <c r="AM51" t="s">
        <v>15</v>
      </c>
      <c r="AN51">
        <v>8</v>
      </c>
      <c r="AO51" t="s">
        <v>20</v>
      </c>
      <c r="AQ51" t="s">
        <v>16</v>
      </c>
      <c r="AR51" t="s">
        <v>52</v>
      </c>
      <c r="AS51" t="s">
        <v>22</v>
      </c>
      <c r="AT51" t="s">
        <v>21</v>
      </c>
      <c r="AU51">
        <v>0.2</v>
      </c>
      <c r="AV51" t="s">
        <v>23</v>
      </c>
      <c r="AW51" t="s">
        <v>24</v>
      </c>
    </row>
    <row r="52" spans="1:49" x14ac:dyDescent="0.25">
      <c r="A52" t="s">
        <v>59</v>
      </c>
      <c r="E52" t="s">
        <v>3</v>
      </c>
      <c r="F52" t="s">
        <v>25</v>
      </c>
      <c r="G52" t="s">
        <v>26</v>
      </c>
      <c r="H52">
        <v>6.88</v>
      </c>
      <c r="I52" t="s">
        <v>26</v>
      </c>
      <c r="J52" t="s">
        <v>4</v>
      </c>
      <c r="K52">
        <v>6.9</v>
      </c>
      <c r="L52" t="s">
        <v>9</v>
      </c>
      <c r="M52" t="s">
        <v>60</v>
      </c>
      <c r="N52" t="s">
        <v>61</v>
      </c>
      <c r="O52" t="s">
        <v>9</v>
      </c>
      <c r="P52" t="s">
        <v>62</v>
      </c>
      <c r="Q52" t="s">
        <v>3</v>
      </c>
      <c r="R52" t="s">
        <v>17</v>
      </c>
      <c r="S52" t="s">
        <v>63</v>
      </c>
      <c r="T52">
        <v>8</v>
      </c>
      <c r="U52" t="s">
        <v>13</v>
      </c>
      <c r="V52" t="s">
        <v>3</v>
      </c>
      <c r="AA52">
        <v>6</v>
      </c>
      <c r="AC52" t="s">
        <v>14</v>
      </c>
      <c r="AD52" t="s">
        <v>38</v>
      </c>
      <c r="AE52">
        <v>8</v>
      </c>
      <c r="AF52" t="s">
        <v>20</v>
      </c>
      <c r="AG52" t="s">
        <v>15</v>
      </c>
      <c r="AH52">
        <v>8</v>
      </c>
      <c r="AI52" t="s">
        <v>20</v>
      </c>
      <c r="AL52" t="s">
        <v>3</v>
      </c>
      <c r="AM52" t="s">
        <v>15</v>
      </c>
      <c r="AN52">
        <v>8</v>
      </c>
      <c r="AO52" t="s">
        <v>20</v>
      </c>
      <c r="AQ52" t="s">
        <v>16</v>
      </c>
      <c r="AR52" t="s">
        <v>41</v>
      </c>
      <c r="AS52" t="s">
        <v>22</v>
      </c>
      <c r="AT52" t="s">
        <v>21</v>
      </c>
      <c r="AU52">
        <v>6.9</v>
      </c>
      <c r="AV52" t="s">
        <v>23</v>
      </c>
      <c r="AW52" t="s">
        <v>24</v>
      </c>
    </row>
    <row r="53" spans="1:49" x14ac:dyDescent="0.25">
      <c r="A53" t="s">
        <v>59</v>
      </c>
      <c r="E53" t="s">
        <v>3</v>
      </c>
      <c r="F53" t="s">
        <v>25</v>
      </c>
      <c r="G53" t="s">
        <v>26</v>
      </c>
      <c r="H53">
        <v>5.6630000000000003</v>
      </c>
      <c r="I53" t="s">
        <v>26</v>
      </c>
      <c r="J53" t="s">
        <v>4</v>
      </c>
      <c r="K53">
        <v>5.7</v>
      </c>
      <c r="L53" t="s">
        <v>9</v>
      </c>
      <c r="M53" t="s">
        <v>60</v>
      </c>
      <c r="N53" t="s">
        <v>61</v>
      </c>
      <c r="O53" t="s">
        <v>9</v>
      </c>
      <c r="P53" t="s">
        <v>62</v>
      </c>
      <c r="Q53" t="s">
        <v>3</v>
      </c>
      <c r="R53" t="s">
        <v>17</v>
      </c>
      <c r="S53" t="s">
        <v>63</v>
      </c>
      <c r="T53">
        <v>6</v>
      </c>
      <c r="U53" t="s">
        <v>13</v>
      </c>
      <c r="V53" t="s">
        <v>3</v>
      </c>
      <c r="AA53">
        <v>5</v>
      </c>
      <c r="AC53" t="s">
        <v>14</v>
      </c>
      <c r="AD53" t="s">
        <v>38</v>
      </c>
      <c r="AE53">
        <v>6</v>
      </c>
      <c r="AF53" t="s">
        <v>20</v>
      </c>
      <c r="AG53" t="s">
        <v>15</v>
      </c>
      <c r="AH53">
        <v>6</v>
      </c>
      <c r="AI53" t="s">
        <v>20</v>
      </c>
      <c r="AJ53">
        <v>3</v>
      </c>
      <c r="AL53" t="s">
        <v>3</v>
      </c>
      <c r="AM53" t="s">
        <v>15</v>
      </c>
      <c r="AN53">
        <v>6</v>
      </c>
      <c r="AO53" t="s">
        <v>20</v>
      </c>
      <c r="AQ53" t="s">
        <v>16</v>
      </c>
      <c r="AR53" t="s">
        <v>42</v>
      </c>
      <c r="AS53" t="s">
        <v>22</v>
      </c>
      <c r="AT53" t="s">
        <v>21</v>
      </c>
      <c r="AU53">
        <v>5.7</v>
      </c>
      <c r="AV53" t="s">
        <v>23</v>
      </c>
      <c r="AW53" t="s">
        <v>24</v>
      </c>
    </row>
    <row r="54" spans="1:49" x14ac:dyDescent="0.25">
      <c r="A54" t="s">
        <v>59</v>
      </c>
      <c r="E54" t="s">
        <v>3</v>
      </c>
      <c r="F54" t="s">
        <v>25</v>
      </c>
      <c r="G54" t="s">
        <v>26</v>
      </c>
      <c r="H54">
        <v>12.66</v>
      </c>
      <c r="I54" t="s">
        <v>26</v>
      </c>
      <c r="J54" t="s">
        <v>4</v>
      </c>
      <c r="K54">
        <v>12.7</v>
      </c>
      <c r="L54" t="s">
        <v>9</v>
      </c>
      <c r="M54" t="s">
        <v>60</v>
      </c>
      <c r="N54" t="s">
        <v>61</v>
      </c>
      <c r="O54" t="s">
        <v>9</v>
      </c>
      <c r="P54" t="s">
        <v>62</v>
      </c>
      <c r="Q54" t="s">
        <v>3</v>
      </c>
      <c r="R54" t="s">
        <v>17</v>
      </c>
      <c r="S54" t="s">
        <v>63</v>
      </c>
      <c r="T54">
        <v>6</v>
      </c>
      <c r="U54" t="s">
        <v>13</v>
      </c>
      <c r="V54" t="s">
        <v>3</v>
      </c>
      <c r="Y54">
        <v>1</v>
      </c>
      <c r="AA54">
        <v>2</v>
      </c>
      <c r="AC54" t="s">
        <v>14</v>
      </c>
      <c r="AD54" t="s">
        <v>38</v>
      </c>
      <c r="AE54">
        <v>6</v>
      </c>
      <c r="AF54" t="s">
        <v>20</v>
      </c>
      <c r="AG54" t="s">
        <v>15</v>
      </c>
      <c r="AH54">
        <v>6</v>
      </c>
      <c r="AI54" t="s">
        <v>20</v>
      </c>
      <c r="AL54" t="s">
        <v>3</v>
      </c>
      <c r="AM54" t="s">
        <v>15</v>
      </c>
      <c r="AN54">
        <v>6</v>
      </c>
      <c r="AO54" t="s">
        <v>20</v>
      </c>
      <c r="AQ54" t="s">
        <v>16</v>
      </c>
      <c r="AR54" t="s">
        <v>42</v>
      </c>
      <c r="AS54" t="s">
        <v>22</v>
      </c>
      <c r="AT54" t="s">
        <v>21</v>
      </c>
      <c r="AU54">
        <v>12.7</v>
      </c>
      <c r="AV54" t="s">
        <v>23</v>
      </c>
      <c r="AW54" t="s">
        <v>24</v>
      </c>
    </row>
    <row r="55" spans="1:49" x14ac:dyDescent="0.25">
      <c r="A55" t="s">
        <v>59</v>
      </c>
      <c r="E55" t="s">
        <v>3</v>
      </c>
      <c r="F55" t="s">
        <v>25</v>
      </c>
      <c r="G55" t="s">
        <v>26</v>
      </c>
      <c r="H55">
        <v>55.856000000000002</v>
      </c>
      <c r="I55" t="s">
        <v>26</v>
      </c>
      <c r="J55" t="s">
        <v>4</v>
      </c>
      <c r="K55">
        <v>55.9</v>
      </c>
      <c r="L55" t="s">
        <v>9</v>
      </c>
      <c r="M55" t="s">
        <v>60</v>
      </c>
      <c r="N55" t="s">
        <v>61</v>
      </c>
      <c r="O55" t="s">
        <v>9</v>
      </c>
      <c r="P55" t="s">
        <v>62</v>
      </c>
      <c r="Q55" t="s">
        <v>3</v>
      </c>
      <c r="R55" t="s">
        <v>17</v>
      </c>
      <c r="S55" t="s">
        <v>63</v>
      </c>
      <c r="T55">
        <v>5</v>
      </c>
      <c r="U55" t="s">
        <v>13</v>
      </c>
      <c r="V55" t="s">
        <v>3</v>
      </c>
      <c r="Y55">
        <v>5</v>
      </c>
      <c r="AA55">
        <v>5</v>
      </c>
      <c r="AC55" t="s">
        <v>14</v>
      </c>
      <c r="AD55" t="s">
        <v>38</v>
      </c>
      <c r="AE55">
        <v>8</v>
      </c>
      <c r="AF55" t="s">
        <v>20</v>
      </c>
      <c r="AG55" t="s">
        <v>15</v>
      </c>
      <c r="AH55">
        <v>5</v>
      </c>
      <c r="AI55" t="s">
        <v>20</v>
      </c>
      <c r="AJ55">
        <v>6</v>
      </c>
      <c r="AL55" t="s">
        <v>3</v>
      </c>
      <c r="AM55" t="s">
        <v>15</v>
      </c>
      <c r="AN55">
        <v>5</v>
      </c>
      <c r="AO55" t="s">
        <v>20</v>
      </c>
      <c r="AQ55" t="s">
        <v>16</v>
      </c>
      <c r="AR55" t="s">
        <v>41</v>
      </c>
      <c r="AS55" t="s">
        <v>22</v>
      </c>
      <c r="AT55" t="s">
        <v>21</v>
      </c>
      <c r="AU55">
        <v>55.9</v>
      </c>
      <c r="AV55" t="s">
        <v>23</v>
      </c>
      <c r="AW55" t="s">
        <v>24</v>
      </c>
    </row>
    <row r="56" spans="1:49" x14ac:dyDescent="0.25">
      <c r="A56" t="s">
        <v>59</v>
      </c>
      <c r="E56" t="s">
        <v>3</v>
      </c>
      <c r="F56" t="s">
        <v>25</v>
      </c>
      <c r="G56" t="s">
        <v>26</v>
      </c>
      <c r="H56">
        <v>623.78</v>
      </c>
      <c r="I56" t="s">
        <v>26</v>
      </c>
      <c r="J56" t="s">
        <v>4</v>
      </c>
      <c r="K56">
        <v>623.79999999999995</v>
      </c>
      <c r="L56" t="s">
        <v>9</v>
      </c>
      <c r="M56" t="s">
        <v>60</v>
      </c>
      <c r="N56" t="s">
        <v>61</v>
      </c>
      <c r="O56" t="s">
        <v>9</v>
      </c>
      <c r="P56" t="s">
        <v>62</v>
      </c>
      <c r="Q56" t="s">
        <v>3</v>
      </c>
      <c r="R56" t="s">
        <v>17</v>
      </c>
      <c r="S56" t="s">
        <v>63</v>
      </c>
      <c r="T56">
        <v>8</v>
      </c>
      <c r="U56" t="s">
        <v>13</v>
      </c>
      <c r="V56" t="s">
        <v>3</v>
      </c>
      <c r="X56">
        <v>6</v>
      </c>
      <c r="Y56">
        <v>2</v>
      </c>
      <c r="AA56">
        <v>3</v>
      </c>
      <c r="AC56" t="s">
        <v>14</v>
      </c>
      <c r="AD56" t="s">
        <v>38</v>
      </c>
      <c r="AE56">
        <v>7</v>
      </c>
      <c r="AF56" t="s">
        <v>20</v>
      </c>
      <c r="AG56" t="s">
        <v>15</v>
      </c>
      <c r="AH56">
        <v>8</v>
      </c>
      <c r="AI56" t="s">
        <v>20</v>
      </c>
      <c r="AL56" t="s">
        <v>3</v>
      </c>
      <c r="AM56" t="s">
        <v>15</v>
      </c>
      <c r="AN56">
        <v>8</v>
      </c>
      <c r="AO56" t="s">
        <v>20</v>
      </c>
      <c r="AQ56" t="s">
        <v>16</v>
      </c>
      <c r="AR56" t="s">
        <v>45</v>
      </c>
      <c r="AS56" t="s">
        <v>22</v>
      </c>
      <c r="AT56" t="s">
        <v>21</v>
      </c>
      <c r="AU56">
        <v>623.79999999999995</v>
      </c>
      <c r="AV56" t="s">
        <v>23</v>
      </c>
      <c r="AW56" t="s">
        <v>24</v>
      </c>
    </row>
    <row r="57" spans="1:49" x14ac:dyDescent="0.25">
      <c r="A57" t="s">
        <v>59</v>
      </c>
      <c r="E57" t="s">
        <v>3</v>
      </c>
      <c r="F57" t="s">
        <v>25</v>
      </c>
      <c r="G57" t="s">
        <v>26</v>
      </c>
      <c r="H57">
        <v>932.73199999999997</v>
      </c>
      <c r="I57" t="s">
        <v>26</v>
      </c>
      <c r="J57" t="s">
        <v>4</v>
      </c>
      <c r="K57">
        <v>932.7</v>
      </c>
      <c r="L57" t="s">
        <v>9</v>
      </c>
      <c r="M57" t="s">
        <v>60</v>
      </c>
      <c r="N57" t="s">
        <v>61</v>
      </c>
      <c r="O57" t="s">
        <v>9</v>
      </c>
      <c r="P57" t="s">
        <v>62</v>
      </c>
      <c r="Q57" t="s">
        <v>3</v>
      </c>
      <c r="R57" t="s">
        <v>17</v>
      </c>
      <c r="S57" t="s">
        <v>63</v>
      </c>
      <c r="T57">
        <v>3</v>
      </c>
      <c r="U57" t="s">
        <v>13</v>
      </c>
      <c r="V57" t="s">
        <v>3</v>
      </c>
      <c r="X57">
        <v>9</v>
      </c>
      <c r="Y57">
        <v>3</v>
      </c>
      <c r="AA57">
        <v>2</v>
      </c>
      <c r="AC57" t="s">
        <v>14</v>
      </c>
      <c r="AD57" t="s">
        <v>38</v>
      </c>
      <c r="AE57">
        <v>7</v>
      </c>
      <c r="AF57" t="s">
        <v>20</v>
      </c>
      <c r="AG57" t="s">
        <v>15</v>
      </c>
      <c r="AH57">
        <v>3</v>
      </c>
      <c r="AI57" t="s">
        <v>20</v>
      </c>
      <c r="AJ57">
        <v>2</v>
      </c>
      <c r="AL57" t="s">
        <v>3</v>
      </c>
      <c r="AM57" t="s">
        <v>15</v>
      </c>
      <c r="AN57">
        <v>3</v>
      </c>
      <c r="AO57" t="s">
        <v>20</v>
      </c>
      <c r="AQ57" t="s">
        <v>16</v>
      </c>
      <c r="AR57" t="s">
        <v>58</v>
      </c>
      <c r="AS57" t="s">
        <v>22</v>
      </c>
      <c r="AT57" t="s">
        <v>21</v>
      </c>
      <c r="AU57">
        <v>932.7</v>
      </c>
      <c r="AV57" t="s">
        <v>23</v>
      </c>
      <c r="AW57" t="s">
        <v>24</v>
      </c>
    </row>
    <row r="58" spans="1:49" x14ac:dyDescent="0.25">
      <c r="A58" t="s">
        <v>59</v>
      </c>
      <c r="E58" t="s">
        <v>3</v>
      </c>
      <c r="F58" t="s">
        <v>25</v>
      </c>
      <c r="G58" t="s">
        <v>26</v>
      </c>
      <c r="H58">
        <v>0.89</v>
      </c>
      <c r="I58" t="s">
        <v>26</v>
      </c>
      <c r="J58" t="s">
        <v>4</v>
      </c>
      <c r="K58">
        <v>0.9</v>
      </c>
      <c r="L58" t="s">
        <v>9</v>
      </c>
      <c r="M58" t="s">
        <v>60</v>
      </c>
      <c r="N58" t="s">
        <v>61</v>
      </c>
      <c r="O58" t="s">
        <v>9</v>
      </c>
      <c r="P58" t="s">
        <v>62</v>
      </c>
      <c r="Q58" t="s">
        <v>3</v>
      </c>
      <c r="R58" t="s">
        <v>17</v>
      </c>
      <c r="S58" t="s">
        <v>63</v>
      </c>
      <c r="T58">
        <v>9</v>
      </c>
      <c r="U58" t="s">
        <v>13</v>
      </c>
      <c r="V58" t="s">
        <v>3</v>
      </c>
      <c r="AA58">
        <v>0</v>
      </c>
      <c r="AC58" t="s">
        <v>14</v>
      </c>
      <c r="AD58" t="s">
        <v>38</v>
      </c>
      <c r="AE58">
        <v>8</v>
      </c>
      <c r="AF58" t="s">
        <v>20</v>
      </c>
      <c r="AG58" t="s">
        <v>15</v>
      </c>
      <c r="AH58">
        <v>9</v>
      </c>
      <c r="AI58" t="s">
        <v>20</v>
      </c>
      <c r="AL58" t="s">
        <v>3</v>
      </c>
      <c r="AM58" t="s">
        <v>15</v>
      </c>
      <c r="AN58">
        <v>9</v>
      </c>
      <c r="AO58" t="s">
        <v>20</v>
      </c>
      <c r="AQ58" t="s">
        <v>16</v>
      </c>
      <c r="AR58" t="s">
        <v>41</v>
      </c>
      <c r="AS58" t="s">
        <v>22</v>
      </c>
      <c r="AT58" t="s">
        <v>21</v>
      </c>
      <c r="AU58">
        <v>0.9</v>
      </c>
      <c r="AV58" t="s">
        <v>23</v>
      </c>
      <c r="AW58" t="s">
        <v>24</v>
      </c>
    </row>
    <row r="59" spans="1:49" x14ac:dyDescent="0.25">
      <c r="A59" t="s">
        <v>59</v>
      </c>
      <c r="E59" t="s">
        <v>3</v>
      </c>
      <c r="F59" t="s">
        <v>25</v>
      </c>
      <c r="G59" t="s">
        <v>26</v>
      </c>
      <c r="H59">
        <v>0.191</v>
      </c>
      <c r="I59" t="s">
        <v>26</v>
      </c>
      <c r="J59" t="s">
        <v>4</v>
      </c>
      <c r="K59">
        <v>0.2</v>
      </c>
      <c r="L59" t="s">
        <v>9</v>
      </c>
      <c r="M59" t="s">
        <v>60</v>
      </c>
      <c r="N59" t="s">
        <v>61</v>
      </c>
      <c r="O59" t="s">
        <v>9</v>
      </c>
      <c r="P59" t="s">
        <v>62</v>
      </c>
      <c r="Q59" t="s">
        <v>3</v>
      </c>
      <c r="R59" t="s">
        <v>17</v>
      </c>
      <c r="S59" t="s">
        <v>63</v>
      </c>
      <c r="T59">
        <v>9</v>
      </c>
      <c r="U59" t="s">
        <v>13</v>
      </c>
      <c r="V59" t="s">
        <v>3</v>
      </c>
      <c r="AA59">
        <v>0</v>
      </c>
      <c r="AC59" t="s">
        <v>14</v>
      </c>
      <c r="AD59" t="s">
        <v>38</v>
      </c>
      <c r="AE59">
        <v>1</v>
      </c>
      <c r="AF59" t="s">
        <v>20</v>
      </c>
      <c r="AG59" t="s">
        <v>15</v>
      </c>
      <c r="AH59">
        <v>9</v>
      </c>
      <c r="AI59" t="s">
        <v>20</v>
      </c>
      <c r="AJ59">
        <v>1</v>
      </c>
      <c r="AL59" t="s">
        <v>3</v>
      </c>
      <c r="AM59" t="s">
        <v>15</v>
      </c>
      <c r="AN59">
        <v>9</v>
      </c>
      <c r="AO59" t="s">
        <v>20</v>
      </c>
      <c r="AQ59" t="s">
        <v>16</v>
      </c>
      <c r="AR59" t="s">
        <v>52</v>
      </c>
      <c r="AS59" t="s">
        <v>22</v>
      </c>
      <c r="AT59" t="s">
        <v>21</v>
      </c>
      <c r="AU59">
        <v>0.2</v>
      </c>
      <c r="AV59" t="s">
        <v>23</v>
      </c>
      <c r="AW59" t="s">
        <v>24</v>
      </c>
    </row>
    <row r="60" spans="1:49" x14ac:dyDescent="0.25">
      <c r="A60" t="s">
        <v>59</v>
      </c>
      <c r="E60" t="s">
        <v>3</v>
      </c>
      <c r="F60" t="s">
        <v>25</v>
      </c>
      <c r="G60" t="s">
        <v>26</v>
      </c>
      <c r="H60">
        <v>8.44</v>
      </c>
      <c r="I60" t="s">
        <v>26</v>
      </c>
      <c r="J60" t="s">
        <v>4</v>
      </c>
      <c r="K60">
        <v>8.4</v>
      </c>
      <c r="L60" t="s">
        <v>9</v>
      </c>
      <c r="M60" t="s">
        <v>60</v>
      </c>
      <c r="N60" t="s">
        <v>61</v>
      </c>
      <c r="O60" t="s">
        <v>9</v>
      </c>
      <c r="P60" t="s">
        <v>62</v>
      </c>
      <c r="Q60" t="s">
        <v>3</v>
      </c>
      <c r="R60" t="s">
        <v>17</v>
      </c>
      <c r="S60" t="s">
        <v>63</v>
      </c>
      <c r="T60">
        <v>4</v>
      </c>
      <c r="U60" t="s">
        <v>13</v>
      </c>
      <c r="V60" t="s">
        <v>3</v>
      </c>
      <c r="AA60">
        <v>8</v>
      </c>
      <c r="AC60" t="s">
        <v>14</v>
      </c>
      <c r="AD60" t="s">
        <v>38</v>
      </c>
      <c r="AE60">
        <v>4</v>
      </c>
      <c r="AF60" t="s">
        <v>20</v>
      </c>
      <c r="AG60" t="s">
        <v>15</v>
      </c>
      <c r="AH60">
        <v>4</v>
      </c>
      <c r="AI60" t="s">
        <v>20</v>
      </c>
      <c r="AL60" t="s">
        <v>3</v>
      </c>
      <c r="AM60" t="s">
        <v>15</v>
      </c>
      <c r="AN60">
        <v>4</v>
      </c>
      <c r="AO60" t="s">
        <v>20</v>
      </c>
      <c r="AQ60" t="s">
        <v>16</v>
      </c>
      <c r="AR60" t="s">
        <v>43</v>
      </c>
      <c r="AS60" t="s">
        <v>22</v>
      </c>
      <c r="AT60" t="s">
        <v>21</v>
      </c>
      <c r="AU60">
        <v>8.4</v>
      </c>
      <c r="AV60" t="s">
        <v>23</v>
      </c>
      <c r="AW60" t="s">
        <v>24</v>
      </c>
    </row>
    <row r="61" spans="1:49" x14ac:dyDescent="0.25">
      <c r="A61" t="s">
        <v>59</v>
      </c>
      <c r="E61" t="s">
        <v>3</v>
      </c>
      <c r="F61" t="s">
        <v>25</v>
      </c>
      <c r="G61" t="s">
        <v>26</v>
      </c>
      <c r="H61">
        <v>7.835</v>
      </c>
      <c r="I61" t="s">
        <v>26</v>
      </c>
      <c r="J61" t="s">
        <v>4</v>
      </c>
      <c r="K61">
        <v>7.8</v>
      </c>
      <c r="L61" t="s">
        <v>9</v>
      </c>
      <c r="M61" t="s">
        <v>60</v>
      </c>
      <c r="N61" t="s">
        <v>61</v>
      </c>
      <c r="O61" t="s">
        <v>9</v>
      </c>
      <c r="P61" t="s">
        <v>62</v>
      </c>
      <c r="Q61" t="s">
        <v>3</v>
      </c>
      <c r="R61" t="s">
        <v>17</v>
      </c>
      <c r="S61" t="s">
        <v>63</v>
      </c>
      <c r="T61">
        <v>3</v>
      </c>
      <c r="U61" t="s">
        <v>13</v>
      </c>
      <c r="V61" t="s">
        <v>3</v>
      </c>
      <c r="AA61">
        <v>7</v>
      </c>
      <c r="AC61" t="s">
        <v>14</v>
      </c>
      <c r="AD61" t="s">
        <v>38</v>
      </c>
      <c r="AE61">
        <v>8</v>
      </c>
      <c r="AF61" t="s">
        <v>20</v>
      </c>
      <c r="AG61" t="s">
        <v>15</v>
      </c>
      <c r="AH61">
        <v>3</v>
      </c>
      <c r="AI61" t="s">
        <v>20</v>
      </c>
      <c r="AJ61">
        <v>5</v>
      </c>
      <c r="AL61" t="s">
        <v>3</v>
      </c>
      <c r="AM61" t="s">
        <v>15</v>
      </c>
      <c r="AN61">
        <v>3</v>
      </c>
      <c r="AO61" t="s">
        <v>20</v>
      </c>
      <c r="AQ61" t="s">
        <v>16</v>
      </c>
      <c r="AR61" t="s">
        <v>44</v>
      </c>
      <c r="AS61" t="s">
        <v>22</v>
      </c>
      <c r="AT61" t="s">
        <v>21</v>
      </c>
      <c r="AU61">
        <v>7.8</v>
      </c>
      <c r="AV61" t="s">
        <v>23</v>
      </c>
      <c r="AW61" t="s">
        <v>24</v>
      </c>
    </row>
    <row r="62" spans="1:49" x14ac:dyDescent="0.25">
      <c r="A62" t="s">
        <v>59</v>
      </c>
      <c r="E62" t="s">
        <v>3</v>
      </c>
      <c r="F62" t="s">
        <v>25</v>
      </c>
      <c r="G62" t="s">
        <v>26</v>
      </c>
      <c r="H62">
        <v>17.350000000000001</v>
      </c>
      <c r="I62" t="s">
        <v>26</v>
      </c>
      <c r="J62" t="s">
        <v>4</v>
      </c>
      <c r="K62">
        <v>17.399999999999999</v>
      </c>
      <c r="L62" t="s">
        <v>9</v>
      </c>
      <c r="M62" t="s">
        <v>60</v>
      </c>
      <c r="N62" t="s">
        <v>61</v>
      </c>
      <c r="O62" t="s">
        <v>9</v>
      </c>
      <c r="P62" t="s">
        <v>62</v>
      </c>
      <c r="Q62" t="s">
        <v>3</v>
      </c>
      <c r="R62" t="s">
        <v>17</v>
      </c>
      <c r="S62" t="s">
        <v>63</v>
      </c>
      <c r="T62">
        <v>5</v>
      </c>
      <c r="U62" t="s">
        <v>13</v>
      </c>
      <c r="V62" t="s">
        <v>3</v>
      </c>
      <c r="Y62">
        <v>1</v>
      </c>
      <c r="AA62">
        <v>7</v>
      </c>
      <c r="AC62" t="s">
        <v>14</v>
      </c>
      <c r="AD62" t="s">
        <v>38</v>
      </c>
      <c r="AE62">
        <v>3</v>
      </c>
      <c r="AF62" t="s">
        <v>20</v>
      </c>
      <c r="AG62" t="s">
        <v>15</v>
      </c>
      <c r="AH62">
        <v>5</v>
      </c>
      <c r="AI62" t="s">
        <v>20</v>
      </c>
      <c r="AL62" t="s">
        <v>3</v>
      </c>
      <c r="AM62" t="s">
        <v>15</v>
      </c>
      <c r="AN62">
        <v>5</v>
      </c>
      <c r="AO62" t="s">
        <v>20</v>
      </c>
      <c r="AQ62" t="s">
        <v>16</v>
      </c>
      <c r="AR62" t="s">
        <v>54</v>
      </c>
      <c r="AS62" t="s">
        <v>22</v>
      </c>
      <c r="AT62" t="s">
        <v>21</v>
      </c>
      <c r="AU62">
        <v>17.399999999999999</v>
      </c>
      <c r="AV62" t="s">
        <v>23</v>
      </c>
      <c r="AW62" t="s">
        <v>24</v>
      </c>
    </row>
    <row r="63" spans="1:49" x14ac:dyDescent="0.25">
      <c r="A63" t="s">
        <v>59</v>
      </c>
      <c r="E63" t="s">
        <v>3</v>
      </c>
      <c r="F63" t="s">
        <v>25</v>
      </c>
      <c r="G63" t="s">
        <v>26</v>
      </c>
      <c r="H63">
        <v>32.576000000000001</v>
      </c>
      <c r="I63" t="s">
        <v>26</v>
      </c>
      <c r="J63" t="s">
        <v>4</v>
      </c>
      <c r="K63">
        <v>32.6</v>
      </c>
      <c r="L63" t="s">
        <v>9</v>
      </c>
      <c r="M63" t="s">
        <v>60</v>
      </c>
      <c r="N63" t="s">
        <v>61</v>
      </c>
      <c r="O63" t="s">
        <v>9</v>
      </c>
      <c r="P63" t="s">
        <v>62</v>
      </c>
      <c r="Q63" t="s">
        <v>3</v>
      </c>
      <c r="R63" t="s">
        <v>17</v>
      </c>
      <c r="S63" t="s">
        <v>63</v>
      </c>
      <c r="T63">
        <v>7</v>
      </c>
      <c r="U63" t="s">
        <v>13</v>
      </c>
      <c r="V63" t="s">
        <v>3</v>
      </c>
      <c r="Y63">
        <v>3</v>
      </c>
      <c r="AA63">
        <v>2</v>
      </c>
      <c r="AC63" t="s">
        <v>14</v>
      </c>
      <c r="AD63" t="s">
        <v>38</v>
      </c>
      <c r="AE63">
        <v>5</v>
      </c>
      <c r="AF63" t="s">
        <v>20</v>
      </c>
      <c r="AG63" t="s">
        <v>15</v>
      </c>
      <c r="AH63">
        <v>7</v>
      </c>
      <c r="AI63" t="s">
        <v>20</v>
      </c>
      <c r="AJ63">
        <v>6</v>
      </c>
      <c r="AL63" t="s">
        <v>3</v>
      </c>
      <c r="AM63" t="s">
        <v>15</v>
      </c>
      <c r="AN63">
        <v>7</v>
      </c>
      <c r="AO63" t="s">
        <v>20</v>
      </c>
      <c r="AQ63" t="s">
        <v>16</v>
      </c>
      <c r="AR63" t="s">
        <v>55</v>
      </c>
      <c r="AS63" t="s">
        <v>22</v>
      </c>
      <c r="AT63" t="s">
        <v>21</v>
      </c>
      <c r="AU63">
        <v>32.6</v>
      </c>
      <c r="AV63" t="s">
        <v>23</v>
      </c>
      <c r="AW63" t="s">
        <v>24</v>
      </c>
    </row>
    <row r="64" spans="1:49" x14ac:dyDescent="0.25">
      <c r="A64" t="s">
        <v>59</v>
      </c>
      <c r="E64" t="s">
        <v>3</v>
      </c>
      <c r="F64" t="s">
        <v>25</v>
      </c>
      <c r="G64" t="s">
        <v>26</v>
      </c>
      <c r="H64">
        <v>835.15</v>
      </c>
      <c r="I64" t="s">
        <v>26</v>
      </c>
      <c r="J64" t="s">
        <v>4</v>
      </c>
      <c r="K64">
        <v>835.2</v>
      </c>
      <c r="L64" t="s">
        <v>9</v>
      </c>
      <c r="M64" t="s">
        <v>60</v>
      </c>
      <c r="N64" t="s">
        <v>61</v>
      </c>
      <c r="O64" t="s">
        <v>9</v>
      </c>
      <c r="P64" t="s">
        <v>62</v>
      </c>
      <c r="Q64" t="s">
        <v>3</v>
      </c>
      <c r="R64" t="s">
        <v>17</v>
      </c>
      <c r="S64" t="s">
        <v>63</v>
      </c>
      <c r="T64">
        <v>5</v>
      </c>
      <c r="U64" t="s">
        <v>13</v>
      </c>
      <c r="V64" t="s">
        <v>3</v>
      </c>
      <c r="X64">
        <v>8</v>
      </c>
      <c r="Y64">
        <v>3</v>
      </c>
      <c r="AA64">
        <v>5</v>
      </c>
      <c r="AC64" t="s">
        <v>14</v>
      </c>
      <c r="AD64" t="s">
        <v>38</v>
      </c>
      <c r="AE64">
        <v>1</v>
      </c>
      <c r="AF64" t="s">
        <v>20</v>
      </c>
      <c r="AG64" t="s">
        <v>15</v>
      </c>
      <c r="AH64">
        <v>5</v>
      </c>
      <c r="AI64" t="s">
        <v>20</v>
      </c>
      <c r="AL64" t="s">
        <v>3</v>
      </c>
      <c r="AM64" t="s">
        <v>15</v>
      </c>
      <c r="AN64">
        <v>5</v>
      </c>
      <c r="AO64" t="s">
        <v>20</v>
      </c>
      <c r="AQ64" t="s">
        <v>16</v>
      </c>
      <c r="AR64" t="s">
        <v>52</v>
      </c>
      <c r="AS64" t="s">
        <v>22</v>
      </c>
      <c r="AT64" t="s">
        <v>21</v>
      </c>
      <c r="AU64">
        <v>835.2</v>
      </c>
      <c r="AV64" t="s">
        <v>23</v>
      </c>
      <c r="AW64" t="s">
        <v>24</v>
      </c>
    </row>
    <row r="65" spans="1:49" x14ac:dyDescent="0.25">
      <c r="A65" t="s">
        <v>59</v>
      </c>
      <c r="E65" t="s">
        <v>3</v>
      </c>
      <c r="F65" t="s">
        <v>25</v>
      </c>
      <c r="G65" t="s">
        <v>26</v>
      </c>
      <c r="H65">
        <v>241.56200000000001</v>
      </c>
      <c r="I65" t="s">
        <v>26</v>
      </c>
      <c r="J65" t="s">
        <v>4</v>
      </c>
      <c r="K65">
        <v>241.6</v>
      </c>
      <c r="L65" t="s">
        <v>9</v>
      </c>
      <c r="M65" t="s">
        <v>60</v>
      </c>
      <c r="N65" t="s">
        <v>61</v>
      </c>
      <c r="O65" t="s">
        <v>9</v>
      </c>
      <c r="P65" t="s">
        <v>62</v>
      </c>
      <c r="Q65" t="s">
        <v>3</v>
      </c>
      <c r="R65" t="s">
        <v>17</v>
      </c>
      <c r="S65" t="s">
        <v>63</v>
      </c>
      <c r="T65">
        <v>6</v>
      </c>
      <c r="U65" t="s">
        <v>13</v>
      </c>
      <c r="V65" t="s">
        <v>3</v>
      </c>
      <c r="X65">
        <v>2</v>
      </c>
      <c r="Y65">
        <v>4</v>
      </c>
      <c r="AA65">
        <v>1</v>
      </c>
      <c r="AC65" t="s">
        <v>14</v>
      </c>
      <c r="AD65" t="s">
        <v>38</v>
      </c>
      <c r="AE65">
        <v>5</v>
      </c>
      <c r="AF65" t="s">
        <v>20</v>
      </c>
      <c r="AG65" t="s">
        <v>15</v>
      </c>
      <c r="AH65">
        <v>6</v>
      </c>
      <c r="AI65" t="s">
        <v>20</v>
      </c>
      <c r="AJ65">
        <v>2</v>
      </c>
      <c r="AL65" t="s">
        <v>3</v>
      </c>
      <c r="AM65" t="s">
        <v>15</v>
      </c>
      <c r="AN65">
        <v>6</v>
      </c>
      <c r="AO65" t="s">
        <v>20</v>
      </c>
      <c r="AQ65" t="s">
        <v>16</v>
      </c>
      <c r="AR65" t="s">
        <v>55</v>
      </c>
      <c r="AS65" t="s">
        <v>22</v>
      </c>
      <c r="AT65" t="s">
        <v>21</v>
      </c>
      <c r="AU65">
        <v>241.6</v>
      </c>
      <c r="AV65" t="s">
        <v>23</v>
      </c>
      <c r="AW65" t="s">
        <v>24</v>
      </c>
    </row>
    <row r="66" spans="1:49" x14ac:dyDescent="0.25">
      <c r="A66" t="s">
        <v>59</v>
      </c>
      <c r="E66" t="s">
        <v>3</v>
      </c>
      <c r="F66" t="s">
        <v>25</v>
      </c>
      <c r="G66" t="s">
        <v>26</v>
      </c>
      <c r="H66">
        <v>0.93</v>
      </c>
      <c r="I66" t="s">
        <v>26</v>
      </c>
      <c r="J66" t="s">
        <v>4</v>
      </c>
      <c r="K66">
        <v>0.9</v>
      </c>
      <c r="L66" t="s">
        <v>9</v>
      </c>
      <c r="M66" t="s">
        <v>60</v>
      </c>
      <c r="N66" t="s">
        <v>61</v>
      </c>
      <c r="O66" t="s">
        <v>9</v>
      </c>
      <c r="P66" t="s">
        <v>62</v>
      </c>
      <c r="Q66" t="s">
        <v>3</v>
      </c>
      <c r="R66" t="s">
        <v>17</v>
      </c>
      <c r="S66" t="s">
        <v>63</v>
      </c>
      <c r="T66">
        <v>3</v>
      </c>
      <c r="U66" t="s">
        <v>13</v>
      </c>
      <c r="V66" t="s">
        <v>3</v>
      </c>
      <c r="AA66">
        <v>0</v>
      </c>
      <c r="AC66" t="s">
        <v>14</v>
      </c>
      <c r="AD66" t="s">
        <v>38</v>
      </c>
      <c r="AE66">
        <v>9</v>
      </c>
      <c r="AF66" t="s">
        <v>20</v>
      </c>
      <c r="AG66" t="s">
        <v>15</v>
      </c>
      <c r="AH66">
        <v>3</v>
      </c>
      <c r="AI66" t="s">
        <v>20</v>
      </c>
      <c r="AL66" t="s">
        <v>3</v>
      </c>
      <c r="AM66" t="s">
        <v>15</v>
      </c>
      <c r="AN66">
        <v>3</v>
      </c>
      <c r="AO66" t="s">
        <v>20</v>
      </c>
      <c r="AQ66" t="s">
        <v>16</v>
      </c>
      <c r="AR66" t="s">
        <v>57</v>
      </c>
      <c r="AS66" t="s">
        <v>22</v>
      </c>
      <c r="AT66" t="s">
        <v>21</v>
      </c>
      <c r="AU66">
        <v>0.9</v>
      </c>
      <c r="AV66" t="s">
        <v>23</v>
      </c>
      <c r="AW66" t="s">
        <v>24</v>
      </c>
    </row>
    <row r="67" spans="1:49" x14ac:dyDescent="0.25">
      <c r="A67" t="s">
        <v>59</v>
      </c>
      <c r="E67" t="s">
        <v>3</v>
      </c>
      <c r="F67" t="s">
        <v>25</v>
      </c>
      <c r="G67" t="s">
        <v>26</v>
      </c>
      <c r="H67">
        <v>0.53500000000000003</v>
      </c>
      <c r="I67" t="s">
        <v>26</v>
      </c>
      <c r="J67" t="s">
        <v>4</v>
      </c>
      <c r="K67">
        <v>0.5</v>
      </c>
      <c r="L67" t="s">
        <v>9</v>
      </c>
      <c r="M67" t="s">
        <v>60</v>
      </c>
      <c r="N67" t="s">
        <v>61</v>
      </c>
      <c r="O67" t="s">
        <v>9</v>
      </c>
      <c r="P67" t="s">
        <v>62</v>
      </c>
      <c r="Q67" t="s">
        <v>3</v>
      </c>
      <c r="R67" t="s">
        <v>17</v>
      </c>
      <c r="S67" t="s">
        <v>63</v>
      </c>
      <c r="T67">
        <v>3</v>
      </c>
      <c r="U67" t="s">
        <v>13</v>
      </c>
      <c r="V67" t="s">
        <v>3</v>
      </c>
      <c r="AA67">
        <v>0</v>
      </c>
      <c r="AC67" t="s">
        <v>14</v>
      </c>
      <c r="AD67" t="s">
        <v>38</v>
      </c>
      <c r="AE67">
        <v>5</v>
      </c>
      <c r="AF67" t="s">
        <v>20</v>
      </c>
      <c r="AG67" t="s">
        <v>15</v>
      </c>
      <c r="AH67">
        <v>3</v>
      </c>
      <c r="AI67" t="s">
        <v>20</v>
      </c>
      <c r="AJ67">
        <v>5</v>
      </c>
      <c r="AL67" t="s">
        <v>3</v>
      </c>
      <c r="AM67" t="s">
        <v>15</v>
      </c>
      <c r="AN67">
        <v>3</v>
      </c>
      <c r="AO67" t="s">
        <v>20</v>
      </c>
      <c r="AQ67" t="s">
        <v>16</v>
      </c>
      <c r="AR67" t="s">
        <v>47</v>
      </c>
      <c r="AS67" t="s">
        <v>22</v>
      </c>
      <c r="AT67" t="s">
        <v>21</v>
      </c>
      <c r="AU67">
        <v>0.5</v>
      </c>
      <c r="AV67" t="s">
        <v>23</v>
      </c>
      <c r="AW67" t="s">
        <v>24</v>
      </c>
    </row>
    <row r="68" spans="1:49" x14ac:dyDescent="0.25">
      <c r="A68" t="s">
        <v>59</v>
      </c>
      <c r="E68" t="s">
        <v>3</v>
      </c>
      <c r="F68" t="s">
        <v>25</v>
      </c>
      <c r="G68" t="s">
        <v>26</v>
      </c>
      <c r="H68">
        <v>9.44</v>
      </c>
      <c r="I68" t="s">
        <v>26</v>
      </c>
      <c r="J68" t="s">
        <v>4</v>
      </c>
      <c r="K68">
        <v>9.4</v>
      </c>
      <c r="L68" t="s">
        <v>9</v>
      </c>
      <c r="M68" t="s">
        <v>60</v>
      </c>
      <c r="N68" t="s">
        <v>61</v>
      </c>
      <c r="O68" t="s">
        <v>9</v>
      </c>
      <c r="P68" t="s">
        <v>62</v>
      </c>
      <c r="Q68" t="s">
        <v>3</v>
      </c>
      <c r="R68" t="s">
        <v>17</v>
      </c>
      <c r="S68" t="s">
        <v>63</v>
      </c>
      <c r="T68">
        <v>4</v>
      </c>
      <c r="U68" t="s">
        <v>13</v>
      </c>
      <c r="V68" t="s">
        <v>3</v>
      </c>
      <c r="AA68">
        <v>9</v>
      </c>
      <c r="AC68" t="s">
        <v>14</v>
      </c>
      <c r="AD68" t="s">
        <v>38</v>
      </c>
      <c r="AE68">
        <v>4</v>
      </c>
      <c r="AF68" t="s">
        <v>20</v>
      </c>
      <c r="AG68" t="s">
        <v>15</v>
      </c>
      <c r="AH68">
        <v>4</v>
      </c>
      <c r="AI68" t="s">
        <v>20</v>
      </c>
      <c r="AL68" t="s">
        <v>3</v>
      </c>
      <c r="AM68" t="s">
        <v>15</v>
      </c>
      <c r="AN68">
        <v>4</v>
      </c>
      <c r="AO68" t="s">
        <v>20</v>
      </c>
      <c r="AQ68" t="s">
        <v>16</v>
      </c>
      <c r="AR68" t="s">
        <v>43</v>
      </c>
      <c r="AS68" t="s">
        <v>22</v>
      </c>
      <c r="AT68" t="s">
        <v>21</v>
      </c>
      <c r="AU68">
        <v>9.4</v>
      </c>
      <c r="AV68" t="s">
        <v>23</v>
      </c>
      <c r="AW68" t="s">
        <v>24</v>
      </c>
    </row>
    <row r="69" spans="1:49" x14ac:dyDescent="0.25">
      <c r="A69" t="s">
        <v>59</v>
      </c>
      <c r="E69" t="s">
        <v>3</v>
      </c>
      <c r="F69" t="s">
        <v>25</v>
      </c>
      <c r="G69" t="s">
        <v>26</v>
      </c>
      <c r="H69">
        <v>2.9649999999999999</v>
      </c>
      <c r="I69" t="s">
        <v>26</v>
      </c>
      <c r="J69" t="s">
        <v>4</v>
      </c>
      <c r="K69">
        <v>3</v>
      </c>
      <c r="L69" t="s">
        <v>9</v>
      </c>
      <c r="M69" t="s">
        <v>60</v>
      </c>
      <c r="N69" t="s">
        <v>61</v>
      </c>
      <c r="O69" t="s">
        <v>9</v>
      </c>
      <c r="P69" t="s">
        <v>62</v>
      </c>
      <c r="Q69" t="s">
        <v>3</v>
      </c>
      <c r="R69" t="s">
        <v>17</v>
      </c>
      <c r="S69" t="s">
        <v>63</v>
      </c>
      <c r="T69">
        <v>6</v>
      </c>
      <c r="U69" t="s">
        <v>13</v>
      </c>
      <c r="V69" t="s">
        <v>3</v>
      </c>
      <c r="AA69">
        <v>2</v>
      </c>
      <c r="AC69" t="s">
        <v>14</v>
      </c>
      <c r="AD69" t="s">
        <v>38</v>
      </c>
      <c r="AE69">
        <v>9</v>
      </c>
      <c r="AF69" t="s">
        <v>20</v>
      </c>
      <c r="AG69" t="s">
        <v>15</v>
      </c>
      <c r="AH69">
        <v>6</v>
      </c>
      <c r="AI69" t="s">
        <v>20</v>
      </c>
      <c r="AJ69">
        <v>5</v>
      </c>
      <c r="AL69" t="s">
        <v>3</v>
      </c>
      <c r="AM69" t="s">
        <v>15</v>
      </c>
      <c r="AN69">
        <v>6</v>
      </c>
      <c r="AO69" t="s">
        <v>20</v>
      </c>
      <c r="AQ69" t="s">
        <v>16</v>
      </c>
      <c r="AR69" t="s">
        <v>49</v>
      </c>
      <c r="AS69" t="s">
        <v>22</v>
      </c>
      <c r="AT69" t="s">
        <v>21</v>
      </c>
      <c r="AU69">
        <v>3</v>
      </c>
      <c r="AV69" t="s">
        <v>23</v>
      </c>
      <c r="AW69" t="s">
        <v>24</v>
      </c>
    </row>
    <row r="70" spans="1:49" x14ac:dyDescent="0.25">
      <c r="A70" t="s">
        <v>59</v>
      </c>
      <c r="E70" t="s">
        <v>3</v>
      </c>
      <c r="F70" t="s">
        <v>25</v>
      </c>
      <c r="G70" t="s">
        <v>26</v>
      </c>
      <c r="H70">
        <v>62.67</v>
      </c>
      <c r="I70" t="s">
        <v>26</v>
      </c>
      <c r="J70" t="s">
        <v>4</v>
      </c>
      <c r="K70">
        <v>62.7</v>
      </c>
      <c r="L70" t="s">
        <v>9</v>
      </c>
      <c r="M70" t="s">
        <v>60</v>
      </c>
      <c r="N70" t="s">
        <v>61</v>
      </c>
      <c r="O70" t="s">
        <v>9</v>
      </c>
      <c r="P70" t="s">
        <v>62</v>
      </c>
      <c r="Q70" t="s">
        <v>3</v>
      </c>
      <c r="R70" t="s">
        <v>17</v>
      </c>
      <c r="S70" t="s">
        <v>63</v>
      </c>
      <c r="T70">
        <v>7</v>
      </c>
      <c r="U70" t="s">
        <v>13</v>
      </c>
      <c r="V70" t="s">
        <v>3</v>
      </c>
      <c r="Y70">
        <v>6</v>
      </c>
      <c r="AA70">
        <v>2</v>
      </c>
      <c r="AC70" t="s">
        <v>14</v>
      </c>
      <c r="AD70" t="s">
        <v>38</v>
      </c>
      <c r="AE70">
        <v>6</v>
      </c>
      <c r="AF70" t="s">
        <v>20</v>
      </c>
      <c r="AG70" t="s">
        <v>15</v>
      </c>
      <c r="AH70">
        <v>7</v>
      </c>
      <c r="AI70" t="s">
        <v>20</v>
      </c>
      <c r="AL70" t="s">
        <v>3</v>
      </c>
      <c r="AM70" t="s">
        <v>15</v>
      </c>
      <c r="AN70">
        <v>7</v>
      </c>
      <c r="AO70" t="s">
        <v>20</v>
      </c>
      <c r="AQ70" t="s">
        <v>16</v>
      </c>
      <c r="AR70" t="s">
        <v>42</v>
      </c>
      <c r="AS70" t="s">
        <v>22</v>
      </c>
      <c r="AT70" t="s">
        <v>21</v>
      </c>
      <c r="AU70">
        <v>62.7</v>
      </c>
      <c r="AV70" t="s">
        <v>23</v>
      </c>
      <c r="AW70" t="s">
        <v>24</v>
      </c>
    </row>
    <row r="71" spans="1:49" x14ac:dyDescent="0.25">
      <c r="A71" t="s">
        <v>59</v>
      </c>
      <c r="E71" t="s">
        <v>3</v>
      </c>
      <c r="F71" t="s">
        <v>25</v>
      </c>
      <c r="G71" t="s">
        <v>26</v>
      </c>
      <c r="H71">
        <v>26.417999999999999</v>
      </c>
      <c r="I71" t="s">
        <v>26</v>
      </c>
      <c r="J71" t="s">
        <v>4</v>
      </c>
      <c r="K71">
        <v>26.4</v>
      </c>
      <c r="L71" t="s">
        <v>9</v>
      </c>
      <c r="M71" t="s">
        <v>60</v>
      </c>
      <c r="N71" t="s">
        <v>61</v>
      </c>
      <c r="O71" t="s">
        <v>9</v>
      </c>
      <c r="P71" t="s">
        <v>62</v>
      </c>
      <c r="Q71" t="s">
        <v>3</v>
      </c>
      <c r="R71" t="s">
        <v>17</v>
      </c>
      <c r="S71" t="s">
        <v>63</v>
      </c>
      <c r="T71">
        <v>1</v>
      </c>
      <c r="U71" t="s">
        <v>13</v>
      </c>
      <c r="V71" t="s">
        <v>3</v>
      </c>
      <c r="Y71">
        <v>2</v>
      </c>
      <c r="AA71">
        <v>6</v>
      </c>
      <c r="AC71" t="s">
        <v>14</v>
      </c>
      <c r="AD71" t="s">
        <v>38</v>
      </c>
      <c r="AE71">
        <v>4</v>
      </c>
      <c r="AF71" t="s">
        <v>20</v>
      </c>
      <c r="AG71" t="s">
        <v>15</v>
      </c>
      <c r="AH71">
        <v>1</v>
      </c>
      <c r="AI71" t="s">
        <v>20</v>
      </c>
      <c r="AJ71">
        <v>8</v>
      </c>
      <c r="AL71" t="s">
        <v>3</v>
      </c>
      <c r="AM71" t="s">
        <v>15</v>
      </c>
      <c r="AN71">
        <v>1</v>
      </c>
      <c r="AO71" t="s">
        <v>20</v>
      </c>
      <c r="AQ71" t="s">
        <v>16</v>
      </c>
      <c r="AR71" t="s">
        <v>43</v>
      </c>
      <c r="AS71" t="s">
        <v>22</v>
      </c>
      <c r="AT71" t="s">
        <v>21</v>
      </c>
      <c r="AU71">
        <v>26.4</v>
      </c>
      <c r="AV71" t="s">
        <v>23</v>
      </c>
      <c r="AW71" t="s">
        <v>24</v>
      </c>
    </row>
    <row r="72" spans="1:49" x14ac:dyDescent="0.25">
      <c r="A72" t="s">
        <v>59</v>
      </c>
      <c r="E72" t="s">
        <v>3</v>
      </c>
      <c r="F72" t="s">
        <v>25</v>
      </c>
      <c r="G72" t="s">
        <v>26</v>
      </c>
      <c r="H72">
        <v>559.24</v>
      </c>
      <c r="I72" t="s">
        <v>26</v>
      </c>
      <c r="J72" t="s">
        <v>4</v>
      </c>
      <c r="K72">
        <v>559.20000000000005</v>
      </c>
      <c r="L72" t="s">
        <v>9</v>
      </c>
      <c r="M72" t="s">
        <v>60</v>
      </c>
      <c r="N72" t="s">
        <v>61</v>
      </c>
      <c r="O72" t="s">
        <v>9</v>
      </c>
      <c r="P72" t="s">
        <v>62</v>
      </c>
      <c r="Q72" t="s">
        <v>3</v>
      </c>
      <c r="R72" t="s">
        <v>17</v>
      </c>
      <c r="S72" t="s">
        <v>63</v>
      </c>
      <c r="T72">
        <v>4</v>
      </c>
      <c r="U72" t="s">
        <v>13</v>
      </c>
      <c r="V72" t="s">
        <v>3</v>
      </c>
      <c r="X72">
        <v>5</v>
      </c>
      <c r="Y72">
        <v>5</v>
      </c>
      <c r="AA72">
        <v>9</v>
      </c>
      <c r="AC72" t="s">
        <v>14</v>
      </c>
      <c r="AD72" t="s">
        <v>38</v>
      </c>
      <c r="AE72">
        <v>2</v>
      </c>
      <c r="AF72" t="s">
        <v>20</v>
      </c>
      <c r="AG72" t="s">
        <v>15</v>
      </c>
      <c r="AH72">
        <v>4</v>
      </c>
      <c r="AI72" t="s">
        <v>20</v>
      </c>
      <c r="AL72" t="s">
        <v>3</v>
      </c>
      <c r="AM72" t="s">
        <v>15</v>
      </c>
      <c r="AN72">
        <v>4</v>
      </c>
      <c r="AO72" t="s">
        <v>20</v>
      </c>
      <c r="AQ72" t="s">
        <v>16</v>
      </c>
      <c r="AR72" t="s">
        <v>53</v>
      </c>
      <c r="AS72" t="s">
        <v>22</v>
      </c>
      <c r="AT72" t="s">
        <v>21</v>
      </c>
      <c r="AU72">
        <v>559.20000000000005</v>
      </c>
      <c r="AV72" t="s">
        <v>23</v>
      </c>
      <c r="AW72" t="s">
        <v>24</v>
      </c>
    </row>
    <row r="73" spans="1:49" x14ac:dyDescent="0.25">
      <c r="A73" t="s">
        <v>59</v>
      </c>
      <c r="E73" t="s">
        <v>3</v>
      </c>
      <c r="F73" t="s">
        <v>25</v>
      </c>
      <c r="G73" t="s">
        <v>26</v>
      </c>
      <c r="H73">
        <v>546.39499999999998</v>
      </c>
      <c r="I73" t="s">
        <v>26</v>
      </c>
      <c r="J73" t="s">
        <v>4</v>
      </c>
      <c r="K73">
        <v>546.4</v>
      </c>
      <c r="L73" t="s">
        <v>9</v>
      </c>
      <c r="M73" t="s">
        <v>60</v>
      </c>
      <c r="N73" t="s">
        <v>61</v>
      </c>
      <c r="O73" t="s">
        <v>9</v>
      </c>
      <c r="P73" t="s">
        <v>62</v>
      </c>
      <c r="Q73" t="s">
        <v>3</v>
      </c>
      <c r="R73" t="s">
        <v>17</v>
      </c>
      <c r="S73" t="s">
        <v>63</v>
      </c>
      <c r="T73">
        <v>9</v>
      </c>
      <c r="U73" t="s">
        <v>13</v>
      </c>
      <c r="V73" t="s">
        <v>3</v>
      </c>
      <c r="X73">
        <v>5</v>
      </c>
      <c r="Y73">
        <v>4</v>
      </c>
      <c r="AA73">
        <v>6</v>
      </c>
      <c r="AC73" t="s">
        <v>14</v>
      </c>
      <c r="AD73" t="s">
        <v>38</v>
      </c>
      <c r="AE73">
        <v>3</v>
      </c>
      <c r="AF73" t="s">
        <v>20</v>
      </c>
      <c r="AG73" t="s">
        <v>15</v>
      </c>
      <c r="AH73">
        <v>9</v>
      </c>
      <c r="AI73" t="s">
        <v>20</v>
      </c>
      <c r="AJ73">
        <v>5</v>
      </c>
      <c r="AL73" t="s">
        <v>3</v>
      </c>
      <c r="AM73" t="s">
        <v>15</v>
      </c>
      <c r="AN73">
        <v>9</v>
      </c>
      <c r="AO73" t="s">
        <v>20</v>
      </c>
      <c r="AQ73" t="s">
        <v>16</v>
      </c>
      <c r="AR73" t="s">
        <v>54</v>
      </c>
      <c r="AS73" t="s">
        <v>22</v>
      </c>
      <c r="AT73" t="s">
        <v>21</v>
      </c>
      <c r="AU73">
        <v>546.4</v>
      </c>
      <c r="AV73" t="s">
        <v>23</v>
      </c>
      <c r="AW73" t="s">
        <v>24</v>
      </c>
    </row>
    <row r="74" spans="1:49" x14ac:dyDescent="0.25">
      <c r="A74" t="s">
        <v>59</v>
      </c>
      <c r="E74" t="s">
        <v>3</v>
      </c>
      <c r="F74" t="s">
        <v>25</v>
      </c>
      <c r="G74" t="s">
        <v>26</v>
      </c>
      <c r="H74">
        <v>0.15</v>
      </c>
      <c r="I74" t="s">
        <v>26</v>
      </c>
      <c r="J74" t="s">
        <v>4</v>
      </c>
      <c r="K74">
        <v>0.2</v>
      </c>
      <c r="L74" t="s">
        <v>9</v>
      </c>
      <c r="M74" t="s">
        <v>60</v>
      </c>
      <c r="N74" t="s">
        <v>61</v>
      </c>
      <c r="O74" t="s">
        <v>9</v>
      </c>
      <c r="P74" t="s">
        <v>62</v>
      </c>
      <c r="Q74" t="s">
        <v>3</v>
      </c>
      <c r="R74" t="s">
        <v>17</v>
      </c>
      <c r="S74" t="s">
        <v>63</v>
      </c>
      <c r="T74">
        <v>5</v>
      </c>
      <c r="U74" t="s">
        <v>13</v>
      </c>
      <c r="V74" t="s">
        <v>3</v>
      </c>
      <c r="AA74">
        <v>0</v>
      </c>
      <c r="AC74" t="s">
        <v>14</v>
      </c>
      <c r="AD74" t="s">
        <v>38</v>
      </c>
      <c r="AE74">
        <v>1</v>
      </c>
      <c r="AF74" t="s">
        <v>20</v>
      </c>
      <c r="AG74" t="s">
        <v>15</v>
      </c>
      <c r="AH74">
        <v>5</v>
      </c>
      <c r="AI74" t="s">
        <v>20</v>
      </c>
      <c r="AL74" t="s">
        <v>3</v>
      </c>
      <c r="AM74" t="s">
        <v>15</v>
      </c>
      <c r="AN74">
        <v>5</v>
      </c>
      <c r="AO74" t="s">
        <v>20</v>
      </c>
      <c r="AQ74" t="s">
        <v>16</v>
      </c>
      <c r="AR74" t="s">
        <v>52</v>
      </c>
      <c r="AS74" t="s">
        <v>22</v>
      </c>
      <c r="AT74" t="s">
        <v>21</v>
      </c>
      <c r="AU74">
        <v>0.2</v>
      </c>
      <c r="AV74" t="s">
        <v>23</v>
      </c>
      <c r="AW74" t="s">
        <v>24</v>
      </c>
    </row>
    <row r="75" spans="1:49" x14ac:dyDescent="0.25">
      <c r="A75" t="s">
        <v>59</v>
      </c>
      <c r="E75" t="s">
        <v>3</v>
      </c>
      <c r="F75" t="s">
        <v>25</v>
      </c>
      <c r="G75" t="s">
        <v>26</v>
      </c>
      <c r="H75">
        <v>0.14199999999999999</v>
      </c>
      <c r="I75" t="s">
        <v>26</v>
      </c>
      <c r="J75" t="s">
        <v>4</v>
      </c>
      <c r="K75">
        <v>0.1</v>
      </c>
      <c r="L75" t="s">
        <v>9</v>
      </c>
      <c r="M75" t="s">
        <v>60</v>
      </c>
      <c r="N75" t="s">
        <v>61</v>
      </c>
      <c r="O75" t="s">
        <v>9</v>
      </c>
      <c r="P75" t="s">
        <v>62</v>
      </c>
      <c r="Q75" t="s">
        <v>3</v>
      </c>
      <c r="R75" t="s">
        <v>17</v>
      </c>
      <c r="S75" t="s">
        <v>63</v>
      </c>
      <c r="T75">
        <v>4</v>
      </c>
      <c r="U75" t="s">
        <v>13</v>
      </c>
      <c r="V75" t="s">
        <v>3</v>
      </c>
      <c r="AA75">
        <v>0</v>
      </c>
      <c r="AC75" t="s">
        <v>14</v>
      </c>
      <c r="AD75" t="s">
        <v>38</v>
      </c>
      <c r="AE75">
        <v>1</v>
      </c>
      <c r="AF75" t="s">
        <v>20</v>
      </c>
      <c r="AG75" t="s">
        <v>15</v>
      </c>
      <c r="AH75">
        <v>4</v>
      </c>
      <c r="AI75" t="s">
        <v>20</v>
      </c>
      <c r="AJ75">
        <v>2</v>
      </c>
      <c r="AL75" t="s">
        <v>3</v>
      </c>
      <c r="AM75" t="s">
        <v>15</v>
      </c>
      <c r="AN75">
        <v>4</v>
      </c>
      <c r="AO75" t="s">
        <v>20</v>
      </c>
      <c r="AQ75" t="s">
        <v>16</v>
      </c>
      <c r="AR75" t="s">
        <v>50</v>
      </c>
      <c r="AS75" t="s">
        <v>22</v>
      </c>
      <c r="AT75" t="s">
        <v>21</v>
      </c>
      <c r="AU75">
        <v>0.1</v>
      </c>
      <c r="AV75" t="s">
        <v>23</v>
      </c>
      <c r="AW75" t="s">
        <v>24</v>
      </c>
    </row>
    <row r="76" spans="1:49" x14ac:dyDescent="0.25">
      <c r="A76" t="s">
        <v>59</v>
      </c>
      <c r="E76" t="s">
        <v>3</v>
      </c>
      <c r="F76" t="s">
        <v>25</v>
      </c>
      <c r="G76" t="s">
        <v>26</v>
      </c>
      <c r="H76">
        <v>5.49</v>
      </c>
      <c r="I76" t="s">
        <v>26</v>
      </c>
      <c r="J76" t="s">
        <v>4</v>
      </c>
      <c r="K76">
        <v>5.5</v>
      </c>
      <c r="L76" t="s">
        <v>9</v>
      </c>
      <c r="M76" t="s">
        <v>60</v>
      </c>
      <c r="N76" t="s">
        <v>61</v>
      </c>
      <c r="O76" t="s">
        <v>9</v>
      </c>
      <c r="P76" t="s">
        <v>62</v>
      </c>
      <c r="Q76" t="s">
        <v>3</v>
      </c>
      <c r="R76" t="s">
        <v>17</v>
      </c>
      <c r="S76" t="s">
        <v>63</v>
      </c>
      <c r="T76">
        <v>9</v>
      </c>
      <c r="U76" t="s">
        <v>13</v>
      </c>
      <c r="V76" t="s">
        <v>3</v>
      </c>
      <c r="AA76">
        <v>5</v>
      </c>
      <c r="AC76" t="s">
        <v>14</v>
      </c>
      <c r="AD76" t="s">
        <v>38</v>
      </c>
      <c r="AE76">
        <v>4</v>
      </c>
      <c r="AF76" t="s">
        <v>20</v>
      </c>
      <c r="AG76" t="s">
        <v>15</v>
      </c>
      <c r="AH76">
        <v>9</v>
      </c>
      <c r="AI76" t="s">
        <v>20</v>
      </c>
      <c r="AL76" t="s">
        <v>3</v>
      </c>
      <c r="AM76" t="s">
        <v>15</v>
      </c>
      <c r="AN76">
        <v>9</v>
      </c>
      <c r="AO76" t="s">
        <v>20</v>
      </c>
      <c r="AQ76" t="s">
        <v>16</v>
      </c>
      <c r="AR76" t="s">
        <v>51</v>
      </c>
      <c r="AS76" t="s">
        <v>22</v>
      </c>
      <c r="AT76" t="s">
        <v>21</v>
      </c>
      <c r="AU76">
        <v>5.5</v>
      </c>
      <c r="AV76" t="s">
        <v>23</v>
      </c>
      <c r="AW76" t="s">
        <v>24</v>
      </c>
    </row>
    <row r="77" spans="1:49" x14ac:dyDescent="0.25">
      <c r="A77" t="s">
        <v>59</v>
      </c>
      <c r="E77" t="s">
        <v>3</v>
      </c>
      <c r="F77" t="s">
        <v>25</v>
      </c>
      <c r="G77" t="s">
        <v>26</v>
      </c>
      <c r="H77">
        <v>6.4260000000000002</v>
      </c>
      <c r="I77" t="s">
        <v>26</v>
      </c>
      <c r="J77" t="s">
        <v>4</v>
      </c>
      <c r="K77">
        <v>6.4</v>
      </c>
      <c r="L77" t="s">
        <v>9</v>
      </c>
      <c r="M77" t="s">
        <v>60</v>
      </c>
      <c r="N77" t="s">
        <v>61</v>
      </c>
      <c r="O77" t="s">
        <v>9</v>
      </c>
      <c r="P77" t="s">
        <v>62</v>
      </c>
      <c r="Q77" t="s">
        <v>3</v>
      </c>
      <c r="R77" t="s">
        <v>17</v>
      </c>
      <c r="S77" t="s">
        <v>63</v>
      </c>
      <c r="T77">
        <v>2</v>
      </c>
      <c r="U77" t="s">
        <v>13</v>
      </c>
      <c r="V77" t="s">
        <v>3</v>
      </c>
      <c r="AA77">
        <v>6</v>
      </c>
      <c r="AC77" t="s">
        <v>14</v>
      </c>
      <c r="AD77" t="s">
        <v>38</v>
      </c>
      <c r="AE77">
        <v>4</v>
      </c>
      <c r="AF77" t="s">
        <v>20</v>
      </c>
      <c r="AG77" t="s">
        <v>15</v>
      </c>
      <c r="AH77">
        <v>2</v>
      </c>
      <c r="AI77" t="s">
        <v>20</v>
      </c>
      <c r="AJ77">
        <v>6</v>
      </c>
      <c r="AL77" t="s">
        <v>3</v>
      </c>
      <c r="AM77" t="s">
        <v>15</v>
      </c>
      <c r="AN77">
        <v>2</v>
      </c>
      <c r="AO77" t="s">
        <v>20</v>
      </c>
      <c r="AQ77" t="s">
        <v>16</v>
      </c>
      <c r="AR77" t="s">
        <v>43</v>
      </c>
      <c r="AS77" t="s">
        <v>22</v>
      </c>
      <c r="AT77" t="s">
        <v>21</v>
      </c>
      <c r="AU77">
        <v>6.4</v>
      </c>
      <c r="AV77" t="s">
        <v>23</v>
      </c>
      <c r="AW77" t="s">
        <v>24</v>
      </c>
    </row>
    <row r="78" spans="1:49" x14ac:dyDescent="0.25">
      <c r="A78" t="s">
        <v>59</v>
      </c>
      <c r="E78" t="s">
        <v>3</v>
      </c>
      <c r="F78" t="s">
        <v>25</v>
      </c>
      <c r="G78" t="s">
        <v>26</v>
      </c>
      <c r="H78">
        <v>74.27</v>
      </c>
      <c r="I78" t="s">
        <v>26</v>
      </c>
      <c r="J78" t="s">
        <v>4</v>
      </c>
      <c r="K78">
        <v>74.3</v>
      </c>
      <c r="L78" t="s">
        <v>9</v>
      </c>
      <c r="M78" t="s">
        <v>60</v>
      </c>
      <c r="N78" t="s">
        <v>61</v>
      </c>
      <c r="O78" t="s">
        <v>9</v>
      </c>
      <c r="P78" t="s">
        <v>62</v>
      </c>
      <c r="Q78" t="s">
        <v>3</v>
      </c>
      <c r="R78" t="s">
        <v>17</v>
      </c>
      <c r="S78" t="s">
        <v>63</v>
      </c>
      <c r="T78">
        <v>7</v>
      </c>
      <c r="U78" t="s">
        <v>13</v>
      </c>
      <c r="V78" t="s">
        <v>3</v>
      </c>
      <c r="Y78">
        <v>7</v>
      </c>
      <c r="AA78">
        <v>4</v>
      </c>
      <c r="AC78" t="s">
        <v>14</v>
      </c>
      <c r="AD78" t="s">
        <v>38</v>
      </c>
      <c r="AE78">
        <v>2</v>
      </c>
      <c r="AF78" t="s">
        <v>20</v>
      </c>
      <c r="AG78" t="s">
        <v>15</v>
      </c>
      <c r="AH78">
        <v>7</v>
      </c>
      <c r="AI78" t="s">
        <v>20</v>
      </c>
      <c r="AL78" t="s">
        <v>3</v>
      </c>
      <c r="AM78" t="s">
        <v>15</v>
      </c>
      <c r="AN78">
        <v>7</v>
      </c>
      <c r="AO78" t="s">
        <v>20</v>
      </c>
      <c r="AQ78" t="s">
        <v>16</v>
      </c>
      <c r="AR78" t="s">
        <v>48</v>
      </c>
      <c r="AS78" t="s">
        <v>22</v>
      </c>
      <c r="AT78" t="s">
        <v>21</v>
      </c>
      <c r="AU78">
        <v>74.3</v>
      </c>
      <c r="AV78" t="s">
        <v>23</v>
      </c>
      <c r="AW78" t="s">
        <v>24</v>
      </c>
    </row>
    <row r="79" spans="1:49" x14ac:dyDescent="0.25">
      <c r="A79" t="s">
        <v>59</v>
      </c>
      <c r="E79" t="s">
        <v>3</v>
      </c>
      <c r="F79" t="s">
        <v>25</v>
      </c>
      <c r="G79" t="s">
        <v>26</v>
      </c>
      <c r="H79">
        <v>86.725999999999999</v>
      </c>
      <c r="I79" t="s">
        <v>26</v>
      </c>
      <c r="J79" t="s">
        <v>4</v>
      </c>
      <c r="K79">
        <v>86.7</v>
      </c>
      <c r="L79" t="s">
        <v>9</v>
      </c>
      <c r="M79" t="s">
        <v>60</v>
      </c>
      <c r="N79" t="s">
        <v>61</v>
      </c>
      <c r="O79" t="s">
        <v>9</v>
      </c>
      <c r="P79" t="s">
        <v>62</v>
      </c>
      <c r="Q79" t="s">
        <v>3</v>
      </c>
      <c r="R79" t="s">
        <v>17</v>
      </c>
      <c r="S79" t="s">
        <v>63</v>
      </c>
      <c r="T79">
        <v>2</v>
      </c>
      <c r="U79" t="s">
        <v>13</v>
      </c>
      <c r="V79" t="s">
        <v>3</v>
      </c>
      <c r="Y79">
        <v>8</v>
      </c>
      <c r="AA79">
        <v>6</v>
      </c>
      <c r="AC79" t="s">
        <v>14</v>
      </c>
      <c r="AD79" t="s">
        <v>38</v>
      </c>
      <c r="AE79">
        <v>7</v>
      </c>
      <c r="AF79" t="s">
        <v>20</v>
      </c>
      <c r="AG79" t="s">
        <v>15</v>
      </c>
      <c r="AH79">
        <v>2</v>
      </c>
      <c r="AI79" t="s">
        <v>20</v>
      </c>
      <c r="AJ79">
        <v>6</v>
      </c>
      <c r="AL79" t="s">
        <v>3</v>
      </c>
      <c r="AM79" t="s">
        <v>15</v>
      </c>
      <c r="AN79">
        <v>2</v>
      </c>
      <c r="AO79" t="s">
        <v>20</v>
      </c>
      <c r="AQ79" t="s">
        <v>16</v>
      </c>
      <c r="AR79" t="s">
        <v>58</v>
      </c>
      <c r="AS79" t="s">
        <v>22</v>
      </c>
      <c r="AT79" t="s">
        <v>21</v>
      </c>
      <c r="AU79">
        <v>86.7</v>
      </c>
      <c r="AV79" t="s">
        <v>23</v>
      </c>
      <c r="AW79" t="s">
        <v>24</v>
      </c>
    </row>
    <row r="80" spans="1:49" x14ac:dyDescent="0.25">
      <c r="A80" t="s">
        <v>59</v>
      </c>
      <c r="E80" t="s">
        <v>3</v>
      </c>
      <c r="F80" t="s">
        <v>25</v>
      </c>
      <c r="G80" t="s">
        <v>26</v>
      </c>
      <c r="H80">
        <v>247.84</v>
      </c>
      <c r="I80" t="s">
        <v>26</v>
      </c>
      <c r="J80" t="s">
        <v>4</v>
      </c>
      <c r="K80">
        <v>247.8</v>
      </c>
      <c r="L80" t="s">
        <v>9</v>
      </c>
      <c r="M80" t="s">
        <v>60</v>
      </c>
      <c r="N80" t="s">
        <v>61</v>
      </c>
      <c r="O80" t="s">
        <v>9</v>
      </c>
      <c r="P80" t="s">
        <v>62</v>
      </c>
      <c r="Q80" t="s">
        <v>3</v>
      </c>
      <c r="R80" t="s">
        <v>17</v>
      </c>
      <c r="S80" t="s">
        <v>63</v>
      </c>
      <c r="T80">
        <v>4</v>
      </c>
      <c r="U80" t="s">
        <v>13</v>
      </c>
      <c r="V80" t="s">
        <v>3</v>
      </c>
      <c r="X80">
        <v>2</v>
      </c>
      <c r="Y80">
        <v>4</v>
      </c>
      <c r="AA80">
        <v>7</v>
      </c>
      <c r="AC80" t="s">
        <v>14</v>
      </c>
      <c r="AD80" t="s">
        <v>38</v>
      </c>
      <c r="AE80">
        <v>8</v>
      </c>
      <c r="AF80" t="s">
        <v>20</v>
      </c>
      <c r="AG80" t="s">
        <v>15</v>
      </c>
      <c r="AH80">
        <v>4</v>
      </c>
      <c r="AI80" t="s">
        <v>20</v>
      </c>
      <c r="AL80" t="s">
        <v>3</v>
      </c>
      <c r="AM80" t="s">
        <v>15</v>
      </c>
      <c r="AN80">
        <v>4</v>
      </c>
      <c r="AO80" t="s">
        <v>20</v>
      </c>
      <c r="AQ80" t="s">
        <v>16</v>
      </c>
      <c r="AR80" t="s">
        <v>44</v>
      </c>
      <c r="AS80" t="s">
        <v>22</v>
      </c>
      <c r="AT80" t="s">
        <v>21</v>
      </c>
      <c r="AU80">
        <v>247.8</v>
      </c>
      <c r="AV80" t="s">
        <v>23</v>
      </c>
      <c r="AW80" t="s">
        <v>24</v>
      </c>
    </row>
    <row r="81" spans="1:49" x14ac:dyDescent="0.25">
      <c r="A81" t="s">
        <v>59</v>
      </c>
      <c r="E81" t="s">
        <v>3</v>
      </c>
      <c r="F81" t="s">
        <v>25</v>
      </c>
      <c r="G81" t="s">
        <v>26</v>
      </c>
      <c r="H81">
        <v>990.31500000000005</v>
      </c>
      <c r="I81" t="s">
        <v>26</v>
      </c>
      <c r="J81" t="s">
        <v>4</v>
      </c>
      <c r="K81">
        <v>990.3</v>
      </c>
      <c r="L81" t="s">
        <v>9</v>
      </c>
      <c r="M81" t="s">
        <v>60</v>
      </c>
      <c r="N81" t="s">
        <v>61</v>
      </c>
      <c r="O81" t="s">
        <v>9</v>
      </c>
      <c r="P81" t="s">
        <v>62</v>
      </c>
      <c r="Q81" t="s">
        <v>3</v>
      </c>
      <c r="R81" t="s">
        <v>17</v>
      </c>
      <c r="S81" t="s">
        <v>63</v>
      </c>
      <c r="T81">
        <v>1</v>
      </c>
      <c r="U81" t="s">
        <v>13</v>
      </c>
      <c r="V81" t="s">
        <v>3</v>
      </c>
      <c r="X81">
        <v>9</v>
      </c>
      <c r="Y81">
        <v>9</v>
      </c>
      <c r="AA81">
        <v>0</v>
      </c>
      <c r="AC81" t="s">
        <v>14</v>
      </c>
      <c r="AD81" t="s">
        <v>38</v>
      </c>
      <c r="AE81">
        <v>3</v>
      </c>
      <c r="AF81" t="s">
        <v>20</v>
      </c>
      <c r="AG81" t="s">
        <v>15</v>
      </c>
      <c r="AH81">
        <v>1</v>
      </c>
      <c r="AI81" t="s">
        <v>20</v>
      </c>
      <c r="AJ81">
        <v>5</v>
      </c>
      <c r="AL81" t="s">
        <v>3</v>
      </c>
      <c r="AM81" t="s">
        <v>15</v>
      </c>
      <c r="AN81">
        <v>1</v>
      </c>
      <c r="AO81" t="s">
        <v>20</v>
      </c>
      <c r="AQ81" t="s">
        <v>16</v>
      </c>
      <c r="AR81" t="s">
        <v>56</v>
      </c>
      <c r="AS81" t="s">
        <v>22</v>
      </c>
      <c r="AT81" t="s">
        <v>21</v>
      </c>
      <c r="AU81">
        <v>990.3</v>
      </c>
      <c r="AV81" t="s">
        <v>23</v>
      </c>
      <c r="AW81" t="s">
        <v>24</v>
      </c>
    </row>
    <row r="82" spans="1:49" x14ac:dyDescent="0.25">
      <c r="A82" t="s">
        <v>59</v>
      </c>
      <c r="E82" t="s">
        <v>3</v>
      </c>
      <c r="F82" t="s">
        <v>25</v>
      </c>
      <c r="G82" t="s">
        <v>26</v>
      </c>
      <c r="H82">
        <v>0.42</v>
      </c>
      <c r="I82" t="s">
        <v>26</v>
      </c>
      <c r="J82" t="s">
        <v>4</v>
      </c>
      <c r="K82">
        <v>0.4</v>
      </c>
      <c r="L82" t="s">
        <v>9</v>
      </c>
      <c r="M82" t="s">
        <v>60</v>
      </c>
      <c r="N82" t="s">
        <v>61</v>
      </c>
      <c r="O82" t="s">
        <v>9</v>
      </c>
      <c r="P82" t="s">
        <v>62</v>
      </c>
      <c r="Q82" t="s">
        <v>3</v>
      </c>
      <c r="R82" t="s">
        <v>17</v>
      </c>
      <c r="S82" t="s">
        <v>63</v>
      </c>
      <c r="T82">
        <v>2</v>
      </c>
      <c r="U82" t="s">
        <v>13</v>
      </c>
      <c r="V82" t="s">
        <v>3</v>
      </c>
      <c r="AA82">
        <v>0</v>
      </c>
      <c r="AC82" t="s">
        <v>14</v>
      </c>
      <c r="AD82" t="s">
        <v>38</v>
      </c>
      <c r="AE82">
        <v>4</v>
      </c>
      <c r="AF82" t="s">
        <v>20</v>
      </c>
      <c r="AG82" t="s">
        <v>15</v>
      </c>
      <c r="AH82">
        <v>2</v>
      </c>
      <c r="AI82" t="s">
        <v>20</v>
      </c>
      <c r="AL82" t="s">
        <v>3</v>
      </c>
      <c r="AM82" t="s">
        <v>15</v>
      </c>
      <c r="AN82">
        <v>2</v>
      </c>
      <c r="AO82" t="s">
        <v>20</v>
      </c>
      <c r="AQ82" t="s">
        <v>16</v>
      </c>
      <c r="AR82" t="s">
        <v>43</v>
      </c>
      <c r="AS82" t="s">
        <v>22</v>
      </c>
      <c r="AT82" t="s">
        <v>21</v>
      </c>
      <c r="AU82">
        <v>0.4</v>
      </c>
      <c r="AV82" t="s">
        <v>23</v>
      </c>
      <c r="AW82" t="s">
        <v>24</v>
      </c>
    </row>
    <row r="83" spans="1:49" x14ac:dyDescent="0.25">
      <c r="A83" t="s">
        <v>59</v>
      </c>
      <c r="E83" t="s">
        <v>3</v>
      </c>
      <c r="F83" t="s">
        <v>25</v>
      </c>
      <c r="G83" t="s">
        <v>26</v>
      </c>
      <c r="H83">
        <v>0.755</v>
      </c>
      <c r="I83" t="s">
        <v>26</v>
      </c>
      <c r="J83" t="s">
        <v>4</v>
      </c>
      <c r="K83">
        <v>0.8</v>
      </c>
      <c r="L83" t="s">
        <v>9</v>
      </c>
      <c r="M83" t="s">
        <v>60</v>
      </c>
      <c r="N83" t="s">
        <v>61</v>
      </c>
      <c r="O83" t="s">
        <v>9</v>
      </c>
      <c r="P83" t="s">
        <v>62</v>
      </c>
      <c r="Q83" t="s">
        <v>3</v>
      </c>
      <c r="R83" t="s">
        <v>17</v>
      </c>
      <c r="S83" t="s">
        <v>63</v>
      </c>
      <c r="T83">
        <v>5</v>
      </c>
      <c r="U83" t="s">
        <v>13</v>
      </c>
      <c r="V83" t="s">
        <v>3</v>
      </c>
      <c r="AA83">
        <v>0</v>
      </c>
      <c r="AC83" t="s">
        <v>14</v>
      </c>
      <c r="AD83" t="s">
        <v>38</v>
      </c>
      <c r="AE83">
        <v>7</v>
      </c>
      <c r="AF83" t="s">
        <v>20</v>
      </c>
      <c r="AG83" t="s">
        <v>15</v>
      </c>
      <c r="AH83">
        <v>5</v>
      </c>
      <c r="AI83" t="s">
        <v>20</v>
      </c>
      <c r="AJ83">
        <v>5</v>
      </c>
      <c r="AL83" t="s">
        <v>3</v>
      </c>
      <c r="AM83" t="s">
        <v>15</v>
      </c>
      <c r="AN83">
        <v>5</v>
      </c>
      <c r="AO83" t="s">
        <v>20</v>
      </c>
      <c r="AQ83" t="s">
        <v>16</v>
      </c>
      <c r="AR83" t="s">
        <v>45</v>
      </c>
      <c r="AS83" t="s">
        <v>22</v>
      </c>
      <c r="AT83" t="s">
        <v>21</v>
      </c>
      <c r="AU83">
        <v>0.8</v>
      </c>
      <c r="AV83" t="s">
        <v>23</v>
      </c>
      <c r="AW83" t="s">
        <v>24</v>
      </c>
    </row>
    <row r="84" spans="1:49" x14ac:dyDescent="0.25">
      <c r="A84" t="s">
        <v>59</v>
      </c>
      <c r="E84" t="s">
        <v>3</v>
      </c>
      <c r="F84" t="s">
        <v>25</v>
      </c>
      <c r="G84" t="s">
        <v>26</v>
      </c>
      <c r="H84">
        <v>4.41</v>
      </c>
      <c r="I84" t="s">
        <v>26</v>
      </c>
      <c r="J84" t="s">
        <v>4</v>
      </c>
      <c r="K84">
        <v>4.4000000000000004</v>
      </c>
      <c r="L84" t="s">
        <v>9</v>
      </c>
      <c r="M84" t="s">
        <v>60</v>
      </c>
      <c r="N84" t="s">
        <v>61</v>
      </c>
      <c r="O84" t="s">
        <v>9</v>
      </c>
      <c r="P84" t="s">
        <v>62</v>
      </c>
      <c r="Q84" t="s">
        <v>3</v>
      </c>
      <c r="R84" t="s">
        <v>17</v>
      </c>
      <c r="S84" t="s">
        <v>63</v>
      </c>
      <c r="T84">
        <v>1</v>
      </c>
      <c r="U84" t="s">
        <v>13</v>
      </c>
      <c r="V84" t="s">
        <v>3</v>
      </c>
      <c r="AA84">
        <v>4</v>
      </c>
      <c r="AC84" t="s">
        <v>14</v>
      </c>
      <c r="AD84" t="s">
        <v>38</v>
      </c>
      <c r="AE84">
        <v>4</v>
      </c>
      <c r="AF84" t="s">
        <v>20</v>
      </c>
      <c r="AG84" t="s">
        <v>15</v>
      </c>
      <c r="AH84">
        <v>1</v>
      </c>
      <c r="AI84" t="s">
        <v>20</v>
      </c>
      <c r="AL84" t="s">
        <v>3</v>
      </c>
      <c r="AM84" t="s">
        <v>15</v>
      </c>
      <c r="AN84">
        <v>1</v>
      </c>
      <c r="AO84" t="s">
        <v>20</v>
      </c>
      <c r="AQ84" t="s">
        <v>16</v>
      </c>
      <c r="AR84" t="s">
        <v>43</v>
      </c>
      <c r="AS84" t="s">
        <v>22</v>
      </c>
      <c r="AT84" t="s">
        <v>21</v>
      </c>
      <c r="AU84">
        <v>4.4000000000000004</v>
      </c>
      <c r="AV84" t="s">
        <v>23</v>
      </c>
      <c r="AW84" t="s">
        <v>24</v>
      </c>
    </row>
    <row r="85" spans="1:49" x14ac:dyDescent="0.25">
      <c r="A85" t="s">
        <v>59</v>
      </c>
      <c r="E85" t="s">
        <v>3</v>
      </c>
      <c r="F85" t="s">
        <v>25</v>
      </c>
      <c r="G85" t="s">
        <v>26</v>
      </c>
      <c r="H85">
        <v>5.1920000000000002</v>
      </c>
      <c r="I85" t="s">
        <v>26</v>
      </c>
      <c r="J85" t="s">
        <v>4</v>
      </c>
      <c r="K85">
        <v>5.2</v>
      </c>
      <c r="L85" t="s">
        <v>9</v>
      </c>
      <c r="M85" t="s">
        <v>60</v>
      </c>
      <c r="N85" t="s">
        <v>61</v>
      </c>
      <c r="O85" t="s">
        <v>9</v>
      </c>
      <c r="P85" t="s">
        <v>62</v>
      </c>
      <c r="Q85" t="s">
        <v>3</v>
      </c>
      <c r="R85" t="s">
        <v>17</v>
      </c>
      <c r="S85" t="s">
        <v>63</v>
      </c>
      <c r="T85">
        <v>9</v>
      </c>
      <c r="U85" t="s">
        <v>13</v>
      </c>
      <c r="V85" t="s">
        <v>3</v>
      </c>
      <c r="AA85">
        <v>5</v>
      </c>
      <c r="AC85" t="s">
        <v>14</v>
      </c>
      <c r="AD85" t="s">
        <v>38</v>
      </c>
      <c r="AE85">
        <v>1</v>
      </c>
      <c r="AF85" t="s">
        <v>20</v>
      </c>
      <c r="AG85" t="s">
        <v>15</v>
      </c>
      <c r="AH85">
        <v>9</v>
      </c>
      <c r="AI85" t="s">
        <v>20</v>
      </c>
      <c r="AJ85">
        <v>2</v>
      </c>
      <c r="AL85" t="s">
        <v>3</v>
      </c>
      <c r="AM85" t="s">
        <v>15</v>
      </c>
      <c r="AN85">
        <v>9</v>
      </c>
      <c r="AO85" t="s">
        <v>20</v>
      </c>
      <c r="AQ85" t="s">
        <v>16</v>
      </c>
      <c r="AR85" t="s">
        <v>52</v>
      </c>
      <c r="AS85" t="s">
        <v>22</v>
      </c>
      <c r="AT85" t="s">
        <v>21</v>
      </c>
      <c r="AU85">
        <v>5.2</v>
      </c>
      <c r="AV85" t="s">
        <v>23</v>
      </c>
      <c r="AW85" t="s">
        <v>24</v>
      </c>
    </row>
    <row r="86" spans="1:49" x14ac:dyDescent="0.25">
      <c r="A86" t="s">
        <v>59</v>
      </c>
      <c r="E86" t="s">
        <v>3</v>
      </c>
      <c r="F86" t="s">
        <v>25</v>
      </c>
      <c r="G86" t="s">
        <v>26</v>
      </c>
      <c r="H86">
        <v>26.56</v>
      </c>
      <c r="I86" t="s">
        <v>26</v>
      </c>
      <c r="J86" t="s">
        <v>4</v>
      </c>
      <c r="K86">
        <v>26.6</v>
      </c>
      <c r="L86" t="s">
        <v>9</v>
      </c>
      <c r="M86" t="s">
        <v>60</v>
      </c>
      <c r="N86" t="s">
        <v>61</v>
      </c>
      <c r="O86" t="s">
        <v>9</v>
      </c>
      <c r="P86" t="s">
        <v>62</v>
      </c>
      <c r="Q86" t="s">
        <v>3</v>
      </c>
      <c r="R86" t="s">
        <v>17</v>
      </c>
      <c r="S86" t="s">
        <v>63</v>
      </c>
      <c r="T86">
        <v>6</v>
      </c>
      <c r="U86" t="s">
        <v>13</v>
      </c>
      <c r="V86" t="s">
        <v>3</v>
      </c>
      <c r="Y86">
        <v>2</v>
      </c>
      <c r="AA86">
        <v>6</v>
      </c>
      <c r="AC86" t="s">
        <v>14</v>
      </c>
      <c r="AD86" t="s">
        <v>38</v>
      </c>
      <c r="AE86">
        <v>5</v>
      </c>
      <c r="AF86" t="s">
        <v>20</v>
      </c>
      <c r="AG86" t="s">
        <v>15</v>
      </c>
      <c r="AH86">
        <v>6</v>
      </c>
      <c r="AI86" t="s">
        <v>20</v>
      </c>
      <c r="AL86" t="s">
        <v>3</v>
      </c>
      <c r="AM86" t="s">
        <v>15</v>
      </c>
      <c r="AN86">
        <v>6</v>
      </c>
      <c r="AO86" t="s">
        <v>20</v>
      </c>
      <c r="AQ86" t="s">
        <v>16</v>
      </c>
      <c r="AR86" t="s">
        <v>55</v>
      </c>
      <c r="AS86" t="s">
        <v>22</v>
      </c>
      <c r="AT86" t="s">
        <v>21</v>
      </c>
      <c r="AU86">
        <v>26.6</v>
      </c>
      <c r="AV86" t="s">
        <v>23</v>
      </c>
      <c r="AW86" t="s">
        <v>24</v>
      </c>
    </row>
    <row r="87" spans="1:49" x14ac:dyDescent="0.25">
      <c r="A87" t="s">
        <v>59</v>
      </c>
      <c r="E87" t="s">
        <v>3</v>
      </c>
      <c r="F87" t="s">
        <v>25</v>
      </c>
      <c r="G87" t="s">
        <v>26</v>
      </c>
      <c r="H87">
        <v>24.323</v>
      </c>
      <c r="I87" t="s">
        <v>26</v>
      </c>
      <c r="J87" t="s">
        <v>4</v>
      </c>
      <c r="K87">
        <v>24.3</v>
      </c>
      <c r="L87" t="s">
        <v>9</v>
      </c>
      <c r="M87" t="s">
        <v>60</v>
      </c>
      <c r="N87" t="s">
        <v>61</v>
      </c>
      <c r="O87" t="s">
        <v>9</v>
      </c>
      <c r="P87" t="s">
        <v>62</v>
      </c>
      <c r="Q87" t="s">
        <v>3</v>
      </c>
      <c r="R87" t="s">
        <v>17</v>
      </c>
      <c r="S87" t="s">
        <v>63</v>
      </c>
      <c r="T87">
        <v>2</v>
      </c>
      <c r="U87" t="s">
        <v>13</v>
      </c>
      <c r="V87" t="s">
        <v>3</v>
      </c>
      <c r="Y87">
        <v>2</v>
      </c>
      <c r="AA87">
        <v>4</v>
      </c>
      <c r="AC87" t="s">
        <v>14</v>
      </c>
      <c r="AD87" t="s">
        <v>38</v>
      </c>
      <c r="AE87">
        <v>3</v>
      </c>
      <c r="AF87" t="s">
        <v>20</v>
      </c>
      <c r="AG87" t="s">
        <v>15</v>
      </c>
      <c r="AH87">
        <v>2</v>
      </c>
      <c r="AI87" t="s">
        <v>20</v>
      </c>
      <c r="AJ87">
        <v>3</v>
      </c>
      <c r="AL87" t="s">
        <v>3</v>
      </c>
      <c r="AM87" t="s">
        <v>15</v>
      </c>
      <c r="AN87">
        <v>2</v>
      </c>
      <c r="AO87" t="s">
        <v>20</v>
      </c>
      <c r="AQ87" t="s">
        <v>16</v>
      </c>
      <c r="AR87" t="s">
        <v>56</v>
      </c>
      <c r="AS87" t="s">
        <v>22</v>
      </c>
      <c r="AT87" t="s">
        <v>21</v>
      </c>
      <c r="AU87">
        <v>24.3</v>
      </c>
      <c r="AV87" t="s">
        <v>23</v>
      </c>
      <c r="AW87" t="s">
        <v>24</v>
      </c>
    </row>
    <row r="88" spans="1:49" x14ac:dyDescent="0.25">
      <c r="A88" t="s">
        <v>59</v>
      </c>
      <c r="E88" t="s">
        <v>3</v>
      </c>
      <c r="F88" t="s">
        <v>25</v>
      </c>
      <c r="G88" t="s">
        <v>26</v>
      </c>
      <c r="H88">
        <v>882.33</v>
      </c>
      <c r="I88" t="s">
        <v>26</v>
      </c>
      <c r="J88" t="s">
        <v>4</v>
      </c>
      <c r="K88">
        <v>882.3</v>
      </c>
      <c r="L88" t="s">
        <v>9</v>
      </c>
      <c r="M88" t="s">
        <v>60</v>
      </c>
      <c r="N88" t="s">
        <v>61</v>
      </c>
      <c r="O88" t="s">
        <v>9</v>
      </c>
      <c r="P88" t="s">
        <v>62</v>
      </c>
      <c r="Q88" t="s">
        <v>3</v>
      </c>
      <c r="R88" t="s">
        <v>17</v>
      </c>
      <c r="S88" t="s">
        <v>63</v>
      </c>
      <c r="T88">
        <v>3</v>
      </c>
      <c r="U88" t="s">
        <v>13</v>
      </c>
      <c r="V88" t="s">
        <v>3</v>
      </c>
      <c r="X88">
        <v>8</v>
      </c>
      <c r="Y88">
        <v>8</v>
      </c>
      <c r="AA88">
        <v>2</v>
      </c>
      <c r="AC88" t="s">
        <v>14</v>
      </c>
      <c r="AD88" t="s">
        <v>38</v>
      </c>
      <c r="AE88">
        <v>3</v>
      </c>
      <c r="AF88" t="s">
        <v>20</v>
      </c>
      <c r="AG88" t="s">
        <v>15</v>
      </c>
      <c r="AH88">
        <v>3</v>
      </c>
      <c r="AI88" t="s">
        <v>20</v>
      </c>
      <c r="AL88" t="s">
        <v>3</v>
      </c>
      <c r="AM88" t="s">
        <v>15</v>
      </c>
      <c r="AN88">
        <v>3</v>
      </c>
      <c r="AO88" t="s">
        <v>20</v>
      </c>
      <c r="AQ88" t="s">
        <v>16</v>
      </c>
      <c r="AR88" t="s">
        <v>56</v>
      </c>
      <c r="AS88" t="s">
        <v>22</v>
      </c>
      <c r="AT88" t="s">
        <v>21</v>
      </c>
      <c r="AU88">
        <v>882.3</v>
      </c>
      <c r="AV88" t="s">
        <v>23</v>
      </c>
      <c r="AW88" t="s">
        <v>24</v>
      </c>
    </row>
    <row r="89" spans="1:49" x14ac:dyDescent="0.25">
      <c r="A89" t="s">
        <v>59</v>
      </c>
      <c r="E89" t="s">
        <v>3</v>
      </c>
      <c r="F89" t="s">
        <v>25</v>
      </c>
      <c r="G89" t="s">
        <v>26</v>
      </c>
      <c r="H89">
        <v>215.88800000000001</v>
      </c>
      <c r="I89" t="s">
        <v>26</v>
      </c>
      <c r="J89" t="s">
        <v>4</v>
      </c>
      <c r="K89">
        <v>215.9</v>
      </c>
      <c r="L89" t="s">
        <v>9</v>
      </c>
      <c r="M89" t="s">
        <v>60</v>
      </c>
      <c r="N89" t="s">
        <v>61</v>
      </c>
      <c r="O89" t="s">
        <v>9</v>
      </c>
      <c r="P89" t="s">
        <v>62</v>
      </c>
      <c r="Q89" t="s">
        <v>3</v>
      </c>
      <c r="R89" t="s">
        <v>17</v>
      </c>
      <c r="S89" t="s">
        <v>63</v>
      </c>
      <c r="T89">
        <v>8</v>
      </c>
      <c r="U89" t="s">
        <v>13</v>
      </c>
      <c r="V89" t="s">
        <v>3</v>
      </c>
      <c r="X89">
        <v>2</v>
      </c>
      <c r="Y89">
        <v>1</v>
      </c>
      <c r="AA89">
        <v>5</v>
      </c>
      <c r="AC89" t="s">
        <v>14</v>
      </c>
      <c r="AD89" t="s">
        <v>38</v>
      </c>
      <c r="AE89">
        <v>8</v>
      </c>
      <c r="AF89" t="s">
        <v>20</v>
      </c>
      <c r="AG89" t="s">
        <v>15</v>
      </c>
      <c r="AH89">
        <v>8</v>
      </c>
      <c r="AI89" t="s">
        <v>20</v>
      </c>
      <c r="AJ89">
        <v>8</v>
      </c>
      <c r="AL89" t="s">
        <v>3</v>
      </c>
      <c r="AM89" t="s">
        <v>15</v>
      </c>
      <c r="AN89">
        <v>8</v>
      </c>
      <c r="AO89" t="s">
        <v>20</v>
      </c>
      <c r="AQ89" t="s">
        <v>16</v>
      </c>
      <c r="AR89" t="s">
        <v>41</v>
      </c>
      <c r="AS89" t="s">
        <v>22</v>
      </c>
      <c r="AT89" t="s">
        <v>21</v>
      </c>
      <c r="AU89">
        <v>215.9</v>
      </c>
      <c r="AV89" t="s">
        <v>23</v>
      </c>
      <c r="AW89" t="s">
        <v>24</v>
      </c>
    </row>
    <row r="90" spans="1:49" x14ac:dyDescent="0.25">
      <c r="A90" t="s">
        <v>59</v>
      </c>
      <c r="E90" t="s">
        <v>3</v>
      </c>
      <c r="F90" t="s">
        <v>25</v>
      </c>
      <c r="G90" t="s">
        <v>26</v>
      </c>
      <c r="H90">
        <v>0.11</v>
      </c>
      <c r="I90" t="s">
        <v>26</v>
      </c>
      <c r="J90" t="s">
        <v>4</v>
      </c>
      <c r="K90">
        <v>0.1</v>
      </c>
      <c r="L90" t="s">
        <v>9</v>
      </c>
      <c r="M90" t="s">
        <v>60</v>
      </c>
      <c r="N90" t="s">
        <v>61</v>
      </c>
      <c r="O90" t="s">
        <v>9</v>
      </c>
      <c r="P90" t="s">
        <v>62</v>
      </c>
      <c r="Q90" t="s">
        <v>3</v>
      </c>
      <c r="R90" t="s">
        <v>17</v>
      </c>
      <c r="S90" t="s">
        <v>63</v>
      </c>
      <c r="T90">
        <v>1</v>
      </c>
      <c r="U90" t="s">
        <v>13</v>
      </c>
      <c r="V90" t="s">
        <v>3</v>
      </c>
      <c r="AA90">
        <v>0</v>
      </c>
      <c r="AC90" t="s">
        <v>14</v>
      </c>
      <c r="AD90" t="s">
        <v>38</v>
      </c>
      <c r="AE90">
        <v>1</v>
      </c>
      <c r="AF90" t="s">
        <v>20</v>
      </c>
      <c r="AG90" t="s">
        <v>15</v>
      </c>
      <c r="AH90">
        <v>1</v>
      </c>
      <c r="AI90" t="s">
        <v>20</v>
      </c>
      <c r="AL90" t="s">
        <v>3</v>
      </c>
      <c r="AM90" t="s">
        <v>15</v>
      </c>
      <c r="AN90">
        <v>1</v>
      </c>
      <c r="AO90" t="s">
        <v>20</v>
      </c>
      <c r="AQ90" t="s">
        <v>16</v>
      </c>
      <c r="AR90" t="s">
        <v>50</v>
      </c>
      <c r="AS90" t="s">
        <v>22</v>
      </c>
      <c r="AT90" t="s">
        <v>21</v>
      </c>
      <c r="AU90">
        <v>0.1</v>
      </c>
      <c r="AV90" t="s">
        <v>23</v>
      </c>
      <c r="AW90" t="s">
        <v>24</v>
      </c>
    </row>
    <row r="91" spans="1:49" x14ac:dyDescent="0.25">
      <c r="A91" t="s">
        <v>59</v>
      </c>
      <c r="E91" t="s">
        <v>3</v>
      </c>
      <c r="F91" t="s">
        <v>25</v>
      </c>
      <c r="G91" t="s">
        <v>26</v>
      </c>
      <c r="H91">
        <v>0.878</v>
      </c>
      <c r="I91" t="s">
        <v>26</v>
      </c>
      <c r="J91" t="s">
        <v>4</v>
      </c>
      <c r="K91">
        <v>0.9</v>
      </c>
      <c r="L91" t="s">
        <v>9</v>
      </c>
      <c r="M91" t="s">
        <v>60</v>
      </c>
      <c r="N91" t="s">
        <v>61</v>
      </c>
      <c r="O91" t="s">
        <v>9</v>
      </c>
      <c r="P91" t="s">
        <v>62</v>
      </c>
      <c r="Q91" t="s">
        <v>3</v>
      </c>
      <c r="R91" t="s">
        <v>17</v>
      </c>
      <c r="S91" t="s">
        <v>63</v>
      </c>
      <c r="T91">
        <v>7</v>
      </c>
      <c r="U91" t="s">
        <v>13</v>
      </c>
      <c r="V91" t="s">
        <v>3</v>
      </c>
      <c r="AA91">
        <v>0</v>
      </c>
      <c r="AC91" t="s">
        <v>14</v>
      </c>
      <c r="AD91" t="s">
        <v>38</v>
      </c>
      <c r="AE91">
        <v>8</v>
      </c>
      <c r="AF91" t="s">
        <v>20</v>
      </c>
      <c r="AG91" t="s">
        <v>15</v>
      </c>
      <c r="AH91">
        <v>7</v>
      </c>
      <c r="AI91" t="s">
        <v>20</v>
      </c>
      <c r="AJ91">
        <v>8</v>
      </c>
      <c r="AL91" t="s">
        <v>3</v>
      </c>
      <c r="AM91" t="s">
        <v>15</v>
      </c>
      <c r="AN91">
        <v>7</v>
      </c>
      <c r="AO91" t="s">
        <v>20</v>
      </c>
      <c r="AQ91" t="s">
        <v>16</v>
      </c>
      <c r="AR91" t="s">
        <v>41</v>
      </c>
      <c r="AS91" t="s">
        <v>22</v>
      </c>
      <c r="AT91" t="s">
        <v>21</v>
      </c>
      <c r="AU91">
        <v>0.9</v>
      </c>
      <c r="AV91" t="s">
        <v>23</v>
      </c>
      <c r="AW91" t="s">
        <v>24</v>
      </c>
    </row>
    <row r="92" spans="1:49" x14ac:dyDescent="0.25">
      <c r="A92" t="s">
        <v>59</v>
      </c>
      <c r="E92" t="s">
        <v>3</v>
      </c>
      <c r="F92" t="s">
        <v>25</v>
      </c>
      <c r="G92" t="s">
        <v>26</v>
      </c>
      <c r="H92">
        <v>7.64</v>
      </c>
      <c r="I92" t="s">
        <v>26</v>
      </c>
      <c r="J92" t="s">
        <v>4</v>
      </c>
      <c r="K92">
        <v>7.6</v>
      </c>
      <c r="L92" t="s">
        <v>9</v>
      </c>
      <c r="M92" t="s">
        <v>60</v>
      </c>
      <c r="N92" t="s">
        <v>61</v>
      </c>
      <c r="O92" t="s">
        <v>9</v>
      </c>
      <c r="P92" t="s">
        <v>62</v>
      </c>
      <c r="Q92" t="s">
        <v>3</v>
      </c>
      <c r="R92" t="s">
        <v>17</v>
      </c>
      <c r="S92" t="s">
        <v>63</v>
      </c>
      <c r="T92">
        <v>4</v>
      </c>
      <c r="U92" t="s">
        <v>13</v>
      </c>
      <c r="V92" t="s">
        <v>3</v>
      </c>
      <c r="AA92">
        <v>7</v>
      </c>
      <c r="AC92" t="s">
        <v>14</v>
      </c>
      <c r="AD92" t="s">
        <v>38</v>
      </c>
      <c r="AE92">
        <v>6</v>
      </c>
      <c r="AF92" t="s">
        <v>20</v>
      </c>
      <c r="AG92" t="s">
        <v>15</v>
      </c>
      <c r="AH92">
        <v>4</v>
      </c>
      <c r="AI92" t="s">
        <v>20</v>
      </c>
      <c r="AL92" t="s">
        <v>3</v>
      </c>
      <c r="AM92" t="s">
        <v>15</v>
      </c>
      <c r="AN92">
        <v>4</v>
      </c>
      <c r="AO92" t="s">
        <v>20</v>
      </c>
      <c r="AQ92" t="s">
        <v>16</v>
      </c>
      <c r="AR92" t="s">
        <v>40</v>
      </c>
      <c r="AS92" t="s">
        <v>22</v>
      </c>
      <c r="AT92" t="s">
        <v>21</v>
      </c>
      <c r="AU92">
        <v>7.6</v>
      </c>
      <c r="AV92" t="s">
        <v>23</v>
      </c>
      <c r="AW92" t="s">
        <v>24</v>
      </c>
    </row>
    <row r="93" spans="1:49" x14ac:dyDescent="0.25">
      <c r="A93" t="s">
        <v>59</v>
      </c>
      <c r="E93" t="s">
        <v>3</v>
      </c>
      <c r="F93" t="s">
        <v>25</v>
      </c>
      <c r="G93" t="s">
        <v>26</v>
      </c>
      <c r="H93">
        <v>5.1909999999999998</v>
      </c>
      <c r="I93" t="s">
        <v>26</v>
      </c>
      <c r="J93" t="s">
        <v>4</v>
      </c>
      <c r="K93">
        <v>5.2</v>
      </c>
      <c r="L93" t="s">
        <v>9</v>
      </c>
      <c r="M93" t="s">
        <v>60</v>
      </c>
      <c r="N93" t="s">
        <v>61</v>
      </c>
      <c r="O93" t="s">
        <v>9</v>
      </c>
      <c r="P93" t="s">
        <v>62</v>
      </c>
      <c r="Q93" t="s">
        <v>3</v>
      </c>
      <c r="R93" t="s">
        <v>17</v>
      </c>
      <c r="S93" t="s">
        <v>63</v>
      </c>
      <c r="T93">
        <v>9</v>
      </c>
      <c r="U93" t="s">
        <v>13</v>
      </c>
      <c r="V93" t="s">
        <v>3</v>
      </c>
      <c r="AA93">
        <v>5</v>
      </c>
      <c r="AC93" t="s">
        <v>14</v>
      </c>
      <c r="AD93" t="s">
        <v>38</v>
      </c>
      <c r="AE93">
        <v>1</v>
      </c>
      <c r="AF93" t="s">
        <v>20</v>
      </c>
      <c r="AG93" t="s">
        <v>15</v>
      </c>
      <c r="AH93">
        <v>9</v>
      </c>
      <c r="AI93" t="s">
        <v>20</v>
      </c>
      <c r="AJ93">
        <v>1</v>
      </c>
      <c r="AL93" t="s">
        <v>3</v>
      </c>
      <c r="AM93" t="s">
        <v>15</v>
      </c>
      <c r="AN93">
        <v>9</v>
      </c>
      <c r="AO93" t="s">
        <v>20</v>
      </c>
      <c r="AQ93" t="s">
        <v>16</v>
      </c>
      <c r="AR93" t="s">
        <v>52</v>
      </c>
      <c r="AS93" t="s">
        <v>22</v>
      </c>
      <c r="AT93" t="s">
        <v>21</v>
      </c>
      <c r="AU93">
        <v>5.2</v>
      </c>
      <c r="AV93" t="s">
        <v>23</v>
      </c>
      <c r="AW93" t="s">
        <v>24</v>
      </c>
    </row>
    <row r="94" spans="1:49" x14ac:dyDescent="0.25">
      <c r="A94" t="s">
        <v>59</v>
      </c>
      <c r="E94" t="s">
        <v>3</v>
      </c>
      <c r="F94" t="s">
        <v>25</v>
      </c>
      <c r="G94" t="s">
        <v>26</v>
      </c>
      <c r="H94">
        <v>91.25</v>
      </c>
      <c r="I94" t="s">
        <v>26</v>
      </c>
      <c r="J94" t="s">
        <v>4</v>
      </c>
      <c r="K94">
        <v>91.3</v>
      </c>
      <c r="L94" t="s">
        <v>9</v>
      </c>
      <c r="M94" t="s">
        <v>60</v>
      </c>
      <c r="N94" t="s">
        <v>61</v>
      </c>
      <c r="O94" t="s">
        <v>9</v>
      </c>
      <c r="P94" t="s">
        <v>62</v>
      </c>
      <c r="Q94" t="s">
        <v>3</v>
      </c>
      <c r="R94" t="s">
        <v>17</v>
      </c>
      <c r="S94" t="s">
        <v>63</v>
      </c>
      <c r="T94">
        <v>5</v>
      </c>
      <c r="U94" t="s">
        <v>13</v>
      </c>
      <c r="V94" t="s">
        <v>3</v>
      </c>
      <c r="Y94">
        <v>9</v>
      </c>
      <c r="AA94">
        <v>1</v>
      </c>
      <c r="AC94" t="s">
        <v>14</v>
      </c>
      <c r="AD94" t="s">
        <v>38</v>
      </c>
      <c r="AE94">
        <v>2</v>
      </c>
      <c r="AF94" t="s">
        <v>20</v>
      </c>
      <c r="AG94" t="s">
        <v>15</v>
      </c>
      <c r="AH94">
        <v>5</v>
      </c>
      <c r="AI94" t="s">
        <v>20</v>
      </c>
      <c r="AL94" t="s">
        <v>3</v>
      </c>
      <c r="AM94" t="s">
        <v>15</v>
      </c>
      <c r="AN94">
        <v>5</v>
      </c>
      <c r="AO94" t="s">
        <v>20</v>
      </c>
      <c r="AQ94" t="s">
        <v>16</v>
      </c>
      <c r="AR94" t="s">
        <v>48</v>
      </c>
      <c r="AS94" t="s">
        <v>22</v>
      </c>
      <c r="AT94" t="s">
        <v>21</v>
      </c>
      <c r="AU94">
        <v>91.3</v>
      </c>
      <c r="AV94" t="s">
        <v>23</v>
      </c>
      <c r="AW94" t="s">
        <v>24</v>
      </c>
    </row>
    <row r="95" spans="1:49" x14ac:dyDescent="0.25">
      <c r="A95" t="s">
        <v>59</v>
      </c>
      <c r="E95" t="s">
        <v>3</v>
      </c>
      <c r="F95" t="s">
        <v>25</v>
      </c>
      <c r="G95" t="s">
        <v>26</v>
      </c>
      <c r="H95">
        <v>19.437999999999999</v>
      </c>
      <c r="I95" t="s">
        <v>26</v>
      </c>
      <c r="J95" t="s">
        <v>4</v>
      </c>
      <c r="K95">
        <v>19.399999999999999</v>
      </c>
      <c r="L95" t="s">
        <v>9</v>
      </c>
      <c r="M95" t="s">
        <v>60</v>
      </c>
      <c r="N95" t="s">
        <v>61</v>
      </c>
      <c r="O95" t="s">
        <v>9</v>
      </c>
      <c r="P95" t="s">
        <v>62</v>
      </c>
      <c r="Q95" t="s">
        <v>3</v>
      </c>
      <c r="R95" t="s">
        <v>17</v>
      </c>
      <c r="S95" t="s">
        <v>63</v>
      </c>
      <c r="T95">
        <v>3</v>
      </c>
      <c r="U95" t="s">
        <v>13</v>
      </c>
      <c r="V95" t="s">
        <v>3</v>
      </c>
      <c r="Y95">
        <v>1</v>
      </c>
      <c r="AA95">
        <v>9</v>
      </c>
      <c r="AC95" t="s">
        <v>14</v>
      </c>
      <c r="AD95" t="s">
        <v>38</v>
      </c>
      <c r="AE95">
        <v>4</v>
      </c>
      <c r="AF95" t="s">
        <v>20</v>
      </c>
      <c r="AG95" t="s">
        <v>15</v>
      </c>
      <c r="AH95">
        <v>3</v>
      </c>
      <c r="AI95" t="s">
        <v>20</v>
      </c>
      <c r="AJ95">
        <v>8</v>
      </c>
      <c r="AL95" t="s">
        <v>3</v>
      </c>
      <c r="AM95" t="s">
        <v>15</v>
      </c>
      <c r="AN95">
        <v>3</v>
      </c>
      <c r="AO95" t="s">
        <v>20</v>
      </c>
      <c r="AQ95" t="s">
        <v>16</v>
      </c>
      <c r="AR95" t="s">
        <v>43</v>
      </c>
      <c r="AS95" t="s">
        <v>22</v>
      </c>
      <c r="AT95" t="s">
        <v>21</v>
      </c>
      <c r="AU95">
        <v>19.399999999999999</v>
      </c>
      <c r="AV95" t="s">
        <v>23</v>
      </c>
      <c r="AW95" t="s">
        <v>24</v>
      </c>
    </row>
    <row r="96" spans="1:49" x14ac:dyDescent="0.25">
      <c r="A96" t="s">
        <v>59</v>
      </c>
      <c r="E96" t="s">
        <v>3</v>
      </c>
      <c r="F96" t="s">
        <v>25</v>
      </c>
      <c r="G96" t="s">
        <v>26</v>
      </c>
      <c r="H96">
        <v>746.77</v>
      </c>
      <c r="I96" t="s">
        <v>26</v>
      </c>
      <c r="J96" t="s">
        <v>4</v>
      </c>
      <c r="K96">
        <v>746.8</v>
      </c>
      <c r="L96" t="s">
        <v>9</v>
      </c>
      <c r="M96" t="s">
        <v>60</v>
      </c>
      <c r="N96" t="s">
        <v>61</v>
      </c>
      <c r="O96" t="s">
        <v>9</v>
      </c>
      <c r="P96" t="s">
        <v>62</v>
      </c>
      <c r="Q96" t="s">
        <v>3</v>
      </c>
      <c r="R96" t="s">
        <v>17</v>
      </c>
      <c r="S96" t="s">
        <v>63</v>
      </c>
      <c r="T96">
        <v>7</v>
      </c>
      <c r="U96" t="s">
        <v>13</v>
      </c>
      <c r="V96" t="s">
        <v>3</v>
      </c>
      <c r="X96">
        <v>7</v>
      </c>
      <c r="Y96">
        <v>4</v>
      </c>
      <c r="AA96">
        <v>6</v>
      </c>
      <c r="AC96" t="s">
        <v>14</v>
      </c>
      <c r="AD96" t="s">
        <v>38</v>
      </c>
      <c r="AE96">
        <v>7</v>
      </c>
      <c r="AF96" t="s">
        <v>20</v>
      </c>
      <c r="AG96" t="s">
        <v>15</v>
      </c>
      <c r="AH96">
        <v>7</v>
      </c>
      <c r="AI96" t="s">
        <v>20</v>
      </c>
      <c r="AL96" t="s">
        <v>3</v>
      </c>
      <c r="AM96" t="s">
        <v>15</v>
      </c>
      <c r="AN96">
        <v>7</v>
      </c>
      <c r="AO96" t="s">
        <v>20</v>
      </c>
      <c r="AQ96" t="s">
        <v>16</v>
      </c>
      <c r="AR96" t="s">
        <v>45</v>
      </c>
      <c r="AS96" t="s">
        <v>22</v>
      </c>
      <c r="AT96" t="s">
        <v>21</v>
      </c>
      <c r="AU96">
        <v>746.8</v>
      </c>
      <c r="AV96" t="s">
        <v>23</v>
      </c>
      <c r="AW96" t="s">
        <v>24</v>
      </c>
    </row>
    <row r="97" spans="1:49" x14ac:dyDescent="0.25">
      <c r="A97" t="s">
        <v>59</v>
      </c>
      <c r="E97" t="s">
        <v>3</v>
      </c>
      <c r="F97" t="s">
        <v>25</v>
      </c>
      <c r="G97" t="s">
        <v>26</v>
      </c>
      <c r="H97">
        <v>591.55100000000004</v>
      </c>
      <c r="I97" t="s">
        <v>26</v>
      </c>
      <c r="J97" t="s">
        <v>4</v>
      </c>
      <c r="K97">
        <v>591.6</v>
      </c>
      <c r="L97" t="s">
        <v>9</v>
      </c>
      <c r="M97" t="s">
        <v>60</v>
      </c>
      <c r="N97" t="s">
        <v>61</v>
      </c>
      <c r="O97" t="s">
        <v>9</v>
      </c>
      <c r="P97" t="s">
        <v>62</v>
      </c>
      <c r="Q97" t="s">
        <v>3</v>
      </c>
      <c r="R97" t="s">
        <v>17</v>
      </c>
      <c r="S97" t="s">
        <v>63</v>
      </c>
      <c r="T97">
        <v>5</v>
      </c>
      <c r="U97" t="s">
        <v>13</v>
      </c>
      <c r="V97" t="s">
        <v>3</v>
      </c>
      <c r="X97">
        <v>5</v>
      </c>
      <c r="Y97">
        <v>9</v>
      </c>
      <c r="AA97">
        <v>1</v>
      </c>
      <c r="AC97" t="s">
        <v>14</v>
      </c>
      <c r="AD97" t="s">
        <v>38</v>
      </c>
      <c r="AE97">
        <v>5</v>
      </c>
      <c r="AF97" t="s">
        <v>20</v>
      </c>
      <c r="AG97" t="s">
        <v>15</v>
      </c>
      <c r="AH97">
        <v>5</v>
      </c>
      <c r="AI97" t="s">
        <v>20</v>
      </c>
      <c r="AJ97">
        <v>1</v>
      </c>
      <c r="AL97" t="s">
        <v>3</v>
      </c>
      <c r="AM97" t="s">
        <v>15</v>
      </c>
      <c r="AN97">
        <v>5</v>
      </c>
      <c r="AO97" t="s">
        <v>20</v>
      </c>
      <c r="AQ97" t="s">
        <v>16</v>
      </c>
      <c r="AR97" t="s">
        <v>55</v>
      </c>
      <c r="AS97" t="s">
        <v>22</v>
      </c>
      <c r="AT97" t="s">
        <v>21</v>
      </c>
      <c r="AU97">
        <v>591.6</v>
      </c>
      <c r="AV97" t="s">
        <v>23</v>
      </c>
      <c r="AW97" t="s">
        <v>24</v>
      </c>
    </row>
    <row r="98" spans="1:49" x14ac:dyDescent="0.25">
      <c r="A98" t="s">
        <v>59</v>
      </c>
      <c r="E98" t="s">
        <v>3</v>
      </c>
      <c r="F98" t="s">
        <v>25</v>
      </c>
      <c r="G98" t="s">
        <v>26</v>
      </c>
      <c r="H98">
        <v>0.33</v>
      </c>
      <c r="I98" t="s">
        <v>26</v>
      </c>
      <c r="J98" t="s">
        <v>4</v>
      </c>
      <c r="K98">
        <v>0.3</v>
      </c>
      <c r="L98" t="s">
        <v>9</v>
      </c>
      <c r="M98" t="s">
        <v>60</v>
      </c>
      <c r="N98" t="s">
        <v>61</v>
      </c>
      <c r="O98" t="s">
        <v>9</v>
      </c>
      <c r="P98" t="s">
        <v>62</v>
      </c>
      <c r="Q98" t="s">
        <v>3</v>
      </c>
      <c r="R98" t="s">
        <v>17</v>
      </c>
      <c r="S98" t="s">
        <v>63</v>
      </c>
      <c r="T98">
        <v>3</v>
      </c>
      <c r="U98" t="s">
        <v>13</v>
      </c>
      <c r="V98" t="s">
        <v>3</v>
      </c>
      <c r="AA98">
        <v>0</v>
      </c>
      <c r="AC98" t="s">
        <v>14</v>
      </c>
      <c r="AD98" t="s">
        <v>38</v>
      </c>
      <c r="AE98">
        <v>3</v>
      </c>
      <c r="AF98" t="s">
        <v>20</v>
      </c>
      <c r="AG98" t="s">
        <v>15</v>
      </c>
      <c r="AH98">
        <v>3</v>
      </c>
      <c r="AI98" t="s">
        <v>20</v>
      </c>
      <c r="AL98" t="s">
        <v>3</v>
      </c>
      <c r="AM98" t="s">
        <v>15</v>
      </c>
      <c r="AN98">
        <v>3</v>
      </c>
      <c r="AO98" t="s">
        <v>20</v>
      </c>
      <c r="AQ98" t="s">
        <v>16</v>
      </c>
      <c r="AR98" t="s">
        <v>56</v>
      </c>
      <c r="AS98" t="s">
        <v>22</v>
      </c>
      <c r="AT98" t="s">
        <v>21</v>
      </c>
      <c r="AU98">
        <v>0.3</v>
      </c>
      <c r="AV98" t="s">
        <v>23</v>
      </c>
      <c r="AW98" t="s">
        <v>24</v>
      </c>
    </row>
    <row r="99" spans="1:49" x14ac:dyDescent="0.25">
      <c r="A99" t="s">
        <v>59</v>
      </c>
      <c r="E99" t="s">
        <v>3</v>
      </c>
      <c r="F99" t="s">
        <v>25</v>
      </c>
      <c r="G99" t="s">
        <v>26</v>
      </c>
      <c r="H99">
        <v>0.68500000000000005</v>
      </c>
      <c r="I99" t="s">
        <v>26</v>
      </c>
      <c r="J99" t="s">
        <v>4</v>
      </c>
      <c r="K99">
        <v>0.7</v>
      </c>
      <c r="L99" t="s">
        <v>9</v>
      </c>
      <c r="M99" t="s">
        <v>60</v>
      </c>
      <c r="N99" t="s">
        <v>61</v>
      </c>
      <c r="O99" t="s">
        <v>9</v>
      </c>
      <c r="P99" t="s">
        <v>62</v>
      </c>
      <c r="Q99" t="s">
        <v>3</v>
      </c>
      <c r="R99" t="s">
        <v>17</v>
      </c>
      <c r="S99" t="s">
        <v>63</v>
      </c>
      <c r="T99">
        <v>8</v>
      </c>
      <c r="U99" t="s">
        <v>13</v>
      </c>
      <c r="V99" t="s">
        <v>3</v>
      </c>
      <c r="AA99">
        <v>0</v>
      </c>
      <c r="AC99" t="s">
        <v>14</v>
      </c>
      <c r="AD99" t="s">
        <v>38</v>
      </c>
      <c r="AE99">
        <v>6</v>
      </c>
      <c r="AF99" t="s">
        <v>20</v>
      </c>
      <c r="AG99" t="s">
        <v>15</v>
      </c>
      <c r="AH99">
        <v>8</v>
      </c>
      <c r="AI99" t="s">
        <v>20</v>
      </c>
      <c r="AJ99">
        <v>5</v>
      </c>
      <c r="AL99" t="s">
        <v>3</v>
      </c>
      <c r="AM99" t="s">
        <v>15</v>
      </c>
      <c r="AN99">
        <v>8</v>
      </c>
      <c r="AO99" t="s">
        <v>20</v>
      </c>
      <c r="AQ99" t="s">
        <v>16</v>
      </c>
      <c r="AR99" t="s">
        <v>42</v>
      </c>
      <c r="AS99" t="s">
        <v>22</v>
      </c>
      <c r="AT99" t="s">
        <v>21</v>
      </c>
      <c r="AU99">
        <v>0.7</v>
      </c>
      <c r="AV99" t="s">
        <v>23</v>
      </c>
      <c r="AW99" t="s">
        <v>24</v>
      </c>
    </row>
    <row r="100" spans="1:49" x14ac:dyDescent="0.25">
      <c r="A100" t="s">
        <v>59</v>
      </c>
      <c r="E100" t="s">
        <v>3</v>
      </c>
      <c r="F100" t="s">
        <v>25</v>
      </c>
      <c r="G100" t="s">
        <v>26</v>
      </c>
      <c r="H100">
        <v>3.35</v>
      </c>
      <c r="I100" t="s">
        <v>26</v>
      </c>
      <c r="J100" t="s">
        <v>4</v>
      </c>
      <c r="K100">
        <v>3.4</v>
      </c>
      <c r="L100" t="s">
        <v>9</v>
      </c>
      <c r="M100" t="s">
        <v>60</v>
      </c>
      <c r="N100" t="s">
        <v>61</v>
      </c>
      <c r="O100" t="s">
        <v>9</v>
      </c>
      <c r="P100" t="s">
        <v>62</v>
      </c>
      <c r="Q100" t="s">
        <v>3</v>
      </c>
      <c r="R100" t="s">
        <v>17</v>
      </c>
      <c r="S100" t="s">
        <v>63</v>
      </c>
      <c r="T100">
        <v>5</v>
      </c>
      <c r="U100" t="s">
        <v>13</v>
      </c>
      <c r="V100" t="s">
        <v>3</v>
      </c>
      <c r="AA100">
        <v>3</v>
      </c>
      <c r="AC100" t="s">
        <v>14</v>
      </c>
      <c r="AD100" t="s">
        <v>38</v>
      </c>
      <c r="AE100">
        <v>3</v>
      </c>
      <c r="AF100" t="s">
        <v>20</v>
      </c>
      <c r="AG100" t="s">
        <v>15</v>
      </c>
      <c r="AH100">
        <v>5</v>
      </c>
      <c r="AI100" t="s">
        <v>20</v>
      </c>
      <c r="AL100" t="s">
        <v>3</v>
      </c>
      <c r="AM100" t="s">
        <v>15</v>
      </c>
      <c r="AN100">
        <v>5</v>
      </c>
      <c r="AO100" t="s">
        <v>20</v>
      </c>
      <c r="AQ100" t="s">
        <v>16</v>
      </c>
      <c r="AR100" t="s">
        <v>54</v>
      </c>
      <c r="AS100" t="s">
        <v>22</v>
      </c>
      <c r="AT100" t="s">
        <v>21</v>
      </c>
      <c r="AU100">
        <v>3.4</v>
      </c>
      <c r="AV100" t="s">
        <v>23</v>
      </c>
      <c r="AW100" t="s">
        <v>24</v>
      </c>
    </row>
    <row r="101" spans="1:49" x14ac:dyDescent="0.25">
      <c r="A101" t="s">
        <v>59</v>
      </c>
      <c r="E101" t="s">
        <v>3</v>
      </c>
      <c r="F101" t="s">
        <v>25</v>
      </c>
      <c r="G101" t="s">
        <v>26</v>
      </c>
      <c r="H101">
        <v>3.6419999999999999</v>
      </c>
      <c r="I101" t="s">
        <v>26</v>
      </c>
      <c r="J101" t="s">
        <v>4</v>
      </c>
      <c r="K101">
        <v>3.6</v>
      </c>
      <c r="L101" t="s">
        <v>9</v>
      </c>
      <c r="M101" t="s">
        <v>60</v>
      </c>
      <c r="N101" t="s">
        <v>61</v>
      </c>
      <c r="O101" t="s">
        <v>9</v>
      </c>
      <c r="P101" t="s">
        <v>62</v>
      </c>
      <c r="Q101" t="s">
        <v>3</v>
      </c>
      <c r="R101" t="s">
        <v>17</v>
      </c>
      <c r="S101" t="s">
        <v>63</v>
      </c>
      <c r="T101">
        <v>4</v>
      </c>
      <c r="U101" t="s">
        <v>13</v>
      </c>
      <c r="V101" t="s">
        <v>3</v>
      </c>
      <c r="AA101">
        <v>3</v>
      </c>
      <c r="AC101" t="s">
        <v>14</v>
      </c>
      <c r="AD101" t="s">
        <v>38</v>
      </c>
      <c r="AE101">
        <v>6</v>
      </c>
      <c r="AF101" t="s">
        <v>20</v>
      </c>
      <c r="AG101" t="s">
        <v>15</v>
      </c>
      <c r="AH101">
        <v>4</v>
      </c>
      <c r="AI101" t="s">
        <v>20</v>
      </c>
      <c r="AJ101">
        <v>2</v>
      </c>
      <c r="AL101" t="s">
        <v>3</v>
      </c>
      <c r="AM101" t="s">
        <v>15</v>
      </c>
      <c r="AN101">
        <v>4</v>
      </c>
      <c r="AO101" t="s">
        <v>20</v>
      </c>
      <c r="AQ101" t="s">
        <v>16</v>
      </c>
      <c r="AR101" t="s">
        <v>40</v>
      </c>
      <c r="AS101" t="s">
        <v>22</v>
      </c>
      <c r="AT101" t="s">
        <v>21</v>
      </c>
      <c r="AU101">
        <v>3.6</v>
      </c>
      <c r="AV101" t="s">
        <v>23</v>
      </c>
      <c r="AW101" t="s">
        <v>24</v>
      </c>
    </row>
    <row r="102" spans="1:49" x14ac:dyDescent="0.25">
      <c r="A102" t="s">
        <v>59</v>
      </c>
      <c r="E102" t="s">
        <v>3</v>
      </c>
      <c r="F102" t="s">
        <v>25</v>
      </c>
      <c r="G102" t="s">
        <v>26</v>
      </c>
      <c r="H102">
        <v>73.67</v>
      </c>
      <c r="I102" t="s">
        <v>26</v>
      </c>
      <c r="J102" t="s">
        <v>4</v>
      </c>
      <c r="K102">
        <v>73.7</v>
      </c>
      <c r="L102" t="s">
        <v>9</v>
      </c>
      <c r="M102" t="s">
        <v>60</v>
      </c>
      <c r="N102" t="s">
        <v>61</v>
      </c>
      <c r="O102" t="s">
        <v>9</v>
      </c>
      <c r="P102" t="s">
        <v>62</v>
      </c>
      <c r="Q102" t="s">
        <v>3</v>
      </c>
      <c r="R102" t="s">
        <v>17</v>
      </c>
      <c r="S102" t="s">
        <v>63</v>
      </c>
      <c r="T102">
        <v>7</v>
      </c>
      <c r="U102" t="s">
        <v>13</v>
      </c>
      <c r="V102" t="s">
        <v>3</v>
      </c>
      <c r="Y102">
        <v>7</v>
      </c>
      <c r="AA102">
        <v>3</v>
      </c>
      <c r="AC102" t="s">
        <v>14</v>
      </c>
      <c r="AD102" t="s">
        <v>38</v>
      </c>
      <c r="AE102">
        <v>6</v>
      </c>
      <c r="AF102" t="s">
        <v>20</v>
      </c>
      <c r="AG102" t="s">
        <v>15</v>
      </c>
      <c r="AH102">
        <v>7</v>
      </c>
      <c r="AI102" t="s">
        <v>20</v>
      </c>
      <c r="AL102" t="s">
        <v>3</v>
      </c>
      <c r="AM102" t="s">
        <v>15</v>
      </c>
      <c r="AN102">
        <v>7</v>
      </c>
      <c r="AO102" t="s">
        <v>20</v>
      </c>
      <c r="AQ102" t="s">
        <v>16</v>
      </c>
      <c r="AR102" t="s">
        <v>42</v>
      </c>
      <c r="AS102" t="s">
        <v>22</v>
      </c>
      <c r="AT102" t="s">
        <v>21</v>
      </c>
      <c r="AU102">
        <v>73.7</v>
      </c>
      <c r="AV102" t="s">
        <v>23</v>
      </c>
      <c r="AW102" t="s">
        <v>24</v>
      </c>
    </row>
    <row r="103" spans="1:49" x14ac:dyDescent="0.25">
      <c r="A103" t="s">
        <v>59</v>
      </c>
      <c r="E103" t="s">
        <v>3</v>
      </c>
      <c r="F103" t="s">
        <v>25</v>
      </c>
      <c r="G103" t="s">
        <v>26</v>
      </c>
      <c r="H103">
        <v>58.534999999999997</v>
      </c>
      <c r="I103" t="s">
        <v>26</v>
      </c>
      <c r="J103" t="s">
        <v>4</v>
      </c>
      <c r="K103">
        <v>58.5</v>
      </c>
      <c r="L103" t="s">
        <v>9</v>
      </c>
      <c r="M103" t="s">
        <v>60</v>
      </c>
      <c r="N103" t="s">
        <v>61</v>
      </c>
      <c r="O103" t="s">
        <v>9</v>
      </c>
      <c r="P103" t="s">
        <v>62</v>
      </c>
      <c r="Q103" t="s">
        <v>3</v>
      </c>
      <c r="R103" t="s">
        <v>17</v>
      </c>
      <c r="S103" t="s">
        <v>63</v>
      </c>
      <c r="T103">
        <v>3</v>
      </c>
      <c r="U103" t="s">
        <v>13</v>
      </c>
      <c r="V103" t="s">
        <v>3</v>
      </c>
      <c r="Y103">
        <v>5</v>
      </c>
      <c r="AA103">
        <v>8</v>
      </c>
      <c r="AC103" t="s">
        <v>14</v>
      </c>
      <c r="AD103" t="s">
        <v>38</v>
      </c>
      <c r="AE103">
        <v>5</v>
      </c>
      <c r="AF103" t="s">
        <v>20</v>
      </c>
      <c r="AG103" t="s">
        <v>15</v>
      </c>
      <c r="AH103">
        <v>3</v>
      </c>
      <c r="AI103" t="s">
        <v>20</v>
      </c>
      <c r="AJ103">
        <v>5</v>
      </c>
      <c r="AL103" t="s">
        <v>3</v>
      </c>
      <c r="AM103" t="s">
        <v>15</v>
      </c>
      <c r="AN103">
        <v>3</v>
      </c>
      <c r="AO103" t="s">
        <v>20</v>
      </c>
      <c r="AQ103" t="s">
        <v>16</v>
      </c>
      <c r="AR103" t="s">
        <v>47</v>
      </c>
      <c r="AS103" t="s">
        <v>22</v>
      </c>
      <c r="AT103" t="s">
        <v>21</v>
      </c>
      <c r="AU103">
        <v>58.5</v>
      </c>
      <c r="AV103" t="s">
        <v>23</v>
      </c>
      <c r="AW103" t="s">
        <v>24</v>
      </c>
    </row>
    <row r="104" spans="1:49" x14ac:dyDescent="0.25">
      <c r="A104" t="s">
        <v>59</v>
      </c>
      <c r="E104" t="s">
        <v>3</v>
      </c>
      <c r="F104" t="s">
        <v>25</v>
      </c>
      <c r="G104" t="s">
        <v>26</v>
      </c>
      <c r="H104">
        <v>471.46</v>
      </c>
      <c r="I104" t="s">
        <v>26</v>
      </c>
      <c r="J104" t="s">
        <v>4</v>
      </c>
      <c r="K104">
        <v>471.5</v>
      </c>
      <c r="L104" t="s">
        <v>9</v>
      </c>
      <c r="M104" t="s">
        <v>60</v>
      </c>
      <c r="N104" t="s">
        <v>61</v>
      </c>
      <c r="O104" t="s">
        <v>9</v>
      </c>
      <c r="P104" t="s">
        <v>62</v>
      </c>
      <c r="Q104" t="s">
        <v>3</v>
      </c>
      <c r="R104" t="s">
        <v>17</v>
      </c>
      <c r="S104" t="s">
        <v>63</v>
      </c>
      <c r="T104">
        <v>6</v>
      </c>
      <c r="U104" t="s">
        <v>13</v>
      </c>
      <c r="V104" t="s">
        <v>3</v>
      </c>
      <c r="X104">
        <v>4</v>
      </c>
      <c r="Y104">
        <v>7</v>
      </c>
      <c r="AA104">
        <v>1</v>
      </c>
      <c r="AC104" t="s">
        <v>14</v>
      </c>
      <c r="AD104" t="s">
        <v>38</v>
      </c>
      <c r="AE104">
        <v>4</v>
      </c>
      <c r="AF104" t="s">
        <v>20</v>
      </c>
      <c r="AG104" t="s">
        <v>15</v>
      </c>
      <c r="AH104">
        <v>6</v>
      </c>
      <c r="AI104" t="s">
        <v>20</v>
      </c>
      <c r="AL104" t="s">
        <v>3</v>
      </c>
      <c r="AM104" t="s">
        <v>15</v>
      </c>
      <c r="AN104">
        <v>6</v>
      </c>
      <c r="AO104" t="s">
        <v>20</v>
      </c>
      <c r="AQ104" t="s">
        <v>16</v>
      </c>
      <c r="AR104" t="s">
        <v>51</v>
      </c>
      <c r="AS104" t="s">
        <v>22</v>
      </c>
      <c r="AT104" t="s">
        <v>21</v>
      </c>
      <c r="AU104">
        <v>471.5</v>
      </c>
      <c r="AV104" t="s">
        <v>23</v>
      </c>
      <c r="AW104" t="s">
        <v>24</v>
      </c>
    </row>
    <row r="105" spans="1:49" x14ac:dyDescent="0.25">
      <c r="A105" t="s">
        <v>59</v>
      </c>
      <c r="E105" t="s">
        <v>3</v>
      </c>
      <c r="F105" t="s">
        <v>25</v>
      </c>
      <c r="G105" t="s">
        <v>26</v>
      </c>
      <c r="H105">
        <v>912.24900000000002</v>
      </c>
      <c r="I105" t="s">
        <v>26</v>
      </c>
      <c r="J105" t="s">
        <v>4</v>
      </c>
      <c r="K105">
        <v>912.2</v>
      </c>
      <c r="L105" t="s">
        <v>9</v>
      </c>
      <c r="M105" t="s">
        <v>60</v>
      </c>
      <c r="N105" t="s">
        <v>61</v>
      </c>
      <c r="O105" t="s">
        <v>9</v>
      </c>
      <c r="P105" t="s">
        <v>62</v>
      </c>
      <c r="Q105" t="s">
        <v>3</v>
      </c>
      <c r="R105" t="s">
        <v>17</v>
      </c>
      <c r="S105" t="s">
        <v>63</v>
      </c>
      <c r="T105">
        <v>4</v>
      </c>
      <c r="U105" t="s">
        <v>13</v>
      </c>
      <c r="V105" t="s">
        <v>3</v>
      </c>
      <c r="X105">
        <v>9</v>
      </c>
      <c r="Y105">
        <v>1</v>
      </c>
      <c r="AA105">
        <v>2</v>
      </c>
      <c r="AC105" t="s">
        <v>14</v>
      </c>
      <c r="AD105" t="s">
        <v>38</v>
      </c>
      <c r="AE105">
        <v>2</v>
      </c>
      <c r="AF105" t="s">
        <v>20</v>
      </c>
      <c r="AG105" t="s">
        <v>15</v>
      </c>
      <c r="AH105">
        <v>4</v>
      </c>
      <c r="AI105" t="s">
        <v>20</v>
      </c>
      <c r="AJ105">
        <v>9</v>
      </c>
      <c r="AL105" t="s">
        <v>3</v>
      </c>
      <c r="AM105" t="s">
        <v>15</v>
      </c>
      <c r="AN105">
        <v>4</v>
      </c>
      <c r="AO105" t="s">
        <v>20</v>
      </c>
      <c r="AQ105" t="s">
        <v>16</v>
      </c>
      <c r="AR105" t="s">
        <v>53</v>
      </c>
      <c r="AS105" t="s">
        <v>22</v>
      </c>
      <c r="AT105" t="s">
        <v>21</v>
      </c>
      <c r="AU105">
        <v>912.2</v>
      </c>
      <c r="AV105" t="s">
        <v>23</v>
      </c>
      <c r="AW105" t="s">
        <v>24</v>
      </c>
    </row>
    <row r="106" spans="1:49" x14ac:dyDescent="0.25">
      <c r="A106" t="s">
        <v>59</v>
      </c>
      <c r="E106" t="s">
        <v>3</v>
      </c>
      <c r="F106" t="s">
        <v>25</v>
      </c>
      <c r="G106" t="s">
        <v>26</v>
      </c>
      <c r="H106">
        <v>0.61</v>
      </c>
      <c r="I106" t="s">
        <v>26</v>
      </c>
      <c r="J106" t="s">
        <v>4</v>
      </c>
      <c r="K106">
        <v>0.6</v>
      </c>
      <c r="L106" t="s">
        <v>9</v>
      </c>
      <c r="M106" t="s">
        <v>60</v>
      </c>
      <c r="N106" t="s">
        <v>61</v>
      </c>
      <c r="O106" t="s">
        <v>9</v>
      </c>
      <c r="P106" t="s">
        <v>62</v>
      </c>
      <c r="Q106" t="s">
        <v>3</v>
      </c>
      <c r="R106" t="s">
        <v>17</v>
      </c>
      <c r="S106" t="s">
        <v>63</v>
      </c>
      <c r="T106">
        <v>1</v>
      </c>
      <c r="U106" t="s">
        <v>13</v>
      </c>
      <c r="V106" t="s">
        <v>3</v>
      </c>
      <c r="AA106">
        <v>0</v>
      </c>
      <c r="AC106" t="s">
        <v>14</v>
      </c>
      <c r="AD106" t="s">
        <v>38</v>
      </c>
      <c r="AE106">
        <v>6</v>
      </c>
      <c r="AF106" t="s">
        <v>20</v>
      </c>
      <c r="AG106" t="s">
        <v>15</v>
      </c>
      <c r="AH106">
        <v>1</v>
      </c>
      <c r="AI106" t="s">
        <v>20</v>
      </c>
      <c r="AL106" t="s">
        <v>3</v>
      </c>
      <c r="AM106" t="s">
        <v>15</v>
      </c>
      <c r="AN106">
        <v>1</v>
      </c>
      <c r="AO106" t="s">
        <v>20</v>
      </c>
      <c r="AQ106" t="s">
        <v>16</v>
      </c>
      <c r="AR106" t="s">
        <v>40</v>
      </c>
      <c r="AS106" t="s">
        <v>22</v>
      </c>
      <c r="AT106" t="s">
        <v>21</v>
      </c>
      <c r="AU106">
        <v>0.6</v>
      </c>
      <c r="AV106" t="s">
        <v>23</v>
      </c>
      <c r="AW106" t="s">
        <v>24</v>
      </c>
    </row>
    <row r="107" spans="1:49" x14ac:dyDescent="0.25">
      <c r="A107" t="s">
        <v>59</v>
      </c>
      <c r="E107" t="s">
        <v>3</v>
      </c>
      <c r="F107" t="s">
        <v>25</v>
      </c>
      <c r="G107" t="s">
        <v>26</v>
      </c>
      <c r="H107">
        <v>0.16500000000000001</v>
      </c>
      <c r="I107" t="s">
        <v>26</v>
      </c>
      <c r="J107" t="s">
        <v>4</v>
      </c>
      <c r="K107">
        <v>0.2</v>
      </c>
      <c r="L107" t="s">
        <v>9</v>
      </c>
      <c r="M107" t="s">
        <v>60</v>
      </c>
      <c r="N107" t="s">
        <v>61</v>
      </c>
      <c r="O107" t="s">
        <v>9</v>
      </c>
      <c r="P107" t="s">
        <v>62</v>
      </c>
      <c r="Q107" t="s">
        <v>3</v>
      </c>
      <c r="R107" t="s">
        <v>17</v>
      </c>
      <c r="S107" t="s">
        <v>63</v>
      </c>
      <c r="T107">
        <v>6</v>
      </c>
      <c r="U107" t="s">
        <v>13</v>
      </c>
      <c r="V107" t="s">
        <v>3</v>
      </c>
      <c r="AA107">
        <v>0</v>
      </c>
      <c r="AC107" t="s">
        <v>14</v>
      </c>
      <c r="AD107" t="s">
        <v>38</v>
      </c>
      <c r="AE107">
        <v>1</v>
      </c>
      <c r="AF107" t="s">
        <v>20</v>
      </c>
      <c r="AG107" t="s">
        <v>15</v>
      </c>
      <c r="AH107">
        <v>6</v>
      </c>
      <c r="AI107" t="s">
        <v>20</v>
      </c>
      <c r="AJ107">
        <v>5</v>
      </c>
      <c r="AL107" t="s">
        <v>3</v>
      </c>
      <c r="AM107" t="s">
        <v>15</v>
      </c>
      <c r="AN107">
        <v>6</v>
      </c>
      <c r="AO107" t="s">
        <v>20</v>
      </c>
      <c r="AQ107" t="s">
        <v>16</v>
      </c>
      <c r="AR107" t="s">
        <v>52</v>
      </c>
      <c r="AS107" t="s">
        <v>22</v>
      </c>
      <c r="AT107" t="s">
        <v>21</v>
      </c>
      <c r="AU107">
        <v>0.2</v>
      </c>
      <c r="AV107" t="s">
        <v>23</v>
      </c>
      <c r="AW107" t="s">
        <v>24</v>
      </c>
    </row>
    <row r="108" spans="1:49" x14ac:dyDescent="0.25">
      <c r="A108" t="s">
        <v>59</v>
      </c>
      <c r="E108" t="s">
        <v>3</v>
      </c>
      <c r="F108" t="s">
        <v>25</v>
      </c>
      <c r="G108" t="s">
        <v>26</v>
      </c>
      <c r="H108">
        <v>2.5299999999999998</v>
      </c>
      <c r="I108" t="s">
        <v>26</v>
      </c>
      <c r="J108" t="s">
        <v>4</v>
      </c>
      <c r="K108">
        <v>2.5</v>
      </c>
      <c r="L108" t="s">
        <v>9</v>
      </c>
      <c r="M108" t="s">
        <v>60</v>
      </c>
      <c r="N108" t="s">
        <v>61</v>
      </c>
      <c r="O108" t="s">
        <v>9</v>
      </c>
      <c r="P108" t="s">
        <v>62</v>
      </c>
      <c r="Q108" t="s">
        <v>3</v>
      </c>
      <c r="R108" t="s">
        <v>17</v>
      </c>
      <c r="S108" t="s">
        <v>63</v>
      </c>
      <c r="T108">
        <v>3</v>
      </c>
      <c r="U108" t="s">
        <v>13</v>
      </c>
      <c r="V108" t="s">
        <v>3</v>
      </c>
      <c r="AA108">
        <v>2</v>
      </c>
      <c r="AC108" t="s">
        <v>14</v>
      </c>
      <c r="AD108" t="s">
        <v>38</v>
      </c>
      <c r="AE108">
        <v>5</v>
      </c>
      <c r="AF108" t="s">
        <v>20</v>
      </c>
      <c r="AG108" t="s">
        <v>15</v>
      </c>
      <c r="AH108">
        <v>3</v>
      </c>
      <c r="AI108" t="s">
        <v>20</v>
      </c>
      <c r="AL108" t="s">
        <v>3</v>
      </c>
      <c r="AM108" t="s">
        <v>15</v>
      </c>
      <c r="AN108">
        <v>3</v>
      </c>
      <c r="AO108" t="s">
        <v>20</v>
      </c>
      <c r="AQ108" t="s">
        <v>16</v>
      </c>
      <c r="AR108" t="s">
        <v>47</v>
      </c>
      <c r="AS108" t="s">
        <v>22</v>
      </c>
      <c r="AT108" t="s">
        <v>21</v>
      </c>
      <c r="AU108">
        <v>2.5</v>
      </c>
      <c r="AV108" t="s">
        <v>23</v>
      </c>
      <c r="AW108" t="s">
        <v>24</v>
      </c>
    </row>
    <row r="109" spans="1:49" x14ac:dyDescent="0.25">
      <c r="A109" t="s">
        <v>59</v>
      </c>
      <c r="E109" t="s">
        <v>3</v>
      </c>
      <c r="F109" t="s">
        <v>25</v>
      </c>
      <c r="G109" t="s">
        <v>26</v>
      </c>
      <c r="H109">
        <v>8.3209999999999997</v>
      </c>
      <c r="I109" t="s">
        <v>26</v>
      </c>
      <c r="J109" t="s">
        <v>4</v>
      </c>
      <c r="K109">
        <v>8.3000000000000007</v>
      </c>
      <c r="L109" t="s">
        <v>9</v>
      </c>
      <c r="M109" t="s">
        <v>60</v>
      </c>
      <c r="N109" t="s">
        <v>61</v>
      </c>
      <c r="O109" t="s">
        <v>9</v>
      </c>
      <c r="P109" t="s">
        <v>62</v>
      </c>
      <c r="Q109" t="s">
        <v>3</v>
      </c>
      <c r="R109" t="s">
        <v>17</v>
      </c>
      <c r="S109" t="s">
        <v>63</v>
      </c>
      <c r="T109">
        <v>2</v>
      </c>
      <c r="U109" t="s">
        <v>13</v>
      </c>
      <c r="V109" t="s">
        <v>3</v>
      </c>
      <c r="AA109">
        <v>8</v>
      </c>
      <c r="AC109" t="s">
        <v>14</v>
      </c>
      <c r="AD109" t="s">
        <v>38</v>
      </c>
      <c r="AE109">
        <v>3</v>
      </c>
      <c r="AF109" t="s">
        <v>20</v>
      </c>
      <c r="AG109" t="s">
        <v>15</v>
      </c>
      <c r="AH109">
        <v>2</v>
      </c>
      <c r="AI109" t="s">
        <v>20</v>
      </c>
      <c r="AJ109">
        <v>1</v>
      </c>
      <c r="AL109" t="s">
        <v>3</v>
      </c>
      <c r="AM109" t="s">
        <v>15</v>
      </c>
      <c r="AN109">
        <v>2</v>
      </c>
      <c r="AO109" t="s">
        <v>20</v>
      </c>
      <c r="AQ109" t="s">
        <v>16</v>
      </c>
      <c r="AR109" t="s">
        <v>56</v>
      </c>
      <c r="AS109" t="s">
        <v>22</v>
      </c>
      <c r="AT109" t="s">
        <v>21</v>
      </c>
      <c r="AU109">
        <v>8.3000000000000007</v>
      </c>
      <c r="AV109" t="s">
        <v>23</v>
      </c>
      <c r="AW109" t="s">
        <v>24</v>
      </c>
    </row>
    <row r="110" spans="1:49" x14ac:dyDescent="0.25">
      <c r="A110" t="s">
        <v>59</v>
      </c>
      <c r="E110" t="s">
        <v>3</v>
      </c>
      <c r="F110" t="s">
        <v>25</v>
      </c>
      <c r="G110" t="s">
        <v>26</v>
      </c>
      <c r="H110">
        <v>92.14</v>
      </c>
      <c r="I110" t="s">
        <v>26</v>
      </c>
      <c r="J110" t="s">
        <v>4</v>
      </c>
      <c r="K110">
        <v>92.1</v>
      </c>
      <c r="L110" t="s">
        <v>9</v>
      </c>
      <c r="M110" t="s">
        <v>60</v>
      </c>
      <c r="N110" t="s">
        <v>61</v>
      </c>
      <c r="O110" t="s">
        <v>9</v>
      </c>
      <c r="P110" t="s">
        <v>62</v>
      </c>
      <c r="Q110" t="s">
        <v>3</v>
      </c>
      <c r="R110" t="s">
        <v>17</v>
      </c>
      <c r="S110" t="s">
        <v>63</v>
      </c>
      <c r="T110">
        <v>4</v>
      </c>
      <c r="U110" t="s">
        <v>13</v>
      </c>
      <c r="V110" t="s">
        <v>3</v>
      </c>
      <c r="Y110">
        <v>9</v>
      </c>
      <c r="AA110">
        <v>2</v>
      </c>
      <c r="AC110" t="s">
        <v>14</v>
      </c>
      <c r="AD110" t="s">
        <v>38</v>
      </c>
      <c r="AE110">
        <v>1</v>
      </c>
      <c r="AF110" t="s">
        <v>20</v>
      </c>
      <c r="AG110" t="s">
        <v>15</v>
      </c>
      <c r="AH110">
        <v>4</v>
      </c>
      <c r="AI110" t="s">
        <v>20</v>
      </c>
      <c r="AL110" t="s">
        <v>3</v>
      </c>
      <c r="AM110" t="s">
        <v>15</v>
      </c>
      <c r="AN110">
        <v>4</v>
      </c>
      <c r="AO110" t="s">
        <v>20</v>
      </c>
      <c r="AQ110" t="s">
        <v>16</v>
      </c>
      <c r="AR110" t="s">
        <v>50</v>
      </c>
      <c r="AS110" t="s">
        <v>22</v>
      </c>
      <c r="AT110" t="s">
        <v>21</v>
      </c>
      <c r="AU110">
        <v>92.1</v>
      </c>
      <c r="AV110" t="s">
        <v>23</v>
      </c>
      <c r="AW110" t="s">
        <v>24</v>
      </c>
    </row>
    <row r="111" spans="1:49" x14ac:dyDescent="0.25">
      <c r="A111" t="s">
        <v>59</v>
      </c>
      <c r="E111" t="s">
        <v>3</v>
      </c>
      <c r="F111" t="s">
        <v>25</v>
      </c>
      <c r="G111" t="s">
        <v>26</v>
      </c>
      <c r="H111">
        <v>11.613</v>
      </c>
      <c r="I111" t="s">
        <v>26</v>
      </c>
      <c r="J111" t="s">
        <v>4</v>
      </c>
      <c r="K111">
        <v>11.6</v>
      </c>
      <c r="L111" t="s">
        <v>9</v>
      </c>
      <c r="M111" t="s">
        <v>60</v>
      </c>
      <c r="N111" t="s">
        <v>61</v>
      </c>
      <c r="O111" t="s">
        <v>9</v>
      </c>
      <c r="P111" t="s">
        <v>62</v>
      </c>
      <c r="Q111" t="s">
        <v>3</v>
      </c>
      <c r="R111" t="s">
        <v>17</v>
      </c>
      <c r="S111" t="s">
        <v>63</v>
      </c>
      <c r="T111">
        <v>1</v>
      </c>
      <c r="U111" t="s">
        <v>13</v>
      </c>
      <c r="V111" t="s">
        <v>3</v>
      </c>
      <c r="Y111">
        <v>1</v>
      </c>
      <c r="AA111">
        <v>1</v>
      </c>
      <c r="AC111" t="s">
        <v>14</v>
      </c>
      <c r="AD111" t="s">
        <v>38</v>
      </c>
      <c r="AE111">
        <v>6</v>
      </c>
      <c r="AF111" t="s">
        <v>20</v>
      </c>
      <c r="AG111" t="s">
        <v>15</v>
      </c>
      <c r="AH111">
        <v>1</v>
      </c>
      <c r="AI111" t="s">
        <v>20</v>
      </c>
      <c r="AJ111">
        <v>3</v>
      </c>
      <c r="AL111" t="s">
        <v>3</v>
      </c>
      <c r="AM111" t="s">
        <v>15</v>
      </c>
      <c r="AN111">
        <v>1</v>
      </c>
      <c r="AO111" t="s">
        <v>20</v>
      </c>
      <c r="AQ111" t="s">
        <v>16</v>
      </c>
      <c r="AR111" t="s">
        <v>40</v>
      </c>
      <c r="AS111" t="s">
        <v>22</v>
      </c>
      <c r="AT111" t="s">
        <v>21</v>
      </c>
      <c r="AU111">
        <v>11.6</v>
      </c>
      <c r="AV111" t="s">
        <v>23</v>
      </c>
      <c r="AW111" t="s">
        <v>24</v>
      </c>
    </row>
    <row r="112" spans="1:49" x14ac:dyDescent="0.25">
      <c r="A112" t="s">
        <v>59</v>
      </c>
      <c r="E112" t="s">
        <v>3</v>
      </c>
      <c r="F112" t="s">
        <v>25</v>
      </c>
      <c r="G112" t="s">
        <v>26</v>
      </c>
      <c r="H112">
        <v>963.85</v>
      </c>
      <c r="I112" t="s">
        <v>26</v>
      </c>
      <c r="J112" t="s">
        <v>4</v>
      </c>
      <c r="K112">
        <v>963.9</v>
      </c>
      <c r="L112" t="s">
        <v>9</v>
      </c>
      <c r="M112" t="s">
        <v>60</v>
      </c>
      <c r="N112" t="s">
        <v>61</v>
      </c>
      <c r="O112" t="s">
        <v>9</v>
      </c>
      <c r="P112" t="s">
        <v>62</v>
      </c>
      <c r="Q112" t="s">
        <v>3</v>
      </c>
      <c r="R112" t="s">
        <v>17</v>
      </c>
      <c r="S112" t="s">
        <v>63</v>
      </c>
      <c r="T112">
        <v>5</v>
      </c>
      <c r="U112" t="s">
        <v>13</v>
      </c>
      <c r="V112" t="s">
        <v>3</v>
      </c>
      <c r="X112">
        <v>9</v>
      </c>
      <c r="Y112">
        <v>6</v>
      </c>
      <c r="AA112">
        <v>3</v>
      </c>
      <c r="AC112" t="s">
        <v>14</v>
      </c>
      <c r="AD112" t="s">
        <v>38</v>
      </c>
      <c r="AE112">
        <v>8</v>
      </c>
      <c r="AF112" t="s">
        <v>20</v>
      </c>
      <c r="AG112" t="s">
        <v>15</v>
      </c>
      <c r="AH112">
        <v>5</v>
      </c>
      <c r="AI112" t="s">
        <v>20</v>
      </c>
      <c r="AL112" t="s">
        <v>3</v>
      </c>
      <c r="AM112" t="s">
        <v>15</v>
      </c>
      <c r="AN112">
        <v>5</v>
      </c>
      <c r="AO112" t="s">
        <v>20</v>
      </c>
      <c r="AQ112" t="s">
        <v>16</v>
      </c>
      <c r="AR112" t="s">
        <v>41</v>
      </c>
      <c r="AS112" t="s">
        <v>22</v>
      </c>
      <c r="AT112" t="s">
        <v>21</v>
      </c>
      <c r="AU112">
        <v>963.9</v>
      </c>
      <c r="AV112" t="s">
        <v>23</v>
      </c>
      <c r="AW112" t="s">
        <v>24</v>
      </c>
    </row>
    <row r="113" spans="1:49" x14ac:dyDescent="0.25">
      <c r="A113" t="s">
        <v>59</v>
      </c>
      <c r="E113" t="s">
        <v>3</v>
      </c>
      <c r="F113" t="s">
        <v>25</v>
      </c>
      <c r="G113" t="s">
        <v>26</v>
      </c>
      <c r="H113">
        <v>294.82299999999998</v>
      </c>
      <c r="I113" t="s">
        <v>26</v>
      </c>
      <c r="J113" t="s">
        <v>4</v>
      </c>
      <c r="K113">
        <v>294.8</v>
      </c>
      <c r="L113" t="s">
        <v>9</v>
      </c>
      <c r="M113" t="s">
        <v>60</v>
      </c>
      <c r="N113" t="s">
        <v>61</v>
      </c>
      <c r="O113" t="s">
        <v>9</v>
      </c>
      <c r="P113" t="s">
        <v>62</v>
      </c>
      <c r="Q113" t="s">
        <v>3</v>
      </c>
      <c r="R113" t="s">
        <v>17</v>
      </c>
      <c r="S113" t="s">
        <v>63</v>
      </c>
      <c r="T113">
        <v>2</v>
      </c>
      <c r="U113" t="s">
        <v>13</v>
      </c>
      <c r="V113" t="s">
        <v>3</v>
      </c>
      <c r="X113">
        <v>2</v>
      </c>
      <c r="Y113">
        <v>9</v>
      </c>
      <c r="AA113">
        <v>4</v>
      </c>
      <c r="AC113" t="s">
        <v>14</v>
      </c>
      <c r="AD113" t="s">
        <v>38</v>
      </c>
      <c r="AE113">
        <v>8</v>
      </c>
      <c r="AF113" t="s">
        <v>20</v>
      </c>
      <c r="AG113" t="s">
        <v>15</v>
      </c>
      <c r="AH113">
        <v>2</v>
      </c>
      <c r="AI113" t="s">
        <v>20</v>
      </c>
      <c r="AJ113">
        <v>3</v>
      </c>
      <c r="AL113" t="s">
        <v>3</v>
      </c>
      <c r="AM113" t="s">
        <v>15</v>
      </c>
      <c r="AN113">
        <v>2</v>
      </c>
      <c r="AO113" t="s">
        <v>20</v>
      </c>
      <c r="AQ113" t="s">
        <v>16</v>
      </c>
      <c r="AR113" t="s">
        <v>44</v>
      </c>
      <c r="AS113" t="s">
        <v>22</v>
      </c>
      <c r="AT113" t="s">
        <v>21</v>
      </c>
      <c r="AU113">
        <v>294.8</v>
      </c>
      <c r="AV113" t="s">
        <v>23</v>
      </c>
      <c r="AW113" t="s">
        <v>24</v>
      </c>
    </row>
    <row r="114" spans="1:49" x14ac:dyDescent="0.25">
      <c r="A114" t="s">
        <v>59</v>
      </c>
      <c r="E114" t="s">
        <v>3</v>
      </c>
      <c r="F114" t="s">
        <v>25</v>
      </c>
      <c r="G114" t="s">
        <v>26</v>
      </c>
      <c r="H114">
        <v>0.55000000000000004</v>
      </c>
      <c r="I114" t="s">
        <v>26</v>
      </c>
      <c r="J114" t="s">
        <v>4</v>
      </c>
      <c r="K114">
        <v>0.6</v>
      </c>
      <c r="L114" t="s">
        <v>9</v>
      </c>
      <c r="M114" t="s">
        <v>60</v>
      </c>
      <c r="N114" t="s">
        <v>61</v>
      </c>
      <c r="O114" t="s">
        <v>9</v>
      </c>
      <c r="P114" t="s">
        <v>62</v>
      </c>
      <c r="Q114" t="s">
        <v>3</v>
      </c>
      <c r="R114" t="s">
        <v>17</v>
      </c>
      <c r="S114" t="s">
        <v>63</v>
      </c>
      <c r="T114">
        <v>5</v>
      </c>
      <c r="U114" t="s">
        <v>13</v>
      </c>
      <c r="V114" t="s">
        <v>3</v>
      </c>
      <c r="AA114">
        <v>0</v>
      </c>
      <c r="AC114" t="s">
        <v>14</v>
      </c>
      <c r="AD114" t="s">
        <v>38</v>
      </c>
      <c r="AE114">
        <v>5</v>
      </c>
      <c r="AF114" t="s">
        <v>20</v>
      </c>
      <c r="AG114" t="s">
        <v>15</v>
      </c>
      <c r="AH114">
        <v>5</v>
      </c>
      <c r="AI114" t="s">
        <v>20</v>
      </c>
      <c r="AL114" t="s">
        <v>3</v>
      </c>
      <c r="AM114" t="s">
        <v>15</v>
      </c>
      <c r="AN114">
        <v>5</v>
      </c>
      <c r="AO114" t="s">
        <v>20</v>
      </c>
      <c r="AQ114" t="s">
        <v>16</v>
      </c>
      <c r="AR114" t="s">
        <v>55</v>
      </c>
      <c r="AS114" t="s">
        <v>22</v>
      </c>
      <c r="AT114" t="s">
        <v>21</v>
      </c>
      <c r="AU114">
        <v>0.6</v>
      </c>
      <c r="AV114" t="s">
        <v>23</v>
      </c>
      <c r="AW114" t="s">
        <v>24</v>
      </c>
    </row>
    <row r="115" spans="1:49" x14ac:dyDescent="0.25">
      <c r="A115" t="s">
        <v>59</v>
      </c>
      <c r="E115" t="s">
        <v>3</v>
      </c>
      <c r="F115" t="s">
        <v>25</v>
      </c>
      <c r="G115" t="s">
        <v>26</v>
      </c>
      <c r="H115">
        <v>0.27900000000000003</v>
      </c>
      <c r="I115" t="s">
        <v>26</v>
      </c>
      <c r="J115" t="s">
        <v>4</v>
      </c>
      <c r="K115">
        <v>0.3</v>
      </c>
      <c r="L115" t="s">
        <v>9</v>
      </c>
      <c r="M115" t="s">
        <v>60</v>
      </c>
      <c r="N115" t="s">
        <v>61</v>
      </c>
      <c r="O115" t="s">
        <v>9</v>
      </c>
      <c r="P115" t="s">
        <v>62</v>
      </c>
      <c r="Q115" t="s">
        <v>3</v>
      </c>
      <c r="R115" t="s">
        <v>17</v>
      </c>
      <c r="S115" t="s">
        <v>63</v>
      </c>
      <c r="T115">
        <v>7</v>
      </c>
      <c r="U115" t="s">
        <v>13</v>
      </c>
      <c r="V115" t="s">
        <v>3</v>
      </c>
      <c r="AA115">
        <v>0</v>
      </c>
      <c r="AC115" t="s">
        <v>14</v>
      </c>
      <c r="AD115" t="s">
        <v>38</v>
      </c>
      <c r="AE115">
        <v>2</v>
      </c>
      <c r="AF115" t="s">
        <v>20</v>
      </c>
      <c r="AG115" t="s">
        <v>15</v>
      </c>
      <c r="AH115">
        <v>7</v>
      </c>
      <c r="AI115" t="s">
        <v>20</v>
      </c>
      <c r="AJ115">
        <v>9</v>
      </c>
      <c r="AL115" t="s">
        <v>3</v>
      </c>
      <c r="AM115" t="s">
        <v>15</v>
      </c>
      <c r="AN115">
        <v>7</v>
      </c>
      <c r="AO115" t="s">
        <v>20</v>
      </c>
      <c r="AQ115" t="s">
        <v>16</v>
      </c>
      <c r="AR115" t="s">
        <v>48</v>
      </c>
      <c r="AS115" t="s">
        <v>22</v>
      </c>
      <c r="AT115" t="s">
        <v>21</v>
      </c>
      <c r="AU115">
        <v>0.3</v>
      </c>
      <c r="AV115" t="s">
        <v>23</v>
      </c>
      <c r="AW115" t="s">
        <v>24</v>
      </c>
    </row>
    <row r="116" spans="1:49" x14ac:dyDescent="0.25">
      <c r="A116" t="s">
        <v>59</v>
      </c>
      <c r="E116" t="s">
        <v>3</v>
      </c>
      <c r="F116" t="s">
        <v>25</v>
      </c>
      <c r="G116" t="s">
        <v>26</v>
      </c>
      <c r="H116">
        <v>8.3699999999999992</v>
      </c>
      <c r="I116" t="s">
        <v>26</v>
      </c>
      <c r="J116" t="s">
        <v>4</v>
      </c>
      <c r="K116">
        <v>8.4</v>
      </c>
      <c r="L116" t="s">
        <v>9</v>
      </c>
      <c r="M116" t="s">
        <v>60</v>
      </c>
      <c r="N116" t="s">
        <v>61</v>
      </c>
      <c r="O116" t="s">
        <v>9</v>
      </c>
      <c r="P116" t="s">
        <v>62</v>
      </c>
      <c r="Q116" t="s">
        <v>3</v>
      </c>
      <c r="R116" t="s">
        <v>17</v>
      </c>
      <c r="S116" t="s">
        <v>63</v>
      </c>
      <c r="T116">
        <v>7</v>
      </c>
      <c r="U116" t="s">
        <v>13</v>
      </c>
      <c r="V116" t="s">
        <v>3</v>
      </c>
      <c r="AA116">
        <v>8</v>
      </c>
      <c r="AC116" t="s">
        <v>14</v>
      </c>
      <c r="AD116" t="s">
        <v>38</v>
      </c>
      <c r="AE116">
        <v>3</v>
      </c>
      <c r="AF116" t="s">
        <v>20</v>
      </c>
      <c r="AG116" t="s">
        <v>15</v>
      </c>
      <c r="AH116">
        <v>7</v>
      </c>
      <c r="AI116" t="s">
        <v>20</v>
      </c>
      <c r="AL116" t="s">
        <v>3</v>
      </c>
      <c r="AM116" t="s">
        <v>15</v>
      </c>
      <c r="AN116">
        <v>7</v>
      </c>
      <c r="AO116" t="s">
        <v>20</v>
      </c>
      <c r="AQ116" t="s">
        <v>16</v>
      </c>
      <c r="AR116" t="s">
        <v>54</v>
      </c>
      <c r="AS116" t="s">
        <v>22</v>
      </c>
      <c r="AT116" t="s">
        <v>21</v>
      </c>
      <c r="AU116">
        <v>8.4</v>
      </c>
      <c r="AV116" t="s">
        <v>23</v>
      </c>
      <c r="AW116" t="s">
        <v>24</v>
      </c>
    </row>
    <row r="117" spans="1:49" x14ac:dyDescent="0.25">
      <c r="A117" t="s">
        <v>59</v>
      </c>
      <c r="E117" t="s">
        <v>3</v>
      </c>
      <c r="F117" t="s">
        <v>25</v>
      </c>
      <c r="G117" t="s">
        <v>26</v>
      </c>
      <c r="H117">
        <v>7.5970000000000004</v>
      </c>
      <c r="I117" t="s">
        <v>26</v>
      </c>
      <c r="J117" t="s">
        <v>4</v>
      </c>
      <c r="K117">
        <v>7.6</v>
      </c>
      <c r="L117" t="s">
        <v>9</v>
      </c>
      <c r="M117" t="s">
        <v>60</v>
      </c>
      <c r="N117" t="s">
        <v>61</v>
      </c>
      <c r="O117" t="s">
        <v>9</v>
      </c>
      <c r="P117" t="s">
        <v>62</v>
      </c>
      <c r="Q117" t="s">
        <v>3</v>
      </c>
      <c r="R117" t="s">
        <v>17</v>
      </c>
      <c r="S117" t="s">
        <v>63</v>
      </c>
      <c r="T117">
        <v>9</v>
      </c>
      <c r="U117" t="s">
        <v>13</v>
      </c>
      <c r="V117" t="s">
        <v>3</v>
      </c>
      <c r="AA117">
        <v>7</v>
      </c>
      <c r="AC117" t="s">
        <v>14</v>
      </c>
      <c r="AD117" t="s">
        <v>38</v>
      </c>
      <c r="AE117">
        <v>5</v>
      </c>
      <c r="AF117" t="s">
        <v>20</v>
      </c>
      <c r="AG117" t="s">
        <v>15</v>
      </c>
      <c r="AH117">
        <v>9</v>
      </c>
      <c r="AI117" t="s">
        <v>20</v>
      </c>
      <c r="AJ117">
        <v>7</v>
      </c>
      <c r="AL117" t="s">
        <v>3</v>
      </c>
      <c r="AM117" t="s">
        <v>15</v>
      </c>
      <c r="AN117">
        <v>9</v>
      </c>
      <c r="AO117" t="s">
        <v>20</v>
      </c>
      <c r="AQ117" t="s">
        <v>16</v>
      </c>
      <c r="AR117" t="s">
        <v>55</v>
      </c>
      <c r="AS117" t="s">
        <v>22</v>
      </c>
      <c r="AT117" t="s">
        <v>21</v>
      </c>
      <c r="AU117">
        <v>7.6</v>
      </c>
      <c r="AV117" t="s">
        <v>23</v>
      </c>
      <c r="AW117" t="s">
        <v>24</v>
      </c>
    </row>
    <row r="118" spans="1:49" x14ac:dyDescent="0.25">
      <c r="A118" t="s">
        <v>59</v>
      </c>
      <c r="E118" t="s">
        <v>3</v>
      </c>
      <c r="F118" t="s">
        <v>25</v>
      </c>
      <c r="G118" t="s">
        <v>26</v>
      </c>
      <c r="H118">
        <v>76.650000000000006</v>
      </c>
      <c r="I118" t="s">
        <v>26</v>
      </c>
      <c r="J118" t="s">
        <v>4</v>
      </c>
      <c r="K118">
        <v>76.7</v>
      </c>
      <c r="L118" t="s">
        <v>9</v>
      </c>
      <c r="M118" t="s">
        <v>60</v>
      </c>
      <c r="N118" t="s">
        <v>61</v>
      </c>
      <c r="O118" t="s">
        <v>9</v>
      </c>
      <c r="P118" t="s">
        <v>62</v>
      </c>
      <c r="Q118" t="s">
        <v>3</v>
      </c>
      <c r="R118" t="s">
        <v>17</v>
      </c>
      <c r="S118" t="s">
        <v>63</v>
      </c>
      <c r="T118">
        <v>5</v>
      </c>
      <c r="U118" t="s">
        <v>13</v>
      </c>
      <c r="V118" t="s">
        <v>3</v>
      </c>
      <c r="Y118">
        <v>7</v>
      </c>
      <c r="AA118">
        <v>6</v>
      </c>
      <c r="AC118" t="s">
        <v>14</v>
      </c>
      <c r="AD118" t="s">
        <v>38</v>
      </c>
      <c r="AE118">
        <v>6</v>
      </c>
      <c r="AF118" t="s">
        <v>20</v>
      </c>
      <c r="AG118" t="s">
        <v>15</v>
      </c>
      <c r="AH118">
        <v>5</v>
      </c>
      <c r="AI118" t="s">
        <v>20</v>
      </c>
      <c r="AL118" t="s">
        <v>3</v>
      </c>
      <c r="AM118" t="s">
        <v>15</v>
      </c>
      <c r="AN118">
        <v>5</v>
      </c>
      <c r="AO118" t="s">
        <v>20</v>
      </c>
      <c r="AQ118" t="s">
        <v>16</v>
      </c>
      <c r="AR118" t="s">
        <v>42</v>
      </c>
      <c r="AS118" t="s">
        <v>22</v>
      </c>
      <c r="AT118" t="s">
        <v>21</v>
      </c>
      <c r="AU118">
        <v>76.7</v>
      </c>
      <c r="AV118" t="s">
        <v>23</v>
      </c>
      <c r="AW118" t="s">
        <v>24</v>
      </c>
    </row>
    <row r="119" spans="1:49" x14ac:dyDescent="0.25">
      <c r="A119" t="s">
        <v>59</v>
      </c>
      <c r="E119" t="s">
        <v>3</v>
      </c>
      <c r="F119" t="s">
        <v>25</v>
      </c>
      <c r="G119" t="s">
        <v>26</v>
      </c>
      <c r="H119">
        <v>76.573999999999998</v>
      </c>
      <c r="I119" t="s">
        <v>26</v>
      </c>
      <c r="J119" t="s">
        <v>4</v>
      </c>
      <c r="K119">
        <v>76.599999999999994</v>
      </c>
      <c r="L119" t="s">
        <v>9</v>
      </c>
      <c r="M119" t="s">
        <v>60</v>
      </c>
      <c r="N119" t="s">
        <v>61</v>
      </c>
      <c r="O119" t="s">
        <v>9</v>
      </c>
      <c r="P119" t="s">
        <v>62</v>
      </c>
      <c r="Q119" t="s">
        <v>3</v>
      </c>
      <c r="R119" t="s">
        <v>17</v>
      </c>
      <c r="S119" t="s">
        <v>63</v>
      </c>
      <c r="T119">
        <v>7</v>
      </c>
      <c r="U119" t="s">
        <v>13</v>
      </c>
      <c r="V119" t="s">
        <v>3</v>
      </c>
      <c r="Y119">
        <v>7</v>
      </c>
      <c r="AA119">
        <v>6</v>
      </c>
      <c r="AC119" t="s">
        <v>14</v>
      </c>
      <c r="AD119" t="s">
        <v>38</v>
      </c>
      <c r="AE119">
        <v>5</v>
      </c>
      <c r="AF119" t="s">
        <v>20</v>
      </c>
      <c r="AG119" t="s">
        <v>15</v>
      </c>
      <c r="AH119">
        <v>7</v>
      </c>
      <c r="AI119" t="s">
        <v>20</v>
      </c>
      <c r="AJ119">
        <v>4</v>
      </c>
      <c r="AL119" t="s">
        <v>3</v>
      </c>
      <c r="AM119" t="s">
        <v>15</v>
      </c>
      <c r="AN119">
        <v>7</v>
      </c>
      <c r="AO119" t="s">
        <v>20</v>
      </c>
      <c r="AQ119" t="s">
        <v>16</v>
      </c>
      <c r="AR119" t="s">
        <v>55</v>
      </c>
      <c r="AS119" t="s">
        <v>22</v>
      </c>
      <c r="AT119" t="s">
        <v>21</v>
      </c>
      <c r="AU119">
        <v>76.599999999999994</v>
      </c>
      <c r="AV119" t="s">
        <v>23</v>
      </c>
      <c r="AW119" t="s">
        <v>24</v>
      </c>
    </row>
    <row r="120" spans="1:49" x14ac:dyDescent="0.25">
      <c r="A120" t="s">
        <v>59</v>
      </c>
      <c r="E120" t="s">
        <v>3</v>
      </c>
      <c r="F120" t="s">
        <v>25</v>
      </c>
      <c r="G120" t="s">
        <v>26</v>
      </c>
      <c r="H120">
        <v>233.13</v>
      </c>
      <c r="I120" t="s">
        <v>26</v>
      </c>
      <c r="J120" t="s">
        <v>4</v>
      </c>
      <c r="K120">
        <v>233.1</v>
      </c>
      <c r="L120" t="s">
        <v>9</v>
      </c>
      <c r="M120" t="s">
        <v>60</v>
      </c>
      <c r="N120" t="s">
        <v>61</v>
      </c>
      <c r="O120" t="s">
        <v>9</v>
      </c>
      <c r="P120" t="s">
        <v>62</v>
      </c>
      <c r="Q120" t="s">
        <v>3</v>
      </c>
      <c r="R120" t="s">
        <v>17</v>
      </c>
      <c r="S120" t="s">
        <v>63</v>
      </c>
      <c r="T120">
        <v>3</v>
      </c>
      <c r="U120" t="s">
        <v>13</v>
      </c>
      <c r="V120" t="s">
        <v>3</v>
      </c>
      <c r="X120">
        <v>2</v>
      </c>
      <c r="Y120">
        <v>3</v>
      </c>
      <c r="AA120">
        <v>3</v>
      </c>
      <c r="AC120" t="s">
        <v>14</v>
      </c>
      <c r="AD120" t="s">
        <v>38</v>
      </c>
      <c r="AE120">
        <v>1</v>
      </c>
      <c r="AF120" t="s">
        <v>20</v>
      </c>
      <c r="AG120" t="s">
        <v>15</v>
      </c>
      <c r="AH120">
        <v>3</v>
      </c>
      <c r="AI120" t="s">
        <v>20</v>
      </c>
      <c r="AL120" t="s">
        <v>3</v>
      </c>
      <c r="AM120" t="s">
        <v>15</v>
      </c>
      <c r="AN120">
        <v>3</v>
      </c>
      <c r="AO120" t="s">
        <v>20</v>
      </c>
      <c r="AQ120" t="s">
        <v>16</v>
      </c>
      <c r="AR120" t="s">
        <v>50</v>
      </c>
      <c r="AS120" t="s">
        <v>22</v>
      </c>
      <c r="AT120" t="s">
        <v>21</v>
      </c>
      <c r="AU120">
        <v>233.1</v>
      </c>
      <c r="AV120" t="s">
        <v>23</v>
      </c>
      <c r="AW120" t="s">
        <v>24</v>
      </c>
    </row>
    <row r="121" spans="1:49" x14ac:dyDescent="0.25">
      <c r="A121" t="s">
        <v>59</v>
      </c>
      <c r="E121" t="s">
        <v>3</v>
      </c>
      <c r="F121" t="s">
        <v>25</v>
      </c>
      <c r="G121" t="s">
        <v>26</v>
      </c>
      <c r="H121">
        <v>194.178</v>
      </c>
      <c r="I121" t="s">
        <v>26</v>
      </c>
      <c r="J121" t="s">
        <v>4</v>
      </c>
      <c r="K121">
        <v>194.2</v>
      </c>
      <c r="L121" t="s">
        <v>9</v>
      </c>
      <c r="M121" t="s">
        <v>60</v>
      </c>
      <c r="N121" t="s">
        <v>61</v>
      </c>
      <c r="O121" t="s">
        <v>9</v>
      </c>
      <c r="P121" t="s">
        <v>62</v>
      </c>
      <c r="Q121" t="s">
        <v>3</v>
      </c>
      <c r="R121" t="s">
        <v>17</v>
      </c>
      <c r="S121" t="s">
        <v>63</v>
      </c>
      <c r="T121">
        <v>7</v>
      </c>
      <c r="U121" t="s">
        <v>13</v>
      </c>
      <c r="V121" t="s">
        <v>3</v>
      </c>
      <c r="X121">
        <v>1</v>
      </c>
      <c r="Y121">
        <v>9</v>
      </c>
      <c r="AA121">
        <v>4</v>
      </c>
      <c r="AC121" t="s">
        <v>14</v>
      </c>
      <c r="AD121" t="s">
        <v>38</v>
      </c>
      <c r="AE121">
        <v>1</v>
      </c>
      <c r="AF121" t="s">
        <v>20</v>
      </c>
      <c r="AG121" t="s">
        <v>15</v>
      </c>
      <c r="AH121">
        <v>7</v>
      </c>
      <c r="AI121" t="s">
        <v>20</v>
      </c>
      <c r="AJ121">
        <v>8</v>
      </c>
      <c r="AL121" t="s">
        <v>3</v>
      </c>
      <c r="AM121" t="s">
        <v>15</v>
      </c>
      <c r="AN121">
        <v>7</v>
      </c>
      <c r="AO121" t="s">
        <v>20</v>
      </c>
      <c r="AQ121" t="s">
        <v>16</v>
      </c>
      <c r="AR121" t="s">
        <v>52</v>
      </c>
      <c r="AS121" t="s">
        <v>22</v>
      </c>
      <c r="AT121" t="s">
        <v>21</v>
      </c>
      <c r="AU121">
        <v>194.2</v>
      </c>
      <c r="AV121" t="s">
        <v>23</v>
      </c>
      <c r="AW121" t="s">
        <v>24</v>
      </c>
    </row>
    <row r="122" spans="1:49" x14ac:dyDescent="0.25">
      <c r="A122" t="s">
        <v>59</v>
      </c>
      <c r="E122" t="s">
        <v>3</v>
      </c>
      <c r="F122" t="s">
        <v>25</v>
      </c>
      <c r="G122" t="s">
        <v>26</v>
      </c>
      <c r="H122">
        <v>0.17</v>
      </c>
      <c r="I122" t="s">
        <v>26</v>
      </c>
      <c r="J122" t="s">
        <v>4</v>
      </c>
      <c r="K122">
        <v>0.2</v>
      </c>
      <c r="L122" t="s">
        <v>9</v>
      </c>
      <c r="M122" t="s">
        <v>60</v>
      </c>
      <c r="N122" t="s">
        <v>61</v>
      </c>
      <c r="O122" t="s">
        <v>9</v>
      </c>
      <c r="P122" t="s">
        <v>62</v>
      </c>
      <c r="Q122" t="s">
        <v>3</v>
      </c>
      <c r="R122" t="s">
        <v>17</v>
      </c>
      <c r="S122" t="s">
        <v>63</v>
      </c>
      <c r="T122">
        <v>7</v>
      </c>
      <c r="U122" t="s">
        <v>13</v>
      </c>
      <c r="V122" t="s">
        <v>3</v>
      </c>
      <c r="AA122">
        <v>0</v>
      </c>
      <c r="AC122" t="s">
        <v>14</v>
      </c>
      <c r="AD122" t="s">
        <v>38</v>
      </c>
      <c r="AE122">
        <v>1</v>
      </c>
      <c r="AF122" t="s">
        <v>20</v>
      </c>
      <c r="AG122" t="s">
        <v>15</v>
      </c>
      <c r="AH122">
        <v>7</v>
      </c>
      <c r="AI122" t="s">
        <v>20</v>
      </c>
      <c r="AL122" t="s">
        <v>3</v>
      </c>
      <c r="AM122" t="s">
        <v>15</v>
      </c>
      <c r="AN122">
        <v>7</v>
      </c>
      <c r="AO122" t="s">
        <v>20</v>
      </c>
      <c r="AQ122" t="s">
        <v>16</v>
      </c>
      <c r="AR122" t="s">
        <v>52</v>
      </c>
      <c r="AS122" t="s">
        <v>22</v>
      </c>
      <c r="AT122" t="s">
        <v>21</v>
      </c>
      <c r="AU122">
        <v>0.2</v>
      </c>
      <c r="AV122" t="s">
        <v>23</v>
      </c>
      <c r="AW122" t="s">
        <v>24</v>
      </c>
    </row>
    <row r="123" spans="1:49" x14ac:dyDescent="0.25">
      <c r="A123" t="s">
        <v>59</v>
      </c>
      <c r="E123" t="s">
        <v>3</v>
      </c>
      <c r="F123" t="s">
        <v>25</v>
      </c>
      <c r="G123" t="s">
        <v>26</v>
      </c>
      <c r="H123">
        <v>0.97499999999999998</v>
      </c>
      <c r="I123" t="s">
        <v>26</v>
      </c>
      <c r="J123" t="s">
        <v>4</v>
      </c>
      <c r="K123">
        <v>1</v>
      </c>
      <c r="L123" t="s">
        <v>9</v>
      </c>
      <c r="M123" t="s">
        <v>60</v>
      </c>
      <c r="N123" t="s">
        <v>61</v>
      </c>
      <c r="O123" t="s">
        <v>9</v>
      </c>
      <c r="P123" t="s">
        <v>62</v>
      </c>
      <c r="Q123" t="s">
        <v>3</v>
      </c>
      <c r="R123" t="s">
        <v>17</v>
      </c>
      <c r="S123" t="s">
        <v>63</v>
      </c>
      <c r="T123">
        <v>7</v>
      </c>
      <c r="U123" t="s">
        <v>13</v>
      </c>
      <c r="V123" t="s">
        <v>3</v>
      </c>
      <c r="AA123">
        <v>0</v>
      </c>
      <c r="AC123" t="s">
        <v>14</v>
      </c>
      <c r="AD123" t="s">
        <v>38</v>
      </c>
      <c r="AE123">
        <v>9</v>
      </c>
      <c r="AF123" t="s">
        <v>20</v>
      </c>
      <c r="AG123" t="s">
        <v>15</v>
      </c>
      <c r="AH123">
        <v>7</v>
      </c>
      <c r="AI123" t="s">
        <v>20</v>
      </c>
      <c r="AJ123">
        <v>5</v>
      </c>
      <c r="AL123" t="s">
        <v>3</v>
      </c>
      <c r="AM123" t="s">
        <v>15</v>
      </c>
      <c r="AN123">
        <v>7</v>
      </c>
      <c r="AO123" t="s">
        <v>20</v>
      </c>
      <c r="AQ123" t="s">
        <v>16</v>
      </c>
      <c r="AR123" t="s">
        <v>49</v>
      </c>
      <c r="AS123" t="s">
        <v>22</v>
      </c>
      <c r="AT123" t="s">
        <v>21</v>
      </c>
      <c r="AU123">
        <v>1</v>
      </c>
      <c r="AV123" t="s">
        <v>23</v>
      </c>
      <c r="AW123" t="s">
        <v>24</v>
      </c>
    </row>
    <row r="124" spans="1:49" x14ac:dyDescent="0.25">
      <c r="A124" t="s">
        <v>59</v>
      </c>
      <c r="E124" t="s">
        <v>3</v>
      </c>
      <c r="F124" t="s">
        <v>25</v>
      </c>
      <c r="G124" t="s">
        <v>26</v>
      </c>
      <c r="H124">
        <v>8.19</v>
      </c>
      <c r="I124" t="s">
        <v>26</v>
      </c>
      <c r="J124" t="s">
        <v>4</v>
      </c>
      <c r="K124">
        <v>8.1999999999999993</v>
      </c>
      <c r="L124" t="s">
        <v>9</v>
      </c>
      <c r="M124" t="s">
        <v>60</v>
      </c>
      <c r="N124" t="s">
        <v>61</v>
      </c>
      <c r="O124" t="s">
        <v>9</v>
      </c>
      <c r="P124" t="s">
        <v>62</v>
      </c>
      <c r="Q124" t="s">
        <v>3</v>
      </c>
      <c r="R124" t="s">
        <v>17</v>
      </c>
      <c r="S124" t="s">
        <v>63</v>
      </c>
      <c r="T124">
        <v>9</v>
      </c>
      <c r="U124" t="s">
        <v>13</v>
      </c>
      <c r="V124" t="s">
        <v>3</v>
      </c>
      <c r="AA124">
        <v>8</v>
      </c>
      <c r="AC124" t="s">
        <v>14</v>
      </c>
      <c r="AD124" t="s">
        <v>38</v>
      </c>
      <c r="AE124">
        <v>1</v>
      </c>
      <c r="AF124" t="s">
        <v>20</v>
      </c>
      <c r="AG124" t="s">
        <v>15</v>
      </c>
      <c r="AH124">
        <v>9</v>
      </c>
      <c r="AI124" t="s">
        <v>20</v>
      </c>
      <c r="AL124" t="s">
        <v>3</v>
      </c>
      <c r="AM124" t="s">
        <v>15</v>
      </c>
      <c r="AN124">
        <v>9</v>
      </c>
      <c r="AO124" t="s">
        <v>20</v>
      </c>
      <c r="AQ124" t="s">
        <v>16</v>
      </c>
      <c r="AR124" t="s">
        <v>52</v>
      </c>
      <c r="AS124" t="s">
        <v>22</v>
      </c>
      <c r="AT124" t="s">
        <v>21</v>
      </c>
      <c r="AU124">
        <v>8.1999999999999993</v>
      </c>
      <c r="AV124" t="s">
        <v>23</v>
      </c>
      <c r="AW124" t="s">
        <v>24</v>
      </c>
    </row>
    <row r="125" spans="1:49" x14ac:dyDescent="0.25">
      <c r="A125" t="s">
        <v>59</v>
      </c>
      <c r="E125" t="s">
        <v>3</v>
      </c>
      <c r="F125" t="s">
        <v>25</v>
      </c>
      <c r="G125" t="s">
        <v>26</v>
      </c>
      <c r="H125">
        <v>6.6470000000000002</v>
      </c>
      <c r="I125" t="s">
        <v>26</v>
      </c>
      <c r="J125" t="s">
        <v>4</v>
      </c>
      <c r="K125">
        <v>6.6</v>
      </c>
      <c r="L125" t="s">
        <v>9</v>
      </c>
      <c r="M125" t="s">
        <v>60</v>
      </c>
      <c r="N125" t="s">
        <v>61</v>
      </c>
      <c r="O125" t="s">
        <v>9</v>
      </c>
      <c r="P125" t="s">
        <v>62</v>
      </c>
      <c r="Q125" t="s">
        <v>3</v>
      </c>
      <c r="R125" t="s">
        <v>17</v>
      </c>
      <c r="S125" t="s">
        <v>63</v>
      </c>
      <c r="T125">
        <v>4</v>
      </c>
      <c r="U125" t="s">
        <v>13</v>
      </c>
      <c r="V125" t="s">
        <v>3</v>
      </c>
      <c r="AA125">
        <v>6</v>
      </c>
      <c r="AC125" t="s">
        <v>14</v>
      </c>
      <c r="AD125" t="s">
        <v>38</v>
      </c>
      <c r="AE125">
        <v>6</v>
      </c>
      <c r="AF125" t="s">
        <v>20</v>
      </c>
      <c r="AG125" t="s">
        <v>15</v>
      </c>
      <c r="AH125">
        <v>4</v>
      </c>
      <c r="AI125" t="s">
        <v>20</v>
      </c>
      <c r="AJ125">
        <v>7</v>
      </c>
      <c r="AL125" t="s">
        <v>3</v>
      </c>
      <c r="AM125" t="s">
        <v>15</v>
      </c>
      <c r="AN125">
        <v>4</v>
      </c>
      <c r="AO125" t="s">
        <v>20</v>
      </c>
      <c r="AQ125" t="s">
        <v>16</v>
      </c>
      <c r="AR125" t="s">
        <v>40</v>
      </c>
      <c r="AS125" t="s">
        <v>22</v>
      </c>
      <c r="AT125" t="s">
        <v>21</v>
      </c>
      <c r="AU125">
        <v>6.6</v>
      </c>
      <c r="AV125" t="s">
        <v>23</v>
      </c>
      <c r="AW125" t="s">
        <v>24</v>
      </c>
    </row>
    <row r="126" spans="1:49" x14ac:dyDescent="0.25">
      <c r="A126" t="s">
        <v>59</v>
      </c>
      <c r="E126" t="s">
        <v>3</v>
      </c>
      <c r="F126" t="s">
        <v>25</v>
      </c>
      <c r="G126" t="s">
        <v>26</v>
      </c>
      <c r="H126">
        <v>31.13</v>
      </c>
      <c r="I126" t="s">
        <v>26</v>
      </c>
      <c r="J126" t="s">
        <v>4</v>
      </c>
      <c r="K126">
        <v>31.1</v>
      </c>
      <c r="L126" t="s">
        <v>9</v>
      </c>
      <c r="M126" t="s">
        <v>60</v>
      </c>
      <c r="N126" t="s">
        <v>61</v>
      </c>
      <c r="O126" t="s">
        <v>9</v>
      </c>
      <c r="P126" t="s">
        <v>62</v>
      </c>
      <c r="Q126" t="s">
        <v>3</v>
      </c>
      <c r="R126" t="s">
        <v>17</v>
      </c>
      <c r="S126" t="s">
        <v>63</v>
      </c>
      <c r="T126">
        <v>3</v>
      </c>
      <c r="U126" t="s">
        <v>13</v>
      </c>
      <c r="V126" t="s">
        <v>3</v>
      </c>
      <c r="Y126">
        <v>3</v>
      </c>
      <c r="AA126">
        <v>1</v>
      </c>
      <c r="AC126" t="s">
        <v>14</v>
      </c>
      <c r="AD126" t="s">
        <v>38</v>
      </c>
      <c r="AE126">
        <v>1</v>
      </c>
      <c r="AF126" t="s">
        <v>20</v>
      </c>
      <c r="AG126" t="s">
        <v>15</v>
      </c>
      <c r="AH126">
        <v>3</v>
      </c>
      <c r="AI126" t="s">
        <v>20</v>
      </c>
      <c r="AL126" t="s">
        <v>3</v>
      </c>
      <c r="AM126" t="s">
        <v>15</v>
      </c>
      <c r="AN126">
        <v>3</v>
      </c>
      <c r="AO126" t="s">
        <v>20</v>
      </c>
      <c r="AQ126" t="s">
        <v>16</v>
      </c>
      <c r="AR126" t="s">
        <v>50</v>
      </c>
      <c r="AS126" t="s">
        <v>22</v>
      </c>
      <c r="AT126" t="s">
        <v>21</v>
      </c>
      <c r="AU126">
        <v>31.1</v>
      </c>
      <c r="AV126" t="s">
        <v>23</v>
      </c>
      <c r="AW126" t="s">
        <v>24</v>
      </c>
    </row>
    <row r="127" spans="1:49" x14ac:dyDescent="0.25">
      <c r="A127" t="s">
        <v>59</v>
      </c>
      <c r="E127" t="s">
        <v>3</v>
      </c>
      <c r="F127" t="s">
        <v>25</v>
      </c>
      <c r="G127" t="s">
        <v>26</v>
      </c>
      <c r="H127">
        <v>23.844000000000001</v>
      </c>
      <c r="I127" t="s">
        <v>26</v>
      </c>
      <c r="J127" t="s">
        <v>4</v>
      </c>
      <c r="K127">
        <v>23.8</v>
      </c>
      <c r="L127" t="s">
        <v>9</v>
      </c>
      <c r="M127" t="s">
        <v>60</v>
      </c>
      <c r="N127" t="s">
        <v>61</v>
      </c>
      <c r="O127" t="s">
        <v>9</v>
      </c>
      <c r="P127" t="s">
        <v>62</v>
      </c>
      <c r="Q127" t="s">
        <v>3</v>
      </c>
      <c r="R127" t="s">
        <v>17</v>
      </c>
      <c r="S127" t="s">
        <v>63</v>
      </c>
      <c r="T127">
        <v>4</v>
      </c>
      <c r="U127" t="s">
        <v>13</v>
      </c>
      <c r="V127" t="s">
        <v>3</v>
      </c>
      <c r="Y127">
        <v>2</v>
      </c>
      <c r="AA127">
        <v>3</v>
      </c>
      <c r="AC127" t="s">
        <v>14</v>
      </c>
      <c r="AD127" t="s">
        <v>38</v>
      </c>
      <c r="AE127">
        <v>8</v>
      </c>
      <c r="AF127" t="s">
        <v>20</v>
      </c>
      <c r="AG127" t="s">
        <v>15</v>
      </c>
      <c r="AH127">
        <v>4</v>
      </c>
      <c r="AI127" t="s">
        <v>20</v>
      </c>
      <c r="AJ127">
        <v>4</v>
      </c>
      <c r="AL127" t="s">
        <v>3</v>
      </c>
      <c r="AM127" t="s">
        <v>15</v>
      </c>
      <c r="AN127">
        <v>4</v>
      </c>
      <c r="AO127" t="s">
        <v>20</v>
      </c>
      <c r="AQ127" t="s">
        <v>16</v>
      </c>
      <c r="AR127" t="s">
        <v>44</v>
      </c>
      <c r="AS127" t="s">
        <v>22</v>
      </c>
      <c r="AT127" t="s">
        <v>21</v>
      </c>
      <c r="AU127">
        <v>23.8</v>
      </c>
      <c r="AV127" t="s">
        <v>23</v>
      </c>
      <c r="AW127" t="s">
        <v>24</v>
      </c>
    </row>
    <row r="128" spans="1:49" x14ac:dyDescent="0.25">
      <c r="A128" t="s">
        <v>59</v>
      </c>
      <c r="E128" t="s">
        <v>3</v>
      </c>
      <c r="F128" t="s">
        <v>25</v>
      </c>
      <c r="G128" t="s">
        <v>26</v>
      </c>
      <c r="H128">
        <v>812.75</v>
      </c>
      <c r="I128" t="s">
        <v>26</v>
      </c>
      <c r="J128" t="s">
        <v>4</v>
      </c>
      <c r="K128">
        <v>812.8</v>
      </c>
      <c r="L128" t="s">
        <v>9</v>
      </c>
      <c r="M128" t="s">
        <v>60</v>
      </c>
      <c r="N128" t="s">
        <v>61</v>
      </c>
      <c r="O128" t="s">
        <v>9</v>
      </c>
      <c r="P128" t="s">
        <v>62</v>
      </c>
      <c r="Q128" t="s">
        <v>3</v>
      </c>
      <c r="R128" t="s">
        <v>17</v>
      </c>
      <c r="S128" t="s">
        <v>63</v>
      </c>
      <c r="T128">
        <v>5</v>
      </c>
      <c r="U128" t="s">
        <v>13</v>
      </c>
      <c r="V128" t="s">
        <v>3</v>
      </c>
      <c r="X128">
        <v>8</v>
      </c>
      <c r="Y128">
        <v>1</v>
      </c>
      <c r="AA128">
        <v>2</v>
      </c>
      <c r="AC128" t="s">
        <v>14</v>
      </c>
      <c r="AD128" t="s">
        <v>38</v>
      </c>
      <c r="AE128">
        <v>7</v>
      </c>
      <c r="AF128" t="s">
        <v>20</v>
      </c>
      <c r="AG128" t="s">
        <v>15</v>
      </c>
      <c r="AH128">
        <v>5</v>
      </c>
      <c r="AI128" t="s">
        <v>20</v>
      </c>
      <c r="AL128" t="s">
        <v>3</v>
      </c>
      <c r="AM128" t="s">
        <v>15</v>
      </c>
      <c r="AN128">
        <v>5</v>
      </c>
      <c r="AO128" t="s">
        <v>20</v>
      </c>
      <c r="AQ128" t="s">
        <v>16</v>
      </c>
      <c r="AR128" t="s">
        <v>45</v>
      </c>
      <c r="AS128" t="s">
        <v>22</v>
      </c>
      <c r="AT128" t="s">
        <v>21</v>
      </c>
      <c r="AU128">
        <v>812.8</v>
      </c>
      <c r="AV128" t="s">
        <v>23</v>
      </c>
      <c r="AW128" t="s">
        <v>24</v>
      </c>
    </row>
    <row r="129" spans="1:49" x14ac:dyDescent="0.25">
      <c r="A129" t="s">
        <v>59</v>
      </c>
      <c r="E129" t="s">
        <v>3</v>
      </c>
      <c r="F129" t="s">
        <v>25</v>
      </c>
      <c r="G129" t="s">
        <v>26</v>
      </c>
      <c r="H129">
        <v>333.983</v>
      </c>
      <c r="I129" t="s">
        <v>26</v>
      </c>
      <c r="J129" t="s">
        <v>4</v>
      </c>
      <c r="K129">
        <v>334</v>
      </c>
      <c r="L129" t="s">
        <v>9</v>
      </c>
      <c r="M129" t="s">
        <v>60</v>
      </c>
      <c r="N129" t="s">
        <v>61</v>
      </c>
      <c r="O129" t="s">
        <v>9</v>
      </c>
      <c r="P129" t="s">
        <v>62</v>
      </c>
      <c r="Q129" t="s">
        <v>3</v>
      </c>
      <c r="R129" t="s">
        <v>17</v>
      </c>
      <c r="S129" t="s">
        <v>63</v>
      </c>
      <c r="T129">
        <v>8</v>
      </c>
      <c r="U129" t="s">
        <v>13</v>
      </c>
      <c r="V129" t="s">
        <v>3</v>
      </c>
      <c r="X129">
        <v>3</v>
      </c>
      <c r="Y129">
        <v>3</v>
      </c>
      <c r="AA129">
        <v>3</v>
      </c>
      <c r="AC129" t="s">
        <v>14</v>
      </c>
      <c r="AD129" t="s">
        <v>38</v>
      </c>
      <c r="AE129">
        <v>9</v>
      </c>
      <c r="AF129" t="s">
        <v>20</v>
      </c>
      <c r="AG129" t="s">
        <v>15</v>
      </c>
      <c r="AH129">
        <v>8</v>
      </c>
      <c r="AI129" t="s">
        <v>20</v>
      </c>
      <c r="AJ129">
        <v>3</v>
      </c>
      <c r="AL129" t="s">
        <v>3</v>
      </c>
      <c r="AM129" t="s">
        <v>15</v>
      </c>
      <c r="AN129">
        <v>8</v>
      </c>
      <c r="AO129" t="s">
        <v>20</v>
      </c>
      <c r="AQ129" t="s">
        <v>16</v>
      </c>
      <c r="AR129" t="s">
        <v>49</v>
      </c>
      <c r="AS129" t="s">
        <v>22</v>
      </c>
      <c r="AT129" t="s">
        <v>21</v>
      </c>
      <c r="AU129">
        <v>334</v>
      </c>
      <c r="AV129" t="s">
        <v>23</v>
      </c>
      <c r="AW129" t="s">
        <v>24</v>
      </c>
    </row>
    <row r="130" spans="1:49" x14ac:dyDescent="0.25">
      <c r="A130" t="s">
        <v>59</v>
      </c>
      <c r="E130" t="s">
        <v>3</v>
      </c>
      <c r="F130" t="s">
        <v>25</v>
      </c>
      <c r="G130" t="s">
        <v>26</v>
      </c>
      <c r="H130">
        <v>0.88</v>
      </c>
      <c r="I130" t="s">
        <v>26</v>
      </c>
      <c r="J130" t="s">
        <v>4</v>
      </c>
      <c r="K130">
        <v>0.9</v>
      </c>
      <c r="L130" t="s">
        <v>9</v>
      </c>
      <c r="M130" t="s">
        <v>60</v>
      </c>
      <c r="N130" t="s">
        <v>61</v>
      </c>
      <c r="O130" t="s">
        <v>9</v>
      </c>
      <c r="P130" t="s">
        <v>62</v>
      </c>
      <c r="Q130" t="s">
        <v>3</v>
      </c>
      <c r="R130" t="s">
        <v>17</v>
      </c>
      <c r="S130" t="s">
        <v>63</v>
      </c>
      <c r="T130">
        <v>8</v>
      </c>
      <c r="U130" t="s">
        <v>13</v>
      </c>
      <c r="V130" t="s">
        <v>3</v>
      </c>
      <c r="AA130">
        <v>0</v>
      </c>
      <c r="AC130" t="s">
        <v>14</v>
      </c>
      <c r="AD130" t="s">
        <v>38</v>
      </c>
      <c r="AE130">
        <v>8</v>
      </c>
      <c r="AF130" t="s">
        <v>20</v>
      </c>
      <c r="AG130" t="s">
        <v>15</v>
      </c>
      <c r="AH130">
        <v>8</v>
      </c>
      <c r="AI130" t="s">
        <v>20</v>
      </c>
      <c r="AL130" t="s">
        <v>3</v>
      </c>
      <c r="AM130" t="s">
        <v>15</v>
      </c>
      <c r="AN130">
        <v>8</v>
      </c>
      <c r="AO130" t="s">
        <v>20</v>
      </c>
      <c r="AQ130" t="s">
        <v>16</v>
      </c>
      <c r="AR130" t="s">
        <v>41</v>
      </c>
      <c r="AS130" t="s">
        <v>22</v>
      </c>
      <c r="AT130" t="s">
        <v>21</v>
      </c>
      <c r="AU130">
        <v>0.9</v>
      </c>
      <c r="AV130" t="s">
        <v>23</v>
      </c>
      <c r="AW130" t="s">
        <v>24</v>
      </c>
    </row>
    <row r="131" spans="1:49" x14ac:dyDescent="0.25">
      <c r="A131" t="s">
        <v>59</v>
      </c>
      <c r="E131" t="s">
        <v>3</v>
      </c>
      <c r="F131" t="s">
        <v>25</v>
      </c>
      <c r="G131" t="s">
        <v>26</v>
      </c>
      <c r="H131">
        <v>0.32200000000000001</v>
      </c>
      <c r="I131" t="s">
        <v>26</v>
      </c>
      <c r="J131" t="s">
        <v>4</v>
      </c>
      <c r="K131">
        <v>0.3</v>
      </c>
      <c r="L131" t="s">
        <v>9</v>
      </c>
      <c r="M131" t="s">
        <v>60</v>
      </c>
      <c r="N131" t="s">
        <v>61</v>
      </c>
      <c r="O131" t="s">
        <v>9</v>
      </c>
      <c r="P131" t="s">
        <v>62</v>
      </c>
      <c r="Q131" t="s">
        <v>3</v>
      </c>
      <c r="R131" t="s">
        <v>17</v>
      </c>
      <c r="S131" t="s">
        <v>63</v>
      </c>
      <c r="T131">
        <v>2</v>
      </c>
      <c r="U131" t="s">
        <v>13</v>
      </c>
      <c r="V131" t="s">
        <v>3</v>
      </c>
      <c r="AA131">
        <v>0</v>
      </c>
      <c r="AC131" t="s">
        <v>14</v>
      </c>
      <c r="AD131" t="s">
        <v>38</v>
      </c>
      <c r="AE131">
        <v>3</v>
      </c>
      <c r="AF131" t="s">
        <v>20</v>
      </c>
      <c r="AG131" t="s">
        <v>15</v>
      </c>
      <c r="AH131">
        <v>2</v>
      </c>
      <c r="AI131" t="s">
        <v>20</v>
      </c>
      <c r="AJ131">
        <v>2</v>
      </c>
      <c r="AL131" t="s">
        <v>3</v>
      </c>
      <c r="AM131" t="s">
        <v>15</v>
      </c>
      <c r="AN131">
        <v>2</v>
      </c>
      <c r="AO131" t="s">
        <v>20</v>
      </c>
      <c r="AQ131" t="s">
        <v>16</v>
      </c>
      <c r="AR131" t="s">
        <v>56</v>
      </c>
      <c r="AS131" t="s">
        <v>22</v>
      </c>
      <c r="AT131" t="s">
        <v>21</v>
      </c>
      <c r="AU131">
        <v>0.3</v>
      </c>
      <c r="AV131" t="s">
        <v>23</v>
      </c>
      <c r="AW131" t="s">
        <v>24</v>
      </c>
    </row>
    <row r="132" spans="1:49" x14ac:dyDescent="0.25">
      <c r="A132" t="s">
        <v>59</v>
      </c>
      <c r="E132" t="s">
        <v>3</v>
      </c>
      <c r="F132" t="s">
        <v>25</v>
      </c>
      <c r="G132" t="s">
        <v>26</v>
      </c>
      <c r="H132">
        <v>5.25</v>
      </c>
      <c r="I132" t="s">
        <v>26</v>
      </c>
      <c r="J132" t="s">
        <v>4</v>
      </c>
      <c r="K132">
        <v>5.3</v>
      </c>
      <c r="L132" t="s">
        <v>9</v>
      </c>
      <c r="M132" t="s">
        <v>60</v>
      </c>
      <c r="N132" t="s">
        <v>61</v>
      </c>
      <c r="O132" t="s">
        <v>9</v>
      </c>
      <c r="P132" t="s">
        <v>62</v>
      </c>
      <c r="Q132" t="s">
        <v>3</v>
      </c>
      <c r="R132" t="s">
        <v>17</v>
      </c>
      <c r="S132" t="s">
        <v>63</v>
      </c>
      <c r="T132">
        <v>5</v>
      </c>
      <c r="U132" t="s">
        <v>13</v>
      </c>
      <c r="V132" t="s">
        <v>3</v>
      </c>
      <c r="AA132">
        <v>5</v>
      </c>
      <c r="AC132" t="s">
        <v>14</v>
      </c>
      <c r="AD132" t="s">
        <v>38</v>
      </c>
      <c r="AE132">
        <v>2</v>
      </c>
      <c r="AF132" t="s">
        <v>20</v>
      </c>
      <c r="AG132" t="s">
        <v>15</v>
      </c>
      <c r="AH132">
        <v>5</v>
      </c>
      <c r="AI132" t="s">
        <v>20</v>
      </c>
      <c r="AL132" t="s">
        <v>3</v>
      </c>
      <c r="AM132" t="s">
        <v>15</v>
      </c>
      <c r="AN132">
        <v>5</v>
      </c>
      <c r="AO132" t="s">
        <v>20</v>
      </c>
      <c r="AQ132" t="s">
        <v>16</v>
      </c>
      <c r="AR132" t="s">
        <v>48</v>
      </c>
      <c r="AS132" t="s">
        <v>22</v>
      </c>
      <c r="AT132" t="s">
        <v>21</v>
      </c>
      <c r="AU132">
        <v>5.3</v>
      </c>
      <c r="AV132" t="s">
        <v>23</v>
      </c>
      <c r="AW132" t="s">
        <v>24</v>
      </c>
    </row>
    <row r="133" spans="1:49" x14ac:dyDescent="0.25">
      <c r="A133" t="s">
        <v>59</v>
      </c>
      <c r="E133" t="s">
        <v>3</v>
      </c>
      <c r="F133" t="s">
        <v>25</v>
      </c>
      <c r="G133" t="s">
        <v>26</v>
      </c>
      <c r="H133">
        <v>3.8130000000000002</v>
      </c>
      <c r="I133" t="s">
        <v>26</v>
      </c>
      <c r="J133" t="s">
        <v>4</v>
      </c>
      <c r="K133">
        <v>3.8</v>
      </c>
      <c r="L133" t="s">
        <v>9</v>
      </c>
      <c r="M133" t="s">
        <v>60</v>
      </c>
      <c r="N133" t="s">
        <v>61</v>
      </c>
      <c r="O133" t="s">
        <v>9</v>
      </c>
      <c r="P133" t="s">
        <v>62</v>
      </c>
      <c r="Q133" t="s">
        <v>3</v>
      </c>
      <c r="R133" t="s">
        <v>17</v>
      </c>
      <c r="S133" t="s">
        <v>63</v>
      </c>
      <c r="T133">
        <v>1</v>
      </c>
      <c r="U133" t="s">
        <v>13</v>
      </c>
      <c r="V133" t="s">
        <v>3</v>
      </c>
      <c r="AA133">
        <v>3</v>
      </c>
      <c r="AC133" t="s">
        <v>14</v>
      </c>
      <c r="AD133" t="s">
        <v>38</v>
      </c>
      <c r="AE133">
        <v>8</v>
      </c>
      <c r="AF133" t="s">
        <v>20</v>
      </c>
      <c r="AG133" t="s">
        <v>15</v>
      </c>
      <c r="AH133">
        <v>1</v>
      </c>
      <c r="AI133" t="s">
        <v>20</v>
      </c>
      <c r="AJ133">
        <v>3</v>
      </c>
      <c r="AL133" t="s">
        <v>3</v>
      </c>
      <c r="AM133" t="s">
        <v>15</v>
      </c>
      <c r="AN133">
        <v>1</v>
      </c>
      <c r="AO133" t="s">
        <v>20</v>
      </c>
      <c r="AQ133" t="s">
        <v>16</v>
      </c>
      <c r="AR133" t="s">
        <v>44</v>
      </c>
      <c r="AS133" t="s">
        <v>22</v>
      </c>
      <c r="AT133" t="s">
        <v>21</v>
      </c>
      <c r="AU133">
        <v>3.8</v>
      </c>
      <c r="AV133" t="s">
        <v>23</v>
      </c>
      <c r="AW133" t="s">
        <v>24</v>
      </c>
    </row>
    <row r="134" spans="1:49" x14ac:dyDescent="0.25">
      <c r="A134" t="s">
        <v>59</v>
      </c>
      <c r="E134" t="s">
        <v>3</v>
      </c>
      <c r="F134" t="s">
        <v>25</v>
      </c>
      <c r="G134" t="s">
        <v>26</v>
      </c>
      <c r="H134">
        <v>29.78</v>
      </c>
      <c r="I134" t="s">
        <v>26</v>
      </c>
      <c r="J134" t="s">
        <v>4</v>
      </c>
      <c r="K134">
        <v>29.8</v>
      </c>
      <c r="L134" t="s">
        <v>9</v>
      </c>
      <c r="M134" t="s">
        <v>60</v>
      </c>
      <c r="N134" t="s">
        <v>61</v>
      </c>
      <c r="O134" t="s">
        <v>9</v>
      </c>
      <c r="P134" t="s">
        <v>62</v>
      </c>
      <c r="Q134" t="s">
        <v>3</v>
      </c>
      <c r="R134" t="s">
        <v>17</v>
      </c>
      <c r="S134" t="s">
        <v>63</v>
      </c>
      <c r="T134">
        <v>8</v>
      </c>
      <c r="U134" t="s">
        <v>13</v>
      </c>
      <c r="V134" t="s">
        <v>3</v>
      </c>
      <c r="Y134">
        <v>2</v>
      </c>
      <c r="AA134">
        <v>9</v>
      </c>
      <c r="AC134" t="s">
        <v>14</v>
      </c>
      <c r="AD134" t="s">
        <v>38</v>
      </c>
      <c r="AE134">
        <v>7</v>
      </c>
      <c r="AF134" t="s">
        <v>20</v>
      </c>
      <c r="AG134" t="s">
        <v>15</v>
      </c>
      <c r="AH134">
        <v>8</v>
      </c>
      <c r="AI134" t="s">
        <v>20</v>
      </c>
      <c r="AL134" t="s">
        <v>3</v>
      </c>
      <c r="AM134" t="s">
        <v>15</v>
      </c>
      <c r="AN134">
        <v>8</v>
      </c>
      <c r="AO134" t="s">
        <v>20</v>
      </c>
      <c r="AQ134" t="s">
        <v>16</v>
      </c>
      <c r="AR134" t="s">
        <v>45</v>
      </c>
      <c r="AS134" t="s">
        <v>22</v>
      </c>
      <c r="AT134" t="s">
        <v>21</v>
      </c>
      <c r="AU134">
        <v>29.8</v>
      </c>
      <c r="AV134" t="s">
        <v>23</v>
      </c>
      <c r="AW134" t="s">
        <v>24</v>
      </c>
    </row>
    <row r="135" spans="1:49" x14ac:dyDescent="0.25">
      <c r="A135" t="s">
        <v>59</v>
      </c>
      <c r="E135" t="s">
        <v>3</v>
      </c>
      <c r="F135" t="s">
        <v>25</v>
      </c>
      <c r="G135" t="s">
        <v>26</v>
      </c>
      <c r="H135">
        <v>40.686999999999998</v>
      </c>
      <c r="I135" t="s">
        <v>26</v>
      </c>
      <c r="J135" t="s">
        <v>4</v>
      </c>
      <c r="K135">
        <v>40.700000000000003</v>
      </c>
      <c r="L135" t="s">
        <v>9</v>
      </c>
      <c r="M135" t="s">
        <v>60</v>
      </c>
      <c r="N135" t="s">
        <v>61</v>
      </c>
      <c r="O135" t="s">
        <v>9</v>
      </c>
      <c r="P135" t="s">
        <v>62</v>
      </c>
      <c r="Q135" t="s">
        <v>3</v>
      </c>
      <c r="R135" t="s">
        <v>17</v>
      </c>
      <c r="S135" t="s">
        <v>63</v>
      </c>
      <c r="T135">
        <v>8</v>
      </c>
      <c r="U135" t="s">
        <v>13</v>
      </c>
      <c r="V135" t="s">
        <v>3</v>
      </c>
      <c r="Y135">
        <v>4</v>
      </c>
      <c r="AA135">
        <v>0</v>
      </c>
      <c r="AC135" t="s">
        <v>14</v>
      </c>
      <c r="AD135" t="s">
        <v>38</v>
      </c>
      <c r="AE135">
        <v>6</v>
      </c>
      <c r="AF135" t="s">
        <v>20</v>
      </c>
      <c r="AG135" t="s">
        <v>15</v>
      </c>
      <c r="AH135">
        <v>8</v>
      </c>
      <c r="AI135" t="s">
        <v>20</v>
      </c>
      <c r="AJ135">
        <v>7</v>
      </c>
      <c r="AL135" t="s">
        <v>3</v>
      </c>
      <c r="AM135" t="s">
        <v>15</v>
      </c>
      <c r="AN135">
        <v>8</v>
      </c>
      <c r="AO135" t="s">
        <v>20</v>
      </c>
      <c r="AQ135" t="s">
        <v>16</v>
      </c>
      <c r="AR135" t="s">
        <v>42</v>
      </c>
      <c r="AS135" t="s">
        <v>22</v>
      </c>
      <c r="AT135" t="s">
        <v>21</v>
      </c>
      <c r="AU135">
        <v>40.700000000000003</v>
      </c>
      <c r="AV135" t="s">
        <v>23</v>
      </c>
      <c r="AW135" t="s">
        <v>24</v>
      </c>
    </row>
    <row r="136" spans="1:49" x14ac:dyDescent="0.25">
      <c r="A136" t="s">
        <v>59</v>
      </c>
      <c r="E136" t="s">
        <v>3</v>
      </c>
      <c r="F136" t="s">
        <v>25</v>
      </c>
      <c r="G136" t="s">
        <v>26</v>
      </c>
      <c r="H136">
        <v>659.48</v>
      </c>
      <c r="I136" t="s">
        <v>26</v>
      </c>
      <c r="J136" t="s">
        <v>4</v>
      </c>
      <c r="K136">
        <v>659.5</v>
      </c>
      <c r="L136" t="s">
        <v>9</v>
      </c>
      <c r="M136" t="s">
        <v>60</v>
      </c>
      <c r="N136" t="s">
        <v>61</v>
      </c>
      <c r="O136" t="s">
        <v>9</v>
      </c>
      <c r="P136" t="s">
        <v>62</v>
      </c>
      <c r="Q136" t="s">
        <v>3</v>
      </c>
      <c r="R136" t="s">
        <v>17</v>
      </c>
      <c r="S136" t="s">
        <v>63</v>
      </c>
      <c r="T136">
        <v>8</v>
      </c>
      <c r="U136" t="s">
        <v>13</v>
      </c>
      <c r="V136" t="s">
        <v>3</v>
      </c>
      <c r="X136">
        <v>6</v>
      </c>
      <c r="Y136">
        <v>5</v>
      </c>
      <c r="AA136">
        <v>9</v>
      </c>
      <c r="AC136" t="s">
        <v>14</v>
      </c>
      <c r="AD136" t="s">
        <v>38</v>
      </c>
      <c r="AE136">
        <v>4</v>
      </c>
      <c r="AF136" t="s">
        <v>20</v>
      </c>
      <c r="AG136" t="s">
        <v>15</v>
      </c>
      <c r="AH136">
        <v>8</v>
      </c>
      <c r="AI136" t="s">
        <v>20</v>
      </c>
      <c r="AL136" t="s">
        <v>3</v>
      </c>
      <c r="AM136" t="s">
        <v>15</v>
      </c>
      <c r="AN136">
        <v>8</v>
      </c>
      <c r="AO136" t="s">
        <v>20</v>
      </c>
      <c r="AQ136" t="s">
        <v>16</v>
      </c>
      <c r="AR136" t="s">
        <v>51</v>
      </c>
      <c r="AS136" t="s">
        <v>22</v>
      </c>
      <c r="AT136" t="s">
        <v>21</v>
      </c>
      <c r="AU136">
        <v>659.5</v>
      </c>
      <c r="AV136" t="s">
        <v>23</v>
      </c>
      <c r="AW136" t="s">
        <v>24</v>
      </c>
    </row>
    <row r="137" spans="1:49" x14ac:dyDescent="0.25">
      <c r="A137" t="s">
        <v>59</v>
      </c>
      <c r="E137" t="s">
        <v>3</v>
      </c>
      <c r="F137" t="s">
        <v>25</v>
      </c>
      <c r="G137" t="s">
        <v>26</v>
      </c>
      <c r="H137">
        <v>578.56700000000001</v>
      </c>
      <c r="I137" t="s">
        <v>26</v>
      </c>
      <c r="J137" t="s">
        <v>4</v>
      </c>
      <c r="K137">
        <v>578.6</v>
      </c>
      <c r="L137" t="s">
        <v>9</v>
      </c>
      <c r="M137" t="s">
        <v>60</v>
      </c>
      <c r="N137" t="s">
        <v>61</v>
      </c>
      <c r="O137" t="s">
        <v>9</v>
      </c>
      <c r="P137" t="s">
        <v>62</v>
      </c>
      <c r="Q137" t="s">
        <v>3</v>
      </c>
      <c r="R137" t="s">
        <v>17</v>
      </c>
      <c r="S137" t="s">
        <v>63</v>
      </c>
      <c r="T137">
        <v>6</v>
      </c>
      <c r="U137" t="s">
        <v>13</v>
      </c>
      <c r="V137" t="s">
        <v>3</v>
      </c>
      <c r="X137">
        <v>5</v>
      </c>
      <c r="Y137">
        <v>7</v>
      </c>
      <c r="AA137">
        <v>8</v>
      </c>
      <c r="AC137" t="s">
        <v>14</v>
      </c>
      <c r="AD137" t="s">
        <v>38</v>
      </c>
      <c r="AE137">
        <v>5</v>
      </c>
      <c r="AF137" t="s">
        <v>20</v>
      </c>
      <c r="AG137" t="s">
        <v>15</v>
      </c>
      <c r="AH137">
        <v>6</v>
      </c>
      <c r="AI137" t="s">
        <v>20</v>
      </c>
      <c r="AJ137">
        <v>7</v>
      </c>
      <c r="AL137" t="s">
        <v>3</v>
      </c>
      <c r="AM137" t="s">
        <v>15</v>
      </c>
      <c r="AN137">
        <v>6</v>
      </c>
      <c r="AO137" t="s">
        <v>20</v>
      </c>
      <c r="AQ137" t="s">
        <v>16</v>
      </c>
      <c r="AR137" t="s">
        <v>55</v>
      </c>
      <c r="AS137" t="s">
        <v>22</v>
      </c>
      <c r="AT137" t="s">
        <v>21</v>
      </c>
      <c r="AU137">
        <v>578.6</v>
      </c>
      <c r="AV137" t="s">
        <v>23</v>
      </c>
      <c r="AW137" t="s">
        <v>24</v>
      </c>
    </row>
    <row r="138" spans="1:49" x14ac:dyDescent="0.25">
      <c r="A138" t="s">
        <v>59</v>
      </c>
      <c r="E138" t="s">
        <v>3</v>
      </c>
      <c r="F138" t="s">
        <v>25</v>
      </c>
      <c r="G138" t="s">
        <v>26</v>
      </c>
      <c r="H138">
        <v>0.31</v>
      </c>
      <c r="I138" t="s">
        <v>26</v>
      </c>
      <c r="J138" t="s">
        <v>4</v>
      </c>
      <c r="K138">
        <v>0.3</v>
      </c>
      <c r="L138" t="s">
        <v>9</v>
      </c>
      <c r="M138" t="s">
        <v>60</v>
      </c>
      <c r="N138" t="s">
        <v>61</v>
      </c>
      <c r="O138" t="s">
        <v>9</v>
      </c>
      <c r="P138" t="s">
        <v>62</v>
      </c>
      <c r="Q138" t="s">
        <v>3</v>
      </c>
      <c r="R138" t="s">
        <v>17</v>
      </c>
      <c r="S138" t="s">
        <v>63</v>
      </c>
      <c r="T138">
        <v>1</v>
      </c>
      <c r="U138" t="s">
        <v>13</v>
      </c>
      <c r="V138" t="s">
        <v>3</v>
      </c>
      <c r="AA138">
        <v>0</v>
      </c>
      <c r="AC138" t="s">
        <v>14</v>
      </c>
      <c r="AD138" t="s">
        <v>38</v>
      </c>
      <c r="AE138">
        <v>3</v>
      </c>
      <c r="AF138" t="s">
        <v>20</v>
      </c>
      <c r="AG138" t="s">
        <v>15</v>
      </c>
      <c r="AH138">
        <v>1</v>
      </c>
      <c r="AI138" t="s">
        <v>20</v>
      </c>
      <c r="AL138" t="s">
        <v>3</v>
      </c>
      <c r="AM138" t="s">
        <v>15</v>
      </c>
      <c r="AN138">
        <v>1</v>
      </c>
      <c r="AO138" t="s">
        <v>20</v>
      </c>
      <c r="AQ138" t="s">
        <v>16</v>
      </c>
      <c r="AR138" t="s">
        <v>56</v>
      </c>
      <c r="AS138" t="s">
        <v>22</v>
      </c>
      <c r="AT138" t="s">
        <v>21</v>
      </c>
      <c r="AU138">
        <v>0.3</v>
      </c>
      <c r="AV138" t="s">
        <v>23</v>
      </c>
      <c r="AW138" t="s">
        <v>24</v>
      </c>
    </row>
    <row r="139" spans="1:49" x14ac:dyDescent="0.25">
      <c r="A139" t="s">
        <v>59</v>
      </c>
      <c r="E139" t="s">
        <v>3</v>
      </c>
      <c r="F139" t="s">
        <v>25</v>
      </c>
      <c r="G139" t="s">
        <v>26</v>
      </c>
      <c r="H139">
        <v>0.89300000000000002</v>
      </c>
      <c r="I139" t="s">
        <v>26</v>
      </c>
      <c r="J139" t="s">
        <v>4</v>
      </c>
      <c r="K139">
        <v>0.9</v>
      </c>
      <c r="L139" t="s">
        <v>9</v>
      </c>
      <c r="M139" t="s">
        <v>60</v>
      </c>
      <c r="N139" t="s">
        <v>61</v>
      </c>
      <c r="O139" t="s">
        <v>9</v>
      </c>
      <c r="P139" t="s">
        <v>62</v>
      </c>
      <c r="Q139" t="s">
        <v>3</v>
      </c>
      <c r="R139" t="s">
        <v>17</v>
      </c>
      <c r="S139" t="s">
        <v>63</v>
      </c>
      <c r="T139">
        <v>9</v>
      </c>
      <c r="U139" t="s">
        <v>13</v>
      </c>
      <c r="V139" t="s">
        <v>3</v>
      </c>
      <c r="AA139">
        <v>0</v>
      </c>
      <c r="AC139" t="s">
        <v>14</v>
      </c>
      <c r="AD139" t="s">
        <v>38</v>
      </c>
      <c r="AE139">
        <v>8</v>
      </c>
      <c r="AF139" t="s">
        <v>20</v>
      </c>
      <c r="AG139" t="s">
        <v>15</v>
      </c>
      <c r="AH139">
        <v>9</v>
      </c>
      <c r="AI139" t="s">
        <v>20</v>
      </c>
      <c r="AJ139">
        <v>3</v>
      </c>
      <c r="AL139" t="s">
        <v>3</v>
      </c>
      <c r="AM139" t="s">
        <v>15</v>
      </c>
      <c r="AN139">
        <v>9</v>
      </c>
      <c r="AO139" t="s">
        <v>20</v>
      </c>
      <c r="AQ139" t="s">
        <v>16</v>
      </c>
      <c r="AR139" t="s">
        <v>41</v>
      </c>
      <c r="AS139" t="s">
        <v>22</v>
      </c>
      <c r="AT139" t="s">
        <v>21</v>
      </c>
      <c r="AU139">
        <v>0.9</v>
      </c>
      <c r="AV139" t="s">
        <v>23</v>
      </c>
      <c r="AW139" t="s">
        <v>24</v>
      </c>
    </row>
    <row r="140" spans="1:49" x14ac:dyDescent="0.25">
      <c r="A140" t="s">
        <v>59</v>
      </c>
      <c r="E140" t="s">
        <v>3</v>
      </c>
      <c r="F140" t="s">
        <v>25</v>
      </c>
      <c r="G140" t="s">
        <v>26</v>
      </c>
      <c r="H140">
        <v>2.68</v>
      </c>
      <c r="I140" t="s">
        <v>26</v>
      </c>
      <c r="J140" t="s">
        <v>4</v>
      </c>
      <c r="K140">
        <v>2.7</v>
      </c>
      <c r="L140" t="s">
        <v>9</v>
      </c>
      <c r="M140" t="s">
        <v>60</v>
      </c>
      <c r="N140" t="s">
        <v>61</v>
      </c>
      <c r="O140" t="s">
        <v>9</v>
      </c>
      <c r="P140" t="s">
        <v>62</v>
      </c>
      <c r="Q140" t="s">
        <v>3</v>
      </c>
      <c r="R140" t="s">
        <v>17</v>
      </c>
      <c r="S140" t="s">
        <v>63</v>
      </c>
      <c r="T140">
        <v>8</v>
      </c>
      <c r="U140" t="s">
        <v>13</v>
      </c>
      <c r="V140" t="s">
        <v>3</v>
      </c>
      <c r="AA140">
        <v>2</v>
      </c>
      <c r="AC140" t="s">
        <v>14</v>
      </c>
      <c r="AD140" t="s">
        <v>38</v>
      </c>
      <c r="AE140">
        <v>6</v>
      </c>
      <c r="AF140" t="s">
        <v>20</v>
      </c>
      <c r="AG140" t="s">
        <v>15</v>
      </c>
      <c r="AH140">
        <v>8</v>
      </c>
      <c r="AI140" t="s">
        <v>20</v>
      </c>
      <c r="AL140" t="s">
        <v>3</v>
      </c>
      <c r="AM140" t="s">
        <v>15</v>
      </c>
      <c r="AN140">
        <v>8</v>
      </c>
      <c r="AO140" t="s">
        <v>20</v>
      </c>
      <c r="AQ140" t="s">
        <v>16</v>
      </c>
      <c r="AR140" t="s">
        <v>42</v>
      </c>
      <c r="AS140" t="s">
        <v>22</v>
      </c>
      <c r="AT140" t="s">
        <v>21</v>
      </c>
      <c r="AU140">
        <v>2.7</v>
      </c>
      <c r="AV140" t="s">
        <v>23</v>
      </c>
      <c r="AW140" t="s">
        <v>24</v>
      </c>
    </row>
    <row r="141" spans="1:49" x14ac:dyDescent="0.25">
      <c r="A141" t="s">
        <v>59</v>
      </c>
      <c r="E141" t="s">
        <v>3</v>
      </c>
      <c r="F141" t="s">
        <v>25</v>
      </c>
      <c r="G141" t="s">
        <v>26</v>
      </c>
      <c r="H141">
        <v>5.6520000000000001</v>
      </c>
      <c r="I141" t="s">
        <v>26</v>
      </c>
      <c r="J141" t="s">
        <v>4</v>
      </c>
      <c r="K141">
        <v>5.7</v>
      </c>
      <c r="L141" t="s">
        <v>9</v>
      </c>
      <c r="M141" t="s">
        <v>60</v>
      </c>
      <c r="N141" t="s">
        <v>61</v>
      </c>
      <c r="O141" t="s">
        <v>9</v>
      </c>
      <c r="P141" t="s">
        <v>62</v>
      </c>
      <c r="Q141" t="s">
        <v>3</v>
      </c>
      <c r="R141" t="s">
        <v>17</v>
      </c>
      <c r="S141" t="s">
        <v>63</v>
      </c>
      <c r="T141">
        <v>5</v>
      </c>
      <c r="U141" t="s">
        <v>13</v>
      </c>
      <c r="V141" t="s">
        <v>3</v>
      </c>
      <c r="AA141">
        <v>5</v>
      </c>
      <c r="AC141" t="s">
        <v>14</v>
      </c>
      <c r="AD141" t="s">
        <v>38</v>
      </c>
      <c r="AE141">
        <v>6</v>
      </c>
      <c r="AF141" t="s">
        <v>20</v>
      </c>
      <c r="AG141" t="s">
        <v>15</v>
      </c>
      <c r="AH141">
        <v>5</v>
      </c>
      <c r="AI141" t="s">
        <v>20</v>
      </c>
      <c r="AJ141">
        <v>2</v>
      </c>
      <c r="AL141" t="s">
        <v>3</v>
      </c>
      <c r="AM141" t="s">
        <v>15</v>
      </c>
      <c r="AN141">
        <v>5</v>
      </c>
      <c r="AO141" t="s">
        <v>20</v>
      </c>
      <c r="AQ141" t="s">
        <v>16</v>
      </c>
      <c r="AR141" t="s">
        <v>42</v>
      </c>
      <c r="AS141" t="s">
        <v>22</v>
      </c>
      <c r="AT141" t="s">
        <v>21</v>
      </c>
      <c r="AU141">
        <v>5.7</v>
      </c>
      <c r="AV141" t="s">
        <v>23</v>
      </c>
      <c r="AW141" t="s">
        <v>24</v>
      </c>
    </row>
    <row r="142" spans="1:49" x14ac:dyDescent="0.25">
      <c r="A142" t="s">
        <v>59</v>
      </c>
      <c r="E142" t="s">
        <v>3</v>
      </c>
      <c r="F142" t="s">
        <v>25</v>
      </c>
      <c r="G142" t="s">
        <v>26</v>
      </c>
      <c r="H142">
        <v>72.819999999999993</v>
      </c>
      <c r="I142" t="s">
        <v>26</v>
      </c>
      <c r="J142" t="s">
        <v>4</v>
      </c>
      <c r="K142">
        <v>72.8</v>
      </c>
      <c r="L142" t="s">
        <v>9</v>
      </c>
      <c r="M142" t="s">
        <v>60</v>
      </c>
      <c r="N142" t="s">
        <v>61</v>
      </c>
      <c r="O142" t="s">
        <v>9</v>
      </c>
      <c r="P142" t="s">
        <v>62</v>
      </c>
      <c r="Q142" t="s">
        <v>3</v>
      </c>
      <c r="R142" t="s">
        <v>17</v>
      </c>
      <c r="S142" t="s">
        <v>63</v>
      </c>
      <c r="T142">
        <v>2</v>
      </c>
      <c r="U142" t="s">
        <v>13</v>
      </c>
      <c r="V142" t="s">
        <v>3</v>
      </c>
      <c r="Y142">
        <v>7</v>
      </c>
      <c r="AA142">
        <v>2</v>
      </c>
      <c r="AC142" t="s">
        <v>14</v>
      </c>
      <c r="AD142" t="s">
        <v>38</v>
      </c>
      <c r="AE142">
        <v>8</v>
      </c>
      <c r="AF142" t="s">
        <v>20</v>
      </c>
      <c r="AG142" t="s">
        <v>15</v>
      </c>
      <c r="AH142">
        <v>2</v>
      </c>
      <c r="AI142" t="s">
        <v>20</v>
      </c>
      <c r="AL142" t="s">
        <v>3</v>
      </c>
      <c r="AM142" t="s">
        <v>15</v>
      </c>
      <c r="AN142">
        <v>2</v>
      </c>
      <c r="AO142" t="s">
        <v>20</v>
      </c>
      <c r="AQ142" t="s">
        <v>16</v>
      </c>
      <c r="AR142" t="s">
        <v>44</v>
      </c>
      <c r="AS142" t="s">
        <v>22</v>
      </c>
      <c r="AT142" t="s">
        <v>21</v>
      </c>
      <c r="AU142">
        <v>72.8</v>
      </c>
      <c r="AV142" t="s">
        <v>23</v>
      </c>
      <c r="AW142" t="s">
        <v>24</v>
      </c>
    </row>
    <row r="143" spans="1:49" x14ac:dyDescent="0.25">
      <c r="A143" t="s">
        <v>59</v>
      </c>
      <c r="E143" t="s">
        <v>3</v>
      </c>
      <c r="F143" t="s">
        <v>25</v>
      </c>
      <c r="G143" t="s">
        <v>26</v>
      </c>
      <c r="H143">
        <v>94.742000000000004</v>
      </c>
      <c r="I143" t="s">
        <v>26</v>
      </c>
      <c r="J143" t="s">
        <v>4</v>
      </c>
      <c r="K143">
        <v>94.7</v>
      </c>
      <c r="L143" t="s">
        <v>9</v>
      </c>
      <c r="M143" t="s">
        <v>60</v>
      </c>
      <c r="N143" t="s">
        <v>61</v>
      </c>
      <c r="O143" t="s">
        <v>9</v>
      </c>
      <c r="P143" t="s">
        <v>62</v>
      </c>
      <c r="Q143" t="s">
        <v>3</v>
      </c>
      <c r="R143" t="s">
        <v>17</v>
      </c>
      <c r="S143" t="s">
        <v>63</v>
      </c>
      <c r="T143">
        <v>4</v>
      </c>
      <c r="U143" t="s">
        <v>13</v>
      </c>
      <c r="V143" t="s">
        <v>3</v>
      </c>
      <c r="Y143">
        <v>9</v>
      </c>
      <c r="AA143">
        <v>4</v>
      </c>
      <c r="AC143" t="s">
        <v>14</v>
      </c>
      <c r="AD143" t="s">
        <v>38</v>
      </c>
      <c r="AE143">
        <v>7</v>
      </c>
      <c r="AF143" t="s">
        <v>20</v>
      </c>
      <c r="AG143" t="s">
        <v>15</v>
      </c>
      <c r="AH143">
        <v>4</v>
      </c>
      <c r="AI143" t="s">
        <v>20</v>
      </c>
      <c r="AJ143">
        <v>2</v>
      </c>
      <c r="AL143" t="s">
        <v>3</v>
      </c>
      <c r="AM143" t="s">
        <v>15</v>
      </c>
      <c r="AN143">
        <v>4</v>
      </c>
      <c r="AO143" t="s">
        <v>20</v>
      </c>
      <c r="AQ143" t="s">
        <v>16</v>
      </c>
      <c r="AR143" t="s">
        <v>58</v>
      </c>
      <c r="AS143" t="s">
        <v>22</v>
      </c>
      <c r="AT143" t="s">
        <v>21</v>
      </c>
      <c r="AU143">
        <v>94.7</v>
      </c>
      <c r="AV143" t="s">
        <v>23</v>
      </c>
      <c r="AW143" t="s">
        <v>24</v>
      </c>
    </row>
    <row r="144" spans="1:49" x14ac:dyDescent="0.25">
      <c r="A144" t="s">
        <v>59</v>
      </c>
      <c r="E144" t="s">
        <v>3</v>
      </c>
      <c r="F144" t="s">
        <v>25</v>
      </c>
      <c r="G144" t="s">
        <v>26</v>
      </c>
      <c r="H144">
        <v>588.46</v>
      </c>
      <c r="I144" t="s">
        <v>26</v>
      </c>
      <c r="J144" t="s">
        <v>4</v>
      </c>
      <c r="K144">
        <v>588.5</v>
      </c>
      <c r="L144" t="s">
        <v>9</v>
      </c>
      <c r="M144" t="s">
        <v>60</v>
      </c>
      <c r="N144" t="s">
        <v>61</v>
      </c>
      <c r="O144" t="s">
        <v>9</v>
      </c>
      <c r="P144" t="s">
        <v>62</v>
      </c>
      <c r="Q144" t="s">
        <v>3</v>
      </c>
      <c r="R144" t="s">
        <v>17</v>
      </c>
      <c r="S144" t="s">
        <v>63</v>
      </c>
      <c r="T144">
        <v>6</v>
      </c>
      <c r="U144" t="s">
        <v>13</v>
      </c>
      <c r="V144" t="s">
        <v>3</v>
      </c>
      <c r="X144">
        <v>5</v>
      </c>
      <c r="Y144">
        <v>8</v>
      </c>
      <c r="AA144">
        <v>8</v>
      </c>
      <c r="AC144" t="s">
        <v>14</v>
      </c>
      <c r="AD144" t="s">
        <v>38</v>
      </c>
      <c r="AE144">
        <v>4</v>
      </c>
      <c r="AF144" t="s">
        <v>20</v>
      </c>
      <c r="AG144" t="s">
        <v>15</v>
      </c>
      <c r="AH144">
        <v>6</v>
      </c>
      <c r="AI144" t="s">
        <v>20</v>
      </c>
      <c r="AL144" t="s">
        <v>3</v>
      </c>
      <c r="AM144" t="s">
        <v>15</v>
      </c>
      <c r="AN144">
        <v>6</v>
      </c>
      <c r="AO144" t="s">
        <v>20</v>
      </c>
      <c r="AQ144" t="s">
        <v>16</v>
      </c>
      <c r="AR144" t="s">
        <v>51</v>
      </c>
      <c r="AS144" t="s">
        <v>22</v>
      </c>
      <c r="AT144" t="s">
        <v>21</v>
      </c>
      <c r="AU144">
        <v>588.5</v>
      </c>
      <c r="AV144" t="s">
        <v>23</v>
      </c>
      <c r="AW144" t="s">
        <v>24</v>
      </c>
    </row>
    <row r="145" spans="1:49" x14ac:dyDescent="0.25">
      <c r="A145" t="s">
        <v>59</v>
      </c>
      <c r="E145" t="s">
        <v>3</v>
      </c>
      <c r="F145" t="s">
        <v>25</v>
      </c>
      <c r="G145" t="s">
        <v>26</v>
      </c>
      <c r="H145">
        <v>820.47799999999995</v>
      </c>
      <c r="I145" t="s">
        <v>26</v>
      </c>
      <c r="J145" t="s">
        <v>4</v>
      </c>
      <c r="K145">
        <v>820.5</v>
      </c>
      <c r="L145" t="s">
        <v>9</v>
      </c>
      <c r="M145" t="s">
        <v>60</v>
      </c>
      <c r="N145" t="s">
        <v>61</v>
      </c>
      <c r="O145" t="s">
        <v>9</v>
      </c>
      <c r="P145" t="s">
        <v>62</v>
      </c>
      <c r="Q145" t="s">
        <v>3</v>
      </c>
      <c r="R145" t="s">
        <v>17</v>
      </c>
      <c r="S145" t="s">
        <v>63</v>
      </c>
      <c r="T145">
        <v>7</v>
      </c>
      <c r="U145" t="s">
        <v>13</v>
      </c>
      <c r="V145" t="s">
        <v>3</v>
      </c>
      <c r="X145">
        <v>8</v>
      </c>
      <c r="Y145">
        <v>2</v>
      </c>
      <c r="AA145">
        <v>0</v>
      </c>
      <c r="AC145" t="s">
        <v>14</v>
      </c>
      <c r="AD145" t="s">
        <v>38</v>
      </c>
      <c r="AE145">
        <v>4</v>
      </c>
      <c r="AF145" t="s">
        <v>20</v>
      </c>
      <c r="AG145" t="s">
        <v>15</v>
      </c>
      <c r="AH145">
        <v>7</v>
      </c>
      <c r="AI145" t="s">
        <v>20</v>
      </c>
      <c r="AJ145">
        <v>8</v>
      </c>
      <c r="AL145" t="s">
        <v>3</v>
      </c>
      <c r="AM145" t="s">
        <v>15</v>
      </c>
      <c r="AN145">
        <v>7</v>
      </c>
      <c r="AO145" t="s">
        <v>20</v>
      </c>
      <c r="AQ145" t="s">
        <v>16</v>
      </c>
      <c r="AR145" t="s">
        <v>51</v>
      </c>
      <c r="AS145" t="s">
        <v>22</v>
      </c>
      <c r="AT145" t="s">
        <v>21</v>
      </c>
      <c r="AU145">
        <v>820.5</v>
      </c>
      <c r="AV145" t="s">
        <v>23</v>
      </c>
      <c r="AW145" t="s">
        <v>24</v>
      </c>
    </row>
    <row r="146" spans="1:49" x14ac:dyDescent="0.25">
      <c r="A146" t="s">
        <v>59</v>
      </c>
      <c r="E146" t="s">
        <v>3</v>
      </c>
      <c r="F146" t="s">
        <v>25</v>
      </c>
      <c r="G146" t="s">
        <v>26</v>
      </c>
      <c r="H146">
        <v>0.27</v>
      </c>
      <c r="I146" t="s">
        <v>26</v>
      </c>
      <c r="J146" t="s">
        <v>4</v>
      </c>
      <c r="K146">
        <v>0.3</v>
      </c>
      <c r="L146" t="s">
        <v>9</v>
      </c>
      <c r="M146" t="s">
        <v>60</v>
      </c>
      <c r="N146" t="s">
        <v>61</v>
      </c>
      <c r="O146" t="s">
        <v>9</v>
      </c>
      <c r="P146" t="s">
        <v>62</v>
      </c>
      <c r="Q146" t="s">
        <v>3</v>
      </c>
      <c r="R146" t="s">
        <v>17</v>
      </c>
      <c r="S146" t="s">
        <v>63</v>
      </c>
      <c r="T146">
        <v>7</v>
      </c>
      <c r="U146" t="s">
        <v>13</v>
      </c>
      <c r="V146" t="s">
        <v>3</v>
      </c>
      <c r="AA146">
        <v>0</v>
      </c>
      <c r="AC146" t="s">
        <v>14</v>
      </c>
      <c r="AD146" t="s">
        <v>38</v>
      </c>
      <c r="AE146">
        <v>2</v>
      </c>
      <c r="AF146" t="s">
        <v>20</v>
      </c>
      <c r="AG146" t="s">
        <v>15</v>
      </c>
      <c r="AH146">
        <v>7</v>
      </c>
      <c r="AI146" t="s">
        <v>20</v>
      </c>
      <c r="AL146" t="s">
        <v>3</v>
      </c>
      <c r="AM146" t="s">
        <v>15</v>
      </c>
      <c r="AN146">
        <v>7</v>
      </c>
      <c r="AO146" t="s">
        <v>20</v>
      </c>
      <c r="AQ146" t="s">
        <v>16</v>
      </c>
      <c r="AR146" t="s">
        <v>48</v>
      </c>
      <c r="AS146" t="s">
        <v>22</v>
      </c>
      <c r="AT146" t="s">
        <v>21</v>
      </c>
      <c r="AU146">
        <v>0.3</v>
      </c>
      <c r="AV146" t="s">
        <v>23</v>
      </c>
      <c r="AW146" t="s">
        <v>24</v>
      </c>
    </row>
    <row r="147" spans="1:49" x14ac:dyDescent="0.25">
      <c r="A147" t="s">
        <v>59</v>
      </c>
      <c r="E147" t="s">
        <v>3</v>
      </c>
      <c r="F147" t="s">
        <v>25</v>
      </c>
      <c r="G147" t="s">
        <v>26</v>
      </c>
      <c r="H147">
        <v>0.61799999999999999</v>
      </c>
      <c r="I147" t="s">
        <v>26</v>
      </c>
      <c r="J147" t="s">
        <v>4</v>
      </c>
      <c r="K147">
        <v>0.6</v>
      </c>
      <c r="L147" t="s">
        <v>9</v>
      </c>
      <c r="M147" t="s">
        <v>60</v>
      </c>
      <c r="N147" t="s">
        <v>61</v>
      </c>
      <c r="O147" t="s">
        <v>9</v>
      </c>
      <c r="P147" t="s">
        <v>62</v>
      </c>
      <c r="Q147" t="s">
        <v>3</v>
      </c>
      <c r="R147" t="s">
        <v>17</v>
      </c>
      <c r="S147" t="s">
        <v>63</v>
      </c>
      <c r="T147">
        <v>1</v>
      </c>
      <c r="U147" t="s">
        <v>13</v>
      </c>
      <c r="V147" t="s">
        <v>3</v>
      </c>
      <c r="AA147">
        <v>0</v>
      </c>
      <c r="AC147" t="s">
        <v>14</v>
      </c>
      <c r="AD147" t="s">
        <v>38</v>
      </c>
      <c r="AE147">
        <v>6</v>
      </c>
      <c r="AF147" t="s">
        <v>20</v>
      </c>
      <c r="AG147" t="s">
        <v>15</v>
      </c>
      <c r="AH147">
        <v>1</v>
      </c>
      <c r="AI147" t="s">
        <v>20</v>
      </c>
      <c r="AJ147">
        <v>8</v>
      </c>
      <c r="AL147" t="s">
        <v>3</v>
      </c>
      <c r="AM147" t="s">
        <v>15</v>
      </c>
      <c r="AN147">
        <v>1</v>
      </c>
      <c r="AO147" t="s">
        <v>20</v>
      </c>
      <c r="AQ147" t="s">
        <v>16</v>
      </c>
      <c r="AR147" t="s">
        <v>40</v>
      </c>
      <c r="AS147" t="s">
        <v>22</v>
      </c>
      <c r="AT147" t="s">
        <v>21</v>
      </c>
      <c r="AU147">
        <v>0.6</v>
      </c>
      <c r="AV147" t="s">
        <v>23</v>
      </c>
      <c r="AW147" t="s">
        <v>24</v>
      </c>
    </row>
    <row r="148" spans="1:49" x14ac:dyDescent="0.25">
      <c r="A148" t="s">
        <v>59</v>
      </c>
      <c r="E148" t="s">
        <v>3</v>
      </c>
      <c r="F148" t="s">
        <v>25</v>
      </c>
      <c r="G148" t="s">
        <v>26</v>
      </c>
      <c r="H148">
        <v>8.19</v>
      </c>
      <c r="I148" t="s">
        <v>26</v>
      </c>
      <c r="J148" t="s">
        <v>4</v>
      </c>
      <c r="K148">
        <v>8.1999999999999993</v>
      </c>
      <c r="L148" t="s">
        <v>9</v>
      </c>
      <c r="M148" t="s">
        <v>60</v>
      </c>
      <c r="N148" t="s">
        <v>61</v>
      </c>
      <c r="O148" t="s">
        <v>9</v>
      </c>
      <c r="P148" t="s">
        <v>62</v>
      </c>
      <c r="Q148" t="s">
        <v>3</v>
      </c>
      <c r="R148" t="s">
        <v>17</v>
      </c>
      <c r="S148" t="s">
        <v>63</v>
      </c>
      <c r="T148">
        <v>9</v>
      </c>
      <c r="U148" t="s">
        <v>13</v>
      </c>
      <c r="V148" t="s">
        <v>3</v>
      </c>
      <c r="AA148">
        <v>8</v>
      </c>
      <c r="AC148" t="s">
        <v>14</v>
      </c>
      <c r="AD148" t="s">
        <v>38</v>
      </c>
      <c r="AE148">
        <v>1</v>
      </c>
      <c r="AF148" t="s">
        <v>20</v>
      </c>
      <c r="AG148" t="s">
        <v>15</v>
      </c>
      <c r="AH148">
        <v>9</v>
      </c>
      <c r="AI148" t="s">
        <v>20</v>
      </c>
      <c r="AL148" t="s">
        <v>3</v>
      </c>
      <c r="AM148" t="s">
        <v>15</v>
      </c>
      <c r="AN148">
        <v>9</v>
      </c>
      <c r="AO148" t="s">
        <v>20</v>
      </c>
      <c r="AQ148" t="s">
        <v>16</v>
      </c>
      <c r="AR148" t="s">
        <v>52</v>
      </c>
      <c r="AS148" t="s">
        <v>22</v>
      </c>
      <c r="AT148" t="s">
        <v>21</v>
      </c>
      <c r="AU148">
        <v>8.1999999999999993</v>
      </c>
      <c r="AV148" t="s">
        <v>23</v>
      </c>
      <c r="AW148" t="s">
        <v>24</v>
      </c>
    </row>
    <row r="149" spans="1:49" x14ac:dyDescent="0.25">
      <c r="A149" t="s">
        <v>59</v>
      </c>
      <c r="E149" t="s">
        <v>3</v>
      </c>
      <c r="F149" t="s">
        <v>25</v>
      </c>
      <c r="G149" t="s">
        <v>26</v>
      </c>
      <c r="H149">
        <v>9.9160000000000004</v>
      </c>
      <c r="I149" t="s">
        <v>26</v>
      </c>
      <c r="J149" t="s">
        <v>4</v>
      </c>
      <c r="K149">
        <v>9.9</v>
      </c>
      <c r="L149" t="s">
        <v>9</v>
      </c>
      <c r="M149" t="s">
        <v>60</v>
      </c>
      <c r="N149" t="s">
        <v>61</v>
      </c>
      <c r="O149" t="s">
        <v>9</v>
      </c>
      <c r="P149" t="s">
        <v>62</v>
      </c>
      <c r="Q149" t="s">
        <v>3</v>
      </c>
      <c r="R149" t="s">
        <v>17</v>
      </c>
      <c r="S149" t="s">
        <v>63</v>
      </c>
      <c r="T149">
        <v>1</v>
      </c>
      <c r="U149" t="s">
        <v>13</v>
      </c>
      <c r="V149" t="s">
        <v>3</v>
      </c>
      <c r="AA149">
        <v>9</v>
      </c>
      <c r="AC149" t="s">
        <v>14</v>
      </c>
      <c r="AD149" t="s">
        <v>38</v>
      </c>
      <c r="AE149">
        <v>9</v>
      </c>
      <c r="AF149" t="s">
        <v>20</v>
      </c>
      <c r="AG149" t="s">
        <v>15</v>
      </c>
      <c r="AH149">
        <v>1</v>
      </c>
      <c r="AI149" t="s">
        <v>20</v>
      </c>
      <c r="AJ149">
        <v>6</v>
      </c>
      <c r="AL149" t="s">
        <v>3</v>
      </c>
      <c r="AM149" t="s">
        <v>15</v>
      </c>
      <c r="AN149">
        <v>1</v>
      </c>
      <c r="AO149" t="s">
        <v>20</v>
      </c>
      <c r="AQ149" t="s">
        <v>16</v>
      </c>
      <c r="AR149" t="s">
        <v>57</v>
      </c>
      <c r="AS149" t="s">
        <v>22</v>
      </c>
      <c r="AT149" t="s">
        <v>21</v>
      </c>
      <c r="AU149">
        <v>9.9</v>
      </c>
      <c r="AV149" t="s">
        <v>23</v>
      </c>
      <c r="AW149" t="s">
        <v>24</v>
      </c>
    </row>
    <row r="150" spans="1:49" x14ac:dyDescent="0.25">
      <c r="A150" t="s">
        <v>59</v>
      </c>
      <c r="E150" t="s">
        <v>3</v>
      </c>
      <c r="F150" t="s">
        <v>25</v>
      </c>
      <c r="G150" t="s">
        <v>26</v>
      </c>
      <c r="H150">
        <v>55.96</v>
      </c>
      <c r="I150" t="s">
        <v>26</v>
      </c>
      <c r="J150" t="s">
        <v>4</v>
      </c>
      <c r="K150">
        <v>56</v>
      </c>
      <c r="L150" t="s">
        <v>9</v>
      </c>
      <c r="M150" t="s">
        <v>60</v>
      </c>
      <c r="N150" t="s">
        <v>61</v>
      </c>
      <c r="O150" t="s">
        <v>9</v>
      </c>
      <c r="P150" t="s">
        <v>62</v>
      </c>
      <c r="Q150" t="s">
        <v>3</v>
      </c>
      <c r="R150" t="s">
        <v>17</v>
      </c>
      <c r="S150" t="s">
        <v>63</v>
      </c>
      <c r="T150">
        <v>6</v>
      </c>
      <c r="U150" t="s">
        <v>13</v>
      </c>
      <c r="V150" t="s">
        <v>3</v>
      </c>
      <c r="Y150">
        <v>5</v>
      </c>
      <c r="AA150">
        <v>5</v>
      </c>
      <c r="AC150" t="s">
        <v>14</v>
      </c>
      <c r="AD150" t="s">
        <v>38</v>
      </c>
      <c r="AE150">
        <v>9</v>
      </c>
      <c r="AF150" t="s">
        <v>20</v>
      </c>
      <c r="AG150" t="s">
        <v>15</v>
      </c>
      <c r="AH150">
        <v>6</v>
      </c>
      <c r="AI150" t="s">
        <v>20</v>
      </c>
      <c r="AL150" t="s">
        <v>3</v>
      </c>
      <c r="AM150" t="s">
        <v>15</v>
      </c>
      <c r="AN150">
        <v>6</v>
      </c>
      <c r="AO150" t="s">
        <v>20</v>
      </c>
      <c r="AQ150" t="s">
        <v>16</v>
      </c>
      <c r="AR150" t="s">
        <v>49</v>
      </c>
      <c r="AS150" t="s">
        <v>22</v>
      </c>
      <c r="AT150" t="s">
        <v>21</v>
      </c>
      <c r="AU150">
        <v>56</v>
      </c>
      <c r="AV150" t="s">
        <v>23</v>
      </c>
      <c r="AW150" t="s">
        <v>24</v>
      </c>
    </row>
    <row r="151" spans="1:49" x14ac:dyDescent="0.25">
      <c r="A151" t="s">
        <v>59</v>
      </c>
      <c r="E151" t="s">
        <v>3</v>
      </c>
      <c r="F151" t="s">
        <v>25</v>
      </c>
      <c r="G151" t="s">
        <v>26</v>
      </c>
      <c r="H151">
        <v>84.789000000000001</v>
      </c>
      <c r="I151" t="s">
        <v>26</v>
      </c>
      <c r="J151" t="s">
        <v>4</v>
      </c>
      <c r="K151">
        <v>84.8</v>
      </c>
      <c r="L151" t="s">
        <v>9</v>
      </c>
      <c r="M151" t="s">
        <v>60</v>
      </c>
      <c r="N151" t="s">
        <v>61</v>
      </c>
      <c r="O151" t="s">
        <v>9</v>
      </c>
      <c r="P151" t="s">
        <v>62</v>
      </c>
      <c r="Q151" t="s">
        <v>3</v>
      </c>
      <c r="R151" t="s">
        <v>17</v>
      </c>
      <c r="S151" t="s">
        <v>63</v>
      </c>
      <c r="T151">
        <v>8</v>
      </c>
      <c r="U151" t="s">
        <v>13</v>
      </c>
      <c r="V151" t="s">
        <v>3</v>
      </c>
      <c r="Y151">
        <v>8</v>
      </c>
      <c r="AA151">
        <v>4</v>
      </c>
      <c r="AC151" t="s">
        <v>14</v>
      </c>
      <c r="AD151" t="s">
        <v>38</v>
      </c>
      <c r="AE151">
        <v>7</v>
      </c>
      <c r="AF151" t="s">
        <v>20</v>
      </c>
      <c r="AG151" t="s">
        <v>15</v>
      </c>
      <c r="AH151">
        <v>8</v>
      </c>
      <c r="AI151" t="s">
        <v>20</v>
      </c>
      <c r="AJ151">
        <v>9</v>
      </c>
      <c r="AL151" t="s">
        <v>3</v>
      </c>
      <c r="AM151" t="s">
        <v>15</v>
      </c>
      <c r="AN151">
        <v>8</v>
      </c>
      <c r="AO151" t="s">
        <v>20</v>
      </c>
      <c r="AQ151" t="s">
        <v>16</v>
      </c>
      <c r="AR151" t="s">
        <v>45</v>
      </c>
      <c r="AS151" t="s">
        <v>22</v>
      </c>
      <c r="AT151" t="s">
        <v>21</v>
      </c>
      <c r="AU151">
        <v>84.8</v>
      </c>
      <c r="AV151" t="s">
        <v>23</v>
      </c>
      <c r="AW151" t="s">
        <v>24</v>
      </c>
    </row>
    <row r="152" spans="1:49" x14ac:dyDescent="0.25">
      <c r="A152" t="s">
        <v>59</v>
      </c>
      <c r="E152" t="s">
        <v>3</v>
      </c>
      <c r="F152" t="s">
        <v>25</v>
      </c>
      <c r="G152" t="s">
        <v>26</v>
      </c>
      <c r="H152">
        <v>244.25</v>
      </c>
      <c r="I152" t="s">
        <v>26</v>
      </c>
      <c r="J152" t="s">
        <v>4</v>
      </c>
      <c r="K152">
        <v>244.3</v>
      </c>
      <c r="L152" t="s">
        <v>9</v>
      </c>
      <c r="M152" t="s">
        <v>60</v>
      </c>
      <c r="N152" t="s">
        <v>61</v>
      </c>
      <c r="O152" t="s">
        <v>9</v>
      </c>
      <c r="P152" t="s">
        <v>62</v>
      </c>
      <c r="Q152" t="s">
        <v>3</v>
      </c>
      <c r="R152" t="s">
        <v>17</v>
      </c>
      <c r="S152" t="s">
        <v>63</v>
      </c>
      <c r="T152">
        <v>5</v>
      </c>
      <c r="U152" t="s">
        <v>13</v>
      </c>
      <c r="V152" t="s">
        <v>3</v>
      </c>
      <c r="X152">
        <v>2</v>
      </c>
      <c r="Y152">
        <v>4</v>
      </c>
      <c r="AA152">
        <v>4</v>
      </c>
      <c r="AC152" t="s">
        <v>14</v>
      </c>
      <c r="AD152" t="s">
        <v>38</v>
      </c>
      <c r="AE152">
        <v>2</v>
      </c>
      <c r="AF152" t="s">
        <v>20</v>
      </c>
      <c r="AG152" t="s">
        <v>15</v>
      </c>
      <c r="AH152">
        <v>5</v>
      </c>
      <c r="AI152" t="s">
        <v>20</v>
      </c>
      <c r="AL152" t="s">
        <v>3</v>
      </c>
      <c r="AM152" t="s">
        <v>15</v>
      </c>
      <c r="AN152">
        <v>5</v>
      </c>
      <c r="AO152" t="s">
        <v>20</v>
      </c>
      <c r="AQ152" t="s">
        <v>16</v>
      </c>
      <c r="AR152" t="s">
        <v>48</v>
      </c>
      <c r="AS152" t="s">
        <v>22</v>
      </c>
      <c r="AT152" t="s">
        <v>21</v>
      </c>
      <c r="AU152">
        <v>244.3</v>
      </c>
      <c r="AV152" t="s">
        <v>23</v>
      </c>
      <c r="AW152" t="s">
        <v>24</v>
      </c>
    </row>
    <row r="153" spans="1:49" x14ac:dyDescent="0.25">
      <c r="A153" t="s">
        <v>59</v>
      </c>
      <c r="E153" t="s">
        <v>3</v>
      </c>
      <c r="F153" t="s">
        <v>25</v>
      </c>
      <c r="G153" t="s">
        <v>26</v>
      </c>
      <c r="H153">
        <v>512.73099999999999</v>
      </c>
      <c r="I153" t="s">
        <v>26</v>
      </c>
      <c r="J153" t="s">
        <v>4</v>
      </c>
      <c r="K153">
        <v>512.70000000000005</v>
      </c>
      <c r="L153" t="s">
        <v>9</v>
      </c>
      <c r="M153" t="s">
        <v>60</v>
      </c>
      <c r="N153" t="s">
        <v>61</v>
      </c>
      <c r="O153" t="s">
        <v>9</v>
      </c>
      <c r="P153" t="s">
        <v>62</v>
      </c>
      <c r="Q153" t="s">
        <v>3</v>
      </c>
      <c r="R153" t="s">
        <v>17</v>
      </c>
      <c r="S153" t="s">
        <v>63</v>
      </c>
      <c r="T153">
        <v>3</v>
      </c>
      <c r="U153" t="s">
        <v>13</v>
      </c>
      <c r="V153" t="s">
        <v>3</v>
      </c>
      <c r="X153">
        <v>5</v>
      </c>
      <c r="Y153">
        <v>1</v>
      </c>
      <c r="AA153">
        <v>2</v>
      </c>
      <c r="AC153" t="s">
        <v>14</v>
      </c>
      <c r="AD153" t="s">
        <v>38</v>
      </c>
      <c r="AE153">
        <v>7</v>
      </c>
      <c r="AF153" t="s">
        <v>20</v>
      </c>
      <c r="AG153" t="s">
        <v>15</v>
      </c>
      <c r="AH153">
        <v>3</v>
      </c>
      <c r="AI153" t="s">
        <v>20</v>
      </c>
      <c r="AJ153">
        <v>1</v>
      </c>
      <c r="AL153" t="s">
        <v>3</v>
      </c>
      <c r="AM153" t="s">
        <v>15</v>
      </c>
      <c r="AN153">
        <v>3</v>
      </c>
      <c r="AO153" t="s">
        <v>20</v>
      </c>
      <c r="AQ153" t="s">
        <v>16</v>
      </c>
      <c r="AR153" t="s">
        <v>58</v>
      </c>
      <c r="AS153" t="s">
        <v>22</v>
      </c>
      <c r="AT153" t="s">
        <v>21</v>
      </c>
      <c r="AU153">
        <v>512.70000000000005</v>
      </c>
      <c r="AV153" t="s">
        <v>23</v>
      </c>
      <c r="AW153" t="s">
        <v>24</v>
      </c>
    </row>
    <row r="154" spans="1:49" x14ac:dyDescent="0.25">
      <c r="A154" t="s">
        <v>59</v>
      </c>
      <c r="E154" t="s">
        <v>3</v>
      </c>
      <c r="F154" t="s">
        <v>25</v>
      </c>
      <c r="G154" t="s">
        <v>26</v>
      </c>
      <c r="H154">
        <v>0.33</v>
      </c>
      <c r="I154" t="s">
        <v>26</v>
      </c>
      <c r="J154" t="s">
        <v>4</v>
      </c>
      <c r="K154">
        <v>0.3</v>
      </c>
      <c r="L154" t="s">
        <v>9</v>
      </c>
      <c r="M154" t="s">
        <v>60</v>
      </c>
      <c r="N154" t="s">
        <v>61</v>
      </c>
      <c r="O154" t="s">
        <v>9</v>
      </c>
      <c r="P154" t="s">
        <v>62</v>
      </c>
      <c r="Q154" t="s">
        <v>3</v>
      </c>
      <c r="R154" t="s">
        <v>17</v>
      </c>
      <c r="S154" t="s">
        <v>63</v>
      </c>
      <c r="T154">
        <v>3</v>
      </c>
      <c r="U154" t="s">
        <v>13</v>
      </c>
      <c r="V154" t="s">
        <v>3</v>
      </c>
      <c r="AA154">
        <v>0</v>
      </c>
      <c r="AC154" t="s">
        <v>14</v>
      </c>
      <c r="AD154" t="s">
        <v>38</v>
      </c>
      <c r="AE154">
        <v>3</v>
      </c>
      <c r="AF154" t="s">
        <v>20</v>
      </c>
      <c r="AG154" t="s">
        <v>15</v>
      </c>
      <c r="AH154">
        <v>3</v>
      </c>
      <c r="AI154" t="s">
        <v>20</v>
      </c>
      <c r="AL154" t="s">
        <v>3</v>
      </c>
      <c r="AM154" t="s">
        <v>15</v>
      </c>
      <c r="AN154">
        <v>3</v>
      </c>
      <c r="AO154" t="s">
        <v>20</v>
      </c>
      <c r="AQ154" t="s">
        <v>16</v>
      </c>
      <c r="AR154" t="s">
        <v>56</v>
      </c>
      <c r="AS154" t="s">
        <v>22</v>
      </c>
      <c r="AT154" t="s">
        <v>21</v>
      </c>
      <c r="AU154">
        <v>0.3</v>
      </c>
      <c r="AV154" t="s">
        <v>23</v>
      </c>
      <c r="AW154" t="s">
        <v>24</v>
      </c>
    </row>
    <row r="155" spans="1:49" x14ac:dyDescent="0.25">
      <c r="A155" t="s">
        <v>59</v>
      </c>
      <c r="E155" t="s">
        <v>3</v>
      </c>
      <c r="F155" t="s">
        <v>25</v>
      </c>
      <c r="G155" t="s">
        <v>26</v>
      </c>
      <c r="H155">
        <v>0.248</v>
      </c>
      <c r="I155" t="s">
        <v>26</v>
      </c>
      <c r="J155" t="s">
        <v>4</v>
      </c>
      <c r="K155">
        <v>0.2</v>
      </c>
      <c r="L155" t="s">
        <v>9</v>
      </c>
      <c r="M155" t="s">
        <v>60</v>
      </c>
      <c r="N155" t="s">
        <v>61</v>
      </c>
      <c r="O155" t="s">
        <v>9</v>
      </c>
      <c r="P155" t="s">
        <v>62</v>
      </c>
      <c r="Q155" t="s">
        <v>3</v>
      </c>
      <c r="R155" t="s">
        <v>17</v>
      </c>
      <c r="S155" t="s">
        <v>63</v>
      </c>
      <c r="T155">
        <v>4</v>
      </c>
      <c r="U155" t="s">
        <v>13</v>
      </c>
      <c r="V155" t="s">
        <v>3</v>
      </c>
      <c r="AA155">
        <v>0</v>
      </c>
      <c r="AC155" t="s">
        <v>14</v>
      </c>
      <c r="AD155" t="s">
        <v>38</v>
      </c>
      <c r="AE155">
        <v>2</v>
      </c>
      <c r="AF155" t="s">
        <v>20</v>
      </c>
      <c r="AG155" t="s">
        <v>15</v>
      </c>
      <c r="AH155">
        <v>4</v>
      </c>
      <c r="AI155" t="s">
        <v>20</v>
      </c>
      <c r="AJ155">
        <v>8</v>
      </c>
      <c r="AL155" t="s">
        <v>3</v>
      </c>
      <c r="AM155" t="s">
        <v>15</v>
      </c>
      <c r="AN155">
        <v>4</v>
      </c>
      <c r="AO155" t="s">
        <v>20</v>
      </c>
      <c r="AQ155" t="s">
        <v>16</v>
      </c>
      <c r="AR155" t="s">
        <v>53</v>
      </c>
      <c r="AS155" t="s">
        <v>22</v>
      </c>
      <c r="AT155" t="s">
        <v>21</v>
      </c>
      <c r="AU155">
        <v>0.2</v>
      </c>
      <c r="AV155" t="s">
        <v>23</v>
      </c>
      <c r="AW155" t="s">
        <v>24</v>
      </c>
    </row>
    <row r="156" spans="1:49" x14ac:dyDescent="0.25">
      <c r="A156" t="s">
        <v>59</v>
      </c>
      <c r="E156" t="s">
        <v>3</v>
      </c>
      <c r="F156" t="s">
        <v>25</v>
      </c>
      <c r="G156" t="s">
        <v>26</v>
      </c>
      <c r="H156">
        <v>5.89</v>
      </c>
      <c r="I156" t="s">
        <v>26</v>
      </c>
      <c r="J156" t="s">
        <v>4</v>
      </c>
      <c r="K156">
        <v>5.9</v>
      </c>
      <c r="L156" t="s">
        <v>9</v>
      </c>
      <c r="M156" t="s">
        <v>60</v>
      </c>
      <c r="N156" t="s">
        <v>61</v>
      </c>
      <c r="O156" t="s">
        <v>9</v>
      </c>
      <c r="P156" t="s">
        <v>62</v>
      </c>
      <c r="Q156" t="s">
        <v>3</v>
      </c>
      <c r="R156" t="s">
        <v>17</v>
      </c>
      <c r="S156" t="s">
        <v>63</v>
      </c>
      <c r="T156">
        <v>9</v>
      </c>
      <c r="U156" t="s">
        <v>13</v>
      </c>
      <c r="V156" t="s">
        <v>3</v>
      </c>
      <c r="AA156">
        <v>5</v>
      </c>
      <c r="AC156" t="s">
        <v>14</v>
      </c>
      <c r="AD156" t="s">
        <v>38</v>
      </c>
      <c r="AE156">
        <v>8</v>
      </c>
      <c r="AF156" t="s">
        <v>20</v>
      </c>
      <c r="AG156" t="s">
        <v>15</v>
      </c>
      <c r="AH156">
        <v>9</v>
      </c>
      <c r="AI156" t="s">
        <v>20</v>
      </c>
      <c r="AL156" t="s">
        <v>3</v>
      </c>
      <c r="AM156" t="s">
        <v>15</v>
      </c>
      <c r="AN156">
        <v>9</v>
      </c>
      <c r="AO156" t="s">
        <v>20</v>
      </c>
      <c r="AQ156" t="s">
        <v>16</v>
      </c>
      <c r="AR156" t="s">
        <v>41</v>
      </c>
      <c r="AS156" t="s">
        <v>22</v>
      </c>
      <c r="AT156" t="s">
        <v>21</v>
      </c>
      <c r="AU156">
        <v>5.9</v>
      </c>
      <c r="AV156" t="s">
        <v>23</v>
      </c>
      <c r="AW156" t="s">
        <v>24</v>
      </c>
    </row>
    <row r="157" spans="1:49" x14ac:dyDescent="0.25">
      <c r="A157" t="s">
        <v>59</v>
      </c>
      <c r="E157" t="s">
        <v>3</v>
      </c>
      <c r="F157" t="s">
        <v>25</v>
      </c>
      <c r="G157" t="s">
        <v>26</v>
      </c>
      <c r="H157">
        <v>4.3879999999999999</v>
      </c>
      <c r="I157" t="s">
        <v>26</v>
      </c>
      <c r="J157" t="s">
        <v>4</v>
      </c>
      <c r="K157">
        <v>4.4000000000000004</v>
      </c>
      <c r="L157" t="s">
        <v>9</v>
      </c>
      <c r="M157" t="s">
        <v>60</v>
      </c>
      <c r="N157" t="s">
        <v>61</v>
      </c>
      <c r="O157" t="s">
        <v>9</v>
      </c>
      <c r="P157" t="s">
        <v>62</v>
      </c>
      <c r="Q157" t="s">
        <v>3</v>
      </c>
      <c r="R157" t="s">
        <v>17</v>
      </c>
      <c r="S157" t="s">
        <v>63</v>
      </c>
      <c r="T157">
        <v>8</v>
      </c>
      <c r="U157" t="s">
        <v>13</v>
      </c>
      <c r="V157" t="s">
        <v>3</v>
      </c>
      <c r="AA157">
        <v>4</v>
      </c>
      <c r="AC157" t="s">
        <v>14</v>
      </c>
      <c r="AD157" t="s">
        <v>38</v>
      </c>
      <c r="AE157">
        <v>3</v>
      </c>
      <c r="AF157" t="s">
        <v>20</v>
      </c>
      <c r="AG157" t="s">
        <v>15</v>
      </c>
      <c r="AH157">
        <v>8</v>
      </c>
      <c r="AI157" t="s">
        <v>20</v>
      </c>
      <c r="AJ157">
        <v>8</v>
      </c>
      <c r="AL157" t="s">
        <v>3</v>
      </c>
      <c r="AM157" t="s">
        <v>15</v>
      </c>
      <c r="AN157">
        <v>8</v>
      </c>
      <c r="AO157" t="s">
        <v>20</v>
      </c>
      <c r="AQ157" t="s">
        <v>16</v>
      </c>
      <c r="AR157" t="s">
        <v>54</v>
      </c>
      <c r="AS157" t="s">
        <v>22</v>
      </c>
      <c r="AT157" t="s">
        <v>21</v>
      </c>
      <c r="AU157">
        <v>4.4000000000000004</v>
      </c>
      <c r="AV157" t="s">
        <v>23</v>
      </c>
      <c r="AW157" t="s">
        <v>24</v>
      </c>
    </row>
    <row r="158" spans="1:49" x14ac:dyDescent="0.25">
      <c r="A158" t="s">
        <v>59</v>
      </c>
      <c r="E158" t="s">
        <v>3</v>
      </c>
      <c r="F158" t="s">
        <v>25</v>
      </c>
      <c r="G158" t="s">
        <v>26</v>
      </c>
      <c r="H158">
        <v>52.56</v>
      </c>
      <c r="I158" t="s">
        <v>26</v>
      </c>
      <c r="J158" t="s">
        <v>4</v>
      </c>
      <c r="K158">
        <v>52.6</v>
      </c>
      <c r="L158" t="s">
        <v>9</v>
      </c>
      <c r="M158" t="s">
        <v>60</v>
      </c>
      <c r="N158" t="s">
        <v>61</v>
      </c>
      <c r="O158" t="s">
        <v>9</v>
      </c>
      <c r="P158" t="s">
        <v>62</v>
      </c>
      <c r="Q158" t="s">
        <v>3</v>
      </c>
      <c r="R158" t="s">
        <v>17</v>
      </c>
      <c r="S158" t="s">
        <v>63</v>
      </c>
      <c r="T158">
        <v>6</v>
      </c>
      <c r="U158" t="s">
        <v>13</v>
      </c>
      <c r="V158" t="s">
        <v>3</v>
      </c>
      <c r="Y158">
        <v>5</v>
      </c>
      <c r="AA158">
        <v>2</v>
      </c>
      <c r="AC158" t="s">
        <v>14</v>
      </c>
      <c r="AD158" t="s">
        <v>38</v>
      </c>
      <c r="AE158">
        <v>5</v>
      </c>
      <c r="AF158" t="s">
        <v>20</v>
      </c>
      <c r="AG158" t="s">
        <v>15</v>
      </c>
      <c r="AH158">
        <v>6</v>
      </c>
      <c r="AI158" t="s">
        <v>20</v>
      </c>
      <c r="AL158" t="s">
        <v>3</v>
      </c>
      <c r="AM158" t="s">
        <v>15</v>
      </c>
      <c r="AN158">
        <v>6</v>
      </c>
      <c r="AO158" t="s">
        <v>20</v>
      </c>
      <c r="AQ158" t="s">
        <v>16</v>
      </c>
      <c r="AR158" t="s">
        <v>55</v>
      </c>
      <c r="AS158" t="s">
        <v>22</v>
      </c>
      <c r="AT158" t="s">
        <v>21</v>
      </c>
      <c r="AU158">
        <v>52.6</v>
      </c>
      <c r="AV158" t="s">
        <v>23</v>
      </c>
      <c r="AW158" t="s">
        <v>24</v>
      </c>
    </row>
    <row r="159" spans="1:49" x14ac:dyDescent="0.25">
      <c r="A159" t="s">
        <v>59</v>
      </c>
      <c r="E159" t="s">
        <v>3</v>
      </c>
      <c r="F159" t="s">
        <v>25</v>
      </c>
      <c r="G159" t="s">
        <v>26</v>
      </c>
      <c r="H159">
        <v>63.959000000000003</v>
      </c>
      <c r="I159" t="s">
        <v>26</v>
      </c>
      <c r="J159" t="s">
        <v>4</v>
      </c>
      <c r="K159">
        <v>64</v>
      </c>
      <c r="L159" t="s">
        <v>9</v>
      </c>
      <c r="M159" t="s">
        <v>60</v>
      </c>
      <c r="N159" t="s">
        <v>61</v>
      </c>
      <c r="O159" t="s">
        <v>9</v>
      </c>
      <c r="P159" t="s">
        <v>62</v>
      </c>
      <c r="Q159" t="s">
        <v>3</v>
      </c>
      <c r="R159" t="s">
        <v>17</v>
      </c>
      <c r="S159" t="s">
        <v>63</v>
      </c>
      <c r="T159">
        <v>5</v>
      </c>
      <c r="U159" t="s">
        <v>13</v>
      </c>
      <c r="V159" t="s">
        <v>3</v>
      </c>
      <c r="Y159">
        <v>6</v>
      </c>
      <c r="AA159">
        <v>3</v>
      </c>
      <c r="AC159" t="s">
        <v>14</v>
      </c>
      <c r="AD159" t="s">
        <v>38</v>
      </c>
      <c r="AE159">
        <v>9</v>
      </c>
      <c r="AF159" t="s">
        <v>20</v>
      </c>
      <c r="AG159" t="s">
        <v>15</v>
      </c>
      <c r="AH159">
        <v>5</v>
      </c>
      <c r="AI159" t="s">
        <v>20</v>
      </c>
      <c r="AJ159">
        <v>9</v>
      </c>
      <c r="AL159" t="s">
        <v>3</v>
      </c>
      <c r="AM159" t="s">
        <v>15</v>
      </c>
      <c r="AN159">
        <v>5</v>
      </c>
      <c r="AO159" t="s">
        <v>20</v>
      </c>
      <c r="AQ159" t="s">
        <v>16</v>
      </c>
      <c r="AR159" t="s">
        <v>49</v>
      </c>
      <c r="AS159" t="s">
        <v>22</v>
      </c>
      <c r="AT159" t="s">
        <v>21</v>
      </c>
      <c r="AU159">
        <v>64</v>
      </c>
      <c r="AV159" t="s">
        <v>23</v>
      </c>
      <c r="AW159" t="s">
        <v>24</v>
      </c>
    </row>
    <row r="160" spans="1:49" x14ac:dyDescent="0.25">
      <c r="A160" t="s">
        <v>59</v>
      </c>
      <c r="E160" t="s">
        <v>3</v>
      </c>
      <c r="F160" t="s">
        <v>25</v>
      </c>
      <c r="G160" t="s">
        <v>26</v>
      </c>
      <c r="H160">
        <v>979.53</v>
      </c>
      <c r="I160" t="s">
        <v>26</v>
      </c>
      <c r="J160" t="s">
        <v>4</v>
      </c>
      <c r="K160">
        <v>979.5</v>
      </c>
      <c r="L160" t="s">
        <v>9</v>
      </c>
      <c r="M160" t="s">
        <v>60</v>
      </c>
      <c r="N160" t="s">
        <v>61</v>
      </c>
      <c r="O160" t="s">
        <v>9</v>
      </c>
      <c r="P160" t="s">
        <v>62</v>
      </c>
      <c r="Q160" t="s">
        <v>3</v>
      </c>
      <c r="R160" t="s">
        <v>17</v>
      </c>
      <c r="S160" t="s">
        <v>63</v>
      </c>
      <c r="T160">
        <v>3</v>
      </c>
      <c r="U160" t="s">
        <v>13</v>
      </c>
      <c r="V160" t="s">
        <v>3</v>
      </c>
      <c r="X160">
        <v>9</v>
      </c>
      <c r="Y160">
        <v>7</v>
      </c>
      <c r="AA160">
        <v>9</v>
      </c>
      <c r="AC160" t="s">
        <v>14</v>
      </c>
      <c r="AD160" t="s">
        <v>38</v>
      </c>
      <c r="AE160">
        <v>5</v>
      </c>
      <c r="AF160" t="s">
        <v>20</v>
      </c>
      <c r="AG160" t="s">
        <v>15</v>
      </c>
      <c r="AH160">
        <v>3</v>
      </c>
      <c r="AI160" t="s">
        <v>20</v>
      </c>
      <c r="AL160" t="s">
        <v>3</v>
      </c>
      <c r="AM160" t="s">
        <v>15</v>
      </c>
      <c r="AN160">
        <v>3</v>
      </c>
      <c r="AO160" t="s">
        <v>20</v>
      </c>
      <c r="AQ160" t="s">
        <v>16</v>
      </c>
      <c r="AR160" t="s">
        <v>47</v>
      </c>
      <c r="AS160" t="s">
        <v>22</v>
      </c>
      <c r="AT160" t="s">
        <v>21</v>
      </c>
      <c r="AU160">
        <v>979.5</v>
      </c>
      <c r="AV160" t="s">
        <v>23</v>
      </c>
      <c r="AW160" t="s">
        <v>24</v>
      </c>
    </row>
    <row r="161" spans="1:49" x14ac:dyDescent="0.25">
      <c r="A161" t="s">
        <v>59</v>
      </c>
      <c r="E161" t="s">
        <v>3</v>
      </c>
      <c r="F161" t="s">
        <v>25</v>
      </c>
      <c r="G161" t="s">
        <v>26</v>
      </c>
      <c r="H161">
        <v>728.27300000000002</v>
      </c>
      <c r="I161" t="s">
        <v>26</v>
      </c>
      <c r="J161" t="s">
        <v>4</v>
      </c>
      <c r="K161">
        <v>728.3</v>
      </c>
      <c r="L161" t="s">
        <v>9</v>
      </c>
      <c r="M161" t="s">
        <v>60</v>
      </c>
      <c r="N161" t="s">
        <v>61</v>
      </c>
      <c r="O161" t="s">
        <v>9</v>
      </c>
      <c r="P161" t="s">
        <v>62</v>
      </c>
      <c r="Q161" t="s">
        <v>3</v>
      </c>
      <c r="R161" t="s">
        <v>17</v>
      </c>
      <c r="S161" t="s">
        <v>63</v>
      </c>
      <c r="T161">
        <v>7</v>
      </c>
      <c r="U161" t="s">
        <v>13</v>
      </c>
      <c r="V161" t="s">
        <v>3</v>
      </c>
      <c r="X161">
        <v>7</v>
      </c>
      <c r="Y161">
        <v>2</v>
      </c>
      <c r="AA161">
        <v>8</v>
      </c>
      <c r="AC161" t="s">
        <v>14</v>
      </c>
      <c r="AD161" t="s">
        <v>38</v>
      </c>
      <c r="AE161">
        <v>2</v>
      </c>
      <c r="AF161" t="s">
        <v>20</v>
      </c>
      <c r="AG161" t="s">
        <v>15</v>
      </c>
      <c r="AH161">
        <v>7</v>
      </c>
      <c r="AI161" t="s">
        <v>20</v>
      </c>
      <c r="AJ161">
        <v>3</v>
      </c>
      <c r="AL161" t="s">
        <v>3</v>
      </c>
      <c r="AM161" t="s">
        <v>15</v>
      </c>
      <c r="AN161">
        <v>7</v>
      </c>
      <c r="AO161" t="s">
        <v>20</v>
      </c>
      <c r="AQ161" t="s">
        <v>16</v>
      </c>
      <c r="AR161" t="s">
        <v>48</v>
      </c>
      <c r="AS161" t="s">
        <v>22</v>
      </c>
      <c r="AT161" t="s">
        <v>21</v>
      </c>
      <c r="AU161">
        <v>728.3</v>
      </c>
      <c r="AV161" t="s">
        <v>23</v>
      </c>
      <c r="AW161" t="s">
        <v>24</v>
      </c>
    </row>
    <row r="162" spans="1:49" x14ac:dyDescent="0.25">
      <c r="A162" t="s">
        <v>59</v>
      </c>
      <c r="E162" t="s">
        <v>3</v>
      </c>
      <c r="F162" t="s">
        <v>25</v>
      </c>
      <c r="G162" t="s">
        <v>26</v>
      </c>
      <c r="H162">
        <v>0.23</v>
      </c>
      <c r="I162" t="s">
        <v>26</v>
      </c>
      <c r="J162" t="s">
        <v>4</v>
      </c>
      <c r="K162">
        <v>0.2</v>
      </c>
      <c r="L162" t="s">
        <v>9</v>
      </c>
      <c r="M162" t="s">
        <v>60</v>
      </c>
      <c r="N162" t="s">
        <v>61</v>
      </c>
      <c r="O162" t="s">
        <v>9</v>
      </c>
      <c r="P162" t="s">
        <v>62</v>
      </c>
      <c r="Q162" t="s">
        <v>3</v>
      </c>
      <c r="R162" t="s">
        <v>17</v>
      </c>
      <c r="S162" t="s">
        <v>63</v>
      </c>
      <c r="T162">
        <v>3</v>
      </c>
      <c r="U162" t="s">
        <v>13</v>
      </c>
      <c r="V162" t="s">
        <v>3</v>
      </c>
      <c r="AA162">
        <v>0</v>
      </c>
      <c r="AC162" t="s">
        <v>14</v>
      </c>
      <c r="AD162" t="s">
        <v>38</v>
      </c>
      <c r="AE162">
        <v>2</v>
      </c>
      <c r="AF162" t="s">
        <v>20</v>
      </c>
      <c r="AG162" t="s">
        <v>15</v>
      </c>
      <c r="AH162">
        <v>3</v>
      </c>
      <c r="AI162" t="s">
        <v>20</v>
      </c>
      <c r="AL162" t="s">
        <v>3</v>
      </c>
      <c r="AM162" t="s">
        <v>15</v>
      </c>
      <c r="AN162">
        <v>3</v>
      </c>
      <c r="AO162" t="s">
        <v>20</v>
      </c>
      <c r="AQ162" t="s">
        <v>16</v>
      </c>
      <c r="AR162" t="s">
        <v>53</v>
      </c>
      <c r="AS162" t="s">
        <v>22</v>
      </c>
      <c r="AT162" t="s">
        <v>21</v>
      </c>
      <c r="AU162">
        <v>0.2</v>
      </c>
      <c r="AV162" t="s">
        <v>23</v>
      </c>
      <c r="AW162" t="s">
        <v>24</v>
      </c>
    </row>
    <row r="163" spans="1:49" x14ac:dyDescent="0.25">
      <c r="A163" t="s">
        <v>59</v>
      </c>
      <c r="E163" t="s">
        <v>3</v>
      </c>
      <c r="F163" t="s">
        <v>25</v>
      </c>
      <c r="G163" t="s">
        <v>26</v>
      </c>
      <c r="H163">
        <v>0.31900000000000001</v>
      </c>
      <c r="I163" t="s">
        <v>26</v>
      </c>
      <c r="J163" t="s">
        <v>4</v>
      </c>
      <c r="K163">
        <v>0.3</v>
      </c>
      <c r="L163" t="s">
        <v>9</v>
      </c>
      <c r="M163" t="s">
        <v>60</v>
      </c>
      <c r="N163" t="s">
        <v>61</v>
      </c>
      <c r="O163" t="s">
        <v>9</v>
      </c>
      <c r="P163" t="s">
        <v>62</v>
      </c>
      <c r="Q163" t="s">
        <v>3</v>
      </c>
      <c r="R163" t="s">
        <v>17</v>
      </c>
      <c r="S163" t="s">
        <v>63</v>
      </c>
      <c r="T163">
        <v>1</v>
      </c>
      <c r="U163" t="s">
        <v>13</v>
      </c>
      <c r="V163" t="s">
        <v>3</v>
      </c>
      <c r="AA163">
        <v>0</v>
      </c>
      <c r="AC163" t="s">
        <v>14</v>
      </c>
      <c r="AD163" t="s">
        <v>38</v>
      </c>
      <c r="AE163">
        <v>3</v>
      </c>
      <c r="AF163" t="s">
        <v>20</v>
      </c>
      <c r="AG163" t="s">
        <v>15</v>
      </c>
      <c r="AH163">
        <v>1</v>
      </c>
      <c r="AI163" t="s">
        <v>20</v>
      </c>
      <c r="AJ163">
        <v>9</v>
      </c>
      <c r="AL163" t="s">
        <v>3</v>
      </c>
      <c r="AM163" t="s">
        <v>15</v>
      </c>
      <c r="AN163">
        <v>1</v>
      </c>
      <c r="AO163" t="s">
        <v>20</v>
      </c>
      <c r="AQ163" t="s">
        <v>16</v>
      </c>
      <c r="AR163" t="s">
        <v>56</v>
      </c>
      <c r="AS163" t="s">
        <v>22</v>
      </c>
      <c r="AT163" t="s">
        <v>21</v>
      </c>
      <c r="AU163">
        <v>0.3</v>
      </c>
      <c r="AV163" t="s">
        <v>23</v>
      </c>
      <c r="AW163" t="s">
        <v>24</v>
      </c>
    </row>
    <row r="164" spans="1:49" x14ac:dyDescent="0.25">
      <c r="A164" t="s">
        <v>59</v>
      </c>
      <c r="E164" t="s">
        <v>3</v>
      </c>
      <c r="F164" t="s">
        <v>25</v>
      </c>
      <c r="G164" t="s">
        <v>26</v>
      </c>
      <c r="H164">
        <v>6.95</v>
      </c>
      <c r="I164" t="s">
        <v>26</v>
      </c>
      <c r="J164" t="s">
        <v>4</v>
      </c>
      <c r="K164">
        <v>7</v>
      </c>
      <c r="L164" t="s">
        <v>9</v>
      </c>
      <c r="M164" t="s">
        <v>60</v>
      </c>
      <c r="N164" t="s">
        <v>61</v>
      </c>
      <c r="O164" t="s">
        <v>9</v>
      </c>
      <c r="P164" t="s">
        <v>62</v>
      </c>
      <c r="Q164" t="s">
        <v>3</v>
      </c>
      <c r="R164" t="s">
        <v>17</v>
      </c>
      <c r="S164" t="s">
        <v>63</v>
      </c>
      <c r="T164">
        <v>5</v>
      </c>
      <c r="U164" t="s">
        <v>13</v>
      </c>
      <c r="V164" t="s">
        <v>3</v>
      </c>
      <c r="AA164">
        <v>6</v>
      </c>
      <c r="AC164" t="s">
        <v>14</v>
      </c>
      <c r="AD164" t="s">
        <v>38</v>
      </c>
      <c r="AE164">
        <v>9</v>
      </c>
      <c r="AF164" t="s">
        <v>20</v>
      </c>
      <c r="AG164" t="s">
        <v>15</v>
      </c>
      <c r="AH164">
        <v>5</v>
      </c>
      <c r="AI164" t="s">
        <v>20</v>
      </c>
      <c r="AL164" t="s">
        <v>3</v>
      </c>
      <c r="AM164" t="s">
        <v>15</v>
      </c>
      <c r="AN164">
        <v>5</v>
      </c>
      <c r="AO164" t="s">
        <v>20</v>
      </c>
      <c r="AQ164" t="s">
        <v>16</v>
      </c>
      <c r="AR164" t="s">
        <v>49</v>
      </c>
      <c r="AS164" t="s">
        <v>22</v>
      </c>
      <c r="AT164" t="s">
        <v>21</v>
      </c>
      <c r="AU164">
        <v>7</v>
      </c>
      <c r="AV164" t="s">
        <v>23</v>
      </c>
      <c r="AW164" t="s">
        <v>24</v>
      </c>
    </row>
    <row r="165" spans="1:49" x14ac:dyDescent="0.25">
      <c r="A165" t="s">
        <v>59</v>
      </c>
      <c r="E165" t="s">
        <v>3</v>
      </c>
      <c r="F165" t="s">
        <v>25</v>
      </c>
      <c r="G165" t="s">
        <v>26</v>
      </c>
      <c r="H165">
        <v>6.1479999999999997</v>
      </c>
      <c r="I165" t="s">
        <v>26</v>
      </c>
      <c r="J165" t="s">
        <v>4</v>
      </c>
      <c r="K165">
        <v>6.1</v>
      </c>
      <c r="L165" t="s">
        <v>9</v>
      </c>
      <c r="M165" t="s">
        <v>60</v>
      </c>
      <c r="N165" t="s">
        <v>61</v>
      </c>
      <c r="O165" t="s">
        <v>9</v>
      </c>
      <c r="P165" t="s">
        <v>62</v>
      </c>
      <c r="Q165" t="s">
        <v>3</v>
      </c>
      <c r="R165" t="s">
        <v>17</v>
      </c>
      <c r="S165" t="s">
        <v>63</v>
      </c>
      <c r="T165">
        <v>4</v>
      </c>
      <c r="U165" t="s">
        <v>13</v>
      </c>
      <c r="V165" t="s">
        <v>3</v>
      </c>
      <c r="AA165">
        <v>6</v>
      </c>
      <c r="AC165" t="s">
        <v>14</v>
      </c>
      <c r="AD165" t="s">
        <v>38</v>
      </c>
      <c r="AE165">
        <v>1</v>
      </c>
      <c r="AF165" t="s">
        <v>20</v>
      </c>
      <c r="AG165" t="s">
        <v>15</v>
      </c>
      <c r="AH165">
        <v>4</v>
      </c>
      <c r="AI165" t="s">
        <v>20</v>
      </c>
      <c r="AJ165">
        <v>8</v>
      </c>
      <c r="AL165" t="s">
        <v>3</v>
      </c>
      <c r="AM165" t="s">
        <v>15</v>
      </c>
      <c r="AN165">
        <v>4</v>
      </c>
      <c r="AO165" t="s">
        <v>20</v>
      </c>
      <c r="AQ165" t="s">
        <v>16</v>
      </c>
      <c r="AR165" t="s">
        <v>50</v>
      </c>
      <c r="AS165" t="s">
        <v>22</v>
      </c>
      <c r="AT165" t="s">
        <v>21</v>
      </c>
      <c r="AU165">
        <v>6.1</v>
      </c>
      <c r="AV165" t="s">
        <v>23</v>
      </c>
      <c r="AW165" t="s">
        <v>24</v>
      </c>
    </row>
    <row r="166" spans="1:49" x14ac:dyDescent="0.25">
      <c r="A166" t="s">
        <v>59</v>
      </c>
      <c r="E166" t="s">
        <v>3</v>
      </c>
      <c r="F166" t="s">
        <v>25</v>
      </c>
      <c r="G166" t="s">
        <v>26</v>
      </c>
      <c r="H166">
        <v>83.28</v>
      </c>
      <c r="I166" t="s">
        <v>26</v>
      </c>
      <c r="J166" t="s">
        <v>4</v>
      </c>
      <c r="K166">
        <v>83.3</v>
      </c>
      <c r="L166" t="s">
        <v>9</v>
      </c>
      <c r="M166" t="s">
        <v>60</v>
      </c>
      <c r="N166" t="s">
        <v>61</v>
      </c>
      <c r="O166" t="s">
        <v>9</v>
      </c>
      <c r="P166" t="s">
        <v>62</v>
      </c>
      <c r="Q166" t="s">
        <v>3</v>
      </c>
      <c r="R166" t="s">
        <v>17</v>
      </c>
      <c r="S166" t="s">
        <v>63</v>
      </c>
      <c r="T166">
        <v>8</v>
      </c>
      <c r="U166" t="s">
        <v>13</v>
      </c>
      <c r="V166" t="s">
        <v>3</v>
      </c>
      <c r="Y166">
        <v>8</v>
      </c>
      <c r="AA166">
        <v>3</v>
      </c>
      <c r="AC166" t="s">
        <v>14</v>
      </c>
      <c r="AD166" t="s">
        <v>38</v>
      </c>
      <c r="AE166">
        <v>2</v>
      </c>
      <c r="AF166" t="s">
        <v>20</v>
      </c>
      <c r="AG166" t="s">
        <v>15</v>
      </c>
      <c r="AH166">
        <v>8</v>
      </c>
      <c r="AI166" t="s">
        <v>20</v>
      </c>
      <c r="AL166" t="s">
        <v>3</v>
      </c>
      <c r="AM166" t="s">
        <v>15</v>
      </c>
      <c r="AN166">
        <v>8</v>
      </c>
      <c r="AO166" t="s">
        <v>20</v>
      </c>
      <c r="AQ166" t="s">
        <v>16</v>
      </c>
      <c r="AR166" t="s">
        <v>48</v>
      </c>
      <c r="AS166" t="s">
        <v>22</v>
      </c>
      <c r="AT166" t="s">
        <v>21</v>
      </c>
      <c r="AU166">
        <v>83.3</v>
      </c>
      <c r="AV166" t="s">
        <v>23</v>
      </c>
      <c r="AW166" t="s">
        <v>24</v>
      </c>
    </row>
    <row r="167" spans="1:49" x14ac:dyDescent="0.25">
      <c r="A167" t="s">
        <v>59</v>
      </c>
      <c r="E167" t="s">
        <v>3</v>
      </c>
      <c r="F167" t="s">
        <v>25</v>
      </c>
      <c r="G167" t="s">
        <v>26</v>
      </c>
      <c r="H167">
        <v>77.644000000000005</v>
      </c>
      <c r="I167" t="s">
        <v>26</v>
      </c>
      <c r="J167" t="s">
        <v>4</v>
      </c>
      <c r="K167">
        <v>77.599999999999994</v>
      </c>
      <c r="L167" t="s">
        <v>9</v>
      </c>
      <c r="M167" t="s">
        <v>60</v>
      </c>
      <c r="N167" t="s">
        <v>61</v>
      </c>
      <c r="O167" t="s">
        <v>9</v>
      </c>
      <c r="P167" t="s">
        <v>62</v>
      </c>
      <c r="Q167" t="s">
        <v>3</v>
      </c>
      <c r="R167" t="s">
        <v>17</v>
      </c>
      <c r="S167" t="s">
        <v>63</v>
      </c>
      <c r="T167">
        <v>4</v>
      </c>
      <c r="U167" t="s">
        <v>13</v>
      </c>
      <c r="V167" t="s">
        <v>3</v>
      </c>
      <c r="Y167">
        <v>7</v>
      </c>
      <c r="AA167">
        <v>7</v>
      </c>
      <c r="AC167" t="s">
        <v>14</v>
      </c>
      <c r="AD167" t="s">
        <v>38</v>
      </c>
      <c r="AE167">
        <v>6</v>
      </c>
      <c r="AF167" t="s">
        <v>20</v>
      </c>
      <c r="AG167" t="s">
        <v>15</v>
      </c>
      <c r="AH167">
        <v>4</v>
      </c>
      <c r="AI167" t="s">
        <v>20</v>
      </c>
      <c r="AJ167">
        <v>4</v>
      </c>
      <c r="AL167" t="s">
        <v>3</v>
      </c>
      <c r="AM167" t="s">
        <v>15</v>
      </c>
      <c r="AN167">
        <v>4</v>
      </c>
      <c r="AO167" t="s">
        <v>20</v>
      </c>
      <c r="AQ167" t="s">
        <v>16</v>
      </c>
      <c r="AR167" t="s">
        <v>40</v>
      </c>
      <c r="AS167" t="s">
        <v>22</v>
      </c>
      <c r="AT167" t="s">
        <v>21</v>
      </c>
      <c r="AU167">
        <v>77.599999999999994</v>
      </c>
      <c r="AV167" t="s">
        <v>23</v>
      </c>
      <c r="AW167" t="s">
        <v>24</v>
      </c>
    </row>
    <row r="168" spans="1:49" x14ac:dyDescent="0.25">
      <c r="A168" t="s">
        <v>59</v>
      </c>
      <c r="E168" t="s">
        <v>3</v>
      </c>
      <c r="F168" t="s">
        <v>25</v>
      </c>
      <c r="G168" t="s">
        <v>26</v>
      </c>
      <c r="H168">
        <v>426.87</v>
      </c>
      <c r="I168" t="s">
        <v>26</v>
      </c>
      <c r="J168" t="s">
        <v>4</v>
      </c>
      <c r="K168">
        <v>426.9</v>
      </c>
      <c r="L168" t="s">
        <v>9</v>
      </c>
      <c r="M168" t="s">
        <v>60</v>
      </c>
      <c r="N168" t="s">
        <v>61</v>
      </c>
      <c r="O168" t="s">
        <v>9</v>
      </c>
      <c r="P168" t="s">
        <v>62</v>
      </c>
      <c r="Q168" t="s">
        <v>3</v>
      </c>
      <c r="R168" t="s">
        <v>17</v>
      </c>
      <c r="S168" t="s">
        <v>63</v>
      </c>
      <c r="T168">
        <v>7</v>
      </c>
      <c r="U168" t="s">
        <v>13</v>
      </c>
      <c r="V168" t="s">
        <v>3</v>
      </c>
      <c r="X168">
        <v>4</v>
      </c>
      <c r="Y168">
        <v>2</v>
      </c>
      <c r="AA168">
        <v>6</v>
      </c>
      <c r="AC168" t="s">
        <v>14</v>
      </c>
      <c r="AD168" t="s">
        <v>38</v>
      </c>
      <c r="AE168">
        <v>8</v>
      </c>
      <c r="AF168" t="s">
        <v>20</v>
      </c>
      <c r="AG168" t="s">
        <v>15</v>
      </c>
      <c r="AH168">
        <v>7</v>
      </c>
      <c r="AI168" t="s">
        <v>20</v>
      </c>
      <c r="AL168" t="s">
        <v>3</v>
      </c>
      <c r="AM168" t="s">
        <v>15</v>
      </c>
      <c r="AN168">
        <v>7</v>
      </c>
      <c r="AO168" t="s">
        <v>20</v>
      </c>
      <c r="AQ168" t="s">
        <v>16</v>
      </c>
      <c r="AR168" t="s">
        <v>41</v>
      </c>
      <c r="AS168" t="s">
        <v>22</v>
      </c>
      <c r="AT168" t="s">
        <v>21</v>
      </c>
      <c r="AU168">
        <v>426.9</v>
      </c>
      <c r="AV168" t="s">
        <v>23</v>
      </c>
      <c r="AW168" t="s">
        <v>24</v>
      </c>
    </row>
    <row r="169" spans="1:49" x14ac:dyDescent="0.25">
      <c r="A169" t="s">
        <v>59</v>
      </c>
      <c r="E169" t="s">
        <v>3</v>
      </c>
      <c r="F169" t="s">
        <v>25</v>
      </c>
      <c r="G169" t="s">
        <v>26</v>
      </c>
      <c r="H169">
        <v>627.81700000000001</v>
      </c>
      <c r="I169" t="s">
        <v>26</v>
      </c>
      <c r="J169" t="s">
        <v>4</v>
      </c>
      <c r="K169">
        <v>627.79999999999995</v>
      </c>
      <c r="L169" t="s">
        <v>9</v>
      </c>
      <c r="M169" t="s">
        <v>60</v>
      </c>
      <c r="N169" t="s">
        <v>61</v>
      </c>
      <c r="O169" t="s">
        <v>9</v>
      </c>
      <c r="P169" t="s">
        <v>62</v>
      </c>
      <c r="Q169" t="s">
        <v>3</v>
      </c>
      <c r="R169" t="s">
        <v>17</v>
      </c>
      <c r="S169" t="s">
        <v>63</v>
      </c>
      <c r="T169">
        <v>1</v>
      </c>
      <c r="U169" t="s">
        <v>13</v>
      </c>
      <c r="V169" t="s">
        <v>3</v>
      </c>
      <c r="X169">
        <v>6</v>
      </c>
      <c r="Y169">
        <v>2</v>
      </c>
      <c r="AA169">
        <v>7</v>
      </c>
      <c r="AC169" t="s">
        <v>14</v>
      </c>
      <c r="AD169" t="s">
        <v>38</v>
      </c>
      <c r="AE169">
        <v>8</v>
      </c>
      <c r="AF169" t="s">
        <v>20</v>
      </c>
      <c r="AG169" t="s">
        <v>15</v>
      </c>
      <c r="AH169">
        <v>1</v>
      </c>
      <c r="AI169" t="s">
        <v>20</v>
      </c>
      <c r="AJ169">
        <v>7</v>
      </c>
      <c r="AL169" t="s">
        <v>3</v>
      </c>
      <c r="AM169" t="s">
        <v>15</v>
      </c>
      <c r="AN169">
        <v>1</v>
      </c>
      <c r="AO169" t="s">
        <v>20</v>
      </c>
      <c r="AQ169" t="s">
        <v>16</v>
      </c>
      <c r="AR169" t="s">
        <v>44</v>
      </c>
      <c r="AS169" t="s">
        <v>22</v>
      </c>
      <c r="AT169" t="s">
        <v>21</v>
      </c>
      <c r="AU169">
        <v>627.79999999999995</v>
      </c>
      <c r="AV169" t="s">
        <v>23</v>
      </c>
      <c r="AW169" t="s">
        <v>24</v>
      </c>
    </row>
    <row r="170" spans="1:49" x14ac:dyDescent="0.25">
      <c r="A170" t="s">
        <v>59</v>
      </c>
      <c r="E170" t="s">
        <v>3</v>
      </c>
      <c r="F170" t="s">
        <v>25</v>
      </c>
      <c r="G170" t="s">
        <v>26</v>
      </c>
      <c r="H170">
        <v>0.45</v>
      </c>
      <c r="I170" t="s">
        <v>26</v>
      </c>
      <c r="J170" t="s">
        <v>4</v>
      </c>
      <c r="K170">
        <v>0.5</v>
      </c>
      <c r="L170" t="s">
        <v>9</v>
      </c>
      <c r="M170" t="s">
        <v>60</v>
      </c>
      <c r="N170" t="s">
        <v>61</v>
      </c>
      <c r="O170" t="s">
        <v>9</v>
      </c>
      <c r="P170" t="s">
        <v>62</v>
      </c>
      <c r="Q170" t="s">
        <v>3</v>
      </c>
      <c r="R170" t="s">
        <v>17</v>
      </c>
      <c r="S170" t="s">
        <v>63</v>
      </c>
      <c r="T170">
        <v>5</v>
      </c>
      <c r="U170" t="s">
        <v>13</v>
      </c>
      <c r="V170" t="s">
        <v>3</v>
      </c>
      <c r="AA170">
        <v>0</v>
      </c>
      <c r="AC170" t="s">
        <v>14</v>
      </c>
      <c r="AD170" t="s">
        <v>38</v>
      </c>
      <c r="AE170">
        <v>4</v>
      </c>
      <c r="AF170" t="s">
        <v>20</v>
      </c>
      <c r="AG170" t="s">
        <v>15</v>
      </c>
      <c r="AH170">
        <v>5</v>
      </c>
      <c r="AI170" t="s">
        <v>20</v>
      </c>
      <c r="AL170" t="s">
        <v>3</v>
      </c>
      <c r="AM170" t="s">
        <v>15</v>
      </c>
      <c r="AN170">
        <v>5</v>
      </c>
      <c r="AO170" t="s">
        <v>20</v>
      </c>
      <c r="AQ170" t="s">
        <v>16</v>
      </c>
      <c r="AR170" t="s">
        <v>51</v>
      </c>
      <c r="AS170" t="s">
        <v>22</v>
      </c>
      <c r="AT170" t="s">
        <v>21</v>
      </c>
      <c r="AU170">
        <v>0.5</v>
      </c>
      <c r="AV170" t="s">
        <v>23</v>
      </c>
      <c r="AW170" t="s">
        <v>24</v>
      </c>
    </row>
    <row r="171" spans="1:49" x14ac:dyDescent="0.25">
      <c r="A171" t="s">
        <v>59</v>
      </c>
      <c r="E171" t="s">
        <v>3</v>
      </c>
      <c r="F171" t="s">
        <v>25</v>
      </c>
      <c r="G171" t="s">
        <v>26</v>
      </c>
      <c r="H171">
        <v>0.48599999999999999</v>
      </c>
      <c r="I171" t="s">
        <v>26</v>
      </c>
      <c r="J171" t="s">
        <v>4</v>
      </c>
      <c r="K171">
        <v>0.5</v>
      </c>
      <c r="L171" t="s">
        <v>9</v>
      </c>
      <c r="M171" t="s">
        <v>60</v>
      </c>
      <c r="N171" t="s">
        <v>61</v>
      </c>
      <c r="O171" t="s">
        <v>9</v>
      </c>
      <c r="P171" t="s">
        <v>62</v>
      </c>
      <c r="Q171" t="s">
        <v>3</v>
      </c>
      <c r="R171" t="s">
        <v>17</v>
      </c>
      <c r="S171" t="s">
        <v>63</v>
      </c>
      <c r="T171">
        <v>8</v>
      </c>
      <c r="U171" t="s">
        <v>13</v>
      </c>
      <c r="V171" t="s">
        <v>3</v>
      </c>
      <c r="AA171">
        <v>0</v>
      </c>
      <c r="AC171" t="s">
        <v>14</v>
      </c>
      <c r="AD171" t="s">
        <v>38</v>
      </c>
      <c r="AE171">
        <v>4</v>
      </c>
      <c r="AF171" t="s">
        <v>20</v>
      </c>
      <c r="AG171" t="s">
        <v>15</v>
      </c>
      <c r="AH171">
        <v>8</v>
      </c>
      <c r="AI171" t="s">
        <v>20</v>
      </c>
      <c r="AJ171">
        <v>6</v>
      </c>
      <c r="AL171" t="s">
        <v>3</v>
      </c>
      <c r="AM171" t="s">
        <v>15</v>
      </c>
      <c r="AN171">
        <v>8</v>
      </c>
      <c r="AO171" t="s">
        <v>20</v>
      </c>
      <c r="AQ171" t="s">
        <v>16</v>
      </c>
      <c r="AR171" t="s">
        <v>51</v>
      </c>
      <c r="AS171" t="s">
        <v>22</v>
      </c>
      <c r="AT171" t="s">
        <v>21</v>
      </c>
      <c r="AU171">
        <v>0.5</v>
      </c>
      <c r="AV171" t="s">
        <v>23</v>
      </c>
      <c r="AW171" t="s">
        <v>24</v>
      </c>
    </row>
    <row r="172" spans="1:49" x14ac:dyDescent="0.25">
      <c r="A172" t="s">
        <v>59</v>
      </c>
      <c r="E172" t="s">
        <v>3</v>
      </c>
      <c r="F172" t="s">
        <v>25</v>
      </c>
      <c r="G172" t="s">
        <v>26</v>
      </c>
      <c r="H172">
        <v>1.37</v>
      </c>
      <c r="I172" t="s">
        <v>26</v>
      </c>
      <c r="J172" t="s">
        <v>4</v>
      </c>
      <c r="K172">
        <v>1.4</v>
      </c>
      <c r="L172" t="s">
        <v>9</v>
      </c>
      <c r="M172" t="s">
        <v>60</v>
      </c>
      <c r="N172" t="s">
        <v>61</v>
      </c>
      <c r="O172" t="s">
        <v>9</v>
      </c>
      <c r="P172" t="s">
        <v>62</v>
      </c>
      <c r="Q172" t="s">
        <v>3</v>
      </c>
      <c r="R172" t="s">
        <v>17</v>
      </c>
      <c r="S172" t="s">
        <v>63</v>
      </c>
      <c r="T172">
        <v>7</v>
      </c>
      <c r="U172" t="s">
        <v>13</v>
      </c>
      <c r="V172" t="s">
        <v>3</v>
      </c>
      <c r="AA172">
        <v>1</v>
      </c>
      <c r="AC172" t="s">
        <v>14</v>
      </c>
      <c r="AD172" t="s">
        <v>38</v>
      </c>
      <c r="AE172">
        <v>3</v>
      </c>
      <c r="AF172" t="s">
        <v>20</v>
      </c>
      <c r="AG172" t="s">
        <v>15</v>
      </c>
      <c r="AH172">
        <v>7</v>
      </c>
      <c r="AI172" t="s">
        <v>20</v>
      </c>
      <c r="AL172" t="s">
        <v>3</v>
      </c>
      <c r="AM172" t="s">
        <v>15</v>
      </c>
      <c r="AN172">
        <v>7</v>
      </c>
      <c r="AO172" t="s">
        <v>20</v>
      </c>
      <c r="AQ172" t="s">
        <v>16</v>
      </c>
      <c r="AR172" t="s">
        <v>54</v>
      </c>
      <c r="AS172" t="s">
        <v>22</v>
      </c>
      <c r="AT172" t="s">
        <v>21</v>
      </c>
      <c r="AU172">
        <v>1.4</v>
      </c>
      <c r="AV172" t="s">
        <v>23</v>
      </c>
      <c r="AW172" t="s">
        <v>24</v>
      </c>
    </row>
    <row r="173" spans="1:49" x14ac:dyDescent="0.25">
      <c r="A173" t="s">
        <v>59</v>
      </c>
      <c r="E173" t="s">
        <v>3</v>
      </c>
      <c r="F173" t="s">
        <v>25</v>
      </c>
      <c r="G173" t="s">
        <v>26</v>
      </c>
      <c r="H173">
        <v>8.6959999999999997</v>
      </c>
      <c r="I173" t="s">
        <v>26</v>
      </c>
      <c r="J173" t="s">
        <v>4</v>
      </c>
      <c r="K173">
        <v>8.6999999999999993</v>
      </c>
      <c r="L173" t="s">
        <v>9</v>
      </c>
      <c r="M173" t="s">
        <v>60</v>
      </c>
      <c r="N173" t="s">
        <v>61</v>
      </c>
      <c r="O173" t="s">
        <v>9</v>
      </c>
      <c r="P173" t="s">
        <v>62</v>
      </c>
      <c r="Q173" t="s">
        <v>3</v>
      </c>
      <c r="R173" t="s">
        <v>17</v>
      </c>
      <c r="S173" t="s">
        <v>63</v>
      </c>
      <c r="T173">
        <v>9</v>
      </c>
      <c r="U173" t="s">
        <v>13</v>
      </c>
      <c r="V173" t="s">
        <v>3</v>
      </c>
      <c r="AA173">
        <v>8</v>
      </c>
      <c r="AC173" t="s">
        <v>14</v>
      </c>
      <c r="AD173" t="s">
        <v>38</v>
      </c>
      <c r="AE173">
        <v>6</v>
      </c>
      <c r="AF173" t="s">
        <v>20</v>
      </c>
      <c r="AG173" t="s">
        <v>15</v>
      </c>
      <c r="AH173">
        <v>9</v>
      </c>
      <c r="AI173" t="s">
        <v>20</v>
      </c>
      <c r="AJ173">
        <v>6</v>
      </c>
      <c r="AL173" t="s">
        <v>3</v>
      </c>
      <c r="AM173" t="s">
        <v>15</v>
      </c>
      <c r="AN173">
        <v>9</v>
      </c>
      <c r="AO173" t="s">
        <v>20</v>
      </c>
      <c r="AQ173" t="s">
        <v>16</v>
      </c>
      <c r="AR173" t="s">
        <v>42</v>
      </c>
      <c r="AS173" t="s">
        <v>22</v>
      </c>
      <c r="AT173" t="s">
        <v>21</v>
      </c>
      <c r="AU173">
        <v>8.6999999999999993</v>
      </c>
      <c r="AV173" t="s">
        <v>23</v>
      </c>
      <c r="AW173" t="s">
        <v>24</v>
      </c>
    </row>
    <row r="174" spans="1:49" x14ac:dyDescent="0.25">
      <c r="A174" t="s">
        <v>59</v>
      </c>
      <c r="E174" t="s">
        <v>3</v>
      </c>
      <c r="F174" t="s">
        <v>25</v>
      </c>
      <c r="G174" t="s">
        <v>26</v>
      </c>
      <c r="H174">
        <v>22.65</v>
      </c>
      <c r="I174" t="s">
        <v>26</v>
      </c>
      <c r="J174" t="s">
        <v>4</v>
      </c>
      <c r="K174">
        <v>22.7</v>
      </c>
      <c r="L174" t="s">
        <v>9</v>
      </c>
      <c r="M174" t="s">
        <v>60</v>
      </c>
      <c r="N174" t="s">
        <v>61</v>
      </c>
      <c r="O174" t="s">
        <v>9</v>
      </c>
      <c r="P174" t="s">
        <v>62</v>
      </c>
      <c r="Q174" t="s">
        <v>3</v>
      </c>
      <c r="R174" t="s">
        <v>17</v>
      </c>
      <c r="S174" t="s">
        <v>63</v>
      </c>
      <c r="T174">
        <v>5</v>
      </c>
      <c r="U174" t="s">
        <v>13</v>
      </c>
      <c r="V174" t="s">
        <v>3</v>
      </c>
      <c r="Y174">
        <v>2</v>
      </c>
      <c r="AA174">
        <v>2</v>
      </c>
      <c r="AC174" t="s">
        <v>14</v>
      </c>
      <c r="AD174" t="s">
        <v>38</v>
      </c>
      <c r="AE174">
        <v>6</v>
      </c>
      <c r="AF174" t="s">
        <v>20</v>
      </c>
      <c r="AG174" t="s">
        <v>15</v>
      </c>
      <c r="AH174">
        <v>5</v>
      </c>
      <c r="AI174" t="s">
        <v>20</v>
      </c>
      <c r="AL174" t="s">
        <v>3</v>
      </c>
      <c r="AM174" t="s">
        <v>15</v>
      </c>
      <c r="AN174">
        <v>5</v>
      </c>
      <c r="AO174" t="s">
        <v>20</v>
      </c>
      <c r="AQ174" t="s">
        <v>16</v>
      </c>
      <c r="AR174" t="s">
        <v>42</v>
      </c>
      <c r="AS174" t="s">
        <v>22</v>
      </c>
      <c r="AT174" t="s">
        <v>21</v>
      </c>
      <c r="AU174">
        <v>22.7</v>
      </c>
      <c r="AV174" t="s">
        <v>23</v>
      </c>
      <c r="AW174" t="s">
        <v>24</v>
      </c>
    </row>
    <row r="175" spans="1:49" x14ac:dyDescent="0.25">
      <c r="A175" t="s">
        <v>59</v>
      </c>
      <c r="E175" t="s">
        <v>3</v>
      </c>
      <c r="F175" t="s">
        <v>25</v>
      </c>
      <c r="G175" t="s">
        <v>26</v>
      </c>
      <c r="H175">
        <v>16.994</v>
      </c>
      <c r="I175" t="s">
        <v>26</v>
      </c>
      <c r="J175" t="s">
        <v>4</v>
      </c>
      <c r="K175">
        <v>17</v>
      </c>
      <c r="L175" t="s">
        <v>9</v>
      </c>
      <c r="M175" t="s">
        <v>60</v>
      </c>
      <c r="N175" t="s">
        <v>61</v>
      </c>
      <c r="O175" t="s">
        <v>9</v>
      </c>
      <c r="P175" t="s">
        <v>62</v>
      </c>
      <c r="Q175" t="s">
        <v>3</v>
      </c>
      <c r="R175" t="s">
        <v>17</v>
      </c>
      <c r="S175" t="s">
        <v>63</v>
      </c>
      <c r="T175">
        <v>9</v>
      </c>
      <c r="U175" t="s">
        <v>13</v>
      </c>
      <c r="V175" t="s">
        <v>3</v>
      </c>
      <c r="Y175">
        <v>1</v>
      </c>
      <c r="AA175">
        <v>6</v>
      </c>
      <c r="AC175" t="s">
        <v>14</v>
      </c>
      <c r="AD175" t="s">
        <v>38</v>
      </c>
      <c r="AE175">
        <v>9</v>
      </c>
      <c r="AF175" t="s">
        <v>20</v>
      </c>
      <c r="AG175" t="s">
        <v>15</v>
      </c>
      <c r="AH175">
        <v>9</v>
      </c>
      <c r="AI175" t="s">
        <v>20</v>
      </c>
      <c r="AJ175">
        <v>4</v>
      </c>
      <c r="AL175" t="s">
        <v>3</v>
      </c>
      <c r="AM175" t="s">
        <v>15</v>
      </c>
      <c r="AN175">
        <v>9</v>
      </c>
      <c r="AO175" t="s">
        <v>20</v>
      </c>
      <c r="AQ175" t="s">
        <v>16</v>
      </c>
      <c r="AR175" t="s">
        <v>49</v>
      </c>
      <c r="AS175" t="s">
        <v>22</v>
      </c>
      <c r="AT175" t="s">
        <v>21</v>
      </c>
      <c r="AU175">
        <v>17</v>
      </c>
      <c r="AV175" t="s">
        <v>23</v>
      </c>
      <c r="AW175" t="s">
        <v>24</v>
      </c>
    </row>
    <row r="176" spans="1:49" x14ac:dyDescent="0.25">
      <c r="A176" t="s">
        <v>59</v>
      </c>
      <c r="E176" t="s">
        <v>3</v>
      </c>
      <c r="F176" t="s">
        <v>25</v>
      </c>
      <c r="G176" t="s">
        <v>26</v>
      </c>
      <c r="H176">
        <v>246.13</v>
      </c>
      <c r="I176" t="s">
        <v>26</v>
      </c>
      <c r="J176" t="s">
        <v>4</v>
      </c>
      <c r="K176">
        <v>246.1</v>
      </c>
      <c r="L176" t="s">
        <v>9</v>
      </c>
      <c r="M176" t="s">
        <v>60</v>
      </c>
      <c r="N176" t="s">
        <v>61</v>
      </c>
      <c r="O176" t="s">
        <v>9</v>
      </c>
      <c r="P176" t="s">
        <v>62</v>
      </c>
      <c r="Q176" t="s">
        <v>3</v>
      </c>
      <c r="R176" t="s">
        <v>17</v>
      </c>
      <c r="S176" t="s">
        <v>63</v>
      </c>
      <c r="T176">
        <v>3</v>
      </c>
      <c r="U176" t="s">
        <v>13</v>
      </c>
      <c r="V176" t="s">
        <v>3</v>
      </c>
      <c r="X176">
        <v>2</v>
      </c>
      <c r="Y176">
        <v>4</v>
      </c>
      <c r="AA176">
        <v>6</v>
      </c>
      <c r="AC176" t="s">
        <v>14</v>
      </c>
      <c r="AD176" t="s">
        <v>38</v>
      </c>
      <c r="AE176">
        <v>1</v>
      </c>
      <c r="AF176" t="s">
        <v>20</v>
      </c>
      <c r="AG176" t="s">
        <v>15</v>
      </c>
      <c r="AH176">
        <v>3</v>
      </c>
      <c r="AI176" t="s">
        <v>20</v>
      </c>
      <c r="AL176" t="s">
        <v>3</v>
      </c>
      <c r="AM176" t="s">
        <v>15</v>
      </c>
      <c r="AN176">
        <v>3</v>
      </c>
      <c r="AO176" t="s">
        <v>20</v>
      </c>
      <c r="AQ176" t="s">
        <v>16</v>
      </c>
      <c r="AR176" t="s">
        <v>50</v>
      </c>
      <c r="AS176" t="s">
        <v>22</v>
      </c>
      <c r="AT176" t="s">
        <v>21</v>
      </c>
      <c r="AU176">
        <v>246.1</v>
      </c>
      <c r="AV176" t="s">
        <v>23</v>
      </c>
      <c r="AW176" t="s">
        <v>24</v>
      </c>
    </row>
    <row r="177" spans="1:49" x14ac:dyDescent="0.25">
      <c r="A177" t="s">
        <v>59</v>
      </c>
      <c r="E177" t="s">
        <v>3</v>
      </c>
      <c r="F177" t="s">
        <v>25</v>
      </c>
      <c r="G177" t="s">
        <v>26</v>
      </c>
      <c r="H177">
        <v>766.66499999999996</v>
      </c>
      <c r="I177" t="s">
        <v>26</v>
      </c>
      <c r="J177" t="s">
        <v>4</v>
      </c>
      <c r="K177">
        <v>766.7</v>
      </c>
      <c r="L177" t="s">
        <v>9</v>
      </c>
      <c r="M177" t="s">
        <v>60</v>
      </c>
      <c r="N177" t="s">
        <v>61</v>
      </c>
      <c r="O177" t="s">
        <v>9</v>
      </c>
      <c r="P177" t="s">
        <v>62</v>
      </c>
      <c r="Q177" t="s">
        <v>3</v>
      </c>
      <c r="R177" t="s">
        <v>17</v>
      </c>
      <c r="S177" t="s">
        <v>63</v>
      </c>
      <c r="T177">
        <v>6</v>
      </c>
      <c r="U177" t="s">
        <v>13</v>
      </c>
      <c r="V177" t="s">
        <v>3</v>
      </c>
      <c r="X177">
        <v>7</v>
      </c>
      <c r="Y177">
        <v>6</v>
      </c>
      <c r="AA177">
        <v>6</v>
      </c>
      <c r="AC177" t="s">
        <v>14</v>
      </c>
      <c r="AD177" t="s">
        <v>38</v>
      </c>
      <c r="AE177">
        <v>6</v>
      </c>
      <c r="AF177" t="s">
        <v>20</v>
      </c>
      <c r="AG177" t="s">
        <v>15</v>
      </c>
      <c r="AH177">
        <v>6</v>
      </c>
      <c r="AI177" t="s">
        <v>20</v>
      </c>
      <c r="AJ177">
        <v>5</v>
      </c>
      <c r="AL177" t="s">
        <v>3</v>
      </c>
      <c r="AM177" t="s">
        <v>15</v>
      </c>
      <c r="AN177">
        <v>6</v>
      </c>
      <c r="AO177" t="s">
        <v>20</v>
      </c>
      <c r="AQ177" t="s">
        <v>16</v>
      </c>
      <c r="AR177" t="s">
        <v>42</v>
      </c>
      <c r="AS177" t="s">
        <v>22</v>
      </c>
      <c r="AT177" t="s">
        <v>21</v>
      </c>
      <c r="AU177">
        <v>766.7</v>
      </c>
      <c r="AV177" t="s">
        <v>23</v>
      </c>
      <c r="AW177" t="s">
        <v>24</v>
      </c>
    </row>
    <row r="178" spans="1:49" x14ac:dyDescent="0.25">
      <c r="A178" t="s">
        <v>59</v>
      </c>
      <c r="E178" t="s">
        <v>3</v>
      </c>
      <c r="F178" t="s">
        <v>25</v>
      </c>
      <c r="G178" t="s">
        <v>26</v>
      </c>
      <c r="H178">
        <v>0.33</v>
      </c>
      <c r="I178" t="s">
        <v>26</v>
      </c>
      <c r="J178" t="s">
        <v>4</v>
      </c>
      <c r="K178">
        <v>0.3</v>
      </c>
      <c r="L178" t="s">
        <v>9</v>
      </c>
      <c r="M178" t="s">
        <v>60</v>
      </c>
      <c r="N178" t="s">
        <v>61</v>
      </c>
      <c r="O178" t="s">
        <v>9</v>
      </c>
      <c r="P178" t="s">
        <v>62</v>
      </c>
      <c r="Q178" t="s">
        <v>3</v>
      </c>
      <c r="R178" t="s">
        <v>17</v>
      </c>
      <c r="S178" t="s">
        <v>63</v>
      </c>
      <c r="T178">
        <v>3</v>
      </c>
      <c r="U178" t="s">
        <v>13</v>
      </c>
      <c r="V178" t="s">
        <v>3</v>
      </c>
      <c r="AA178">
        <v>0</v>
      </c>
      <c r="AC178" t="s">
        <v>14</v>
      </c>
      <c r="AD178" t="s">
        <v>38</v>
      </c>
      <c r="AE178">
        <v>3</v>
      </c>
      <c r="AF178" t="s">
        <v>20</v>
      </c>
      <c r="AG178" t="s">
        <v>15</v>
      </c>
      <c r="AH178">
        <v>3</v>
      </c>
      <c r="AI178" t="s">
        <v>20</v>
      </c>
      <c r="AL178" t="s">
        <v>3</v>
      </c>
      <c r="AM178" t="s">
        <v>15</v>
      </c>
      <c r="AN178">
        <v>3</v>
      </c>
      <c r="AO178" t="s">
        <v>20</v>
      </c>
      <c r="AQ178" t="s">
        <v>16</v>
      </c>
      <c r="AR178" t="s">
        <v>56</v>
      </c>
      <c r="AS178" t="s">
        <v>22</v>
      </c>
      <c r="AT178" t="s">
        <v>21</v>
      </c>
      <c r="AU178">
        <v>0.3</v>
      </c>
      <c r="AV178" t="s">
        <v>23</v>
      </c>
      <c r="AW178" t="s">
        <v>24</v>
      </c>
    </row>
    <row r="179" spans="1:49" x14ac:dyDescent="0.25">
      <c r="A179" t="s">
        <v>59</v>
      </c>
      <c r="E179" t="s">
        <v>3</v>
      </c>
      <c r="F179" t="s">
        <v>25</v>
      </c>
      <c r="G179" t="s">
        <v>26</v>
      </c>
      <c r="H179">
        <v>0.55900000000000005</v>
      </c>
      <c r="I179" t="s">
        <v>26</v>
      </c>
      <c r="J179" t="s">
        <v>4</v>
      </c>
      <c r="K179">
        <v>0.6</v>
      </c>
      <c r="L179" t="s">
        <v>9</v>
      </c>
      <c r="M179" t="s">
        <v>60</v>
      </c>
      <c r="N179" t="s">
        <v>61</v>
      </c>
      <c r="O179" t="s">
        <v>9</v>
      </c>
      <c r="P179" t="s">
        <v>62</v>
      </c>
      <c r="Q179" t="s">
        <v>3</v>
      </c>
      <c r="R179" t="s">
        <v>17</v>
      </c>
      <c r="S179" t="s">
        <v>63</v>
      </c>
      <c r="T179">
        <v>5</v>
      </c>
      <c r="U179" t="s">
        <v>13</v>
      </c>
      <c r="V179" t="s">
        <v>3</v>
      </c>
      <c r="AA179">
        <v>0</v>
      </c>
      <c r="AC179" t="s">
        <v>14</v>
      </c>
      <c r="AD179" t="s">
        <v>38</v>
      </c>
      <c r="AE179">
        <v>5</v>
      </c>
      <c r="AF179" t="s">
        <v>20</v>
      </c>
      <c r="AG179" t="s">
        <v>15</v>
      </c>
      <c r="AH179">
        <v>5</v>
      </c>
      <c r="AI179" t="s">
        <v>20</v>
      </c>
      <c r="AJ179">
        <v>9</v>
      </c>
      <c r="AL179" t="s">
        <v>3</v>
      </c>
      <c r="AM179" t="s">
        <v>15</v>
      </c>
      <c r="AN179">
        <v>5</v>
      </c>
      <c r="AO179" t="s">
        <v>20</v>
      </c>
      <c r="AQ179" t="s">
        <v>16</v>
      </c>
      <c r="AR179" t="s">
        <v>55</v>
      </c>
      <c r="AS179" t="s">
        <v>22</v>
      </c>
      <c r="AT179" t="s">
        <v>21</v>
      </c>
      <c r="AU179">
        <v>0.6</v>
      </c>
      <c r="AV179" t="s">
        <v>23</v>
      </c>
      <c r="AW179" t="s">
        <v>24</v>
      </c>
    </row>
    <row r="180" spans="1:49" x14ac:dyDescent="0.25">
      <c r="A180" t="s">
        <v>59</v>
      </c>
      <c r="E180" t="s">
        <v>3</v>
      </c>
      <c r="F180" t="s">
        <v>25</v>
      </c>
      <c r="G180" t="s">
        <v>26</v>
      </c>
      <c r="H180">
        <v>4.68</v>
      </c>
      <c r="I180" t="s">
        <v>26</v>
      </c>
      <c r="J180" t="s">
        <v>4</v>
      </c>
      <c r="K180">
        <v>4.7</v>
      </c>
      <c r="L180" t="s">
        <v>9</v>
      </c>
      <c r="M180" t="s">
        <v>60</v>
      </c>
      <c r="N180" t="s">
        <v>61</v>
      </c>
      <c r="O180" t="s">
        <v>9</v>
      </c>
      <c r="P180" t="s">
        <v>62</v>
      </c>
      <c r="Q180" t="s">
        <v>3</v>
      </c>
      <c r="R180" t="s">
        <v>17</v>
      </c>
      <c r="S180" t="s">
        <v>63</v>
      </c>
      <c r="T180">
        <v>8</v>
      </c>
      <c r="U180" t="s">
        <v>13</v>
      </c>
      <c r="V180" t="s">
        <v>3</v>
      </c>
      <c r="AA180">
        <v>4</v>
      </c>
      <c r="AC180" t="s">
        <v>14</v>
      </c>
      <c r="AD180" t="s">
        <v>38</v>
      </c>
      <c r="AE180">
        <v>6</v>
      </c>
      <c r="AF180" t="s">
        <v>20</v>
      </c>
      <c r="AG180" t="s">
        <v>15</v>
      </c>
      <c r="AH180">
        <v>8</v>
      </c>
      <c r="AI180" t="s">
        <v>20</v>
      </c>
      <c r="AL180" t="s">
        <v>3</v>
      </c>
      <c r="AM180" t="s">
        <v>15</v>
      </c>
      <c r="AN180">
        <v>8</v>
      </c>
      <c r="AO180" t="s">
        <v>20</v>
      </c>
      <c r="AQ180" t="s">
        <v>16</v>
      </c>
      <c r="AR180" t="s">
        <v>42</v>
      </c>
      <c r="AS180" t="s">
        <v>22</v>
      </c>
      <c r="AT180" t="s">
        <v>21</v>
      </c>
      <c r="AU180">
        <v>4.7</v>
      </c>
      <c r="AV180" t="s">
        <v>23</v>
      </c>
      <c r="AW180" t="s">
        <v>24</v>
      </c>
    </row>
    <row r="181" spans="1:49" x14ac:dyDescent="0.25">
      <c r="A181" t="s">
        <v>59</v>
      </c>
      <c r="E181" t="s">
        <v>3</v>
      </c>
      <c r="F181" t="s">
        <v>25</v>
      </c>
      <c r="G181" t="s">
        <v>26</v>
      </c>
      <c r="H181">
        <v>7.3650000000000002</v>
      </c>
      <c r="I181" t="s">
        <v>26</v>
      </c>
      <c r="J181" t="s">
        <v>4</v>
      </c>
      <c r="K181">
        <v>7.4</v>
      </c>
      <c r="L181" t="s">
        <v>9</v>
      </c>
      <c r="M181" t="s">
        <v>60</v>
      </c>
      <c r="N181" t="s">
        <v>61</v>
      </c>
      <c r="O181" t="s">
        <v>9</v>
      </c>
      <c r="P181" t="s">
        <v>62</v>
      </c>
      <c r="Q181" t="s">
        <v>3</v>
      </c>
      <c r="R181" t="s">
        <v>17</v>
      </c>
      <c r="S181" t="s">
        <v>63</v>
      </c>
      <c r="T181">
        <v>6</v>
      </c>
      <c r="U181" t="s">
        <v>13</v>
      </c>
      <c r="V181" t="s">
        <v>3</v>
      </c>
      <c r="AA181">
        <v>7</v>
      </c>
      <c r="AC181" t="s">
        <v>14</v>
      </c>
      <c r="AD181" t="s">
        <v>38</v>
      </c>
      <c r="AE181">
        <v>3</v>
      </c>
      <c r="AF181" t="s">
        <v>20</v>
      </c>
      <c r="AG181" t="s">
        <v>15</v>
      </c>
      <c r="AH181">
        <v>6</v>
      </c>
      <c r="AI181" t="s">
        <v>20</v>
      </c>
      <c r="AJ181">
        <v>5</v>
      </c>
      <c r="AL181" t="s">
        <v>3</v>
      </c>
      <c r="AM181" t="s">
        <v>15</v>
      </c>
      <c r="AN181">
        <v>6</v>
      </c>
      <c r="AO181" t="s">
        <v>20</v>
      </c>
      <c r="AQ181" t="s">
        <v>16</v>
      </c>
      <c r="AR181" t="s">
        <v>54</v>
      </c>
      <c r="AS181" t="s">
        <v>22</v>
      </c>
      <c r="AT181" t="s">
        <v>21</v>
      </c>
      <c r="AU181">
        <v>7.4</v>
      </c>
      <c r="AV181" t="s">
        <v>23</v>
      </c>
      <c r="AW181" t="s">
        <v>24</v>
      </c>
    </row>
    <row r="182" spans="1:49" x14ac:dyDescent="0.25">
      <c r="A182" t="s">
        <v>59</v>
      </c>
      <c r="E182" t="s">
        <v>3</v>
      </c>
      <c r="F182" t="s">
        <v>25</v>
      </c>
      <c r="G182" t="s">
        <v>26</v>
      </c>
      <c r="H182">
        <v>13.71</v>
      </c>
      <c r="I182" t="s">
        <v>26</v>
      </c>
      <c r="J182" t="s">
        <v>4</v>
      </c>
      <c r="K182">
        <v>13.7</v>
      </c>
      <c r="L182" t="s">
        <v>9</v>
      </c>
      <c r="M182" t="s">
        <v>60</v>
      </c>
      <c r="N182" t="s">
        <v>61</v>
      </c>
      <c r="O182" t="s">
        <v>9</v>
      </c>
      <c r="P182" t="s">
        <v>62</v>
      </c>
      <c r="Q182" t="s">
        <v>3</v>
      </c>
      <c r="R182" t="s">
        <v>17</v>
      </c>
      <c r="S182" t="s">
        <v>63</v>
      </c>
      <c r="T182">
        <v>1</v>
      </c>
      <c r="U182" t="s">
        <v>13</v>
      </c>
      <c r="V182" t="s">
        <v>3</v>
      </c>
      <c r="Y182">
        <v>1</v>
      </c>
      <c r="AA182">
        <v>3</v>
      </c>
      <c r="AC182" t="s">
        <v>14</v>
      </c>
      <c r="AD182" t="s">
        <v>38</v>
      </c>
      <c r="AE182">
        <v>7</v>
      </c>
      <c r="AF182" t="s">
        <v>20</v>
      </c>
      <c r="AG182" t="s">
        <v>15</v>
      </c>
      <c r="AH182">
        <v>1</v>
      </c>
      <c r="AI182" t="s">
        <v>20</v>
      </c>
      <c r="AL182" t="s">
        <v>3</v>
      </c>
      <c r="AM182" t="s">
        <v>15</v>
      </c>
      <c r="AN182">
        <v>1</v>
      </c>
      <c r="AO182" t="s">
        <v>20</v>
      </c>
      <c r="AQ182" t="s">
        <v>16</v>
      </c>
      <c r="AR182" t="s">
        <v>58</v>
      </c>
      <c r="AS182" t="s">
        <v>22</v>
      </c>
      <c r="AT182" t="s">
        <v>21</v>
      </c>
      <c r="AU182">
        <v>13.7</v>
      </c>
      <c r="AV182" t="s">
        <v>23</v>
      </c>
      <c r="AW182" t="s">
        <v>24</v>
      </c>
    </row>
    <row r="183" spans="1:49" x14ac:dyDescent="0.25">
      <c r="A183" t="s">
        <v>59</v>
      </c>
      <c r="E183" t="s">
        <v>3</v>
      </c>
      <c r="F183" t="s">
        <v>25</v>
      </c>
      <c r="G183" t="s">
        <v>26</v>
      </c>
      <c r="H183">
        <v>70.965000000000003</v>
      </c>
      <c r="I183" t="s">
        <v>26</v>
      </c>
      <c r="J183" t="s">
        <v>4</v>
      </c>
      <c r="K183">
        <v>71</v>
      </c>
      <c r="L183" t="s">
        <v>9</v>
      </c>
      <c r="M183" t="s">
        <v>60</v>
      </c>
      <c r="N183" t="s">
        <v>61</v>
      </c>
      <c r="O183" t="s">
        <v>9</v>
      </c>
      <c r="P183" t="s">
        <v>62</v>
      </c>
      <c r="Q183" t="s">
        <v>3</v>
      </c>
      <c r="R183" t="s">
        <v>17</v>
      </c>
      <c r="S183" t="s">
        <v>63</v>
      </c>
      <c r="T183">
        <v>6</v>
      </c>
      <c r="U183" t="s">
        <v>13</v>
      </c>
      <c r="V183" t="s">
        <v>3</v>
      </c>
      <c r="Y183">
        <v>7</v>
      </c>
      <c r="AA183">
        <v>0</v>
      </c>
      <c r="AC183" t="s">
        <v>14</v>
      </c>
      <c r="AD183" t="s">
        <v>38</v>
      </c>
      <c r="AE183">
        <v>9</v>
      </c>
      <c r="AF183" t="s">
        <v>20</v>
      </c>
      <c r="AG183" t="s">
        <v>15</v>
      </c>
      <c r="AH183">
        <v>6</v>
      </c>
      <c r="AI183" t="s">
        <v>20</v>
      </c>
      <c r="AJ183">
        <v>5</v>
      </c>
      <c r="AL183" t="s">
        <v>3</v>
      </c>
      <c r="AM183" t="s">
        <v>15</v>
      </c>
      <c r="AN183">
        <v>6</v>
      </c>
      <c r="AO183" t="s">
        <v>20</v>
      </c>
      <c r="AQ183" t="s">
        <v>16</v>
      </c>
      <c r="AR183" t="s">
        <v>49</v>
      </c>
      <c r="AS183" t="s">
        <v>22</v>
      </c>
      <c r="AT183" t="s">
        <v>21</v>
      </c>
      <c r="AU183">
        <v>71</v>
      </c>
      <c r="AV183" t="s">
        <v>23</v>
      </c>
      <c r="AW183" t="s">
        <v>24</v>
      </c>
    </row>
    <row r="184" spans="1:49" x14ac:dyDescent="0.25">
      <c r="A184" t="s">
        <v>59</v>
      </c>
      <c r="E184" t="s">
        <v>3</v>
      </c>
      <c r="F184" t="s">
        <v>25</v>
      </c>
      <c r="G184" t="s">
        <v>26</v>
      </c>
      <c r="H184">
        <v>684.11</v>
      </c>
      <c r="I184" t="s">
        <v>26</v>
      </c>
      <c r="J184" t="s">
        <v>4</v>
      </c>
      <c r="K184">
        <v>684.1</v>
      </c>
      <c r="L184" t="s">
        <v>9</v>
      </c>
      <c r="M184" t="s">
        <v>60</v>
      </c>
      <c r="N184" t="s">
        <v>61</v>
      </c>
      <c r="O184" t="s">
        <v>9</v>
      </c>
      <c r="P184" t="s">
        <v>62</v>
      </c>
      <c r="Q184" t="s">
        <v>3</v>
      </c>
      <c r="R184" t="s">
        <v>17</v>
      </c>
      <c r="S184" t="s">
        <v>63</v>
      </c>
      <c r="T184">
        <v>1</v>
      </c>
      <c r="U184" t="s">
        <v>13</v>
      </c>
      <c r="V184" t="s">
        <v>3</v>
      </c>
      <c r="X184">
        <v>6</v>
      </c>
      <c r="Y184">
        <v>8</v>
      </c>
      <c r="AA184">
        <v>4</v>
      </c>
      <c r="AC184" t="s">
        <v>14</v>
      </c>
      <c r="AD184" t="s">
        <v>38</v>
      </c>
      <c r="AE184">
        <v>1</v>
      </c>
      <c r="AF184" t="s">
        <v>20</v>
      </c>
      <c r="AG184" t="s">
        <v>15</v>
      </c>
      <c r="AH184">
        <v>1</v>
      </c>
      <c r="AI184" t="s">
        <v>20</v>
      </c>
      <c r="AL184" t="s">
        <v>3</v>
      </c>
      <c r="AM184" t="s">
        <v>15</v>
      </c>
      <c r="AN184">
        <v>1</v>
      </c>
      <c r="AO184" t="s">
        <v>20</v>
      </c>
      <c r="AQ184" t="s">
        <v>16</v>
      </c>
      <c r="AR184" t="s">
        <v>50</v>
      </c>
      <c r="AS184" t="s">
        <v>22</v>
      </c>
      <c r="AT184" t="s">
        <v>21</v>
      </c>
      <c r="AU184">
        <v>684.1</v>
      </c>
      <c r="AV184" t="s">
        <v>23</v>
      </c>
      <c r="AW184" t="s">
        <v>24</v>
      </c>
    </row>
    <row r="185" spans="1:49" x14ac:dyDescent="0.25">
      <c r="A185" t="s">
        <v>59</v>
      </c>
      <c r="E185" t="s">
        <v>3</v>
      </c>
      <c r="F185" t="s">
        <v>25</v>
      </c>
      <c r="G185" t="s">
        <v>26</v>
      </c>
      <c r="H185">
        <v>425.79700000000003</v>
      </c>
      <c r="I185" t="s">
        <v>26</v>
      </c>
      <c r="J185" t="s">
        <v>4</v>
      </c>
      <c r="K185">
        <v>425.8</v>
      </c>
      <c r="L185" t="s">
        <v>9</v>
      </c>
      <c r="M185" t="s">
        <v>60</v>
      </c>
      <c r="N185" t="s">
        <v>61</v>
      </c>
      <c r="O185" t="s">
        <v>9</v>
      </c>
      <c r="P185" t="s">
        <v>62</v>
      </c>
      <c r="Q185" t="s">
        <v>3</v>
      </c>
      <c r="R185" t="s">
        <v>17</v>
      </c>
      <c r="S185" t="s">
        <v>63</v>
      </c>
      <c r="T185">
        <v>9</v>
      </c>
      <c r="U185" t="s">
        <v>13</v>
      </c>
      <c r="V185" t="s">
        <v>3</v>
      </c>
      <c r="X185">
        <v>4</v>
      </c>
      <c r="Y185">
        <v>2</v>
      </c>
      <c r="AA185">
        <v>5</v>
      </c>
      <c r="AC185" t="s">
        <v>14</v>
      </c>
      <c r="AD185" t="s">
        <v>38</v>
      </c>
      <c r="AE185">
        <v>7</v>
      </c>
      <c r="AF185" t="s">
        <v>20</v>
      </c>
      <c r="AG185" t="s">
        <v>15</v>
      </c>
      <c r="AH185">
        <v>9</v>
      </c>
      <c r="AI185" t="s">
        <v>20</v>
      </c>
      <c r="AJ185">
        <v>7</v>
      </c>
      <c r="AL185" t="s">
        <v>3</v>
      </c>
      <c r="AM185" t="s">
        <v>15</v>
      </c>
      <c r="AN185">
        <v>9</v>
      </c>
      <c r="AO185" t="s">
        <v>20</v>
      </c>
      <c r="AQ185" t="s">
        <v>16</v>
      </c>
      <c r="AR185" t="s">
        <v>45</v>
      </c>
      <c r="AS185" t="s">
        <v>22</v>
      </c>
      <c r="AT185" t="s">
        <v>21</v>
      </c>
      <c r="AU185">
        <v>425.8</v>
      </c>
      <c r="AV185" t="s">
        <v>23</v>
      </c>
      <c r="AW185" t="s">
        <v>24</v>
      </c>
    </row>
    <row r="186" spans="1:49" x14ac:dyDescent="0.25">
      <c r="A186" t="s">
        <v>59</v>
      </c>
      <c r="E186" t="s">
        <v>3</v>
      </c>
      <c r="F186" t="s">
        <v>25</v>
      </c>
      <c r="G186" t="s">
        <v>26</v>
      </c>
      <c r="H186">
        <v>0.61</v>
      </c>
      <c r="I186" t="s">
        <v>26</v>
      </c>
      <c r="J186" t="s">
        <v>4</v>
      </c>
      <c r="K186">
        <v>0.6</v>
      </c>
      <c r="L186" t="s">
        <v>9</v>
      </c>
      <c r="M186" t="s">
        <v>60</v>
      </c>
      <c r="N186" t="s">
        <v>61</v>
      </c>
      <c r="O186" t="s">
        <v>9</v>
      </c>
      <c r="P186" t="s">
        <v>62</v>
      </c>
      <c r="Q186" t="s">
        <v>3</v>
      </c>
      <c r="R186" t="s">
        <v>17</v>
      </c>
      <c r="S186" t="s">
        <v>63</v>
      </c>
      <c r="T186">
        <v>1</v>
      </c>
      <c r="U186" t="s">
        <v>13</v>
      </c>
      <c r="V186" t="s">
        <v>3</v>
      </c>
      <c r="AA186">
        <v>0</v>
      </c>
      <c r="AC186" t="s">
        <v>14</v>
      </c>
      <c r="AD186" t="s">
        <v>38</v>
      </c>
      <c r="AE186">
        <v>6</v>
      </c>
      <c r="AF186" t="s">
        <v>20</v>
      </c>
      <c r="AG186" t="s">
        <v>15</v>
      </c>
      <c r="AH186">
        <v>1</v>
      </c>
      <c r="AI186" t="s">
        <v>20</v>
      </c>
      <c r="AL186" t="s">
        <v>3</v>
      </c>
      <c r="AM186" t="s">
        <v>15</v>
      </c>
      <c r="AN186">
        <v>1</v>
      </c>
      <c r="AO186" t="s">
        <v>20</v>
      </c>
      <c r="AQ186" t="s">
        <v>16</v>
      </c>
      <c r="AR186" t="s">
        <v>40</v>
      </c>
      <c r="AS186" t="s">
        <v>22</v>
      </c>
      <c r="AT186" t="s">
        <v>21</v>
      </c>
      <c r="AU186">
        <v>0.6</v>
      </c>
      <c r="AV186" t="s">
        <v>23</v>
      </c>
      <c r="AW186" t="s">
        <v>24</v>
      </c>
    </row>
    <row r="187" spans="1:49" x14ac:dyDescent="0.25">
      <c r="A187" t="s">
        <v>59</v>
      </c>
      <c r="E187" t="s">
        <v>3</v>
      </c>
      <c r="F187" t="s">
        <v>25</v>
      </c>
      <c r="G187" t="s">
        <v>26</v>
      </c>
      <c r="H187">
        <v>0.96799999999999997</v>
      </c>
      <c r="I187" t="s">
        <v>26</v>
      </c>
      <c r="J187" t="s">
        <v>4</v>
      </c>
      <c r="K187">
        <v>1</v>
      </c>
      <c r="L187" t="s">
        <v>9</v>
      </c>
      <c r="M187" t="s">
        <v>60</v>
      </c>
      <c r="N187" t="s">
        <v>61</v>
      </c>
      <c r="O187" t="s">
        <v>9</v>
      </c>
      <c r="P187" t="s">
        <v>62</v>
      </c>
      <c r="Q187" t="s">
        <v>3</v>
      </c>
      <c r="R187" t="s">
        <v>17</v>
      </c>
      <c r="S187" t="s">
        <v>63</v>
      </c>
      <c r="T187">
        <v>6</v>
      </c>
      <c r="U187" t="s">
        <v>13</v>
      </c>
      <c r="V187" t="s">
        <v>3</v>
      </c>
      <c r="AA187">
        <v>0</v>
      </c>
      <c r="AC187" t="s">
        <v>14</v>
      </c>
      <c r="AD187" t="s">
        <v>38</v>
      </c>
      <c r="AE187">
        <v>9</v>
      </c>
      <c r="AF187" t="s">
        <v>20</v>
      </c>
      <c r="AG187" t="s">
        <v>15</v>
      </c>
      <c r="AH187">
        <v>6</v>
      </c>
      <c r="AI187" t="s">
        <v>20</v>
      </c>
      <c r="AJ187">
        <v>8</v>
      </c>
      <c r="AL187" t="s">
        <v>3</v>
      </c>
      <c r="AM187" t="s">
        <v>15</v>
      </c>
      <c r="AN187">
        <v>6</v>
      </c>
      <c r="AO187" t="s">
        <v>20</v>
      </c>
      <c r="AQ187" t="s">
        <v>16</v>
      </c>
      <c r="AR187" t="s">
        <v>49</v>
      </c>
      <c r="AS187" t="s">
        <v>22</v>
      </c>
      <c r="AT187" t="s">
        <v>21</v>
      </c>
      <c r="AU187">
        <v>1</v>
      </c>
      <c r="AV187" t="s">
        <v>23</v>
      </c>
      <c r="AW187" t="s">
        <v>24</v>
      </c>
    </row>
    <row r="188" spans="1:49" x14ac:dyDescent="0.25">
      <c r="A188" t="s">
        <v>59</v>
      </c>
      <c r="E188" t="s">
        <v>3</v>
      </c>
      <c r="F188" t="s">
        <v>25</v>
      </c>
      <c r="G188" t="s">
        <v>26</v>
      </c>
      <c r="H188">
        <v>4.8899999999999997</v>
      </c>
      <c r="I188" t="s">
        <v>26</v>
      </c>
      <c r="J188" t="s">
        <v>4</v>
      </c>
      <c r="K188">
        <v>4.9000000000000004</v>
      </c>
      <c r="L188" t="s">
        <v>9</v>
      </c>
      <c r="M188" t="s">
        <v>60</v>
      </c>
      <c r="N188" t="s">
        <v>61</v>
      </c>
      <c r="O188" t="s">
        <v>9</v>
      </c>
      <c r="P188" t="s">
        <v>62</v>
      </c>
      <c r="Q188" t="s">
        <v>3</v>
      </c>
      <c r="R188" t="s">
        <v>17</v>
      </c>
      <c r="S188" t="s">
        <v>63</v>
      </c>
      <c r="T188">
        <v>9</v>
      </c>
      <c r="U188" t="s">
        <v>13</v>
      </c>
      <c r="V188" t="s">
        <v>3</v>
      </c>
      <c r="AA188">
        <v>4</v>
      </c>
      <c r="AC188" t="s">
        <v>14</v>
      </c>
      <c r="AD188" t="s">
        <v>38</v>
      </c>
      <c r="AE188">
        <v>8</v>
      </c>
      <c r="AF188" t="s">
        <v>20</v>
      </c>
      <c r="AG188" t="s">
        <v>15</v>
      </c>
      <c r="AH188">
        <v>9</v>
      </c>
      <c r="AI188" t="s">
        <v>20</v>
      </c>
      <c r="AL188" t="s">
        <v>3</v>
      </c>
      <c r="AM188" t="s">
        <v>15</v>
      </c>
      <c r="AN188">
        <v>9</v>
      </c>
      <c r="AO188" t="s">
        <v>20</v>
      </c>
      <c r="AQ188" t="s">
        <v>16</v>
      </c>
      <c r="AR188" t="s">
        <v>41</v>
      </c>
      <c r="AS188" t="s">
        <v>22</v>
      </c>
      <c r="AT188" t="s">
        <v>21</v>
      </c>
      <c r="AU188">
        <v>4.9000000000000004</v>
      </c>
      <c r="AV188" t="s">
        <v>23</v>
      </c>
      <c r="AW188" t="s">
        <v>24</v>
      </c>
    </row>
    <row r="189" spans="1:49" x14ac:dyDescent="0.25">
      <c r="A189" t="s">
        <v>59</v>
      </c>
      <c r="E189" t="s">
        <v>3</v>
      </c>
      <c r="F189" t="s">
        <v>25</v>
      </c>
      <c r="G189" t="s">
        <v>26</v>
      </c>
      <c r="H189">
        <v>3.6930000000000001</v>
      </c>
      <c r="I189" t="s">
        <v>26</v>
      </c>
      <c r="J189" t="s">
        <v>4</v>
      </c>
      <c r="K189">
        <v>3.7</v>
      </c>
      <c r="L189" t="s">
        <v>9</v>
      </c>
      <c r="M189" t="s">
        <v>60</v>
      </c>
      <c r="N189" t="s">
        <v>61</v>
      </c>
      <c r="O189" t="s">
        <v>9</v>
      </c>
      <c r="P189" t="s">
        <v>62</v>
      </c>
      <c r="Q189" t="s">
        <v>3</v>
      </c>
      <c r="R189" t="s">
        <v>17</v>
      </c>
      <c r="S189" t="s">
        <v>63</v>
      </c>
      <c r="T189">
        <v>9</v>
      </c>
      <c r="U189" t="s">
        <v>13</v>
      </c>
      <c r="V189" t="s">
        <v>3</v>
      </c>
      <c r="AA189">
        <v>3</v>
      </c>
      <c r="AC189" t="s">
        <v>14</v>
      </c>
      <c r="AD189" t="s">
        <v>38</v>
      </c>
      <c r="AE189">
        <v>6</v>
      </c>
      <c r="AF189" t="s">
        <v>20</v>
      </c>
      <c r="AG189" t="s">
        <v>15</v>
      </c>
      <c r="AH189">
        <v>9</v>
      </c>
      <c r="AI189" t="s">
        <v>20</v>
      </c>
      <c r="AJ189">
        <v>3</v>
      </c>
      <c r="AL189" t="s">
        <v>3</v>
      </c>
      <c r="AM189" t="s">
        <v>15</v>
      </c>
      <c r="AN189">
        <v>9</v>
      </c>
      <c r="AO189" t="s">
        <v>20</v>
      </c>
      <c r="AQ189" t="s">
        <v>16</v>
      </c>
      <c r="AR189" t="s">
        <v>42</v>
      </c>
      <c r="AS189" t="s">
        <v>22</v>
      </c>
      <c r="AT189" t="s">
        <v>21</v>
      </c>
      <c r="AU189">
        <v>3.7</v>
      </c>
      <c r="AV189" t="s">
        <v>23</v>
      </c>
      <c r="AW189" t="s">
        <v>24</v>
      </c>
    </row>
    <row r="190" spans="1:49" x14ac:dyDescent="0.25">
      <c r="A190" t="s">
        <v>59</v>
      </c>
      <c r="E190" t="s">
        <v>3</v>
      </c>
      <c r="F190" t="s">
        <v>25</v>
      </c>
      <c r="G190" t="s">
        <v>26</v>
      </c>
      <c r="H190">
        <v>50.64</v>
      </c>
      <c r="I190" t="s">
        <v>26</v>
      </c>
      <c r="J190" t="s">
        <v>4</v>
      </c>
      <c r="K190">
        <v>50.6</v>
      </c>
      <c r="L190" t="s">
        <v>9</v>
      </c>
      <c r="M190" t="s">
        <v>60</v>
      </c>
      <c r="N190" t="s">
        <v>61</v>
      </c>
      <c r="O190" t="s">
        <v>9</v>
      </c>
      <c r="P190" t="s">
        <v>62</v>
      </c>
      <c r="Q190" t="s">
        <v>3</v>
      </c>
      <c r="R190" t="s">
        <v>17</v>
      </c>
      <c r="S190" t="s">
        <v>63</v>
      </c>
      <c r="T190">
        <v>4</v>
      </c>
      <c r="U190" t="s">
        <v>13</v>
      </c>
      <c r="V190" t="s">
        <v>3</v>
      </c>
      <c r="Y190">
        <v>5</v>
      </c>
      <c r="AA190">
        <v>0</v>
      </c>
      <c r="AC190" t="s">
        <v>14</v>
      </c>
      <c r="AD190" t="s">
        <v>38</v>
      </c>
      <c r="AE190">
        <v>6</v>
      </c>
      <c r="AF190" t="s">
        <v>20</v>
      </c>
      <c r="AG190" t="s">
        <v>15</v>
      </c>
      <c r="AH190">
        <v>4</v>
      </c>
      <c r="AI190" t="s">
        <v>20</v>
      </c>
      <c r="AL190" t="s">
        <v>3</v>
      </c>
      <c r="AM190" t="s">
        <v>15</v>
      </c>
      <c r="AN190">
        <v>4</v>
      </c>
      <c r="AO190" t="s">
        <v>20</v>
      </c>
      <c r="AQ190" t="s">
        <v>16</v>
      </c>
      <c r="AR190" t="s">
        <v>40</v>
      </c>
      <c r="AS190" t="s">
        <v>22</v>
      </c>
      <c r="AT190" t="s">
        <v>21</v>
      </c>
      <c r="AU190">
        <v>50.6</v>
      </c>
      <c r="AV190" t="s">
        <v>23</v>
      </c>
      <c r="AW190" t="s">
        <v>24</v>
      </c>
    </row>
    <row r="191" spans="1:49" x14ac:dyDescent="0.25">
      <c r="A191" t="s">
        <v>59</v>
      </c>
      <c r="E191" t="s">
        <v>3</v>
      </c>
      <c r="F191" t="s">
        <v>25</v>
      </c>
      <c r="G191" t="s">
        <v>26</v>
      </c>
      <c r="H191">
        <v>83.838999999999999</v>
      </c>
      <c r="I191" t="s">
        <v>26</v>
      </c>
      <c r="J191" t="s">
        <v>4</v>
      </c>
      <c r="K191">
        <v>83.8</v>
      </c>
      <c r="L191" t="s">
        <v>9</v>
      </c>
      <c r="M191" t="s">
        <v>60</v>
      </c>
      <c r="N191" t="s">
        <v>61</v>
      </c>
      <c r="O191" t="s">
        <v>9</v>
      </c>
      <c r="P191" t="s">
        <v>62</v>
      </c>
      <c r="Q191" t="s">
        <v>3</v>
      </c>
      <c r="R191" t="s">
        <v>17</v>
      </c>
      <c r="S191" t="s">
        <v>63</v>
      </c>
      <c r="T191">
        <v>3</v>
      </c>
      <c r="U191" t="s">
        <v>13</v>
      </c>
      <c r="V191" t="s">
        <v>3</v>
      </c>
      <c r="Y191">
        <v>8</v>
      </c>
      <c r="AA191">
        <v>3</v>
      </c>
      <c r="AC191" t="s">
        <v>14</v>
      </c>
      <c r="AD191" t="s">
        <v>38</v>
      </c>
      <c r="AE191">
        <v>8</v>
      </c>
      <c r="AF191" t="s">
        <v>20</v>
      </c>
      <c r="AG191" t="s">
        <v>15</v>
      </c>
      <c r="AH191">
        <v>3</v>
      </c>
      <c r="AI191" t="s">
        <v>20</v>
      </c>
      <c r="AJ191">
        <v>9</v>
      </c>
      <c r="AL191" t="s">
        <v>3</v>
      </c>
      <c r="AM191" t="s">
        <v>15</v>
      </c>
      <c r="AN191">
        <v>3</v>
      </c>
      <c r="AO191" t="s">
        <v>20</v>
      </c>
      <c r="AQ191" t="s">
        <v>16</v>
      </c>
      <c r="AR191" t="s">
        <v>44</v>
      </c>
      <c r="AS191" t="s">
        <v>22</v>
      </c>
      <c r="AT191" t="s">
        <v>21</v>
      </c>
      <c r="AU191">
        <v>83.8</v>
      </c>
      <c r="AV191" t="s">
        <v>23</v>
      </c>
      <c r="AW191" t="s">
        <v>24</v>
      </c>
    </row>
    <row r="192" spans="1:49" x14ac:dyDescent="0.25">
      <c r="A192" t="s">
        <v>59</v>
      </c>
      <c r="E192" t="s">
        <v>3</v>
      </c>
      <c r="F192" t="s">
        <v>25</v>
      </c>
      <c r="G192" t="s">
        <v>26</v>
      </c>
      <c r="H192">
        <v>621.35</v>
      </c>
      <c r="I192" t="s">
        <v>26</v>
      </c>
      <c r="J192" t="s">
        <v>4</v>
      </c>
      <c r="K192">
        <v>621.4</v>
      </c>
      <c r="L192" t="s">
        <v>9</v>
      </c>
      <c r="M192" t="s">
        <v>60</v>
      </c>
      <c r="N192" t="s">
        <v>61</v>
      </c>
      <c r="O192" t="s">
        <v>9</v>
      </c>
      <c r="P192" t="s">
        <v>62</v>
      </c>
      <c r="Q192" t="s">
        <v>3</v>
      </c>
      <c r="R192" t="s">
        <v>17</v>
      </c>
      <c r="S192" t="s">
        <v>63</v>
      </c>
      <c r="T192">
        <v>5</v>
      </c>
      <c r="U192" t="s">
        <v>13</v>
      </c>
      <c r="V192" t="s">
        <v>3</v>
      </c>
      <c r="X192">
        <v>6</v>
      </c>
      <c r="Y192">
        <v>2</v>
      </c>
      <c r="AA192">
        <v>1</v>
      </c>
      <c r="AC192" t="s">
        <v>14</v>
      </c>
      <c r="AD192" t="s">
        <v>38</v>
      </c>
      <c r="AE192">
        <v>3</v>
      </c>
      <c r="AF192" t="s">
        <v>20</v>
      </c>
      <c r="AG192" t="s">
        <v>15</v>
      </c>
      <c r="AH192">
        <v>5</v>
      </c>
      <c r="AI192" t="s">
        <v>20</v>
      </c>
      <c r="AL192" t="s">
        <v>3</v>
      </c>
      <c r="AM192" t="s">
        <v>15</v>
      </c>
      <c r="AN192">
        <v>5</v>
      </c>
      <c r="AO192" t="s">
        <v>20</v>
      </c>
      <c r="AQ192" t="s">
        <v>16</v>
      </c>
      <c r="AR192" t="s">
        <v>54</v>
      </c>
      <c r="AS192" t="s">
        <v>22</v>
      </c>
      <c r="AT192" t="s">
        <v>21</v>
      </c>
      <c r="AU192">
        <v>621.4</v>
      </c>
      <c r="AV192" t="s">
        <v>23</v>
      </c>
      <c r="AW192" t="s">
        <v>24</v>
      </c>
    </row>
    <row r="193" spans="1:49" x14ac:dyDescent="0.25">
      <c r="A193" t="s">
        <v>59</v>
      </c>
      <c r="E193" t="s">
        <v>3</v>
      </c>
      <c r="F193" t="s">
        <v>25</v>
      </c>
      <c r="G193" t="s">
        <v>26</v>
      </c>
      <c r="H193">
        <v>708.18299999999999</v>
      </c>
      <c r="I193" t="s">
        <v>26</v>
      </c>
      <c r="J193" t="s">
        <v>4</v>
      </c>
      <c r="K193">
        <v>708.2</v>
      </c>
      <c r="L193" t="s">
        <v>9</v>
      </c>
      <c r="M193" t="s">
        <v>60</v>
      </c>
      <c r="N193" t="s">
        <v>61</v>
      </c>
      <c r="O193" t="s">
        <v>9</v>
      </c>
      <c r="P193" t="s">
        <v>62</v>
      </c>
      <c r="Q193" t="s">
        <v>3</v>
      </c>
      <c r="R193" t="s">
        <v>17</v>
      </c>
      <c r="S193" t="s">
        <v>63</v>
      </c>
      <c r="T193">
        <v>8</v>
      </c>
      <c r="U193" t="s">
        <v>13</v>
      </c>
      <c r="V193" t="s">
        <v>3</v>
      </c>
      <c r="X193">
        <v>7</v>
      </c>
      <c r="Y193">
        <v>0</v>
      </c>
      <c r="AA193">
        <v>8</v>
      </c>
      <c r="AC193" t="s">
        <v>14</v>
      </c>
      <c r="AD193" t="s">
        <v>38</v>
      </c>
      <c r="AE193">
        <v>1</v>
      </c>
      <c r="AF193" t="s">
        <v>20</v>
      </c>
      <c r="AG193" t="s">
        <v>15</v>
      </c>
      <c r="AH193">
        <v>8</v>
      </c>
      <c r="AI193" t="s">
        <v>20</v>
      </c>
      <c r="AJ193">
        <v>3</v>
      </c>
      <c r="AL193" t="s">
        <v>3</v>
      </c>
      <c r="AM193" t="s">
        <v>15</v>
      </c>
      <c r="AN193">
        <v>8</v>
      </c>
      <c r="AO193" t="s">
        <v>20</v>
      </c>
      <c r="AQ193" t="s">
        <v>16</v>
      </c>
      <c r="AR193" t="s">
        <v>52</v>
      </c>
      <c r="AS193" t="s">
        <v>22</v>
      </c>
      <c r="AT193" t="s">
        <v>21</v>
      </c>
      <c r="AU193">
        <v>708.2</v>
      </c>
      <c r="AV193" t="s">
        <v>23</v>
      </c>
      <c r="AW193" t="s">
        <v>24</v>
      </c>
    </row>
    <row r="194" spans="1:49" x14ac:dyDescent="0.25">
      <c r="A194" t="s">
        <v>59</v>
      </c>
      <c r="E194" t="s">
        <v>3</v>
      </c>
      <c r="F194" t="s">
        <v>25</v>
      </c>
      <c r="G194" t="s">
        <v>26</v>
      </c>
      <c r="H194">
        <v>0.12</v>
      </c>
      <c r="I194" t="s">
        <v>26</v>
      </c>
      <c r="J194" t="s">
        <v>4</v>
      </c>
      <c r="K194">
        <v>0.1</v>
      </c>
      <c r="L194" t="s">
        <v>9</v>
      </c>
      <c r="M194" t="s">
        <v>60</v>
      </c>
      <c r="N194" t="s">
        <v>61</v>
      </c>
      <c r="O194" t="s">
        <v>9</v>
      </c>
      <c r="P194" t="s">
        <v>62</v>
      </c>
      <c r="Q194" t="s">
        <v>3</v>
      </c>
      <c r="R194" t="s">
        <v>17</v>
      </c>
      <c r="S194" t="s">
        <v>63</v>
      </c>
      <c r="T194">
        <v>2</v>
      </c>
      <c r="U194" t="s">
        <v>13</v>
      </c>
      <c r="V194" t="s">
        <v>3</v>
      </c>
      <c r="AA194">
        <v>0</v>
      </c>
      <c r="AC194" t="s">
        <v>14</v>
      </c>
      <c r="AD194" t="s">
        <v>38</v>
      </c>
      <c r="AE194">
        <v>1</v>
      </c>
      <c r="AF194" t="s">
        <v>20</v>
      </c>
      <c r="AG194" t="s">
        <v>15</v>
      </c>
      <c r="AH194">
        <v>2</v>
      </c>
      <c r="AI194" t="s">
        <v>20</v>
      </c>
      <c r="AL194" t="s">
        <v>3</v>
      </c>
      <c r="AM194" t="s">
        <v>15</v>
      </c>
      <c r="AN194">
        <v>2</v>
      </c>
      <c r="AO194" t="s">
        <v>20</v>
      </c>
      <c r="AQ194" t="s">
        <v>16</v>
      </c>
      <c r="AR194" t="s">
        <v>50</v>
      </c>
      <c r="AS194" t="s">
        <v>22</v>
      </c>
      <c r="AT194" t="s">
        <v>21</v>
      </c>
      <c r="AU194">
        <v>0.1</v>
      </c>
      <c r="AV194" t="s">
        <v>23</v>
      </c>
      <c r="AW194" t="s">
        <v>24</v>
      </c>
    </row>
    <row r="195" spans="1:49" x14ac:dyDescent="0.25">
      <c r="A195" t="s">
        <v>59</v>
      </c>
      <c r="E195" t="s">
        <v>3</v>
      </c>
      <c r="F195" t="s">
        <v>25</v>
      </c>
      <c r="G195" t="s">
        <v>26</v>
      </c>
      <c r="H195">
        <v>0.41899999999999998</v>
      </c>
      <c r="I195" t="s">
        <v>26</v>
      </c>
      <c r="J195" t="s">
        <v>4</v>
      </c>
      <c r="K195">
        <v>0.4</v>
      </c>
      <c r="L195" t="s">
        <v>9</v>
      </c>
      <c r="M195" t="s">
        <v>60</v>
      </c>
      <c r="N195" t="s">
        <v>61</v>
      </c>
      <c r="O195" t="s">
        <v>9</v>
      </c>
      <c r="P195" t="s">
        <v>62</v>
      </c>
      <c r="Q195" t="s">
        <v>3</v>
      </c>
      <c r="R195" t="s">
        <v>17</v>
      </c>
      <c r="S195" t="s">
        <v>63</v>
      </c>
      <c r="T195">
        <v>1</v>
      </c>
      <c r="U195" t="s">
        <v>13</v>
      </c>
      <c r="V195" t="s">
        <v>3</v>
      </c>
      <c r="AA195">
        <v>0</v>
      </c>
      <c r="AC195" t="s">
        <v>14</v>
      </c>
      <c r="AD195" t="s">
        <v>38</v>
      </c>
      <c r="AE195">
        <v>4</v>
      </c>
      <c r="AF195" t="s">
        <v>20</v>
      </c>
      <c r="AG195" t="s">
        <v>15</v>
      </c>
      <c r="AH195">
        <v>1</v>
      </c>
      <c r="AI195" t="s">
        <v>20</v>
      </c>
      <c r="AJ195">
        <v>9</v>
      </c>
      <c r="AL195" t="s">
        <v>3</v>
      </c>
      <c r="AM195" t="s">
        <v>15</v>
      </c>
      <c r="AN195">
        <v>1</v>
      </c>
      <c r="AO195" t="s">
        <v>20</v>
      </c>
      <c r="AQ195" t="s">
        <v>16</v>
      </c>
      <c r="AR195" t="s">
        <v>43</v>
      </c>
      <c r="AS195" t="s">
        <v>22</v>
      </c>
      <c r="AT195" t="s">
        <v>21</v>
      </c>
      <c r="AU195">
        <v>0.4</v>
      </c>
      <c r="AV195" t="s">
        <v>23</v>
      </c>
      <c r="AW195" t="s">
        <v>24</v>
      </c>
    </row>
    <row r="196" spans="1:49" x14ac:dyDescent="0.25">
      <c r="A196" t="s">
        <v>59</v>
      </c>
      <c r="E196" t="s">
        <v>3</v>
      </c>
      <c r="F196" t="s">
        <v>25</v>
      </c>
      <c r="G196" t="s">
        <v>26</v>
      </c>
      <c r="H196">
        <v>9.67</v>
      </c>
      <c r="I196" t="s">
        <v>26</v>
      </c>
      <c r="J196" t="s">
        <v>4</v>
      </c>
      <c r="K196">
        <v>9.6999999999999993</v>
      </c>
      <c r="L196" t="s">
        <v>9</v>
      </c>
      <c r="M196" t="s">
        <v>60</v>
      </c>
      <c r="N196" t="s">
        <v>61</v>
      </c>
      <c r="O196" t="s">
        <v>9</v>
      </c>
      <c r="P196" t="s">
        <v>62</v>
      </c>
      <c r="Q196" t="s">
        <v>3</v>
      </c>
      <c r="R196" t="s">
        <v>17</v>
      </c>
      <c r="S196" t="s">
        <v>63</v>
      </c>
      <c r="T196">
        <v>7</v>
      </c>
      <c r="U196" t="s">
        <v>13</v>
      </c>
      <c r="V196" t="s">
        <v>3</v>
      </c>
      <c r="AA196">
        <v>9</v>
      </c>
      <c r="AC196" t="s">
        <v>14</v>
      </c>
      <c r="AD196" t="s">
        <v>38</v>
      </c>
      <c r="AE196">
        <v>6</v>
      </c>
      <c r="AF196" t="s">
        <v>20</v>
      </c>
      <c r="AG196" t="s">
        <v>15</v>
      </c>
      <c r="AH196">
        <v>7</v>
      </c>
      <c r="AI196" t="s">
        <v>20</v>
      </c>
      <c r="AL196" t="s">
        <v>3</v>
      </c>
      <c r="AM196" t="s">
        <v>15</v>
      </c>
      <c r="AN196">
        <v>7</v>
      </c>
      <c r="AO196" t="s">
        <v>20</v>
      </c>
      <c r="AQ196" t="s">
        <v>16</v>
      </c>
      <c r="AR196" t="s">
        <v>42</v>
      </c>
      <c r="AS196" t="s">
        <v>22</v>
      </c>
      <c r="AT196" t="s">
        <v>21</v>
      </c>
      <c r="AU196">
        <v>9.6999999999999993</v>
      </c>
      <c r="AV196" t="s">
        <v>23</v>
      </c>
      <c r="AW196" t="s">
        <v>24</v>
      </c>
    </row>
    <row r="197" spans="1:49" x14ac:dyDescent="0.25">
      <c r="A197" t="s">
        <v>59</v>
      </c>
      <c r="E197" t="s">
        <v>3</v>
      </c>
      <c r="F197" t="s">
        <v>25</v>
      </c>
      <c r="G197" t="s">
        <v>26</v>
      </c>
      <c r="H197">
        <v>7.9290000000000003</v>
      </c>
      <c r="I197" t="s">
        <v>26</v>
      </c>
      <c r="J197" t="s">
        <v>4</v>
      </c>
      <c r="K197">
        <v>7.9</v>
      </c>
      <c r="L197" t="s">
        <v>9</v>
      </c>
      <c r="M197" t="s">
        <v>60</v>
      </c>
      <c r="N197" t="s">
        <v>61</v>
      </c>
      <c r="O197" t="s">
        <v>9</v>
      </c>
      <c r="P197" t="s">
        <v>62</v>
      </c>
      <c r="Q197" t="s">
        <v>3</v>
      </c>
      <c r="R197" t="s">
        <v>17</v>
      </c>
      <c r="S197" t="s">
        <v>63</v>
      </c>
      <c r="T197">
        <v>2</v>
      </c>
      <c r="U197" t="s">
        <v>13</v>
      </c>
      <c r="V197" t="s">
        <v>3</v>
      </c>
      <c r="AA197">
        <v>7</v>
      </c>
      <c r="AC197" t="s">
        <v>14</v>
      </c>
      <c r="AD197" t="s">
        <v>38</v>
      </c>
      <c r="AE197">
        <v>9</v>
      </c>
      <c r="AF197" t="s">
        <v>20</v>
      </c>
      <c r="AG197" t="s">
        <v>15</v>
      </c>
      <c r="AH197">
        <v>2</v>
      </c>
      <c r="AI197" t="s">
        <v>20</v>
      </c>
      <c r="AJ197">
        <v>9</v>
      </c>
      <c r="AL197" t="s">
        <v>3</v>
      </c>
      <c r="AM197" t="s">
        <v>15</v>
      </c>
      <c r="AN197">
        <v>2</v>
      </c>
      <c r="AO197" t="s">
        <v>20</v>
      </c>
      <c r="AQ197" t="s">
        <v>16</v>
      </c>
      <c r="AR197" t="s">
        <v>57</v>
      </c>
      <c r="AS197" t="s">
        <v>22</v>
      </c>
      <c r="AT197" t="s">
        <v>21</v>
      </c>
      <c r="AU197">
        <v>7.9</v>
      </c>
      <c r="AV197" t="s">
        <v>23</v>
      </c>
      <c r="AW197" t="s">
        <v>24</v>
      </c>
    </row>
    <row r="198" spans="1:49" x14ac:dyDescent="0.25">
      <c r="A198" t="s">
        <v>59</v>
      </c>
      <c r="E198" t="s">
        <v>3</v>
      </c>
      <c r="F198" t="s">
        <v>25</v>
      </c>
      <c r="G198" t="s">
        <v>26</v>
      </c>
      <c r="H198">
        <v>28.62</v>
      </c>
      <c r="I198" t="s">
        <v>26</v>
      </c>
      <c r="J198" t="s">
        <v>4</v>
      </c>
      <c r="K198">
        <v>28.6</v>
      </c>
      <c r="L198" t="s">
        <v>9</v>
      </c>
      <c r="M198" t="s">
        <v>60</v>
      </c>
      <c r="N198" t="s">
        <v>61</v>
      </c>
      <c r="O198" t="s">
        <v>9</v>
      </c>
      <c r="P198" t="s">
        <v>62</v>
      </c>
      <c r="Q198" t="s">
        <v>3</v>
      </c>
      <c r="R198" t="s">
        <v>17</v>
      </c>
      <c r="S198" t="s">
        <v>63</v>
      </c>
      <c r="T198">
        <v>2</v>
      </c>
      <c r="U198" t="s">
        <v>13</v>
      </c>
      <c r="V198" t="s">
        <v>3</v>
      </c>
      <c r="Y198">
        <v>2</v>
      </c>
      <c r="AA198">
        <v>8</v>
      </c>
      <c r="AC198" t="s">
        <v>14</v>
      </c>
      <c r="AD198" t="s">
        <v>38</v>
      </c>
      <c r="AE198">
        <v>6</v>
      </c>
      <c r="AF198" t="s">
        <v>20</v>
      </c>
      <c r="AG198" t="s">
        <v>15</v>
      </c>
      <c r="AH198">
        <v>2</v>
      </c>
      <c r="AI198" t="s">
        <v>20</v>
      </c>
      <c r="AL198" t="s">
        <v>3</v>
      </c>
      <c r="AM198" t="s">
        <v>15</v>
      </c>
      <c r="AN198">
        <v>2</v>
      </c>
      <c r="AO198" t="s">
        <v>20</v>
      </c>
      <c r="AQ198" t="s">
        <v>16</v>
      </c>
      <c r="AR198" t="s">
        <v>40</v>
      </c>
      <c r="AS198" t="s">
        <v>22</v>
      </c>
      <c r="AT198" t="s">
        <v>21</v>
      </c>
      <c r="AU198">
        <v>28.6</v>
      </c>
      <c r="AV198" t="s">
        <v>23</v>
      </c>
      <c r="AW198" t="s">
        <v>24</v>
      </c>
    </row>
    <row r="199" spans="1:49" x14ac:dyDescent="0.25">
      <c r="A199" t="s">
        <v>59</v>
      </c>
      <c r="E199" t="s">
        <v>3</v>
      </c>
      <c r="F199" t="s">
        <v>25</v>
      </c>
      <c r="G199" t="s">
        <v>26</v>
      </c>
      <c r="H199">
        <v>27.579000000000001</v>
      </c>
      <c r="I199" t="s">
        <v>26</v>
      </c>
      <c r="J199" t="s">
        <v>4</v>
      </c>
      <c r="K199">
        <v>27.6</v>
      </c>
      <c r="L199" t="s">
        <v>9</v>
      </c>
      <c r="M199" t="s">
        <v>60</v>
      </c>
      <c r="N199" t="s">
        <v>61</v>
      </c>
      <c r="O199" t="s">
        <v>9</v>
      </c>
      <c r="P199" t="s">
        <v>62</v>
      </c>
      <c r="Q199" t="s">
        <v>3</v>
      </c>
      <c r="R199" t="s">
        <v>17</v>
      </c>
      <c r="S199" t="s">
        <v>63</v>
      </c>
      <c r="T199">
        <v>7</v>
      </c>
      <c r="U199" t="s">
        <v>13</v>
      </c>
      <c r="V199" t="s">
        <v>3</v>
      </c>
      <c r="Y199">
        <v>2</v>
      </c>
      <c r="AA199">
        <v>7</v>
      </c>
      <c r="AC199" t="s">
        <v>14</v>
      </c>
      <c r="AD199" t="s">
        <v>38</v>
      </c>
      <c r="AE199">
        <v>5</v>
      </c>
      <c r="AF199" t="s">
        <v>20</v>
      </c>
      <c r="AG199" t="s">
        <v>15</v>
      </c>
      <c r="AH199">
        <v>7</v>
      </c>
      <c r="AI199" t="s">
        <v>20</v>
      </c>
      <c r="AJ199">
        <v>9</v>
      </c>
      <c r="AL199" t="s">
        <v>3</v>
      </c>
      <c r="AM199" t="s">
        <v>15</v>
      </c>
      <c r="AN199">
        <v>7</v>
      </c>
      <c r="AO199" t="s">
        <v>20</v>
      </c>
      <c r="AQ199" t="s">
        <v>16</v>
      </c>
      <c r="AR199" t="s">
        <v>55</v>
      </c>
      <c r="AS199" t="s">
        <v>22</v>
      </c>
      <c r="AT199" t="s">
        <v>21</v>
      </c>
      <c r="AU199">
        <v>27.6</v>
      </c>
      <c r="AV199" t="s">
        <v>23</v>
      </c>
      <c r="AW199" t="s">
        <v>24</v>
      </c>
    </row>
    <row r="200" spans="1:49" x14ac:dyDescent="0.25">
      <c r="A200" t="s">
        <v>59</v>
      </c>
      <c r="E200" t="s">
        <v>3</v>
      </c>
      <c r="F200" t="s">
        <v>25</v>
      </c>
      <c r="G200" t="s">
        <v>26</v>
      </c>
      <c r="H200">
        <v>572.83000000000004</v>
      </c>
      <c r="I200" t="s">
        <v>26</v>
      </c>
      <c r="J200" t="s">
        <v>4</v>
      </c>
      <c r="K200">
        <v>572.79999999999995</v>
      </c>
      <c r="L200" t="s">
        <v>9</v>
      </c>
      <c r="M200" t="s">
        <v>60</v>
      </c>
      <c r="N200" t="s">
        <v>61</v>
      </c>
      <c r="O200" t="s">
        <v>9</v>
      </c>
      <c r="P200" t="s">
        <v>62</v>
      </c>
      <c r="Q200" t="s">
        <v>3</v>
      </c>
      <c r="R200" t="s">
        <v>17</v>
      </c>
      <c r="S200" t="s">
        <v>63</v>
      </c>
      <c r="T200">
        <v>3</v>
      </c>
      <c r="U200" t="s">
        <v>13</v>
      </c>
      <c r="V200" t="s">
        <v>3</v>
      </c>
      <c r="X200">
        <v>5</v>
      </c>
      <c r="Y200">
        <v>7</v>
      </c>
      <c r="AA200">
        <v>2</v>
      </c>
      <c r="AC200" t="s">
        <v>14</v>
      </c>
      <c r="AD200" t="s">
        <v>38</v>
      </c>
      <c r="AE200">
        <v>8</v>
      </c>
      <c r="AF200" t="s">
        <v>20</v>
      </c>
      <c r="AG200" t="s">
        <v>15</v>
      </c>
      <c r="AH200">
        <v>3</v>
      </c>
      <c r="AI200" t="s">
        <v>20</v>
      </c>
      <c r="AL200" t="s">
        <v>3</v>
      </c>
      <c r="AM200" t="s">
        <v>15</v>
      </c>
      <c r="AN200">
        <v>3</v>
      </c>
      <c r="AO200" t="s">
        <v>20</v>
      </c>
      <c r="AQ200" t="s">
        <v>16</v>
      </c>
      <c r="AR200" t="s">
        <v>44</v>
      </c>
      <c r="AS200" t="s">
        <v>22</v>
      </c>
      <c r="AT200" t="s">
        <v>21</v>
      </c>
      <c r="AU200">
        <v>572.79999999999995</v>
      </c>
      <c r="AV200" t="s">
        <v>23</v>
      </c>
      <c r="AW200" t="s">
        <v>24</v>
      </c>
    </row>
    <row r="201" spans="1:49" x14ac:dyDescent="0.25">
      <c r="A201" t="s">
        <v>59</v>
      </c>
      <c r="E201" t="s">
        <v>3</v>
      </c>
      <c r="F201" t="s">
        <v>25</v>
      </c>
      <c r="G201" t="s">
        <v>26</v>
      </c>
      <c r="H201">
        <v>437.95400000000001</v>
      </c>
      <c r="I201" t="s">
        <v>26</v>
      </c>
      <c r="J201" t="s">
        <v>4</v>
      </c>
      <c r="K201">
        <v>438</v>
      </c>
      <c r="L201" t="s">
        <v>9</v>
      </c>
      <c r="M201" t="s">
        <v>60</v>
      </c>
      <c r="N201" t="s">
        <v>61</v>
      </c>
      <c r="O201" t="s">
        <v>9</v>
      </c>
      <c r="P201" t="s">
        <v>62</v>
      </c>
      <c r="Q201" t="s">
        <v>3</v>
      </c>
      <c r="R201" t="s">
        <v>17</v>
      </c>
      <c r="S201" t="s">
        <v>63</v>
      </c>
      <c r="T201">
        <v>5</v>
      </c>
      <c r="U201" t="s">
        <v>13</v>
      </c>
      <c r="V201" t="s">
        <v>3</v>
      </c>
      <c r="X201">
        <v>4</v>
      </c>
      <c r="Y201">
        <v>3</v>
      </c>
      <c r="AA201">
        <v>7</v>
      </c>
      <c r="AC201" t="s">
        <v>14</v>
      </c>
      <c r="AD201" t="s">
        <v>38</v>
      </c>
      <c r="AE201">
        <v>9</v>
      </c>
      <c r="AF201" t="s">
        <v>20</v>
      </c>
      <c r="AG201" t="s">
        <v>15</v>
      </c>
      <c r="AH201">
        <v>5</v>
      </c>
      <c r="AI201" t="s">
        <v>20</v>
      </c>
      <c r="AJ201">
        <v>4</v>
      </c>
      <c r="AL201" t="s">
        <v>3</v>
      </c>
      <c r="AM201" t="s">
        <v>15</v>
      </c>
      <c r="AN201">
        <v>5</v>
      </c>
      <c r="AO201" t="s">
        <v>20</v>
      </c>
      <c r="AQ201" t="s">
        <v>16</v>
      </c>
      <c r="AR201" t="s">
        <v>49</v>
      </c>
      <c r="AS201" t="s">
        <v>22</v>
      </c>
      <c r="AT201" t="s">
        <v>21</v>
      </c>
      <c r="AU201">
        <v>438</v>
      </c>
      <c r="AV201" t="s">
        <v>23</v>
      </c>
      <c r="AW201" t="s">
        <v>24</v>
      </c>
    </row>
    <row r="202" spans="1:49" x14ac:dyDescent="0.25">
      <c r="A202" t="s">
        <v>59</v>
      </c>
      <c r="E202" t="s">
        <v>3</v>
      </c>
      <c r="F202" t="s">
        <v>25</v>
      </c>
      <c r="G202" t="s">
        <v>26</v>
      </c>
      <c r="H202">
        <v>0.69</v>
      </c>
      <c r="I202" t="s">
        <v>26</v>
      </c>
      <c r="J202" t="s">
        <v>4</v>
      </c>
      <c r="K202">
        <v>0.7</v>
      </c>
      <c r="L202" t="s">
        <v>9</v>
      </c>
      <c r="M202" t="s">
        <v>60</v>
      </c>
      <c r="N202" t="s">
        <v>61</v>
      </c>
      <c r="O202" t="s">
        <v>9</v>
      </c>
      <c r="P202" t="s">
        <v>62</v>
      </c>
      <c r="Q202" t="s">
        <v>3</v>
      </c>
      <c r="R202" t="s">
        <v>17</v>
      </c>
      <c r="S202" t="s">
        <v>63</v>
      </c>
      <c r="T202">
        <v>9</v>
      </c>
      <c r="U202" t="s">
        <v>13</v>
      </c>
      <c r="V202" t="s">
        <v>3</v>
      </c>
      <c r="AA202">
        <v>0</v>
      </c>
      <c r="AC202" t="s">
        <v>14</v>
      </c>
      <c r="AD202" t="s">
        <v>38</v>
      </c>
      <c r="AE202">
        <v>6</v>
      </c>
      <c r="AF202" t="s">
        <v>20</v>
      </c>
      <c r="AG202" t="s">
        <v>15</v>
      </c>
      <c r="AH202">
        <v>9</v>
      </c>
      <c r="AI202" t="s">
        <v>20</v>
      </c>
      <c r="AL202" t="s">
        <v>3</v>
      </c>
      <c r="AM202" t="s">
        <v>15</v>
      </c>
      <c r="AN202">
        <v>9</v>
      </c>
      <c r="AO202" t="s">
        <v>20</v>
      </c>
      <c r="AQ202" t="s">
        <v>16</v>
      </c>
      <c r="AR202" t="s">
        <v>42</v>
      </c>
      <c r="AS202" t="s">
        <v>22</v>
      </c>
      <c r="AT202" t="s">
        <v>21</v>
      </c>
      <c r="AU202">
        <v>0.7</v>
      </c>
      <c r="AV202" t="s">
        <v>23</v>
      </c>
      <c r="AW202" t="s">
        <v>24</v>
      </c>
    </row>
    <row r="203" spans="1:49" x14ac:dyDescent="0.25">
      <c r="A203" t="s">
        <v>59</v>
      </c>
      <c r="E203" t="s">
        <v>3</v>
      </c>
      <c r="F203" t="s">
        <v>25</v>
      </c>
      <c r="G203" t="s">
        <v>26</v>
      </c>
      <c r="H203">
        <v>0.59799999999999998</v>
      </c>
      <c r="I203" t="s">
        <v>26</v>
      </c>
      <c r="J203" t="s">
        <v>4</v>
      </c>
      <c r="K203">
        <v>0.6</v>
      </c>
      <c r="L203" t="s">
        <v>9</v>
      </c>
      <c r="M203" t="s">
        <v>60</v>
      </c>
      <c r="N203" t="s">
        <v>61</v>
      </c>
      <c r="O203" t="s">
        <v>9</v>
      </c>
      <c r="P203" t="s">
        <v>62</v>
      </c>
      <c r="Q203" t="s">
        <v>3</v>
      </c>
      <c r="R203" t="s">
        <v>17</v>
      </c>
      <c r="S203" t="s">
        <v>63</v>
      </c>
      <c r="T203">
        <v>9</v>
      </c>
      <c r="U203" t="s">
        <v>13</v>
      </c>
      <c r="V203" t="s">
        <v>3</v>
      </c>
      <c r="AA203">
        <v>0</v>
      </c>
      <c r="AC203" t="s">
        <v>14</v>
      </c>
      <c r="AD203" t="s">
        <v>38</v>
      </c>
      <c r="AE203">
        <v>5</v>
      </c>
      <c r="AF203" t="s">
        <v>20</v>
      </c>
      <c r="AG203" t="s">
        <v>15</v>
      </c>
      <c r="AH203">
        <v>9</v>
      </c>
      <c r="AI203" t="s">
        <v>20</v>
      </c>
      <c r="AJ203">
        <v>8</v>
      </c>
      <c r="AL203" t="s">
        <v>3</v>
      </c>
      <c r="AM203" t="s">
        <v>15</v>
      </c>
      <c r="AN203">
        <v>9</v>
      </c>
      <c r="AO203" t="s">
        <v>20</v>
      </c>
      <c r="AQ203" t="s">
        <v>16</v>
      </c>
      <c r="AR203" t="s">
        <v>55</v>
      </c>
      <c r="AS203" t="s">
        <v>22</v>
      </c>
      <c r="AT203" t="s">
        <v>21</v>
      </c>
      <c r="AU203">
        <v>0.6</v>
      </c>
      <c r="AV203" t="s">
        <v>23</v>
      </c>
      <c r="AW203" t="s">
        <v>24</v>
      </c>
    </row>
    <row r="204" spans="1:49" x14ac:dyDescent="0.25">
      <c r="A204" t="s">
        <v>59</v>
      </c>
      <c r="E204" t="s">
        <v>3</v>
      </c>
      <c r="F204" t="s">
        <v>25</v>
      </c>
      <c r="G204" t="s">
        <v>26</v>
      </c>
      <c r="H204">
        <v>8.41</v>
      </c>
      <c r="I204" t="s">
        <v>26</v>
      </c>
      <c r="J204" t="s">
        <v>4</v>
      </c>
      <c r="K204">
        <v>8.4</v>
      </c>
      <c r="L204" t="s">
        <v>9</v>
      </c>
      <c r="M204" t="s">
        <v>60</v>
      </c>
      <c r="N204" t="s">
        <v>61</v>
      </c>
      <c r="O204" t="s">
        <v>9</v>
      </c>
      <c r="P204" t="s">
        <v>62</v>
      </c>
      <c r="Q204" t="s">
        <v>3</v>
      </c>
      <c r="R204" t="s">
        <v>17</v>
      </c>
      <c r="S204" t="s">
        <v>63</v>
      </c>
      <c r="T204">
        <v>1</v>
      </c>
      <c r="U204" t="s">
        <v>13</v>
      </c>
      <c r="V204" t="s">
        <v>3</v>
      </c>
      <c r="AA204">
        <v>8</v>
      </c>
      <c r="AC204" t="s">
        <v>14</v>
      </c>
      <c r="AD204" t="s">
        <v>38</v>
      </c>
      <c r="AE204">
        <v>4</v>
      </c>
      <c r="AF204" t="s">
        <v>20</v>
      </c>
      <c r="AG204" t="s">
        <v>15</v>
      </c>
      <c r="AH204">
        <v>1</v>
      </c>
      <c r="AI204" t="s">
        <v>20</v>
      </c>
      <c r="AL204" t="s">
        <v>3</v>
      </c>
      <c r="AM204" t="s">
        <v>15</v>
      </c>
      <c r="AN204">
        <v>1</v>
      </c>
      <c r="AO204" t="s">
        <v>20</v>
      </c>
      <c r="AQ204" t="s">
        <v>16</v>
      </c>
      <c r="AR204" t="s">
        <v>43</v>
      </c>
      <c r="AS204" t="s">
        <v>22</v>
      </c>
      <c r="AT204" t="s">
        <v>21</v>
      </c>
      <c r="AU204">
        <v>8.4</v>
      </c>
      <c r="AV204" t="s">
        <v>23</v>
      </c>
      <c r="AW204" t="s">
        <v>24</v>
      </c>
    </row>
    <row r="205" spans="1:49" x14ac:dyDescent="0.25">
      <c r="A205" t="s">
        <v>59</v>
      </c>
      <c r="E205" t="s">
        <v>3</v>
      </c>
      <c r="F205" t="s">
        <v>25</v>
      </c>
      <c r="G205" t="s">
        <v>26</v>
      </c>
      <c r="H205">
        <v>5.8150000000000004</v>
      </c>
      <c r="I205" t="s">
        <v>26</v>
      </c>
      <c r="J205" t="s">
        <v>4</v>
      </c>
      <c r="K205">
        <v>5.8</v>
      </c>
      <c r="L205" t="s">
        <v>9</v>
      </c>
      <c r="M205" t="s">
        <v>60</v>
      </c>
      <c r="N205" t="s">
        <v>61</v>
      </c>
      <c r="O205" t="s">
        <v>9</v>
      </c>
      <c r="P205" t="s">
        <v>62</v>
      </c>
      <c r="Q205" t="s">
        <v>3</v>
      </c>
      <c r="R205" t="s">
        <v>17</v>
      </c>
      <c r="S205" t="s">
        <v>63</v>
      </c>
      <c r="T205">
        <v>1</v>
      </c>
      <c r="U205" t="s">
        <v>13</v>
      </c>
      <c r="V205" t="s">
        <v>3</v>
      </c>
      <c r="AA205">
        <v>5</v>
      </c>
      <c r="AC205" t="s">
        <v>14</v>
      </c>
      <c r="AD205" t="s">
        <v>38</v>
      </c>
      <c r="AE205">
        <v>8</v>
      </c>
      <c r="AF205" t="s">
        <v>20</v>
      </c>
      <c r="AG205" t="s">
        <v>15</v>
      </c>
      <c r="AH205">
        <v>1</v>
      </c>
      <c r="AI205" t="s">
        <v>20</v>
      </c>
      <c r="AJ205">
        <v>5</v>
      </c>
      <c r="AL205" t="s">
        <v>3</v>
      </c>
      <c r="AM205" t="s">
        <v>15</v>
      </c>
      <c r="AN205">
        <v>1</v>
      </c>
      <c r="AO205" t="s">
        <v>20</v>
      </c>
      <c r="AQ205" t="s">
        <v>16</v>
      </c>
      <c r="AR205" t="s">
        <v>44</v>
      </c>
      <c r="AS205" t="s">
        <v>22</v>
      </c>
      <c r="AT205" t="s">
        <v>21</v>
      </c>
      <c r="AU205">
        <v>5.8</v>
      </c>
      <c r="AV205" t="s">
        <v>23</v>
      </c>
      <c r="AW205" t="s">
        <v>24</v>
      </c>
    </row>
    <row r="206" spans="1:49" x14ac:dyDescent="0.25">
      <c r="A206" t="s">
        <v>59</v>
      </c>
      <c r="E206" t="s">
        <v>3</v>
      </c>
      <c r="F206" t="s">
        <v>25</v>
      </c>
      <c r="G206" t="s">
        <v>26</v>
      </c>
      <c r="H206">
        <v>94.83</v>
      </c>
      <c r="I206" t="s">
        <v>26</v>
      </c>
      <c r="J206" t="s">
        <v>4</v>
      </c>
      <c r="K206">
        <v>94.8</v>
      </c>
      <c r="L206" t="s">
        <v>9</v>
      </c>
      <c r="M206" t="s">
        <v>60</v>
      </c>
      <c r="N206" t="s">
        <v>61</v>
      </c>
      <c r="O206" t="s">
        <v>9</v>
      </c>
      <c r="P206" t="s">
        <v>62</v>
      </c>
      <c r="Q206" t="s">
        <v>3</v>
      </c>
      <c r="R206" t="s">
        <v>17</v>
      </c>
      <c r="S206" t="s">
        <v>63</v>
      </c>
      <c r="T206">
        <v>3</v>
      </c>
      <c r="U206" t="s">
        <v>13</v>
      </c>
      <c r="V206" t="s">
        <v>3</v>
      </c>
      <c r="Y206">
        <v>9</v>
      </c>
      <c r="AA206">
        <v>4</v>
      </c>
      <c r="AC206" t="s">
        <v>14</v>
      </c>
      <c r="AD206" t="s">
        <v>38</v>
      </c>
      <c r="AE206">
        <v>8</v>
      </c>
      <c r="AF206" t="s">
        <v>20</v>
      </c>
      <c r="AG206" t="s">
        <v>15</v>
      </c>
      <c r="AH206">
        <v>3</v>
      </c>
      <c r="AI206" t="s">
        <v>20</v>
      </c>
      <c r="AL206" t="s">
        <v>3</v>
      </c>
      <c r="AM206" t="s">
        <v>15</v>
      </c>
      <c r="AN206">
        <v>3</v>
      </c>
      <c r="AO206" t="s">
        <v>20</v>
      </c>
      <c r="AQ206" t="s">
        <v>16</v>
      </c>
      <c r="AR206" t="s">
        <v>44</v>
      </c>
      <c r="AS206" t="s">
        <v>22</v>
      </c>
      <c r="AT206" t="s">
        <v>21</v>
      </c>
      <c r="AU206">
        <v>94.8</v>
      </c>
      <c r="AV206" t="s">
        <v>23</v>
      </c>
      <c r="AW206" t="s">
        <v>24</v>
      </c>
    </row>
    <row r="207" spans="1:49" x14ac:dyDescent="0.25">
      <c r="A207" t="s">
        <v>59</v>
      </c>
      <c r="E207" t="s">
        <v>3</v>
      </c>
      <c r="F207" t="s">
        <v>25</v>
      </c>
      <c r="G207" t="s">
        <v>26</v>
      </c>
      <c r="H207">
        <v>35.249000000000002</v>
      </c>
      <c r="I207" t="s">
        <v>26</v>
      </c>
      <c r="J207" t="s">
        <v>4</v>
      </c>
      <c r="K207">
        <v>35.200000000000003</v>
      </c>
      <c r="L207" t="s">
        <v>9</v>
      </c>
      <c r="M207" t="s">
        <v>60</v>
      </c>
      <c r="N207" t="s">
        <v>61</v>
      </c>
      <c r="O207" t="s">
        <v>9</v>
      </c>
      <c r="P207" t="s">
        <v>62</v>
      </c>
      <c r="Q207" t="s">
        <v>3</v>
      </c>
      <c r="R207" t="s">
        <v>17</v>
      </c>
      <c r="S207" t="s">
        <v>63</v>
      </c>
      <c r="T207">
        <v>4</v>
      </c>
      <c r="U207" t="s">
        <v>13</v>
      </c>
      <c r="V207" t="s">
        <v>3</v>
      </c>
      <c r="Y207">
        <v>3</v>
      </c>
      <c r="AA207">
        <v>5</v>
      </c>
      <c r="AC207" t="s">
        <v>14</v>
      </c>
      <c r="AD207" t="s">
        <v>38</v>
      </c>
      <c r="AE207">
        <v>2</v>
      </c>
      <c r="AF207" t="s">
        <v>20</v>
      </c>
      <c r="AG207" t="s">
        <v>15</v>
      </c>
      <c r="AH207">
        <v>4</v>
      </c>
      <c r="AI207" t="s">
        <v>20</v>
      </c>
      <c r="AJ207">
        <v>9</v>
      </c>
      <c r="AL207" t="s">
        <v>3</v>
      </c>
      <c r="AM207" t="s">
        <v>15</v>
      </c>
      <c r="AN207">
        <v>4</v>
      </c>
      <c r="AO207" t="s">
        <v>20</v>
      </c>
      <c r="AQ207" t="s">
        <v>16</v>
      </c>
      <c r="AR207" t="s">
        <v>53</v>
      </c>
      <c r="AS207" t="s">
        <v>22</v>
      </c>
      <c r="AT207" t="s">
        <v>21</v>
      </c>
      <c r="AU207">
        <v>35.200000000000003</v>
      </c>
      <c r="AV207" t="s">
        <v>23</v>
      </c>
      <c r="AW207" t="s">
        <v>24</v>
      </c>
    </row>
    <row r="208" spans="1:49" x14ac:dyDescent="0.25">
      <c r="A208" t="s">
        <v>59</v>
      </c>
      <c r="E208" t="s">
        <v>3</v>
      </c>
      <c r="F208" t="s">
        <v>25</v>
      </c>
      <c r="G208" t="s">
        <v>26</v>
      </c>
      <c r="H208">
        <v>545.59</v>
      </c>
      <c r="I208" t="s">
        <v>26</v>
      </c>
      <c r="J208" t="s">
        <v>4</v>
      </c>
      <c r="K208">
        <v>545.6</v>
      </c>
      <c r="L208" t="s">
        <v>9</v>
      </c>
      <c r="M208" t="s">
        <v>60</v>
      </c>
      <c r="N208" t="s">
        <v>61</v>
      </c>
      <c r="O208" t="s">
        <v>9</v>
      </c>
      <c r="P208" t="s">
        <v>62</v>
      </c>
      <c r="Q208" t="s">
        <v>3</v>
      </c>
      <c r="R208" t="s">
        <v>17</v>
      </c>
      <c r="S208" t="s">
        <v>63</v>
      </c>
      <c r="T208">
        <v>9</v>
      </c>
      <c r="U208" t="s">
        <v>13</v>
      </c>
      <c r="V208" t="s">
        <v>3</v>
      </c>
      <c r="X208">
        <v>5</v>
      </c>
      <c r="Y208">
        <v>4</v>
      </c>
      <c r="AA208">
        <v>5</v>
      </c>
      <c r="AC208" t="s">
        <v>14</v>
      </c>
      <c r="AD208" t="s">
        <v>38</v>
      </c>
      <c r="AE208">
        <v>5</v>
      </c>
      <c r="AF208" t="s">
        <v>20</v>
      </c>
      <c r="AG208" t="s">
        <v>15</v>
      </c>
      <c r="AH208">
        <v>9</v>
      </c>
      <c r="AI208" t="s">
        <v>20</v>
      </c>
      <c r="AL208" t="s">
        <v>3</v>
      </c>
      <c r="AM208" t="s">
        <v>15</v>
      </c>
      <c r="AN208">
        <v>9</v>
      </c>
      <c r="AO208" t="s">
        <v>20</v>
      </c>
      <c r="AQ208" t="s">
        <v>16</v>
      </c>
      <c r="AR208" t="s">
        <v>55</v>
      </c>
      <c r="AS208" t="s">
        <v>22</v>
      </c>
      <c r="AT208" t="s">
        <v>21</v>
      </c>
      <c r="AU208">
        <v>545.6</v>
      </c>
      <c r="AV208" t="s">
        <v>23</v>
      </c>
      <c r="AW208" t="s">
        <v>24</v>
      </c>
    </row>
    <row r="209" spans="1:49" x14ac:dyDescent="0.25">
      <c r="A209" t="s">
        <v>59</v>
      </c>
      <c r="E209" t="s">
        <v>3</v>
      </c>
      <c r="F209" t="s">
        <v>25</v>
      </c>
      <c r="G209" t="s">
        <v>26</v>
      </c>
      <c r="H209">
        <v>383.363</v>
      </c>
      <c r="I209" t="s">
        <v>26</v>
      </c>
      <c r="J209" t="s">
        <v>4</v>
      </c>
      <c r="K209">
        <v>383.4</v>
      </c>
      <c r="L209" t="s">
        <v>9</v>
      </c>
      <c r="M209" t="s">
        <v>60</v>
      </c>
      <c r="N209" t="s">
        <v>61</v>
      </c>
      <c r="O209" t="s">
        <v>9</v>
      </c>
      <c r="P209" t="s">
        <v>62</v>
      </c>
      <c r="Q209" t="s">
        <v>3</v>
      </c>
      <c r="R209" t="s">
        <v>17</v>
      </c>
      <c r="S209" t="s">
        <v>63</v>
      </c>
      <c r="T209">
        <v>6</v>
      </c>
      <c r="U209" t="s">
        <v>13</v>
      </c>
      <c r="V209" t="s">
        <v>3</v>
      </c>
      <c r="X209">
        <v>3</v>
      </c>
      <c r="Y209">
        <v>8</v>
      </c>
      <c r="AA209">
        <v>3</v>
      </c>
      <c r="AC209" t="s">
        <v>14</v>
      </c>
      <c r="AD209" t="s">
        <v>38</v>
      </c>
      <c r="AE209">
        <v>3</v>
      </c>
      <c r="AF209" t="s">
        <v>20</v>
      </c>
      <c r="AG209" t="s">
        <v>15</v>
      </c>
      <c r="AH209">
        <v>6</v>
      </c>
      <c r="AI209" t="s">
        <v>20</v>
      </c>
      <c r="AJ209">
        <v>3</v>
      </c>
      <c r="AL209" t="s">
        <v>3</v>
      </c>
      <c r="AM209" t="s">
        <v>15</v>
      </c>
      <c r="AN209">
        <v>6</v>
      </c>
      <c r="AO209" t="s">
        <v>20</v>
      </c>
      <c r="AQ209" t="s">
        <v>16</v>
      </c>
      <c r="AR209" t="s">
        <v>54</v>
      </c>
      <c r="AS209" t="s">
        <v>22</v>
      </c>
      <c r="AT209" t="s">
        <v>21</v>
      </c>
      <c r="AU209">
        <v>383.4</v>
      </c>
      <c r="AV209" t="s">
        <v>23</v>
      </c>
      <c r="AW209" t="s">
        <v>24</v>
      </c>
    </row>
    <row r="210" spans="1:49" x14ac:dyDescent="0.25">
      <c r="A210" t="s">
        <v>59</v>
      </c>
      <c r="E210" t="s">
        <v>3</v>
      </c>
      <c r="F210" t="s">
        <v>25</v>
      </c>
      <c r="G210" t="s">
        <v>26</v>
      </c>
      <c r="H210">
        <v>0.45</v>
      </c>
      <c r="I210" t="s">
        <v>26</v>
      </c>
      <c r="J210" t="s">
        <v>4</v>
      </c>
      <c r="K210">
        <v>0.5</v>
      </c>
      <c r="L210" t="s">
        <v>9</v>
      </c>
      <c r="M210" t="s">
        <v>60</v>
      </c>
      <c r="N210" t="s">
        <v>61</v>
      </c>
      <c r="O210" t="s">
        <v>9</v>
      </c>
      <c r="P210" t="s">
        <v>62</v>
      </c>
      <c r="Q210" t="s">
        <v>3</v>
      </c>
      <c r="R210" t="s">
        <v>17</v>
      </c>
      <c r="S210" t="s">
        <v>63</v>
      </c>
      <c r="T210">
        <v>5</v>
      </c>
      <c r="U210" t="s">
        <v>13</v>
      </c>
      <c r="V210" t="s">
        <v>3</v>
      </c>
      <c r="AA210">
        <v>0</v>
      </c>
      <c r="AC210" t="s">
        <v>14</v>
      </c>
      <c r="AD210" t="s">
        <v>38</v>
      </c>
      <c r="AE210">
        <v>4</v>
      </c>
      <c r="AF210" t="s">
        <v>20</v>
      </c>
      <c r="AG210" t="s">
        <v>15</v>
      </c>
      <c r="AH210">
        <v>5</v>
      </c>
      <c r="AI210" t="s">
        <v>20</v>
      </c>
      <c r="AL210" t="s">
        <v>3</v>
      </c>
      <c r="AM210" t="s">
        <v>15</v>
      </c>
      <c r="AN210">
        <v>5</v>
      </c>
      <c r="AO210" t="s">
        <v>20</v>
      </c>
      <c r="AQ210" t="s">
        <v>16</v>
      </c>
      <c r="AR210" t="s">
        <v>51</v>
      </c>
      <c r="AS210" t="s">
        <v>22</v>
      </c>
      <c r="AT210" t="s">
        <v>21</v>
      </c>
      <c r="AU210">
        <v>0.5</v>
      </c>
      <c r="AV210" t="s">
        <v>23</v>
      </c>
      <c r="AW210" t="s">
        <v>24</v>
      </c>
    </row>
    <row r="211" spans="1:49" x14ac:dyDescent="0.25">
      <c r="A211" t="s">
        <v>59</v>
      </c>
      <c r="E211" t="s">
        <v>3</v>
      </c>
      <c r="F211" t="s">
        <v>25</v>
      </c>
      <c r="G211" t="s">
        <v>26</v>
      </c>
      <c r="H211">
        <v>0.53200000000000003</v>
      </c>
      <c r="I211" t="s">
        <v>26</v>
      </c>
      <c r="J211" t="s">
        <v>4</v>
      </c>
      <c r="K211">
        <v>0.5</v>
      </c>
      <c r="L211" t="s">
        <v>9</v>
      </c>
      <c r="M211" t="s">
        <v>60</v>
      </c>
      <c r="N211" t="s">
        <v>61</v>
      </c>
      <c r="O211" t="s">
        <v>9</v>
      </c>
      <c r="P211" t="s">
        <v>62</v>
      </c>
      <c r="Q211" t="s">
        <v>3</v>
      </c>
      <c r="R211" t="s">
        <v>17</v>
      </c>
      <c r="S211" t="s">
        <v>63</v>
      </c>
      <c r="T211">
        <v>3</v>
      </c>
      <c r="U211" t="s">
        <v>13</v>
      </c>
      <c r="V211" t="s">
        <v>3</v>
      </c>
      <c r="AA211">
        <v>0</v>
      </c>
      <c r="AC211" t="s">
        <v>14</v>
      </c>
      <c r="AD211" t="s">
        <v>38</v>
      </c>
      <c r="AE211">
        <v>5</v>
      </c>
      <c r="AF211" t="s">
        <v>20</v>
      </c>
      <c r="AG211" t="s">
        <v>15</v>
      </c>
      <c r="AH211">
        <v>3</v>
      </c>
      <c r="AI211" t="s">
        <v>20</v>
      </c>
      <c r="AJ211">
        <v>2</v>
      </c>
      <c r="AL211" t="s">
        <v>3</v>
      </c>
      <c r="AM211" t="s">
        <v>15</v>
      </c>
      <c r="AN211">
        <v>3</v>
      </c>
      <c r="AO211" t="s">
        <v>20</v>
      </c>
      <c r="AQ211" t="s">
        <v>16</v>
      </c>
      <c r="AR211" t="s">
        <v>47</v>
      </c>
      <c r="AS211" t="s">
        <v>22</v>
      </c>
      <c r="AT211" t="s">
        <v>21</v>
      </c>
      <c r="AU211">
        <v>0.5</v>
      </c>
      <c r="AV211" t="s">
        <v>23</v>
      </c>
      <c r="AW211" t="s">
        <v>24</v>
      </c>
    </row>
    <row r="212" spans="1:49" x14ac:dyDescent="0.25">
      <c r="A212" t="s">
        <v>59</v>
      </c>
      <c r="E212" t="s">
        <v>3</v>
      </c>
      <c r="F212" t="s">
        <v>25</v>
      </c>
      <c r="G212" t="s">
        <v>26</v>
      </c>
      <c r="H212">
        <v>8.8800000000000008</v>
      </c>
      <c r="I212" t="s">
        <v>26</v>
      </c>
      <c r="J212" t="s">
        <v>4</v>
      </c>
      <c r="K212">
        <v>8.9</v>
      </c>
      <c r="L212" t="s">
        <v>9</v>
      </c>
      <c r="M212" t="s">
        <v>60</v>
      </c>
      <c r="N212" t="s">
        <v>61</v>
      </c>
      <c r="O212" t="s">
        <v>9</v>
      </c>
      <c r="P212" t="s">
        <v>62</v>
      </c>
      <c r="Q212" t="s">
        <v>3</v>
      </c>
      <c r="R212" t="s">
        <v>17</v>
      </c>
      <c r="S212" t="s">
        <v>63</v>
      </c>
      <c r="T212">
        <v>8</v>
      </c>
      <c r="U212" t="s">
        <v>13</v>
      </c>
      <c r="V212" t="s">
        <v>3</v>
      </c>
      <c r="AA212">
        <v>8</v>
      </c>
      <c r="AC212" t="s">
        <v>14</v>
      </c>
      <c r="AD212" t="s">
        <v>38</v>
      </c>
      <c r="AE212">
        <v>8</v>
      </c>
      <c r="AF212" t="s">
        <v>20</v>
      </c>
      <c r="AG212" t="s">
        <v>15</v>
      </c>
      <c r="AH212">
        <v>8</v>
      </c>
      <c r="AI212" t="s">
        <v>20</v>
      </c>
      <c r="AL212" t="s">
        <v>3</v>
      </c>
      <c r="AM212" t="s">
        <v>15</v>
      </c>
      <c r="AN212">
        <v>8</v>
      </c>
      <c r="AO212" t="s">
        <v>20</v>
      </c>
      <c r="AQ212" t="s">
        <v>16</v>
      </c>
      <c r="AR212" t="s">
        <v>41</v>
      </c>
      <c r="AS212" t="s">
        <v>22</v>
      </c>
      <c r="AT212" t="s">
        <v>21</v>
      </c>
      <c r="AU212">
        <v>8.9</v>
      </c>
      <c r="AV212" t="s">
        <v>23</v>
      </c>
      <c r="AW212" t="s">
        <v>24</v>
      </c>
    </row>
    <row r="213" spans="1:49" x14ac:dyDescent="0.25">
      <c r="A213" t="s">
        <v>59</v>
      </c>
      <c r="E213" t="s">
        <v>3</v>
      </c>
      <c r="F213" t="s">
        <v>25</v>
      </c>
      <c r="G213" t="s">
        <v>26</v>
      </c>
      <c r="H213">
        <v>3.4390000000000001</v>
      </c>
      <c r="I213" t="s">
        <v>26</v>
      </c>
      <c r="J213" t="s">
        <v>4</v>
      </c>
      <c r="K213">
        <v>3.4</v>
      </c>
      <c r="L213" t="s">
        <v>9</v>
      </c>
      <c r="M213" t="s">
        <v>60</v>
      </c>
      <c r="N213" t="s">
        <v>61</v>
      </c>
      <c r="O213" t="s">
        <v>9</v>
      </c>
      <c r="P213" t="s">
        <v>62</v>
      </c>
      <c r="Q213" t="s">
        <v>3</v>
      </c>
      <c r="R213" t="s">
        <v>17</v>
      </c>
      <c r="S213" t="s">
        <v>63</v>
      </c>
      <c r="T213">
        <v>3</v>
      </c>
      <c r="U213" t="s">
        <v>13</v>
      </c>
      <c r="V213" t="s">
        <v>3</v>
      </c>
      <c r="AA213">
        <v>3</v>
      </c>
      <c r="AC213" t="s">
        <v>14</v>
      </c>
      <c r="AD213" t="s">
        <v>38</v>
      </c>
      <c r="AE213">
        <v>4</v>
      </c>
      <c r="AF213" t="s">
        <v>20</v>
      </c>
      <c r="AG213" t="s">
        <v>15</v>
      </c>
      <c r="AH213">
        <v>3</v>
      </c>
      <c r="AI213" t="s">
        <v>20</v>
      </c>
      <c r="AJ213">
        <v>9</v>
      </c>
      <c r="AL213" t="s">
        <v>3</v>
      </c>
      <c r="AM213" t="s">
        <v>15</v>
      </c>
      <c r="AN213">
        <v>3</v>
      </c>
      <c r="AO213" t="s">
        <v>20</v>
      </c>
      <c r="AQ213" t="s">
        <v>16</v>
      </c>
      <c r="AR213" t="s">
        <v>43</v>
      </c>
      <c r="AS213" t="s">
        <v>22</v>
      </c>
      <c r="AT213" t="s">
        <v>21</v>
      </c>
      <c r="AU213">
        <v>3.4</v>
      </c>
      <c r="AV213" t="s">
        <v>23</v>
      </c>
      <c r="AW213" t="s">
        <v>24</v>
      </c>
    </row>
    <row r="214" spans="1:49" x14ac:dyDescent="0.25">
      <c r="A214" t="s">
        <v>59</v>
      </c>
      <c r="E214" t="s">
        <v>3</v>
      </c>
      <c r="F214" t="s">
        <v>25</v>
      </c>
      <c r="G214" t="s">
        <v>26</v>
      </c>
      <c r="H214">
        <v>24.51</v>
      </c>
      <c r="I214" t="s">
        <v>26</v>
      </c>
      <c r="J214" t="s">
        <v>4</v>
      </c>
      <c r="K214">
        <v>24.5</v>
      </c>
      <c r="L214" t="s">
        <v>9</v>
      </c>
      <c r="M214" t="s">
        <v>60</v>
      </c>
      <c r="N214" t="s">
        <v>61</v>
      </c>
      <c r="O214" t="s">
        <v>9</v>
      </c>
      <c r="P214" t="s">
        <v>62</v>
      </c>
      <c r="Q214" t="s">
        <v>3</v>
      </c>
      <c r="R214" t="s">
        <v>17</v>
      </c>
      <c r="S214" t="s">
        <v>63</v>
      </c>
      <c r="T214">
        <v>1</v>
      </c>
      <c r="U214" t="s">
        <v>13</v>
      </c>
      <c r="V214" t="s">
        <v>3</v>
      </c>
      <c r="Y214">
        <v>2</v>
      </c>
      <c r="AA214">
        <v>4</v>
      </c>
      <c r="AC214" t="s">
        <v>14</v>
      </c>
      <c r="AD214" t="s">
        <v>38</v>
      </c>
      <c r="AE214">
        <v>5</v>
      </c>
      <c r="AF214" t="s">
        <v>20</v>
      </c>
      <c r="AG214" t="s">
        <v>15</v>
      </c>
      <c r="AH214">
        <v>1</v>
      </c>
      <c r="AI214" t="s">
        <v>20</v>
      </c>
      <c r="AL214" t="s">
        <v>3</v>
      </c>
      <c r="AM214" t="s">
        <v>15</v>
      </c>
      <c r="AN214">
        <v>1</v>
      </c>
      <c r="AO214" t="s">
        <v>20</v>
      </c>
      <c r="AQ214" t="s">
        <v>16</v>
      </c>
      <c r="AR214" t="s">
        <v>47</v>
      </c>
      <c r="AS214" t="s">
        <v>22</v>
      </c>
      <c r="AT214" t="s">
        <v>21</v>
      </c>
      <c r="AU214">
        <v>24.5</v>
      </c>
      <c r="AV214" t="s">
        <v>23</v>
      </c>
      <c r="AW214" t="s">
        <v>24</v>
      </c>
    </row>
    <row r="215" spans="1:49" x14ac:dyDescent="0.25">
      <c r="A215" t="s">
        <v>59</v>
      </c>
      <c r="E215" t="s">
        <v>3</v>
      </c>
      <c r="F215" t="s">
        <v>25</v>
      </c>
      <c r="G215" t="s">
        <v>26</v>
      </c>
      <c r="H215">
        <v>97.344999999999999</v>
      </c>
      <c r="I215" t="s">
        <v>26</v>
      </c>
      <c r="J215" t="s">
        <v>4</v>
      </c>
      <c r="K215">
        <v>97.3</v>
      </c>
      <c r="L215" t="s">
        <v>9</v>
      </c>
      <c r="M215" t="s">
        <v>60</v>
      </c>
      <c r="N215" t="s">
        <v>61</v>
      </c>
      <c r="O215" t="s">
        <v>9</v>
      </c>
      <c r="P215" t="s">
        <v>62</v>
      </c>
      <c r="Q215" t="s">
        <v>3</v>
      </c>
      <c r="R215" t="s">
        <v>17</v>
      </c>
      <c r="S215" t="s">
        <v>63</v>
      </c>
      <c r="T215">
        <v>4</v>
      </c>
      <c r="U215" t="s">
        <v>13</v>
      </c>
      <c r="V215" t="s">
        <v>3</v>
      </c>
      <c r="Y215">
        <v>9</v>
      </c>
      <c r="AA215">
        <v>7</v>
      </c>
      <c r="AC215" t="s">
        <v>14</v>
      </c>
      <c r="AD215" t="s">
        <v>38</v>
      </c>
      <c r="AE215">
        <v>3</v>
      </c>
      <c r="AF215" t="s">
        <v>20</v>
      </c>
      <c r="AG215" t="s">
        <v>15</v>
      </c>
      <c r="AH215">
        <v>4</v>
      </c>
      <c r="AI215" t="s">
        <v>20</v>
      </c>
      <c r="AJ215">
        <v>5</v>
      </c>
      <c r="AL215" t="s">
        <v>3</v>
      </c>
      <c r="AM215" t="s">
        <v>15</v>
      </c>
      <c r="AN215">
        <v>4</v>
      </c>
      <c r="AO215" t="s">
        <v>20</v>
      </c>
      <c r="AQ215" t="s">
        <v>16</v>
      </c>
      <c r="AR215" t="s">
        <v>56</v>
      </c>
      <c r="AS215" t="s">
        <v>22</v>
      </c>
      <c r="AT215" t="s">
        <v>21</v>
      </c>
      <c r="AU215">
        <v>97.3</v>
      </c>
      <c r="AV215" t="s">
        <v>23</v>
      </c>
      <c r="AW215" t="s">
        <v>24</v>
      </c>
    </row>
    <row r="216" spans="1:49" x14ac:dyDescent="0.25">
      <c r="A216" t="s">
        <v>59</v>
      </c>
      <c r="E216" t="s">
        <v>3</v>
      </c>
      <c r="F216" t="s">
        <v>25</v>
      </c>
      <c r="G216" t="s">
        <v>26</v>
      </c>
      <c r="H216">
        <v>819.65</v>
      </c>
      <c r="I216" t="s">
        <v>26</v>
      </c>
      <c r="J216" t="s">
        <v>4</v>
      </c>
      <c r="K216">
        <v>819.7</v>
      </c>
      <c r="L216" t="s">
        <v>9</v>
      </c>
      <c r="M216" t="s">
        <v>60</v>
      </c>
      <c r="N216" t="s">
        <v>61</v>
      </c>
      <c r="O216" t="s">
        <v>9</v>
      </c>
      <c r="P216" t="s">
        <v>62</v>
      </c>
      <c r="Q216" t="s">
        <v>3</v>
      </c>
      <c r="R216" t="s">
        <v>17</v>
      </c>
      <c r="S216" t="s">
        <v>63</v>
      </c>
      <c r="T216">
        <v>5</v>
      </c>
      <c r="U216" t="s">
        <v>13</v>
      </c>
      <c r="V216" t="s">
        <v>3</v>
      </c>
      <c r="X216">
        <v>8</v>
      </c>
      <c r="Y216">
        <v>1</v>
      </c>
      <c r="AA216">
        <v>9</v>
      </c>
      <c r="AC216" t="s">
        <v>14</v>
      </c>
      <c r="AD216" t="s">
        <v>38</v>
      </c>
      <c r="AE216">
        <v>6</v>
      </c>
      <c r="AF216" t="s">
        <v>20</v>
      </c>
      <c r="AG216" t="s">
        <v>15</v>
      </c>
      <c r="AH216">
        <v>5</v>
      </c>
      <c r="AI216" t="s">
        <v>20</v>
      </c>
      <c r="AL216" t="s">
        <v>3</v>
      </c>
      <c r="AM216" t="s">
        <v>15</v>
      </c>
      <c r="AN216">
        <v>5</v>
      </c>
      <c r="AO216" t="s">
        <v>20</v>
      </c>
      <c r="AQ216" t="s">
        <v>16</v>
      </c>
      <c r="AR216" t="s">
        <v>42</v>
      </c>
      <c r="AS216" t="s">
        <v>22</v>
      </c>
      <c r="AT216" t="s">
        <v>21</v>
      </c>
      <c r="AU216">
        <v>819.7</v>
      </c>
      <c r="AV216" t="s">
        <v>23</v>
      </c>
      <c r="AW216" t="s">
        <v>24</v>
      </c>
    </row>
    <row r="217" spans="1:49" x14ac:dyDescent="0.25">
      <c r="A217" t="s">
        <v>59</v>
      </c>
      <c r="E217" t="s">
        <v>3</v>
      </c>
      <c r="F217" t="s">
        <v>25</v>
      </c>
      <c r="G217" t="s">
        <v>26</v>
      </c>
      <c r="H217">
        <v>123.36499999999999</v>
      </c>
      <c r="I217" t="s">
        <v>26</v>
      </c>
      <c r="J217" t="s">
        <v>4</v>
      </c>
      <c r="K217">
        <v>123.4</v>
      </c>
      <c r="L217" t="s">
        <v>9</v>
      </c>
      <c r="M217" t="s">
        <v>60</v>
      </c>
      <c r="N217" t="s">
        <v>61</v>
      </c>
      <c r="O217" t="s">
        <v>9</v>
      </c>
      <c r="P217" t="s">
        <v>62</v>
      </c>
      <c r="Q217" t="s">
        <v>3</v>
      </c>
      <c r="R217" t="s">
        <v>17</v>
      </c>
      <c r="S217" t="s">
        <v>63</v>
      </c>
      <c r="T217">
        <v>6</v>
      </c>
      <c r="U217" t="s">
        <v>13</v>
      </c>
      <c r="V217" t="s">
        <v>3</v>
      </c>
      <c r="X217">
        <v>1</v>
      </c>
      <c r="Y217">
        <v>2</v>
      </c>
      <c r="AA217">
        <v>3</v>
      </c>
      <c r="AC217" t="s">
        <v>14</v>
      </c>
      <c r="AD217" t="s">
        <v>38</v>
      </c>
      <c r="AE217">
        <v>3</v>
      </c>
      <c r="AF217" t="s">
        <v>20</v>
      </c>
      <c r="AG217" t="s">
        <v>15</v>
      </c>
      <c r="AH217">
        <v>6</v>
      </c>
      <c r="AI217" t="s">
        <v>20</v>
      </c>
      <c r="AJ217">
        <v>5</v>
      </c>
      <c r="AL217" t="s">
        <v>3</v>
      </c>
      <c r="AM217" t="s">
        <v>15</v>
      </c>
      <c r="AN217">
        <v>6</v>
      </c>
      <c r="AO217" t="s">
        <v>20</v>
      </c>
      <c r="AQ217" t="s">
        <v>16</v>
      </c>
      <c r="AR217" t="s">
        <v>54</v>
      </c>
      <c r="AS217" t="s">
        <v>22</v>
      </c>
      <c r="AT217" t="s">
        <v>21</v>
      </c>
      <c r="AU217">
        <v>123.4</v>
      </c>
      <c r="AV217" t="s">
        <v>23</v>
      </c>
      <c r="AW217" t="s">
        <v>24</v>
      </c>
    </row>
    <row r="218" spans="1:49" x14ac:dyDescent="0.25">
      <c r="A218" t="s">
        <v>59</v>
      </c>
      <c r="E218" t="s">
        <v>3</v>
      </c>
      <c r="F218" t="s">
        <v>25</v>
      </c>
      <c r="G218" t="s">
        <v>26</v>
      </c>
      <c r="H218">
        <v>0.13</v>
      </c>
      <c r="I218" t="s">
        <v>26</v>
      </c>
      <c r="J218" t="s">
        <v>4</v>
      </c>
      <c r="K218">
        <v>0.1</v>
      </c>
      <c r="L218" t="s">
        <v>9</v>
      </c>
      <c r="M218" t="s">
        <v>60</v>
      </c>
      <c r="N218" t="s">
        <v>61</v>
      </c>
      <c r="O218" t="s">
        <v>9</v>
      </c>
      <c r="P218" t="s">
        <v>62</v>
      </c>
      <c r="Q218" t="s">
        <v>3</v>
      </c>
      <c r="R218" t="s">
        <v>17</v>
      </c>
      <c r="S218" t="s">
        <v>63</v>
      </c>
      <c r="T218">
        <v>3</v>
      </c>
      <c r="U218" t="s">
        <v>13</v>
      </c>
      <c r="V218" t="s">
        <v>3</v>
      </c>
      <c r="AA218">
        <v>0</v>
      </c>
      <c r="AC218" t="s">
        <v>14</v>
      </c>
      <c r="AD218" t="s">
        <v>38</v>
      </c>
      <c r="AE218">
        <v>1</v>
      </c>
      <c r="AF218" t="s">
        <v>20</v>
      </c>
      <c r="AG218" t="s">
        <v>15</v>
      </c>
      <c r="AH218">
        <v>3</v>
      </c>
      <c r="AI218" t="s">
        <v>20</v>
      </c>
      <c r="AL218" t="s">
        <v>3</v>
      </c>
      <c r="AM218" t="s">
        <v>15</v>
      </c>
      <c r="AN218">
        <v>3</v>
      </c>
      <c r="AO218" t="s">
        <v>20</v>
      </c>
      <c r="AQ218" t="s">
        <v>16</v>
      </c>
      <c r="AR218" t="s">
        <v>50</v>
      </c>
      <c r="AS218" t="s">
        <v>22</v>
      </c>
      <c r="AT218" t="s">
        <v>21</v>
      </c>
      <c r="AU218">
        <v>0.1</v>
      </c>
      <c r="AV218" t="s">
        <v>23</v>
      </c>
      <c r="AW218" t="s">
        <v>24</v>
      </c>
    </row>
    <row r="219" spans="1:49" x14ac:dyDescent="0.25">
      <c r="A219" t="s">
        <v>59</v>
      </c>
      <c r="E219" t="s">
        <v>3</v>
      </c>
      <c r="F219" t="s">
        <v>25</v>
      </c>
      <c r="G219" t="s">
        <v>26</v>
      </c>
      <c r="H219">
        <v>0.66900000000000004</v>
      </c>
      <c r="I219" t="s">
        <v>26</v>
      </c>
      <c r="J219" t="s">
        <v>4</v>
      </c>
      <c r="K219">
        <v>0.7</v>
      </c>
      <c r="L219" t="s">
        <v>9</v>
      </c>
      <c r="M219" t="s">
        <v>60</v>
      </c>
      <c r="N219" t="s">
        <v>61</v>
      </c>
      <c r="O219" t="s">
        <v>9</v>
      </c>
      <c r="P219" t="s">
        <v>62</v>
      </c>
      <c r="Q219" t="s">
        <v>3</v>
      </c>
      <c r="R219" t="s">
        <v>17</v>
      </c>
      <c r="S219" t="s">
        <v>63</v>
      </c>
      <c r="T219">
        <v>6</v>
      </c>
      <c r="U219" t="s">
        <v>13</v>
      </c>
      <c r="V219" t="s">
        <v>3</v>
      </c>
      <c r="AA219">
        <v>0</v>
      </c>
      <c r="AC219" t="s">
        <v>14</v>
      </c>
      <c r="AD219" t="s">
        <v>38</v>
      </c>
      <c r="AE219">
        <v>6</v>
      </c>
      <c r="AF219" t="s">
        <v>20</v>
      </c>
      <c r="AG219" t="s">
        <v>15</v>
      </c>
      <c r="AH219">
        <v>6</v>
      </c>
      <c r="AI219" t="s">
        <v>20</v>
      </c>
      <c r="AJ219">
        <v>9</v>
      </c>
      <c r="AL219" t="s">
        <v>3</v>
      </c>
      <c r="AM219" t="s">
        <v>15</v>
      </c>
      <c r="AN219">
        <v>6</v>
      </c>
      <c r="AO219" t="s">
        <v>20</v>
      </c>
      <c r="AQ219" t="s">
        <v>16</v>
      </c>
      <c r="AR219" t="s">
        <v>42</v>
      </c>
      <c r="AS219" t="s">
        <v>22</v>
      </c>
      <c r="AT219" t="s">
        <v>21</v>
      </c>
      <c r="AU219">
        <v>0.7</v>
      </c>
      <c r="AV219" t="s">
        <v>23</v>
      </c>
      <c r="AW219" t="s">
        <v>24</v>
      </c>
    </row>
    <row r="220" spans="1:49" x14ac:dyDescent="0.25">
      <c r="A220" t="s">
        <v>59</v>
      </c>
      <c r="E220" t="s">
        <v>3</v>
      </c>
      <c r="F220" t="s">
        <v>25</v>
      </c>
      <c r="G220" t="s">
        <v>26</v>
      </c>
      <c r="H220">
        <v>4.6399999999999997</v>
      </c>
      <c r="I220" t="s">
        <v>26</v>
      </c>
      <c r="J220" t="s">
        <v>4</v>
      </c>
      <c r="K220">
        <v>4.5999999999999996</v>
      </c>
      <c r="L220" t="s">
        <v>9</v>
      </c>
      <c r="M220" t="s">
        <v>60</v>
      </c>
      <c r="N220" t="s">
        <v>61</v>
      </c>
      <c r="O220" t="s">
        <v>9</v>
      </c>
      <c r="P220" t="s">
        <v>62</v>
      </c>
      <c r="Q220" t="s">
        <v>3</v>
      </c>
      <c r="R220" t="s">
        <v>17</v>
      </c>
      <c r="S220" t="s">
        <v>63</v>
      </c>
      <c r="T220">
        <v>4</v>
      </c>
      <c r="U220" t="s">
        <v>13</v>
      </c>
      <c r="V220" t="s">
        <v>3</v>
      </c>
      <c r="AA220">
        <v>4</v>
      </c>
      <c r="AC220" t="s">
        <v>14</v>
      </c>
      <c r="AD220" t="s">
        <v>38</v>
      </c>
      <c r="AE220">
        <v>6</v>
      </c>
      <c r="AF220" t="s">
        <v>20</v>
      </c>
      <c r="AG220" t="s">
        <v>15</v>
      </c>
      <c r="AH220">
        <v>4</v>
      </c>
      <c r="AI220" t="s">
        <v>20</v>
      </c>
      <c r="AL220" t="s">
        <v>3</v>
      </c>
      <c r="AM220" t="s">
        <v>15</v>
      </c>
      <c r="AN220">
        <v>4</v>
      </c>
      <c r="AO220" t="s">
        <v>20</v>
      </c>
      <c r="AQ220" t="s">
        <v>16</v>
      </c>
      <c r="AR220" t="s">
        <v>40</v>
      </c>
      <c r="AS220" t="s">
        <v>22</v>
      </c>
      <c r="AT220" t="s">
        <v>21</v>
      </c>
      <c r="AU220">
        <v>4.5999999999999996</v>
      </c>
      <c r="AV220" t="s">
        <v>23</v>
      </c>
      <c r="AW220" t="s">
        <v>24</v>
      </c>
    </row>
    <row r="221" spans="1:49" x14ac:dyDescent="0.25">
      <c r="A221" t="s">
        <v>59</v>
      </c>
      <c r="E221" t="s">
        <v>3</v>
      </c>
      <c r="F221" t="s">
        <v>25</v>
      </c>
      <c r="G221" t="s">
        <v>26</v>
      </c>
      <c r="H221">
        <v>7.5119999999999996</v>
      </c>
      <c r="I221" t="s">
        <v>26</v>
      </c>
      <c r="J221" t="s">
        <v>4</v>
      </c>
      <c r="K221">
        <v>7.5</v>
      </c>
      <c r="L221" t="s">
        <v>9</v>
      </c>
      <c r="M221" t="s">
        <v>60</v>
      </c>
      <c r="N221" t="s">
        <v>61</v>
      </c>
      <c r="O221" t="s">
        <v>9</v>
      </c>
      <c r="P221" t="s">
        <v>62</v>
      </c>
      <c r="Q221" t="s">
        <v>3</v>
      </c>
      <c r="R221" t="s">
        <v>17</v>
      </c>
      <c r="S221" t="s">
        <v>63</v>
      </c>
      <c r="T221">
        <v>1</v>
      </c>
      <c r="U221" t="s">
        <v>13</v>
      </c>
      <c r="V221" t="s">
        <v>3</v>
      </c>
      <c r="AA221">
        <v>7</v>
      </c>
      <c r="AC221" t="s">
        <v>14</v>
      </c>
      <c r="AD221" t="s">
        <v>38</v>
      </c>
      <c r="AE221">
        <v>5</v>
      </c>
      <c r="AF221" t="s">
        <v>20</v>
      </c>
      <c r="AG221" t="s">
        <v>15</v>
      </c>
      <c r="AH221">
        <v>1</v>
      </c>
      <c r="AI221" t="s">
        <v>20</v>
      </c>
      <c r="AJ221">
        <v>2</v>
      </c>
      <c r="AL221" t="s">
        <v>3</v>
      </c>
      <c r="AM221" t="s">
        <v>15</v>
      </c>
      <c r="AN221">
        <v>1</v>
      </c>
      <c r="AO221" t="s">
        <v>20</v>
      </c>
      <c r="AQ221" t="s">
        <v>16</v>
      </c>
      <c r="AR221" t="s">
        <v>47</v>
      </c>
      <c r="AS221" t="s">
        <v>22</v>
      </c>
      <c r="AT221" t="s">
        <v>21</v>
      </c>
      <c r="AU221">
        <v>7.5</v>
      </c>
      <c r="AV221" t="s">
        <v>23</v>
      </c>
      <c r="AW221" t="s">
        <v>24</v>
      </c>
    </row>
    <row r="222" spans="1:49" x14ac:dyDescent="0.25">
      <c r="A222" t="s">
        <v>59</v>
      </c>
      <c r="E222" t="s">
        <v>3</v>
      </c>
      <c r="F222" t="s">
        <v>25</v>
      </c>
      <c r="G222" t="s">
        <v>26</v>
      </c>
      <c r="H222">
        <v>27.82</v>
      </c>
      <c r="I222" t="s">
        <v>26</v>
      </c>
      <c r="J222" t="s">
        <v>4</v>
      </c>
      <c r="K222">
        <v>27.8</v>
      </c>
      <c r="L222" t="s">
        <v>9</v>
      </c>
      <c r="M222" t="s">
        <v>60</v>
      </c>
      <c r="N222" t="s">
        <v>61</v>
      </c>
      <c r="O222" t="s">
        <v>9</v>
      </c>
      <c r="P222" t="s">
        <v>62</v>
      </c>
      <c r="Q222" t="s">
        <v>3</v>
      </c>
      <c r="R222" t="s">
        <v>17</v>
      </c>
      <c r="S222" t="s">
        <v>63</v>
      </c>
      <c r="T222">
        <v>2</v>
      </c>
      <c r="U222" t="s">
        <v>13</v>
      </c>
      <c r="V222" t="s">
        <v>3</v>
      </c>
      <c r="Y222">
        <v>2</v>
      </c>
      <c r="AA222">
        <v>7</v>
      </c>
      <c r="AC222" t="s">
        <v>14</v>
      </c>
      <c r="AD222" t="s">
        <v>38</v>
      </c>
      <c r="AE222">
        <v>8</v>
      </c>
      <c r="AF222" t="s">
        <v>20</v>
      </c>
      <c r="AG222" t="s">
        <v>15</v>
      </c>
      <c r="AH222">
        <v>2</v>
      </c>
      <c r="AI222" t="s">
        <v>20</v>
      </c>
      <c r="AL222" t="s">
        <v>3</v>
      </c>
      <c r="AM222" t="s">
        <v>15</v>
      </c>
      <c r="AN222">
        <v>2</v>
      </c>
      <c r="AO222" t="s">
        <v>20</v>
      </c>
      <c r="AQ222" t="s">
        <v>16</v>
      </c>
      <c r="AR222" t="s">
        <v>44</v>
      </c>
      <c r="AS222" t="s">
        <v>22</v>
      </c>
      <c r="AT222" t="s">
        <v>21</v>
      </c>
      <c r="AU222">
        <v>27.8</v>
      </c>
      <c r="AV222" t="s">
        <v>23</v>
      </c>
      <c r="AW222" t="s">
        <v>24</v>
      </c>
    </row>
    <row r="223" spans="1:49" x14ac:dyDescent="0.25">
      <c r="A223" t="s">
        <v>59</v>
      </c>
      <c r="E223" t="s">
        <v>3</v>
      </c>
      <c r="F223" t="s">
        <v>25</v>
      </c>
      <c r="G223" t="s">
        <v>26</v>
      </c>
      <c r="H223">
        <v>11.332000000000001</v>
      </c>
      <c r="I223" t="s">
        <v>26</v>
      </c>
      <c r="J223" t="s">
        <v>4</v>
      </c>
      <c r="K223">
        <v>11.3</v>
      </c>
      <c r="L223" t="s">
        <v>9</v>
      </c>
      <c r="M223" t="s">
        <v>60</v>
      </c>
      <c r="N223" t="s">
        <v>61</v>
      </c>
      <c r="O223" t="s">
        <v>9</v>
      </c>
      <c r="P223" t="s">
        <v>62</v>
      </c>
      <c r="Q223" t="s">
        <v>3</v>
      </c>
      <c r="R223" t="s">
        <v>17</v>
      </c>
      <c r="S223" t="s">
        <v>63</v>
      </c>
      <c r="T223">
        <v>3</v>
      </c>
      <c r="U223" t="s">
        <v>13</v>
      </c>
      <c r="V223" t="s">
        <v>3</v>
      </c>
      <c r="Y223">
        <v>1</v>
      </c>
      <c r="AA223">
        <v>1</v>
      </c>
      <c r="AC223" t="s">
        <v>14</v>
      </c>
      <c r="AD223" t="s">
        <v>38</v>
      </c>
      <c r="AE223">
        <v>3</v>
      </c>
      <c r="AF223" t="s">
        <v>20</v>
      </c>
      <c r="AG223" t="s">
        <v>15</v>
      </c>
      <c r="AH223">
        <v>3</v>
      </c>
      <c r="AI223" t="s">
        <v>20</v>
      </c>
      <c r="AJ223">
        <v>2</v>
      </c>
      <c r="AL223" t="s">
        <v>3</v>
      </c>
      <c r="AM223" t="s">
        <v>15</v>
      </c>
      <c r="AN223">
        <v>3</v>
      </c>
      <c r="AO223" t="s">
        <v>20</v>
      </c>
      <c r="AQ223" t="s">
        <v>16</v>
      </c>
      <c r="AR223" t="s">
        <v>56</v>
      </c>
      <c r="AS223" t="s">
        <v>22</v>
      </c>
      <c r="AT223" t="s">
        <v>21</v>
      </c>
      <c r="AU223">
        <v>11.3</v>
      </c>
      <c r="AV223" t="s">
        <v>23</v>
      </c>
      <c r="AW223" t="s">
        <v>24</v>
      </c>
    </row>
    <row r="224" spans="1:49" x14ac:dyDescent="0.25">
      <c r="A224" t="s">
        <v>59</v>
      </c>
      <c r="E224" t="s">
        <v>3</v>
      </c>
      <c r="F224" t="s">
        <v>25</v>
      </c>
      <c r="G224" t="s">
        <v>26</v>
      </c>
      <c r="H224">
        <v>661.46</v>
      </c>
      <c r="I224" t="s">
        <v>26</v>
      </c>
      <c r="J224" t="s">
        <v>4</v>
      </c>
      <c r="K224">
        <v>661.5</v>
      </c>
      <c r="L224" t="s">
        <v>9</v>
      </c>
      <c r="M224" t="s">
        <v>60</v>
      </c>
      <c r="N224" t="s">
        <v>61</v>
      </c>
      <c r="O224" t="s">
        <v>9</v>
      </c>
      <c r="P224" t="s">
        <v>62</v>
      </c>
      <c r="Q224" t="s">
        <v>3</v>
      </c>
      <c r="R224" t="s">
        <v>17</v>
      </c>
      <c r="S224" t="s">
        <v>63</v>
      </c>
      <c r="T224">
        <v>6</v>
      </c>
      <c r="U224" t="s">
        <v>13</v>
      </c>
      <c r="V224" t="s">
        <v>3</v>
      </c>
      <c r="X224">
        <v>6</v>
      </c>
      <c r="Y224">
        <v>6</v>
      </c>
      <c r="AA224">
        <v>1</v>
      </c>
      <c r="AC224" t="s">
        <v>14</v>
      </c>
      <c r="AD224" t="s">
        <v>38</v>
      </c>
      <c r="AE224">
        <v>4</v>
      </c>
      <c r="AF224" t="s">
        <v>20</v>
      </c>
      <c r="AG224" t="s">
        <v>15</v>
      </c>
      <c r="AH224">
        <v>6</v>
      </c>
      <c r="AI224" t="s">
        <v>20</v>
      </c>
      <c r="AL224" t="s">
        <v>3</v>
      </c>
      <c r="AM224" t="s">
        <v>15</v>
      </c>
      <c r="AN224">
        <v>6</v>
      </c>
      <c r="AO224" t="s">
        <v>20</v>
      </c>
      <c r="AQ224" t="s">
        <v>16</v>
      </c>
      <c r="AR224" t="s">
        <v>51</v>
      </c>
      <c r="AS224" t="s">
        <v>22</v>
      </c>
      <c r="AT224" t="s">
        <v>21</v>
      </c>
      <c r="AU224">
        <v>661.5</v>
      </c>
      <c r="AV224" t="s">
        <v>23</v>
      </c>
      <c r="AW224" t="s">
        <v>24</v>
      </c>
    </row>
    <row r="225" spans="1:49" x14ac:dyDescent="0.25">
      <c r="A225" t="s">
        <v>59</v>
      </c>
      <c r="E225" t="s">
        <v>3</v>
      </c>
      <c r="F225" t="s">
        <v>25</v>
      </c>
      <c r="G225" t="s">
        <v>26</v>
      </c>
      <c r="H225">
        <v>950.75900000000001</v>
      </c>
      <c r="I225" t="s">
        <v>26</v>
      </c>
      <c r="J225" t="s">
        <v>4</v>
      </c>
      <c r="K225">
        <v>950.8</v>
      </c>
      <c r="L225" t="s">
        <v>9</v>
      </c>
      <c r="M225" t="s">
        <v>60</v>
      </c>
      <c r="N225" t="s">
        <v>61</v>
      </c>
      <c r="O225" t="s">
        <v>9</v>
      </c>
      <c r="P225" t="s">
        <v>62</v>
      </c>
      <c r="Q225" t="s">
        <v>3</v>
      </c>
      <c r="R225" t="s">
        <v>17</v>
      </c>
      <c r="S225" t="s">
        <v>63</v>
      </c>
      <c r="T225">
        <v>5</v>
      </c>
      <c r="U225" t="s">
        <v>13</v>
      </c>
      <c r="V225" t="s">
        <v>3</v>
      </c>
      <c r="X225">
        <v>9</v>
      </c>
      <c r="Y225">
        <v>5</v>
      </c>
      <c r="AA225">
        <v>0</v>
      </c>
      <c r="AC225" t="s">
        <v>14</v>
      </c>
      <c r="AD225" t="s">
        <v>38</v>
      </c>
      <c r="AE225">
        <v>7</v>
      </c>
      <c r="AF225" t="s">
        <v>20</v>
      </c>
      <c r="AG225" t="s">
        <v>15</v>
      </c>
      <c r="AH225">
        <v>5</v>
      </c>
      <c r="AI225" t="s">
        <v>20</v>
      </c>
      <c r="AJ225">
        <v>9</v>
      </c>
      <c r="AL225" t="s">
        <v>3</v>
      </c>
      <c r="AM225" t="s">
        <v>15</v>
      </c>
      <c r="AN225">
        <v>5</v>
      </c>
      <c r="AO225" t="s">
        <v>20</v>
      </c>
      <c r="AQ225" t="s">
        <v>16</v>
      </c>
      <c r="AR225" t="s">
        <v>45</v>
      </c>
      <c r="AS225" t="s">
        <v>22</v>
      </c>
      <c r="AT225" t="s">
        <v>21</v>
      </c>
      <c r="AU225">
        <v>950.8</v>
      </c>
      <c r="AV225" t="s">
        <v>23</v>
      </c>
      <c r="AW225" t="s">
        <v>24</v>
      </c>
    </row>
    <row r="226" spans="1:49" x14ac:dyDescent="0.25">
      <c r="A226" t="s">
        <v>59</v>
      </c>
      <c r="E226" t="s">
        <v>3</v>
      </c>
      <c r="F226" t="s">
        <v>25</v>
      </c>
      <c r="G226" t="s">
        <v>26</v>
      </c>
      <c r="H226">
        <v>0.18</v>
      </c>
      <c r="I226" t="s">
        <v>26</v>
      </c>
      <c r="J226" t="s">
        <v>4</v>
      </c>
      <c r="K226">
        <v>0.2</v>
      </c>
      <c r="L226" t="s">
        <v>9</v>
      </c>
      <c r="M226" t="s">
        <v>60</v>
      </c>
      <c r="N226" t="s">
        <v>61</v>
      </c>
      <c r="O226" t="s">
        <v>9</v>
      </c>
      <c r="P226" t="s">
        <v>62</v>
      </c>
      <c r="Q226" t="s">
        <v>3</v>
      </c>
      <c r="R226" t="s">
        <v>17</v>
      </c>
      <c r="S226" t="s">
        <v>63</v>
      </c>
      <c r="T226">
        <v>8</v>
      </c>
      <c r="U226" t="s">
        <v>13</v>
      </c>
      <c r="V226" t="s">
        <v>3</v>
      </c>
      <c r="AA226">
        <v>0</v>
      </c>
      <c r="AC226" t="s">
        <v>14</v>
      </c>
      <c r="AD226" t="s">
        <v>38</v>
      </c>
      <c r="AE226">
        <v>1</v>
      </c>
      <c r="AF226" t="s">
        <v>20</v>
      </c>
      <c r="AG226" t="s">
        <v>15</v>
      </c>
      <c r="AH226">
        <v>8</v>
      </c>
      <c r="AI226" t="s">
        <v>20</v>
      </c>
      <c r="AL226" t="s">
        <v>3</v>
      </c>
      <c r="AM226" t="s">
        <v>15</v>
      </c>
      <c r="AN226">
        <v>8</v>
      </c>
      <c r="AO226" t="s">
        <v>20</v>
      </c>
      <c r="AQ226" t="s">
        <v>16</v>
      </c>
      <c r="AR226" t="s">
        <v>52</v>
      </c>
      <c r="AS226" t="s">
        <v>22</v>
      </c>
      <c r="AT226" t="s">
        <v>21</v>
      </c>
      <c r="AU226">
        <v>0.2</v>
      </c>
      <c r="AV226" t="s">
        <v>23</v>
      </c>
      <c r="AW226" t="s">
        <v>24</v>
      </c>
    </row>
    <row r="227" spans="1:49" x14ac:dyDescent="0.25">
      <c r="A227" t="s">
        <v>59</v>
      </c>
      <c r="E227" t="s">
        <v>3</v>
      </c>
      <c r="F227" t="s">
        <v>25</v>
      </c>
      <c r="G227" t="s">
        <v>26</v>
      </c>
      <c r="H227">
        <v>0.442</v>
      </c>
      <c r="I227" t="s">
        <v>26</v>
      </c>
      <c r="J227" t="s">
        <v>4</v>
      </c>
      <c r="K227">
        <v>0.4</v>
      </c>
      <c r="L227" t="s">
        <v>9</v>
      </c>
      <c r="M227" t="s">
        <v>60</v>
      </c>
      <c r="N227" t="s">
        <v>61</v>
      </c>
      <c r="O227" t="s">
        <v>9</v>
      </c>
      <c r="P227" t="s">
        <v>62</v>
      </c>
      <c r="Q227" t="s">
        <v>3</v>
      </c>
      <c r="R227" t="s">
        <v>17</v>
      </c>
      <c r="S227" t="s">
        <v>63</v>
      </c>
      <c r="T227">
        <v>4</v>
      </c>
      <c r="U227" t="s">
        <v>13</v>
      </c>
      <c r="V227" t="s">
        <v>3</v>
      </c>
      <c r="AA227">
        <v>0</v>
      </c>
      <c r="AC227" t="s">
        <v>14</v>
      </c>
      <c r="AD227" t="s">
        <v>38</v>
      </c>
      <c r="AE227">
        <v>4</v>
      </c>
      <c r="AF227" t="s">
        <v>20</v>
      </c>
      <c r="AG227" t="s">
        <v>15</v>
      </c>
      <c r="AH227">
        <v>4</v>
      </c>
      <c r="AI227" t="s">
        <v>20</v>
      </c>
      <c r="AJ227">
        <v>2</v>
      </c>
      <c r="AL227" t="s">
        <v>3</v>
      </c>
      <c r="AM227" t="s">
        <v>15</v>
      </c>
      <c r="AN227">
        <v>4</v>
      </c>
      <c r="AO227" t="s">
        <v>20</v>
      </c>
      <c r="AQ227" t="s">
        <v>16</v>
      </c>
      <c r="AR227" t="s">
        <v>43</v>
      </c>
      <c r="AS227" t="s">
        <v>22</v>
      </c>
      <c r="AT227" t="s">
        <v>21</v>
      </c>
      <c r="AU227">
        <v>0.4</v>
      </c>
      <c r="AV227" t="s">
        <v>23</v>
      </c>
      <c r="AW227" t="s">
        <v>24</v>
      </c>
    </row>
    <row r="228" spans="1:49" x14ac:dyDescent="0.25">
      <c r="A228" t="s">
        <v>59</v>
      </c>
      <c r="E228" t="s">
        <v>3</v>
      </c>
      <c r="F228" t="s">
        <v>25</v>
      </c>
      <c r="G228" t="s">
        <v>26</v>
      </c>
      <c r="H228">
        <v>2.84</v>
      </c>
      <c r="I228" t="s">
        <v>26</v>
      </c>
      <c r="J228" t="s">
        <v>4</v>
      </c>
      <c r="K228">
        <v>2.8</v>
      </c>
      <c r="L228" t="s">
        <v>9</v>
      </c>
      <c r="M228" t="s">
        <v>60</v>
      </c>
      <c r="N228" t="s">
        <v>61</v>
      </c>
      <c r="O228" t="s">
        <v>9</v>
      </c>
      <c r="P228" t="s">
        <v>62</v>
      </c>
      <c r="Q228" t="s">
        <v>3</v>
      </c>
      <c r="R228" t="s">
        <v>17</v>
      </c>
      <c r="S228" t="s">
        <v>63</v>
      </c>
      <c r="T228">
        <v>4</v>
      </c>
      <c r="U228" t="s">
        <v>13</v>
      </c>
      <c r="V228" t="s">
        <v>3</v>
      </c>
      <c r="AA228">
        <v>2</v>
      </c>
      <c r="AC228" t="s">
        <v>14</v>
      </c>
      <c r="AD228" t="s">
        <v>38</v>
      </c>
      <c r="AE228">
        <v>8</v>
      </c>
      <c r="AF228" t="s">
        <v>20</v>
      </c>
      <c r="AG228" t="s">
        <v>15</v>
      </c>
      <c r="AH228">
        <v>4</v>
      </c>
      <c r="AI228" t="s">
        <v>20</v>
      </c>
      <c r="AL228" t="s">
        <v>3</v>
      </c>
      <c r="AM228" t="s">
        <v>15</v>
      </c>
      <c r="AN228">
        <v>4</v>
      </c>
      <c r="AO228" t="s">
        <v>20</v>
      </c>
      <c r="AQ228" t="s">
        <v>16</v>
      </c>
      <c r="AR228" t="s">
        <v>44</v>
      </c>
      <c r="AS228" t="s">
        <v>22</v>
      </c>
      <c r="AT228" t="s">
        <v>21</v>
      </c>
      <c r="AU228">
        <v>2.8</v>
      </c>
      <c r="AV228" t="s">
        <v>23</v>
      </c>
      <c r="AW228" t="s">
        <v>24</v>
      </c>
    </row>
    <row r="229" spans="1:49" x14ac:dyDescent="0.25">
      <c r="A229" t="s">
        <v>59</v>
      </c>
      <c r="E229" t="s">
        <v>3</v>
      </c>
      <c r="F229" t="s">
        <v>25</v>
      </c>
      <c r="G229" t="s">
        <v>26</v>
      </c>
      <c r="H229">
        <v>4.7569999999999997</v>
      </c>
      <c r="I229" t="s">
        <v>26</v>
      </c>
      <c r="J229" t="s">
        <v>4</v>
      </c>
      <c r="K229">
        <v>4.8</v>
      </c>
      <c r="L229" t="s">
        <v>9</v>
      </c>
      <c r="M229" t="s">
        <v>60</v>
      </c>
      <c r="N229" t="s">
        <v>61</v>
      </c>
      <c r="O229" t="s">
        <v>9</v>
      </c>
      <c r="P229" t="s">
        <v>62</v>
      </c>
      <c r="Q229" t="s">
        <v>3</v>
      </c>
      <c r="R229" t="s">
        <v>17</v>
      </c>
      <c r="S229" t="s">
        <v>63</v>
      </c>
      <c r="T229">
        <v>5</v>
      </c>
      <c r="U229" t="s">
        <v>13</v>
      </c>
      <c r="V229" t="s">
        <v>3</v>
      </c>
      <c r="AA229">
        <v>4</v>
      </c>
      <c r="AC229" t="s">
        <v>14</v>
      </c>
      <c r="AD229" t="s">
        <v>38</v>
      </c>
      <c r="AE229">
        <v>7</v>
      </c>
      <c r="AF229" t="s">
        <v>20</v>
      </c>
      <c r="AG229" t="s">
        <v>15</v>
      </c>
      <c r="AH229">
        <v>5</v>
      </c>
      <c r="AI229" t="s">
        <v>20</v>
      </c>
      <c r="AJ229">
        <v>7</v>
      </c>
      <c r="AL229" t="s">
        <v>3</v>
      </c>
      <c r="AM229" t="s">
        <v>15</v>
      </c>
      <c r="AN229">
        <v>5</v>
      </c>
      <c r="AO229" t="s">
        <v>20</v>
      </c>
      <c r="AQ229" t="s">
        <v>16</v>
      </c>
      <c r="AR229" t="s">
        <v>45</v>
      </c>
      <c r="AS229" t="s">
        <v>22</v>
      </c>
      <c r="AT229" t="s">
        <v>21</v>
      </c>
      <c r="AU229">
        <v>4.8</v>
      </c>
      <c r="AV229" t="s">
        <v>23</v>
      </c>
      <c r="AW229" t="s">
        <v>24</v>
      </c>
    </row>
    <row r="230" spans="1:49" x14ac:dyDescent="0.25">
      <c r="A230" t="s">
        <v>59</v>
      </c>
      <c r="E230" t="s">
        <v>3</v>
      </c>
      <c r="F230" t="s">
        <v>25</v>
      </c>
      <c r="G230" t="s">
        <v>26</v>
      </c>
      <c r="H230">
        <v>81.77</v>
      </c>
      <c r="I230" t="s">
        <v>26</v>
      </c>
      <c r="J230" t="s">
        <v>4</v>
      </c>
      <c r="K230">
        <v>81.8</v>
      </c>
      <c r="L230" t="s">
        <v>9</v>
      </c>
      <c r="M230" t="s">
        <v>60</v>
      </c>
      <c r="N230" t="s">
        <v>61</v>
      </c>
      <c r="O230" t="s">
        <v>9</v>
      </c>
      <c r="P230" t="s">
        <v>62</v>
      </c>
      <c r="Q230" t="s">
        <v>3</v>
      </c>
      <c r="R230" t="s">
        <v>17</v>
      </c>
      <c r="S230" t="s">
        <v>63</v>
      </c>
      <c r="T230">
        <v>7</v>
      </c>
      <c r="U230" t="s">
        <v>13</v>
      </c>
      <c r="V230" t="s">
        <v>3</v>
      </c>
      <c r="Y230">
        <v>8</v>
      </c>
      <c r="AA230">
        <v>1</v>
      </c>
      <c r="AC230" t="s">
        <v>14</v>
      </c>
      <c r="AD230" t="s">
        <v>38</v>
      </c>
      <c r="AE230">
        <v>7</v>
      </c>
      <c r="AF230" t="s">
        <v>20</v>
      </c>
      <c r="AG230" t="s">
        <v>15</v>
      </c>
      <c r="AH230">
        <v>7</v>
      </c>
      <c r="AI230" t="s">
        <v>20</v>
      </c>
      <c r="AL230" t="s">
        <v>3</v>
      </c>
      <c r="AM230" t="s">
        <v>15</v>
      </c>
      <c r="AN230">
        <v>7</v>
      </c>
      <c r="AO230" t="s">
        <v>20</v>
      </c>
      <c r="AQ230" t="s">
        <v>16</v>
      </c>
      <c r="AR230" t="s">
        <v>45</v>
      </c>
      <c r="AS230" t="s">
        <v>22</v>
      </c>
      <c r="AT230" t="s">
        <v>21</v>
      </c>
      <c r="AU230">
        <v>81.8</v>
      </c>
      <c r="AV230" t="s">
        <v>23</v>
      </c>
      <c r="AW230" t="s">
        <v>24</v>
      </c>
    </row>
    <row r="231" spans="1:49" x14ac:dyDescent="0.25">
      <c r="A231" t="s">
        <v>59</v>
      </c>
      <c r="E231" t="s">
        <v>3</v>
      </c>
      <c r="F231" t="s">
        <v>25</v>
      </c>
      <c r="G231" t="s">
        <v>26</v>
      </c>
      <c r="H231">
        <v>95.716999999999999</v>
      </c>
      <c r="I231" t="s">
        <v>26</v>
      </c>
      <c r="J231" t="s">
        <v>4</v>
      </c>
      <c r="K231">
        <v>95.7</v>
      </c>
      <c r="L231" t="s">
        <v>9</v>
      </c>
      <c r="M231" t="s">
        <v>60</v>
      </c>
      <c r="N231" t="s">
        <v>61</v>
      </c>
      <c r="O231" t="s">
        <v>9</v>
      </c>
      <c r="P231" t="s">
        <v>62</v>
      </c>
      <c r="Q231" t="s">
        <v>3</v>
      </c>
      <c r="R231" t="s">
        <v>17</v>
      </c>
      <c r="S231" t="s">
        <v>63</v>
      </c>
      <c r="T231">
        <v>1</v>
      </c>
      <c r="U231" t="s">
        <v>13</v>
      </c>
      <c r="V231" t="s">
        <v>3</v>
      </c>
      <c r="Y231">
        <v>9</v>
      </c>
      <c r="AA231">
        <v>5</v>
      </c>
      <c r="AC231" t="s">
        <v>14</v>
      </c>
      <c r="AD231" t="s">
        <v>38</v>
      </c>
      <c r="AE231">
        <v>7</v>
      </c>
      <c r="AF231" t="s">
        <v>20</v>
      </c>
      <c r="AG231" t="s">
        <v>15</v>
      </c>
      <c r="AH231">
        <v>1</v>
      </c>
      <c r="AI231" t="s">
        <v>20</v>
      </c>
      <c r="AJ231">
        <v>7</v>
      </c>
      <c r="AL231" t="s">
        <v>3</v>
      </c>
      <c r="AM231" t="s">
        <v>15</v>
      </c>
      <c r="AN231">
        <v>1</v>
      </c>
      <c r="AO231" t="s">
        <v>20</v>
      </c>
      <c r="AQ231" t="s">
        <v>16</v>
      </c>
      <c r="AR231" t="s">
        <v>58</v>
      </c>
      <c r="AS231" t="s">
        <v>22</v>
      </c>
      <c r="AT231" t="s">
        <v>21</v>
      </c>
      <c r="AU231">
        <v>95.7</v>
      </c>
      <c r="AV231" t="s">
        <v>23</v>
      </c>
      <c r="AW231" t="s">
        <v>24</v>
      </c>
    </row>
    <row r="232" spans="1:49" x14ac:dyDescent="0.25">
      <c r="A232" t="s">
        <v>59</v>
      </c>
      <c r="E232" t="s">
        <v>3</v>
      </c>
      <c r="F232" t="s">
        <v>25</v>
      </c>
      <c r="G232" t="s">
        <v>26</v>
      </c>
      <c r="H232">
        <v>520.69000000000005</v>
      </c>
      <c r="I232" t="s">
        <v>26</v>
      </c>
      <c r="J232" t="s">
        <v>4</v>
      </c>
      <c r="K232">
        <v>520.70000000000005</v>
      </c>
      <c r="L232" t="s">
        <v>9</v>
      </c>
      <c r="M232" t="s">
        <v>60</v>
      </c>
      <c r="N232" t="s">
        <v>61</v>
      </c>
      <c r="O232" t="s">
        <v>9</v>
      </c>
      <c r="P232" t="s">
        <v>62</v>
      </c>
      <c r="Q232" t="s">
        <v>3</v>
      </c>
      <c r="R232" t="s">
        <v>17</v>
      </c>
      <c r="S232" t="s">
        <v>63</v>
      </c>
      <c r="T232">
        <v>9</v>
      </c>
      <c r="U232" t="s">
        <v>13</v>
      </c>
      <c r="V232" t="s">
        <v>3</v>
      </c>
      <c r="X232">
        <v>5</v>
      </c>
      <c r="Y232">
        <v>2</v>
      </c>
      <c r="AA232">
        <v>0</v>
      </c>
      <c r="AC232" t="s">
        <v>14</v>
      </c>
      <c r="AD232" t="s">
        <v>38</v>
      </c>
      <c r="AE232">
        <v>6</v>
      </c>
      <c r="AF232" t="s">
        <v>20</v>
      </c>
      <c r="AG232" t="s">
        <v>15</v>
      </c>
      <c r="AH232">
        <v>9</v>
      </c>
      <c r="AI232" t="s">
        <v>20</v>
      </c>
      <c r="AL232" t="s">
        <v>3</v>
      </c>
      <c r="AM232" t="s">
        <v>15</v>
      </c>
      <c r="AN232">
        <v>9</v>
      </c>
      <c r="AO232" t="s">
        <v>20</v>
      </c>
      <c r="AQ232" t="s">
        <v>16</v>
      </c>
      <c r="AR232" t="s">
        <v>42</v>
      </c>
      <c r="AS232" t="s">
        <v>22</v>
      </c>
      <c r="AT232" t="s">
        <v>21</v>
      </c>
      <c r="AU232">
        <v>520.70000000000005</v>
      </c>
      <c r="AV232" t="s">
        <v>23</v>
      </c>
      <c r="AW232" t="s">
        <v>24</v>
      </c>
    </row>
    <row r="233" spans="1:49" x14ac:dyDescent="0.25">
      <c r="A233" t="s">
        <v>59</v>
      </c>
      <c r="E233" t="s">
        <v>3</v>
      </c>
      <c r="F233" t="s">
        <v>25</v>
      </c>
      <c r="G233" t="s">
        <v>26</v>
      </c>
      <c r="H233">
        <v>914.44899999999996</v>
      </c>
      <c r="I233" t="s">
        <v>26</v>
      </c>
      <c r="J233" t="s">
        <v>4</v>
      </c>
      <c r="K233">
        <v>914.4</v>
      </c>
      <c r="L233" t="s">
        <v>9</v>
      </c>
      <c r="M233" t="s">
        <v>60</v>
      </c>
      <c r="N233" t="s">
        <v>61</v>
      </c>
      <c r="O233" t="s">
        <v>9</v>
      </c>
      <c r="P233" t="s">
        <v>62</v>
      </c>
      <c r="Q233" t="s">
        <v>3</v>
      </c>
      <c r="R233" t="s">
        <v>17</v>
      </c>
      <c r="S233" t="s">
        <v>63</v>
      </c>
      <c r="T233">
        <v>4</v>
      </c>
      <c r="U233" t="s">
        <v>13</v>
      </c>
      <c r="V233" t="s">
        <v>3</v>
      </c>
      <c r="X233">
        <v>9</v>
      </c>
      <c r="Y233">
        <v>1</v>
      </c>
      <c r="AA233">
        <v>4</v>
      </c>
      <c r="AC233" t="s">
        <v>14</v>
      </c>
      <c r="AD233" t="s">
        <v>38</v>
      </c>
      <c r="AE233">
        <v>4</v>
      </c>
      <c r="AF233" t="s">
        <v>20</v>
      </c>
      <c r="AG233" t="s">
        <v>15</v>
      </c>
      <c r="AH233">
        <v>4</v>
      </c>
      <c r="AI233" t="s">
        <v>20</v>
      </c>
      <c r="AJ233">
        <v>9</v>
      </c>
      <c r="AL233" t="s">
        <v>3</v>
      </c>
      <c r="AM233" t="s">
        <v>15</v>
      </c>
      <c r="AN233">
        <v>4</v>
      </c>
      <c r="AO233" t="s">
        <v>20</v>
      </c>
      <c r="AQ233" t="s">
        <v>16</v>
      </c>
      <c r="AR233" t="s">
        <v>43</v>
      </c>
      <c r="AS233" t="s">
        <v>22</v>
      </c>
      <c r="AT233" t="s">
        <v>21</v>
      </c>
      <c r="AU233">
        <v>914.4</v>
      </c>
      <c r="AV233" t="s">
        <v>23</v>
      </c>
      <c r="AW233" t="s">
        <v>24</v>
      </c>
    </row>
    <row r="234" spans="1:49" x14ac:dyDescent="0.25">
      <c r="A234" t="s">
        <v>59</v>
      </c>
      <c r="E234" t="s">
        <v>3</v>
      </c>
      <c r="F234" t="s">
        <v>25</v>
      </c>
      <c r="G234" t="s">
        <v>26</v>
      </c>
      <c r="H234">
        <v>0.45</v>
      </c>
      <c r="I234" t="s">
        <v>26</v>
      </c>
      <c r="J234" t="s">
        <v>4</v>
      </c>
      <c r="K234">
        <v>0.5</v>
      </c>
      <c r="L234" t="s">
        <v>9</v>
      </c>
      <c r="M234" t="s">
        <v>60</v>
      </c>
      <c r="N234" t="s">
        <v>61</v>
      </c>
      <c r="O234" t="s">
        <v>9</v>
      </c>
      <c r="P234" t="s">
        <v>62</v>
      </c>
      <c r="Q234" t="s">
        <v>3</v>
      </c>
      <c r="R234" t="s">
        <v>17</v>
      </c>
      <c r="S234" t="s">
        <v>63</v>
      </c>
      <c r="T234">
        <v>5</v>
      </c>
      <c r="U234" t="s">
        <v>13</v>
      </c>
      <c r="V234" t="s">
        <v>3</v>
      </c>
      <c r="AA234">
        <v>0</v>
      </c>
      <c r="AC234" t="s">
        <v>14</v>
      </c>
      <c r="AD234" t="s">
        <v>38</v>
      </c>
      <c r="AE234">
        <v>4</v>
      </c>
      <c r="AF234" t="s">
        <v>20</v>
      </c>
      <c r="AG234" t="s">
        <v>15</v>
      </c>
      <c r="AH234">
        <v>5</v>
      </c>
      <c r="AI234" t="s">
        <v>20</v>
      </c>
      <c r="AL234" t="s">
        <v>3</v>
      </c>
      <c r="AM234" t="s">
        <v>15</v>
      </c>
      <c r="AN234">
        <v>5</v>
      </c>
      <c r="AO234" t="s">
        <v>20</v>
      </c>
      <c r="AQ234" t="s">
        <v>16</v>
      </c>
      <c r="AR234" t="s">
        <v>51</v>
      </c>
      <c r="AS234" t="s">
        <v>22</v>
      </c>
      <c r="AT234" t="s">
        <v>21</v>
      </c>
      <c r="AU234">
        <v>0.5</v>
      </c>
      <c r="AV234" t="s">
        <v>23</v>
      </c>
      <c r="AW234" t="s">
        <v>24</v>
      </c>
    </row>
    <row r="235" spans="1:49" x14ac:dyDescent="0.25">
      <c r="A235" t="s">
        <v>59</v>
      </c>
      <c r="E235" t="s">
        <v>3</v>
      </c>
      <c r="F235" t="s">
        <v>25</v>
      </c>
      <c r="G235" t="s">
        <v>26</v>
      </c>
      <c r="H235">
        <v>0.27700000000000002</v>
      </c>
      <c r="I235" t="s">
        <v>26</v>
      </c>
      <c r="J235" t="s">
        <v>4</v>
      </c>
      <c r="K235">
        <v>0.3</v>
      </c>
      <c r="L235" t="s">
        <v>9</v>
      </c>
      <c r="M235" t="s">
        <v>60</v>
      </c>
      <c r="N235" t="s">
        <v>61</v>
      </c>
      <c r="O235" t="s">
        <v>9</v>
      </c>
      <c r="P235" t="s">
        <v>62</v>
      </c>
      <c r="Q235" t="s">
        <v>3</v>
      </c>
      <c r="R235" t="s">
        <v>17</v>
      </c>
      <c r="S235" t="s">
        <v>63</v>
      </c>
      <c r="T235">
        <v>7</v>
      </c>
      <c r="U235" t="s">
        <v>13</v>
      </c>
      <c r="V235" t="s">
        <v>3</v>
      </c>
      <c r="AA235">
        <v>0</v>
      </c>
      <c r="AC235" t="s">
        <v>14</v>
      </c>
      <c r="AD235" t="s">
        <v>38</v>
      </c>
      <c r="AE235">
        <v>2</v>
      </c>
      <c r="AF235" t="s">
        <v>20</v>
      </c>
      <c r="AG235" t="s">
        <v>15</v>
      </c>
      <c r="AH235">
        <v>7</v>
      </c>
      <c r="AI235" t="s">
        <v>20</v>
      </c>
      <c r="AJ235">
        <v>7</v>
      </c>
      <c r="AL235" t="s">
        <v>3</v>
      </c>
      <c r="AM235" t="s">
        <v>15</v>
      </c>
      <c r="AN235">
        <v>7</v>
      </c>
      <c r="AO235" t="s">
        <v>20</v>
      </c>
      <c r="AQ235" t="s">
        <v>16</v>
      </c>
      <c r="AR235" t="s">
        <v>48</v>
      </c>
      <c r="AS235" t="s">
        <v>22</v>
      </c>
      <c r="AT235" t="s">
        <v>21</v>
      </c>
      <c r="AU235">
        <v>0.3</v>
      </c>
      <c r="AV235" t="s">
        <v>23</v>
      </c>
      <c r="AW235" t="s">
        <v>24</v>
      </c>
    </row>
    <row r="236" spans="1:49" x14ac:dyDescent="0.25">
      <c r="A236" t="s">
        <v>59</v>
      </c>
      <c r="E236" t="s">
        <v>3</v>
      </c>
      <c r="F236" t="s">
        <v>25</v>
      </c>
      <c r="G236" t="s">
        <v>26</v>
      </c>
      <c r="H236">
        <v>7.82</v>
      </c>
      <c r="I236" t="s">
        <v>26</v>
      </c>
      <c r="J236" t="s">
        <v>4</v>
      </c>
      <c r="K236">
        <v>7.8</v>
      </c>
      <c r="L236" t="s">
        <v>9</v>
      </c>
      <c r="M236" t="s">
        <v>60</v>
      </c>
      <c r="N236" t="s">
        <v>61</v>
      </c>
      <c r="O236" t="s">
        <v>9</v>
      </c>
      <c r="P236" t="s">
        <v>62</v>
      </c>
      <c r="Q236" t="s">
        <v>3</v>
      </c>
      <c r="R236" t="s">
        <v>17</v>
      </c>
      <c r="S236" t="s">
        <v>63</v>
      </c>
      <c r="T236">
        <v>2</v>
      </c>
      <c r="U236" t="s">
        <v>13</v>
      </c>
      <c r="V236" t="s">
        <v>3</v>
      </c>
      <c r="AA236">
        <v>7</v>
      </c>
      <c r="AC236" t="s">
        <v>14</v>
      </c>
      <c r="AD236" t="s">
        <v>38</v>
      </c>
      <c r="AE236">
        <v>8</v>
      </c>
      <c r="AF236" t="s">
        <v>20</v>
      </c>
      <c r="AG236" t="s">
        <v>15</v>
      </c>
      <c r="AH236">
        <v>2</v>
      </c>
      <c r="AI236" t="s">
        <v>20</v>
      </c>
      <c r="AL236" t="s">
        <v>3</v>
      </c>
      <c r="AM236" t="s">
        <v>15</v>
      </c>
      <c r="AN236">
        <v>2</v>
      </c>
      <c r="AO236" t="s">
        <v>20</v>
      </c>
      <c r="AQ236" t="s">
        <v>16</v>
      </c>
      <c r="AR236" t="s">
        <v>44</v>
      </c>
      <c r="AS236" t="s">
        <v>22</v>
      </c>
      <c r="AT236" t="s">
        <v>21</v>
      </c>
      <c r="AU236">
        <v>7.8</v>
      </c>
      <c r="AV236" t="s">
        <v>23</v>
      </c>
      <c r="AW236" t="s">
        <v>24</v>
      </c>
    </row>
    <row r="237" spans="1:49" x14ac:dyDescent="0.25">
      <c r="A237" t="s">
        <v>59</v>
      </c>
      <c r="E237" t="s">
        <v>3</v>
      </c>
      <c r="F237" t="s">
        <v>25</v>
      </c>
      <c r="G237" t="s">
        <v>26</v>
      </c>
      <c r="H237">
        <v>8.7309999999999999</v>
      </c>
      <c r="I237" t="s">
        <v>26</v>
      </c>
      <c r="J237" t="s">
        <v>4</v>
      </c>
      <c r="K237">
        <v>8.6999999999999993</v>
      </c>
      <c r="L237" t="s">
        <v>9</v>
      </c>
      <c r="M237" t="s">
        <v>60</v>
      </c>
      <c r="N237" t="s">
        <v>61</v>
      </c>
      <c r="O237" t="s">
        <v>9</v>
      </c>
      <c r="P237" t="s">
        <v>62</v>
      </c>
      <c r="Q237" t="s">
        <v>3</v>
      </c>
      <c r="R237" t="s">
        <v>17</v>
      </c>
      <c r="S237" t="s">
        <v>63</v>
      </c>
      <c r="T237">
        <v>3</v>
      </c>
      <c r="U237" t="s">
        <v>13</v>
      </c>
      <c r="V237" t="s">
        <v>3</v>
      </c>
      <c r="AA237">
        <v>8</v>
      </c>
      <c r="AC237" t="s">
        <v>14</v>
      </c>
      <c r="AD237" t="s">
        <v>38</v>
      </c>
      <c r="AE237">
        <v>7</v>
      </c>
      <c r="AF237" t="s">
        <v>20</v>
      </c>
      <c r="AG237" t="s">
        <v>15</v>
      </c>
      <c r="AH237">
        <v>3</v>
      </c>
      <c r="AI237" t="s">
        <v>20</v>
      </c>
      <c r="AJ237">
        <v>1</v>
      </c>
      <c r="AL237" t="s">
        <v>3</v>
      </c>
      <c r="AM237" t="s">
        <v>15</v>
      </c>
      <c r="AN237">
        <v>3</v>
      </c>
      <c r="AO237" t="s">
        <v>20</v>
      </c>
      <c r="AQ237" t="s">
        <v>16</v>
      </c>
      <c r="AR237" t="s">
        <v>58</v>
      </c>
      <c r="AS237" t="s">
        <v>22</v>
      </c>
      <c r="AT237" t="s">
        <v>21</v>
      </c>
      <c r="AU237">
        <v>8.6999999999999993</v>
      </c>
      <c r="AV237" t="s">
        <v>23</v>
      </c>
      <c r="AW237" t="s">
        <v>24</v>
      </c>
    </row>
    <row r="238" spans="1:49" x14ac:dyDescent="0.25">
      <c r="A238" t="s">
        <v>59</v>
      </c>
      <c r="E238" t="s">
        <v>3</v>
      </c>
      <c r="F238" t="s">
        <v>25</v>
      </c>
      <c r="G238" t="s">
        <v>26</v>
      </c>
      <c r="H238">
        <v>35.18</v>
      </c>
      <c r="I238" t="s">
        <v>26</v>
      </c>
      <c r="J238" t="s">
        <v>4</v>
      </c>
      <c r="K238">
        <v>35.200000000000003</v>
      </c>
      <c r="L238" t="s">
        <v>9</v>
      </c>
      <c r="M238" t="s">
        <v>60</v>
      </c>
      <c r="N238" t="s">
        <v>61</v>
      </c>
      <c r="O238" t="s">
        <v>9</v>
      </c>
      <c r="P238" t="s">
        <v>62</v>
      </c>
      <c r="Q238" t="s">
        <v>3</v>
      </c>
      <c r="R238" t="s">
        <v>17</v>
      </c>
      <c r="S238" t="s">
        <v>63</v>
      </c>
      <c r="T238">
        <v>8</v>
      </c>
      <c r="U238" t="s">
        <v>13</v>
      </c>
      <c r="V238" t="s">
        <v>3</v>
      </c>
      <c r="Y238">
        <v>3</v>
      </c>
      <c r="AA238">
        <v>5</v>
      </c>
      <c r="AC238" t="s">
        <v>14</v>
      </c>
      <c r="AD238" t="s">
        <v>38</v>
      </c>
      <c r="AE238">
        <v>1</v>
      </c>
      <c r="AF238" t="s">
        <v>20</v>
      </c>
      <c r="AG238" t="s">
        <v>15</v>
      </c>
      <c r="AH238">
        <v>8</v>
      </c>
      <c r="AI238" t="s">
        <v>20</v>
      </c>
      <c r="AL238" t="s">
        <v>3</v>
      </c>
      <c r="AM238" t="s">
        <v>15</v>
      </c>
      <c r="AN238">
        <v>8</v>
      </c>
      <c r="AO238" t="s">
        <v>20</v>
      </c>
      <c r="AQ238" t="s">
        <v>16</v>
      </c>
      <c r="AR238" t="s">
        <v>52</v>
      </c>
      <c r="AS238" t="s">
        <v>22</v>
      </c>
      <c r="AT238" t="s">
        <v>21</v>
      </c>
      <c r="AU238">
        <v>35.200000000000003</v>
      </c>
      <c r="AV238" t="s">
        <v>23</v>
      </c>
      <c r="AW238" t="s">
        <v>24</v>
      </c>
    </row>
    <row r="239" spans="1:49" x14ac:dyDescent="0.25">
      <c r="A239" t="s">
        <v>59</v>
      </c>
      <c r="E239" t="s">
        <v>3</v>
      </c>
      <c r="F239" t="s">
        <v>25</v>
      </c>
      <c r="G239" t="s">
        <v>26</v>
      </c>
      <c r="H239">
        <v>99.927000000000007</v>
      </c>
      <c r="I239" t="s">
        <v>26</v>
      </c>
      <c r="J239" t="s">
        <v>4</v>
      </c>
      <c r="K239">
        <v>99.9</v>
      </c>
      <c r="L239" t="s">
        <v>9</v>
      </c>
      <c r="M239" t="s">
        <v>60</v>
      </c>
      <c r="N239" t="s">
        <v>61</v>
      </c>
      <c r="O239" t="s">
        <v>9</v>
      </c>
      <c r="P239" t="s">
        <v>62</v>
      </c>
      <c r="Q239" t="s">
        <v>3</v>
      </c>
      <c r="R239" t="s">
        <v>17</v>
      </c>
      <c r="S239" t="s">
        <v>63</v>
      </c>
      <c r="T239">
        <v>2</v>
      </c>
      <c r="U239" t="s">
        <v>13</v>
      </c>
      <c r="V239" t="s">
        <v>3</v>
      </c>
      <c r="Y239">
        <v>9</v>
      </c>
      <c r="AA239">
        <v>9</v>
      </c>
      <c r="AC239" t="s">
        <v>14</v>
      </c>
      <c r="AD239" t="s">
        <v>38</v>
      </c>
      <c r="AE239">
        <v>9</v>
      </c>
      <c r="AF239" t="s">
        <v>20</v>
      </c>
      <c r="AG239" t="s">
        <v>15</v>
      </c>
      <c r="AH239">
        <v>2</v>
      </c>
      <c r="AI239" t="s">
        <v>20</v>
      </c>
      <c r="AJ239">
        <v>7</v>
      </c>
      <c r="AL239" t="s">
        <v>3</v>
      </c>
      <c r="AM239" t="s">
        <v>15</v>
      </c>
      <c r="AN239">
        <v>2</v>
      </c>
      <c r="AO239" t="s">
        <v>20</v>
      </c>
      <c r="AQ239" t="s">
        <v>16</v>
      </c>
      <c r="AR239" t="s">
        <v>57</v>
      </c>
      <c r="AS239" t="s">
        <v>22</v>
      </c>
      <c r="AT239" t="s">
        <v>21</v>
      </c>
      <c r="AU239">
        <v>99.9</v>
      </c>
      <c r="AV239" t="s">
        <v>23</v>
      </c>
      <c r="AW239" t="s">
        <v>24</v>
      </c>
    </row>
    <row r="240" spans="1:49" x14ac:dyDescent="0.25">
      <c r="A240" t="s">
        <v>59</v>
      </c>
      <c r="E240" t="s">
        <v>3</v>
      </c>
      <c r="F240" t="s">
        <v>25</v>
      </c>
      <c r="G240" t="s">
        <v>26</v>
      </c>
      <c r="H240">
        <v>222.56</v>
      </c>
      <c r="I240" t="s">
        <v>26</v>
      </c>
      <c r="J240" t="s">
        <v>4</v>
      </c>
      <c r="K240">
        <v>222.6</v>
      </c>
      <c r="L240" t="s">
        <v>9</v>
      </c>
      <c r="M240" t="s">
        <v>60</v>
      </c>
      <c r="N240" t="s">
        <v>61</v>
      </c>
      <c r="O240" t="s">
        <v>9</v>
      </c>
      <c r="P240" t="s">
        <v>62</v>
      </c>
      <c r="Q240" t="s">
        <v>3</v>
      </c>
      <c r="R240" t="s">
        <v>17</v>
      </c>
      <c r="S240" t="s">
        <v>63</v>
      </c>
      <c r="T240">
        <v>6</v>
      </c>
      <c r="U240" t="s">
        <v>13</v>
      </c>
      <c r="V240" t="s">
        <v>3</v>
      </c>
      <c r="X240">
        <v>2</v>
      </c>
      <c r="Y240">
        <v>2</v>
      </c>
      <c r="AA240">
        <v>2</v>
      </c>
      <c r="AC240" t="s">
        <v>14</v>
      </c>
      <c r="AD240" t="s">
        <v>38</v>
      </c>
      <c r="AE240">
        <v>5</v>
      </c>
      <c r="AF240" t="s">
        <v>20</v>
      </c>
      <c r="AG240" t="s">
        <v>15</v>
      </c>
      <c r="AH240">
        <v>6</v>
      </c>
      <c r="AI240" t="s">
        <v>20</v>
      </c>
      <c r="AL240" t="s">
        <v>3</v>
      </c>
      <c r="AM240" t="s">
        <v>15</v>
      </c>
      <c r="AN240">
        <v>6</v>
      </c>
      <c r="AO240" t="s">
        <v>20</v>
      </c>
      <c r="AQ240" t="s">
        <v>16</v>
      </c>
      <c r="AR240" t="s">
        <v>55</v>
      </c>
      <c r="AS240" t="s">
        <v>22</v>
      </c>
      <c r="AT240" t="s">
        <v>21</v>
      </c>
      <c r="AU240">
        <v>222.6</v>
      </c>
      <c r="AV240" t="s">
        <v>23</v>
      </c>
      <c r="AW240" t="s">
        <v>24</v>
      </c>
    </row>
    <row r="241" spans="1:49" x14ac:dyDescent="0.25">
      <c r="A241" t="s">
        <v>59</v>
      </c>
      <c r="E241" t="s">
        <v>3</v>
      </c>
      <c r="F241" t="s">
        <v>25</v>
      </c>
      <c r="G241" t="s">
        <v>26</v>
      </c>
      <c r="H241">
        <v>191.58699999999999</v>
      </c>
      <c r="I241" t="s">
        <v>26</v>
      </c>
      <c r="J241" t="s">
        <v>4</v>
      </c>
      <c r="K241">
        <v>191.6</v>
      </c>
      <c r="L241" t="s">
        <v>9</v>
      </c>
      <c r="M241" t="s">
        <v>60</v>
      </c>
      <c r="N241" t="s">
        <v>61</v>
      </c>
      <c r="O241" t="s">
        <v>9</v>
      </c>
      <c r="P241" t="s">
        <v>62</v>
      </c>
      <c r="Q241" t="s">
        <v>3</v>
      </c>
      <c r="R241" t="s">
        <v>17</v>
      </c>
      <c r="S241" t="s">
        <v>63</v>
      </c>
      <c r="T241">
        <v>8</v>
      </c>
      <c r="U241" t="s">
        <v>13</v>
      </c>
      <c r="V241" t="s">
        <v>3</v>
      </c>
      <c r="X241">
        <v>1</v>
      </c>
      <c r="Y241">
        <v>9</v>
      </c>
      <c r="AA241">
        <v>1</v>
      </c>
      <c r="AC241" t="s">
        <v>14</v>
      </c>
      <c r="AD241" t="s">
        <v>38</v>
      </c>
      <c r="AE241">
        <v>5</v>
      </c>
      <c r="AF241" t="s">
        <v>20</v>
      </c>
      <c r="AG241" t="s">
        <v>15</v>
      </c>
      <c r="AH241">
        <v>8</v>
      </c>
      <c r="AI241" t="s">
        <v>20</v>
      </c>
      <c r="AJ241">
        <v>7</v>
      </c>
      <c r="AL241" t="s">
        <v>3</v>
      </c>
      <c r="AM241" t="s">
        <v>15</v>
      </c>
      <c r="AN241">
        <v>8</v>
      </c>
      <c r="AO241" t="s">
        <v>20</v>
      </c>
      <c r="AQ241" t="s">
        <v>16</v>
      </c>
      <c r="AR241" t="s">
        <v>55</v>
      </c>
      <c r="AS241" t="s">
        <v>22</v>
      </c>
      <c r="AT241" t="s">
        <v>21</v>
      </c>
      <c r="AU241">
        <v>191.6</v>
      </c>
      <c r="AV241" t="s">
        <v>23</v>
      </c>
      <c r="AW241" t="s">
        <v>24</v>
      </c>
    </row>
    <row r="242" spans="1:49" x14ac:dyDescent="0.25">
      <c r="A242" t="s">
        <v>59</v>
      </c>
      <c r="E242" t="s">
        <v>3</v>
      </c>
      <c r="F242" t="s">
        <v>25</v>
      </c>
      <c r="G242" t="s">
        <v>26</v>
      </c>
      <c r="H242">
        <v>0.82</v>
      </c>
      <c r="I242" t="s">
        <v>26</v>
      </c>
      <c r="J242" t="s">
        <v>4</v>
      </c>
      <c r="K242">
        <v>0.8</v>
      </c>
      <c r="L242" t="s">
        <v>9</v>
      </c>
      <c r="M242" t="s">
        <v>60</v>
      </c>
      <c r="N242" t="s">
        <v>61</v>
      </c>
      <c r="O242" t="s">
        <v>9</v>
      </c>
      <c r="P242" t="s">
        <v>62</v>
      </c>
      <c r="Q242" t="s">
        <v>3</v>
      </c>
      <c r="R242" t="s">
        <v>17</v>
      </c>
      <c r="S242" t="s">
        <v>63</v>
      </c>
      <c r="T242">
        <v>2</v>
      </c>
      <c r="U242" t="s">
        <v>13</v>
      </c>
      <c r="V242" t="s">
        <v>3</v>
      </c>
      <c r="AA242">
        <v>0</v>
      </c>
      <c r="AC242" t="s">
        <v>14</v>
      </c>
      <c r="AD242" t="s">
        <v>38</v>
      </c>
      <c r="AE242">
        <v>8</v>
      </c>
      <c r="AF242" t="s">
        <v>20</v>
      </c>
      <c r="AG242" t="s">
        <v>15</v>
      </c>
      <c r="AH242">
        <v>2</v>
      </c>
      <c r="AI242" t="s">
        <v>20</v>
      </c>
      <c r="AL242" t="s">
        <v>3</v>
      </c>
      <c r="AM242" t="s">
        <v>15</v>
      </c>
      <c r="AN242">
        <v>2</v>
      </c>
      <c r="AO242" t="s">
        <v>20</v>
      </c>
      <c r="AQ242" t="s">
        <v>16</v>
      </c>
      <c r="AR242" t="s">
        <v>44</v>
      </c>
      <c r="AS242" t="s">
        <v>22</v>
      </c>
      <c r="AT242" t="s">
        <v>21</v>
      </c>
      <c r="AU242">
        <v>0.8</v>
      </c>
      <c r="AV242" t="s">
        <v>23</v>
      </c>
      <c r="AW242" t="s">
        <v>24</v>
      </c>
    </row>
    <row r="243" spans="1:49" x14ac:dyDescent="0.25">
      <c r="A243" t="s">
        <v>59</v>
      </c>
      <c r="E243" t="s">
        <v>3</v>
      </c>
      <c r="F243" t="s">
        <v>25</v>
      </c>
      <c r="G243" t="s">
        <v>26</v>
      </c>
      <c r="H243">
        <v>0.89500000000000002</v>
      </c>
      <c r="I243" t="s">
        <v>26</v>
      </c>
      <c r="J243" t="s">
        <v>4</v>
      </c>
      <c r="K243">
        <v>0.9</v>
      </c>
      <c r="L243" t="s">
        <v>9</v>
      </c>
      <c r="M243" t="s">
        <v>60</v>
      </c>
      <c r="N243" t="s">
        <v>61</v>
      </c>
      <c r="O243" t="s">
        <v>9</v>
      </c>
      <c r="P243" t="s">
        <v>62</v>
      </c>
      <c r="Q243" t="s">
        <v>3</v>
      </c>
      <c r="R243" t="s">
        <v>17</v>
      </c>
      <c r="S243" t="s">
        <v>63</v>
      </c>
      <c r="T243">
        <v>9</v>
      </c>
      <c r="U243" t="s">
        <v>13</v>
      </c>
      <c r="V243" t="s">
        <v>3</v>
      </c>
      <c r="AA243">
        <v>0</v>
      </c>
      <c r="AC243" t="s">
        <v>14</v>
      </c>
      <c r="AD243" t="s">
        <v>38</v>
      </c>
      <c r="AE243">
        <v>8</v>
      </c>
      <c r="AF243" t="s">
        <v>20</v>
      </c>
      <c r="AG243" t="s">
        <v>15</v>
      </c>
      <c r="AH243">
        <v>9</v>
      </c>
      <c r="AI243" t="s">
        <v>20</v>
      </c>
      <c r="AJ243">
        <v>5</v>
      </c>
      <c r="AL243" t="s">
        <v>3</v>
      </c>
      <c r="AM243" t="s">
        <v>15</v>
      </c>
      <c r="AN243">
        <v>9</v>
      </c>
      <c r="AO243" t="s">
        <v>20</v>
      </c>
      <c r="AQ243" t="s">
        <v>16</v>
      </c>
      <c r="AR243" t="s">
        <v>41</v>
      </c>
      <c r="AS243" t="s">
        <v>22</v>
      </c>
      <c r="AT243" t="s">
        <v>21</v>
      </c>
      <c r="AU243">
        <v>0.9</v>
      </c>
      <c r="AV243" t="s">
        <v>23</v>
      </c>
      <c r="AW243" t="s">
        <v>24</v>
      </c>
    </row>
    <row r="244" spans="1:49" x14ac:dyDescent="0.25">
      <c r="A244" t="s">
        <v>59</v>
      </c>
      <c r="E244" t="s">
        <v>3</v>
      </c>
      <c r="F244" t="s">
        <v>25</v>
      </c>
      <c r="G244" t="s">
        <v>26</v>
      </c>
      <c r="H244">
        <v>3.14</v>
      </c>
      <c r="I244" t="s">
        <v>26</v>
      </c>
      <c r="J244" t="s">
        <v>4</v>
      </c>
      <c r="K244">
        <v>3.1</v>
      </c>
      <c r="L244" t="s">
        <v>9</v>
      </c>
      <c r="M244" t="s">
        <v>60</v>
      </c>
      <c r="N244" t="s">
        <v>61</v>
      </c>
      <c r="O244" t="s">
        <v>9</v>
      </c>
      <c r="P244" t="s">
        <v>62</v>
      </c>
      <c r="Q244" t="s">
        <v>3</v>
      </c>
      <c r="R244" t="s">
        <v>17</v>
      </c>
      <c r="S244" t="s">
        <v>63</v>
      </c>
      <c r="T244">
        <v>4</v>
      </c>
      <c r="U244" t="s">
        <v>13</v>
      </c>
      <c r="V244" t="s">
        <v>3</v>
      </c>
      <c r="AA244">
        <v>3</v>
      </c>
      <c r="AC244" t="s">
        <v>14</v>
      </c>
      <c r="AD244" t="s">
        <v>38</v>
      </c>
      <c r="AE244">
        <v>1</v>
      </c>
      <c r="AF244" t="s">
        <v>20</v>
      </c>
      <c r="AG244" t="s">
        <v>15</v>
      </c>
      <c r="AH244">
        <v>4</v>
      </c>
      <c r="AI244" t="s">
        <v>20</v>
      </c>
      <c r="AL244" t="s">
        <v>3</v>
      </c>
      <c r="AM244" t="s">
        <v>15</v>
      </c>
      <c r="AN244">
        <v>4</v>
      </c>
      <c r="AO244" t="s">
        <v>20</v>
      </c>
      <c r="AQ244" t="s">
        <v>16</v>
      </c>
      <c r="AR244" t="s">
        <v>50</v>
      </c>
      <c r="AS244" t="s">
        <v>22</v>
      </c>
      <c r="AT244" t="s">
        <v>21</v>
      </c>
      <c r="AU244">
        <v>3.1</v>
      </c>
      <c r="AV244" t="s">
        <v>23</v>
      </c>
      <c r="AW244" t="s">
        <v>24</v>
      </c>
    </row>
    <row r="245" spans="1:49" x14ac:dyDescent="0.25">
      <c r="A245" t="s">
        <v>59</v>
      </c>
      <c r="E245" t="s">
        <v>3</v>
      </c>
      <c r="F245" t="s">
        <v>25</v>
      </c>
      <c r="G245" t="s">
        <v>26</v>
      </c>
      <c r="H245">
        <v>1.7609999999999999</v>
      </c>
      <c r="I245" t="s">
        <v>26</v>
      </c>
      <c r="J245" t="s">
        <v>4</v>
      </c>
      <c r="K245">
        <v>1.8</v>
      </c>
      <c r="L245" t="s">
        <v>9</v>
      </c>
      <c r="M245" t="s">
        <v>60</v>
      </c>
      <c r="N245" t="s">
        <v>61</v>
      </c>
      <c r="O245" t="s">
        <v>9</v>
      </c>
      <c r="P245" t="s">
        <v>62</v>
      </c>
      <c r="Q245" t="s">
        <v>3</v>
      </c>
      <c r="R245" t="s">
        <v>17</v>
      </c>
      <c r="S245" t="s">
        <v>63</v>
      </c>
      <c r="T245">
        <v>6</v>
      </c>
      <c r="U245" t="s">
        <v>13</v>
      </c>
      <c r="V245" t="s">
        <v>3</v>
      </c>
      <c r="AA245">
        <v>1</v>
      </c>
      <c r="AC245" t="s">
        <v>14</v>
      </c>
      <c r="AD245" t="s">
        <v>38</v>
      </c>
      <c r="AE245">
        <v>7</v>
      </c>
      <c r="AF245" t="s">
        <v>20</v>
      </c>
      <c r="AG245" t="s">
        <v>15</v>
      </c>
      <c r="AH245">
        <v>6</v>
      </c>
      <c r="AI245" t="s">
        <v>20</v>
      </c>
      <c r="AJ245">
        <v>1</v>
      </c>
      <c r="AL245" t="s">
        <v>3</v>
      </c>
      <c r="AM245" t="s">
        <v>15</v>
      </c>
      <c r="AN245">
        <v>6</v>
      </c>
      <c r="AO245" t="s">
        <v>20</v>
      </c>
      <c r="AQ245" t="s">
        <v>16</v>
      </c>
      <c r="AR245" t="s">
        <v>45</v>
      </c>
      <c r="AS245" t="s">
        <v>22</v>
      </c>
      <c r="AT245" t="s">
        <v>21</v>
      </c>
      <c r="AU245">
        <v>1.8</v>
      </c>
      <c r="AV245" t="s">
        <v>23</v>
      </c>
      <c r="AW245" t="s">
        <v>24</v>
      </c>
    </row>
    <row r="246" spans="1:49" x14ac:dyDescent="0.25">
      <c r="A246" t="s">
        <v>59</v>
      </c>
      <c r="E246" t="s">
        <v>3</v>
      </c>
      <c r="F246" t="s">
        <v>25</v>
      </c>
      <c r="G246" t="s">
        <v>26</v>
      </c>
      <c r="H246">
        <v>84.64</v>
      </c>
      <c r="I246" t="s">
        <v>26</v>
      </c>
      <c r="J246" t="s">
        <v>4</v>
      </c>
      <c r="K246">
        <v>84.6</v>
      </c>
      <c r="L246" t="s">
        <v>9</v>
      </c>
      <c r="M246" t="s">
        <v>60</v>
      </c>
      <c r="N246" t="s">
        <v>61</v>
      </c>
      <c r="O246" t="s">
        <v>9</v>
      </c>
      <c r="P246" t="s">
        <v>62</v>
      </c>
      <c r="Q246" t="s">
        <v>3</v>
      </c>
      <c r="R246" t="s">
        <v>17</v>
      </c>
      <c r="S246" t="s">
        <v>63</v>
      </c>
      <c r="T246">
        <v>4</v>
      </c>
      <c r="U246" t="s">
        <v>13</v>
      </c>
      <c r="V246" t="s">
        <v>3</v>
      </c>
      <c r="Y246">
        <v>8</v>
      </c>
      <c r="AA246">
        <v>4</v>
      </c>
      <c r="AC246" t="s">
        <v>14</v>
      </c>
      <c r="AD246" t="s">
        <v>38</v>
      </c>
      <c r="AE246">
        <v>6</v>
      </c>
      <c r="AF246" t="s">
        <v>20</v>
      </c>
      <c r="AG246" t="s">
        <v>15</v>
      </c>
      <c r="AH246">
        <v>4</v>
      </c>
      <c r="AI246" t="s">
        <v>20</v>
      </c>
      <c r="AL246" t="s">
        <v>3</v>
      </c>
      <c r="AM246" t="s">
        <v>15</v>
      </c>
      <c r="AN246">
        <v>4</v>
      </c>
      <c r="AO246" t="s">
        <v>20</v>
      </c>
      <c r="AQ246" t="s">
        <v>16</v>
      </c>
      <c r="AR246" t="s">
        <v>40</v>
      </c>
      <c r="AS246" t="s">
        <v>22</v>
      </c>
      <c r="AT246" t="s">
        <v>21</v>
      </c>
      <c r="AU246">
        <v>84.6</v>
      </c>
      <c r="AV246" t="s">
        <v>23</v>
      </c>
      <c r="AW246" t="s">
        <v>24</v>
      </c>
    </row>
    <row r="247" spans="1:49" x14ac:dyDescent="0.25">
      <c r="A247" t="s">
        <v>59</v>
      </c>
      <c r="E247" t="s">
        <v>3</v>
      </c>
      <c r="F247" t="s">
        <v>25</v>
      </c>
      <c r="G247" t="s">
        <v>26</v>
      </c>
      <c r="H247">
        <v>84.847999999999999</v>
      </c>
      <c r="I247" t="s">
        <v>26</v>
      </c>
      <c r="J247" t="s">
        <v>4</v>
      </c>
      <c r="K247">
        <v>84.8</v>
      </c>
      <c r="L247" t="s">
        <v>9</v>
      </c>
      <c r="M247" t="s">
        <v>60</v>
      </c>
      <c r="N247" t="s">
        <v>61</v>
      </c>
      <c r="O247" t="s">
        <v>9</v>
      </c>
      <c r="P247" t="s">
        <v>62</v>
      </c>
      <c r="Q247" t="s">
        <v>3</v>
      </c>
      <c r="R247" t="s">
        <v>17</v>
      </c>
      <c r="S247" t="s">
        <v>63</v>
      </c>
      <c r="T247">
        <v>4</v>
      </c>
      <c r="U247" t="s">
        <v>13</v>
      </c>
      <c r="V247" t="s">
        <v>3</v>
      </c>
      <c r="Y247">
        <v>8</v>
      </c>
      <c r="AA247">
        <v>4</v>
      </c>
      <c r="AC247" t="s">
        <v>14</v>
      </c>
      <c r="AD247" t="s">
        <v>38</v>
      </c>
      <c r="AE247">
        <v>8</v>
      </c>
      <c r="AF247" t="s">
        <v>20</v>
      </c>
      <c r="AG247" t="s">
        <v>15</v>
      </c>
      <c r="AH247">
        <v>4</v>
      </c>
      <c r="AI247" t="s">
        <v>20</v>
      </c>
      <c r="AJ247">
        <v>8</v>
      </c>
      <c r="AL247" t="s">
        <v>3</v>
      </c>
      <c r="AM247" t="s">
        <v>15</v>
      </c>
      <c r="AN247">
        <v>4</v>
      </c>
      <c r="AO247" t="s">
        <v>20</v>
      </c>
      <c r="AQ247" t="s">
        <v>16</v>
      </c>
      <c r="AR247" t="s">
        <v>44</v>
      </c>
      <c r="AS247" t="s">
        <v>22</v>
      </c>
      <c r="AT247" t="s">
        <v>21</v>
      </c>
      <c r="AU247">
        <v>84.8</v>
      </c>
      <c r="AV247" t="s">
        <v>23</v>
      </c>
      <c r="AW247" t="s">
        <v>24</v>
      </c>
    </row>
    <row r="248" spans="1:49" x14ac:dyDescent="0.25">
      <c r="A248" t="s">
        <v>59</v>
      </c>
      <c r="E248" t="s">
        <v>3</v>
      </c>
      <c r="F248" t="s">
        <v>25</v>
      </c>
      <c r="G248" t="s">
        <v>26</v>
      </c>
      <c r="H248">
        <v>374.39</v>
      </c>
      <c r="I248" t="s">
        <v>26</v>
      </c>
      <c r="J248" t="s">
        <v>4</v>
      </c>
      <c r="K248">
        <v>374.4</v>
      </c>
      <c r="L248" t="s">
        <v>9</v>
      </c>
      <c r="M248" t="s">
        <v>60</v>
      </c>
      <c r="N248" t="s">
        <v>61</v>
      </c>
      <c r="O248" t="s">
        <v>9</v>
      </c>
      <c r="P248" t="s">
        <v>62</v>
      </c>
      <c r="Q248" t="s">
        <v>3</v>
      </c>
      <c r="R248" t="s">
        <v>17</v>
      </c>
      <c r="S248" t="s">
        <v>63</v>
      </c>
      <c r="T248">
        <v>9</v>
      </c>
      <c r="U248" t="s">
        <v>13</v>
      </c>
      <c r="V248" t="s">
        <v>3</v>
      </c>
      <c r="X248">
        <v>3</v>
      </c>
      <c r="Y248">
        <v>7</v>
      </c>
      <c r="AA248">
        <v>4</v>
      </c>
      <c r="AC248" t="s">
        <v>14</v>
      </c>
      <c r="AD248" t="s">
        <v>38</v>
      </c>
      <c r="AE248">
        <v>3</v>
      </c>
      <c r="AF248" t="s">
        <v>20</v>
      </c>
      <c r="AG248" t="s">
        <v>15</v>
      </c>
      <c r="AH248">
        <v>9</v>
      </c>
      <c r="AI248" t="s">
        <v>20</v>
      </c>
      <c r="AL248" t="s">
        <v>3</v>
      </c>
      <c r="AM248" t="s">
        <v>15</v>
      </c>
      <c r="AN248">
        <v>9</v>
      </c>
      <c r="AO248" t="s">
        <v>20</v>
      </c>
      <c r="AQ248" t="s">
        <v>16</v>
      </c>
      <c r="AR248" t="s">
        <v>54</v>
      </c>
      <c r="AS248" t="s">
        <v>22</v>
      </c>
      <c r="AT248" t="s">
        <v>21</v>
      </c>
      <c r="AU248">
        <v>374.4</v>
      </c>
      <c r="AV248" t="s">
        <v>23</v>
      </c>
      <c r="AW248" t="s">
        <v>24</v>
      </c>
    </row>
    <row r="249" spans="1:49" x14ac:dyDescent="0.25">
      <c r="A249" t="s">
        <v>59</v>
      </c>
      <c r="E249" t="s">
        <v>3</v>
      </c>
      <c r="F249" t="s">
        <v>25</v>
      </c>
      <c r="G249" t="s">
        <v>26</v>
      </c>
      <c r="H249">
        <v>379.44600000000003</v>
      </c>
      <c r="I249" t="s">
        <v>26</v>
      </c>
      <c r="J249" t="s">
        <v>4</v>
      </c>
      <c r="K249">
        <v>379.4</v>
      </c>
      <c r="L249" t="s">
        <v>9</v>
      </c>
      <c r="M249" t="s">
        <v>60</v>
      </c>
      <c r="N249" t="s">
        <v>61</v>
      </c>
      <c r="O249" t="s">
        <v>9</v>
      </c>
      <c r="P249" t="s">
        <v>62</v>
      </c>
      <c r="Q249" t="s">
        <v>3</v>
      </c>
      <c r="R249" t="s">
        <v>17</v>
      </c>
      <c r="S249" t="s">
        <v>63</v>
      </c>
      <c r="T249">
        <v>4</v>
      </c>
      <c r="U249" t="s">
        <v>13</v>
      </c>
      <c r="V249" t="s">
        <v>3</v>
      </c>
      <c r="X249">
        <v>3</v>
      </c>
      <c r="Y249">
        <v>7</v>
      </c>
      <c r="AA249">
        <v>9</v>
      </c>
      <c r="AC249" t="s">
        <v>14</v>
      </c>
      <c r="AD249" t="s">
        <v>38</v>
      </c>
      <c r="AE249">
        <v>4</v>
      </c>
      <c r="AF249" t="s">
        <v>20</v>
      </c>
      <c r="AG249" t="s">
        <v>15</v>
      </c>
      <c r="AH249">
        <v>4</v>
      </c>
      <c r="AI249" t="s">
        <v>20</v>
      </c>
      <c r="AJ249">
        <v>6</v>
      </c>
      <c r="AL249" t="s">
        <v>3</v>
      </c>
      <c r="AM249" t="s">
        <v>15</v>
      </c>
      <c r="AN249">
        <v>4</v>
      </c>
      <c r="AO249" t="s">
        <v>20</v>
      </c>
      <c r="AQ249" t="s">
        <v>16</v>
      </c>
      <c r="AR249" t="s">
        <v>43</v>
      </c>
      <c r="AS249" t="s">
        <v>22</v>
      </c>
      <c r="AT249" t="s">
        <v>21</v>
      </c>
      <c r="AU249">
        <v>379.4</v>
      </c>
      <c r="AV249" t="s">
        <v>23</v>
      </c>
      <c r="AW249" t="s">
        <v>24</v>
      </c>
    </row>
    <row r="250" spans="1:49" x14ac:dyDescent="0.25">
      <c r="A250" t="s">
        <v>59</v>
      </c>
      <c r="E250" t="s">
        <v>3</v>
      </c>
      <c r="F250" t="s">
        <v>25</v>
      </c>
      <c r="G250" t="s">
        <v>26</v>
      </c>
      <c r="H250">
        <v>0.21</v>
      </c>
      <c r="I250" t="s">
        <v>26</v>
      </c>
      <c r="J250" t="s">
        <v>4</v>
      </c>
      <c r="K250">
        <v>0.2</v>
      </c>
      <c r="L250" t="s">
        <v>9</v>
      </c>
      <c r="M250" t="s">
        <v>60</v>
      </c>
      <c r="N250" t="s">
        <v>61</v>
      </c>
      <c r="O250" t="s">
        <v>9</v>
      </c>
      <c r="P250" t="s">
        <v>62</v>
      </c>
      <c r="Q250" t="s">
        <v>3</v>
      </c>
      <c r="R250" t="s">
        <v>17</v>
      </c>
      <c r="S250" t="s">
        <v>63</v>
      </c>
      <c r="T250">
        <v>1</v>
      </c>
      <c r="U250" t="s">
        <v>13</v>
      </c>
      <c r="V250" t="s">
        <v>3</v>
      </c>
      <c r="AA250">
        <v>0</v>
      </c>
      <c r="AC250" t="s">
        <v>14</v>
      </c>
      <c r="AD250" t="s">
        <v>38</v>
      </c>
      <c r="AE250">
        <v>2</v>
      </c>
      <c r="AF250" t="s">
        <v>20</v>
      </c>
      <c r="AG250" t="s">
        <v>15</v>
      </c>
      <c r="AH250">
        <v>1</v>
      </c>
      <c r="AI250" t="s">
        <v>20</v>
      </c>
      <c r="AL250" t="s">
        <v>3</v>
      </c>
      <c r="AM250" t="s">
        <v>15</v>
      </c>
      <c r="AN250">
        <v>1</v>
      </c>
      <c r="AO250" t="s">
        <v>20</v>
      </c>
      <c r="AQ250" t="s">
        <v>16</v>
      </c>
      <c r="AR250" t="s">
        <v>53</v>
      </c>
      <c r="AS250" t="s">
        <v>22</v>
      </c>
      <c r="AT250" t="s">
        <v>21</v>
      </c>
      <c r="AU250">
        <v>0.2</v>
      </c>
      <c r="AV250" t="s">
        <v>23</v>
      </c>
      <c r="AW250" t="s">
        <v>24</v>
      </c>
    </row>
    <row r="251" spans="1:49" x14ac:dyDescent="0.25">
      <c r="A251" t="s">
        <v>59</v>
      </c>
      <c r="E251" t="s">
        <v>3</v>
      </c>
      <c r="F251" t="s">
        <v>25</v>
      </c>
      <c r="G251" t="s">
        <v>26</v>
      </c>
      <c r="H251">
        <v>0.65600000000000003</v>
      </c>
      <c r="I251" t="s">
        <v>26</v>
      </c>
      <c r="J251" t="s">
        <v>4</v>
      </c>
      <c r="K251">
        <v>0.7</v>
      </c>
      <c r="L251" t="s">
        <v>9</v>
      </c>
      <c r="M251" t="s">
        <v>60</v>
      </c>
      <c r="N251" t="s">
        <v>61</v>
      </c>
      <c r="O251" t="s">
        <v>9</v>
      </c>
      <c r="P251" t="s">
        <v>62</v>
      </c>
      <c r="Q251" t="s">
        <v>3</v>
      </c>
      <c r="R251" t="s">
        <v>17</v>
      </c>
      <c r="S251" t="s">
        <v>63</v>
      </c>
      <c r="T251">
        <v>5</v>
      </c>
      <c r="U251" t="s">
        <v>13</v>
      </c>
      <c r="V251" t="s">
        <v>3</v>
      </c>
      <c r="AA251">
        <v>0</v>
      </c>
      <c r="AC251" t="s">
        <v>14</v>
      </c>
      <c r="AD251" t="s">
        <v>38</v>
      </c>
      <c r="AE251">
        <v>6</v>
      </c>
      <c r="AF251" t="s">
        <v>20</v>
      </c>
      <c r="AG251" t="s">
        <v>15</v>
      </c>
      <c r="AH251">
        <v>5</v>
      </c>
      <c r="AI251" t="s">
        <v>20</v>
      </c>
      <c r="AJ251">
        <v>6</v>
      </c>
      <c r="AL251" t="s">
        <v>3</v>
      </c>
      <c r="AM251" t="s">
        <v>15</v>
      </c>
      <c r="AN251">
        <v>5</v>
      </c>
      <c r="AO251" t="s">
        <v>20</v>
      </c>
      <c r="AQ251" t="s">
        <v>16</v>
      </c>
      <c r="AR251" t="s">
        <v>42</v>
      </c>
      <c r="AS251" t="s">
        <v>22</v>
      </c>
      <c r="AT251" t="s">
        <v>21</v>
      </c>
      <c r="AU251">
        <v>0.7</v>
      </c>
      <c r="AV251" t="s">
        <v>23</v>
      </c>
      <c r="AW251" t="s">
        <v>24</v>
      </c>
    </row>
    <row r="252" spans="1:49" x14ac:dyDescent="0.25">
      <c r="A252" t="s">
        <v>59</v>
      </c>
      <c r="E252" t="s">
        <v>3</v>
      </c>
      <c r="F252" t="s">
        <v>25</v>
      </c>
      <c r="G252" t="s">
        <v>26</v>
      </c>
      <c r="H252">
        <v>2.59</v>
      </c>
      <c r="I252" t="s">
        <v>26</v>
      </c>
      <c r="J252" t="s">
        <v>4</v>
      </c>
      <c r="K252">
        <v>2.6</v>
      </c>
      <c r="L252" t="s">
        <v>9</v>
      </c>
      <c r="M252" t="s">
        <v>60</v>
      </c>
      <c r="N252" t="s">
        <v>61</v>
      </c>
      <c r="O252" t="s">
        <v>9</v>
      </c>
      <c r="P252" t="s">
        <v>62</v>
      </c>
      <c r="Q252" t="s">
        <v>3</v>
      </c>
      <c r="R252" t="s">
        <v>17</v>
      </c>
      <c r="S252" t="s">
        <v>63</v>
      </c>
      <c r="T252">
        <v>9</v>
      </c>
      <c r="U252" t="s">
        <v>13</v>
      </c>
      <c r="V252" t="s">
        <v>3</v>
      </c>
      <c r="AA252">
        <v>2</v>
      </c>
      <c r="AC252" t="s">
        <v>14</v>
      </c>
      <c r="AD252" t="s">
        <v>38</v>
      </c>
      <c r="AE252">
        <v>5</v>
      </c>
      <c r="AF252" t="s">
        <v>20</v>
      </c>
      <c r="AG252" t="s">
        <v>15</v>
      </c>
      <c r="AH252">
        <v>9</v>
      </c>
      <c r="AI252" t="s">
        <v>20</v>
      </c>
      <c r="AL252" t="s">
        <v>3</v>
      </c>
      <c r="AM252" t="s">
        <v>15</v>
      </c>
      <c r="AN252">
        <v>9</v>
      </c>
      <c r="AO252" t="s">
        <v>20</v>
      </c>
      <c r="AQ252" t="s">
        <v>16</v>
      </c>
      <c r="AR252" t="s">
        <v>55</v>
      </c>
      <c r="AS252" t="s">
        <v>22</v>
      </c>
      <c r="AT252" t="s">
        <v>21</v>
      </c>
      <c r="AU252">
        <v>2.6</v>
      </c>
      <c r="AV252" t="s">
        <v>23</v>
      </c>
      <c r="AW252" t="s">
        <v>24</v>
      </c>
    </row>
    <row r="253" spans="1:49" x14ac:dyDescent="0.25">
      <c r="A253" t="s">
        <v>59</v>
      </c>
      <c r="E253" t="s">
        <v>3</v>
      </c>
      <c r="F253" t="s">
        <v>25</v>
      </c>
      <c r="G253" t="s">
        <v>26</v>
      </c>
      <c r="H253">
        <v>8.9879999999999995</v>
      </c>
      <c r="I253" t="s">
        <v>26</v>
      </c>
      <c r="J253" t="s">
        <v>4</v>
      </c>
      <c r="K253">
        <v>9</v>
      </c>
      <c r="L253" t="s">
        <v>9</v>
      </c>
      <c r="M253" t="s">
        <v>60</v>
      </c>
      <c r="N253" t="s">
        <v>61</v>
      </c>
      <c r="O253" t="s">
        <v>9</v>
      </c>
      <c r="P253" t="s">
        <v>62</v>
      </c>
      <c r="Q253" t="s">
        <v>3</v>
      </c>
      <c r="R253" t="s">
        <v>17</v>
      </c>
      <c r="S253" t="s">
        <v>63</v>
      </c>
      <c r="T253">
        <v>8</v>
      </c>
      <c r="U253" t="s">
        <v>13</v>
      </c>
      <c r="V253" t="s">
        <v>3</v>
      </c>
      <c r="AA253">
        <v>8</v>
      </c>
      <c r="AC253" t="s">
        <v>14</v>
      </c>
      <c r="AD253" t="s">
        <v>38</v>
      </c>
      <c r="AE253">
        <v>9</v>
      </c>
      <c r="AF253" t="s">
        <v>20</v>
      </c>
      <c r="AG253" t="s">
        <v>15</v>
      </c>
      <c r="AH253">
        <v>8</v>
      </c>
      <c r="AI253" t="s">
        <v>20</v>
      </c>
      <c r="AJ253">
        <v>8</v>
      </c>
      <c r="AL253" t="s">
        <v>3</v>
      </c>
      <c r="AM253" t="s">
        <v>15</v>
      </c>
      <c r="AN253">
        <v>8</v>
      </c>
      <c r="AO253" t="s">
        <v>20</v>
      </c>
      <c r="AQ253" t="s">
        <v>16</v>
      </c>
      <c r="AR253" t="s">
        <v>49</v>
      </c>
      <c r="AS253" t="s">
        <v>22</v>
      </c>
      <c r="AT253" t="s">
        <v>21</v>
      </c>
      <c r="AU253">
        <v>9</v>
      </c>
      <c r="AV253" t="s">
        <v>23</v>
      </c>
      <c r="AW253" t="s">
        <v>24</v>
      </c>
    </row>
    <row r="254" spans="1:49" x14ac:dyDescent="0.25">
      <c r="A254" t="s">
        <v>59</v>
      </c>
      <c r="E254" t="s">
        <v>3</v>
      </c>
      <c r="F254" t="s">
        <v>25</v>
      </c>
      <c r="G254" t="s">
        <v>26</v>
      </c>
      <c r="H254">
        <v>23.54</v>
      </c>
      <c r="I254" t="s">
        <v>26</v>
      </c>
      <c r="J254" t="s">
        <v>4</v>
      </c>
      <c r="K254">
        <v>23.5</v>
      </c>
      <c r="L254" t="s">
        <v>9</v>
      </c>
      <c r="M254" t="s">
        <v>60</v>
      </c>
      <c r="N254" t="s">
        <v>61</v>
      </c>
      <c r="O254" t="s">
        <v>9</v>
      </c>
      <c r="P254" t="s">
        <v>62</v>
      </c>
      <c r="Q254" t="s">
        <v>3</v>
      </c>
      <c r="R254" t="s">
        <v>17</v>
      </c>
      <c r="S254" t="s">
        <v>63</v>
      </c>
      <c r="T254">
        <v>4</v>
      </c>
      <c r="U254" t="s">
        <v>13</v>
      </c>
      <c r="V254" t="s">
        <v>3</v>
      </c>
      <c r="Y254">
        <v>2</v>
      </c>
      <c r="AA254">
        <v>3</v>
      </c>
      <c r="AC254" t="s">
        <v>14</v>
      </c>
      <c r="AD254" t="s">
        <v>38</v>
      </c>
      <c r="AE254">
        <v>5</v>
      </c>
      <c r="AF254" t="s">
        <v>20</v>
      </c>
      <c r="AG254" t="s">
        <v>15</v>
      </c>
      <c r="AH254">
        <v>4</v>
      </c>
      <c r="AI254" t="s">
        <v>20</v>
      </c>
      <c r="AL254" t="s">
        <v>3</v>
      </c>
      <c r="AM254" t="s">
        <v>15</v>
      </c>
      <c r="AN254">
        <v>4</v>
      </c>
      <c r="AO254" t="s">
        <v>20</v>
      </c>
      <c r="AQ254" t="s">
        <v>16</v>
      </c>
      <c r="AR254" t="s">
        <v>47</v>
      </c>
      <c r="AS254" t="s">
        <v>22</v>
      </c>
      <c r="AT254" t="s">
        <v>21</v>
      </c>
      <c r="AU254">
        <v>23.5</v>
      </c>
      <c r="AV254" t="s">
        <v>23</v>
      </c>
      <c r="AW254" t="s">
        <v>24</v>
      </c>
    </row>
    <row r="255" spans="1:49" x14ac:dyDescent="0.25">
      <c r="A255" t="s">
        <v>59</v>
      </c>
      <c r="E255" t="s">
        <v>3</v>
      </c>
      <c r="F255" t="s">
        <v>25</v>
      </c>
      <c r="G255" t="s">
        <v>26</v>
      </c>
      <c r="H255">
        <v>41.319000000000003</v>
      </c>
      <c r="I255" t="s">
        <v>26</v>
      </c>
      <c r="J255" t="s">
        <v>4</v>
      </c>
      <c r="K255">
        <v>41.3</v>
      </c>
      <c r="L255" t="s">
        <v>9</v>
      </c>
      <c r="M255" t="s">
        <v>60</v>
      </c>
      <c r="N255" t="s">
        <v>61</v>
      </c>
      <c r="O255" t="s">
        <v>9</v>
      </c>
      <c r="P255" t="s">
        <v>62</v>
      </c>
      <c r="Q255" t="s">
        <v>3</v>
      </c>
      <c r="R255" t="s">
        <v>17</v>
      </c>
      <c r="S255" t="s">
        <v>63</v>
      </c>
      <c r="T255">
        <v>1</v>
      </c>
      <c r="U255" t="s">
        <v>13</v>
      </c>
      <c r="V255" t="s">
        <v>3</v>
      </c>
      <c r="Y255">
        <v>4</v>
      </c>
      <c r="AA255">
        <v>1</v>
      </c>
      <c r="AC255" t="s">
        <v>14</v>
      </c>
      <c r="AD255" t="s">
        <v>38</v>
      </c>
      <c r="AE255">
        <v>3</v>
      </c>
      <c r="AF255" t="s">
        <v>20</v>
      </c>
      <c r="AG255" t="s">
        <v>15</v>
      </c>
      <c r="AH255">
        <v>1</v>
      </c>
      <c r="AI255" t="s">
        <v>20</v>
      </c>
      <c r="AJ255">
        <v>9</v>
      </c>
      <c r="AL255" t="s">
        <v>3</v>
      </c>
      <c r="AM255" t="s">
        <v>15</v>
      </c>
      <c r="AN255">
        <v>1</v>
      </c>
      <c r="AO255" t="s">
        <v>20</v>
      </c>
      <c r="AQ255" t="s">
        <v>16</v>
      </c>
      <c r="AR255" t="s">
        <v>56</v>
      </c>
      <c r="AS255" t="s">
        <v>22</v>
      </c>
      <c r="AT255" t="s">
        <v>21</v>
      </c>
      <c r="AU255">
        <v>41.3</v>
      </c>
      <c r="AV255" t="s">
        <v>23</v>
      </c>
      <c r="AW255" t="s">
        <v>24</v>
      </c>
    </row>
    <row r="256" spans="1:49" x14ac:dyDescent="0.25">
      <c r="A256" t="s">
        <v>59</v>
      </c>
      <c r="E256" t="s">
        <v>3</v>
      </c>
      <c r="F256" t="s">
        <v>25</v>
      </c>
      <c r="G256" t="s">
        <v>26</v>
      </c>
      <c r="H256">
        <v>764.72</v>
      </c>
      <c r="I256" t="s">
        <v>26</v>
      </c>
      <c r="J256" t="s">
        <v>4</v>
      </c>
      <c r="K256">
        <v>764.7</v>
      </c>
      <c r="L256" t="s">
        <v>9</v>
      </c>
      <c r="M256" t="s">
        <v>60</v>
      </c>
      <c r="N256" t="s">
        <v>61</v>
      </c>
      <c r="O256" t="s">
        <v>9</v>
      </c>
      <c r="P256" t="s">
        <v>62</v>
      </c>
      <c r="Q256" t="s">
        <v>3</v>
      </c>
      <c r="R256" t="s">
        <v>17</v>
      </c>
      <c r="S256" t="s">
        <v>63</v>
      </c>
      <c r="T256">
        <v>2</v>
      </c>
      <c r="U256" t="s">
        <v>13</v>
      </c>
      <c r="V256" t="s">
        <v>3</v>
      </c>
      <c r="X256">
        <v>7</v>
      </c>
      <c r="Y256">
        <v>6</v>
      </c>
      <c r="AA256">
        <v>4</v>
      </c>
      <c r="AC256" t="s">
        <v>14</v>
      </c>
      <c r="AD256" t="s">
        <v>38</v>
      </c>
      <c r="AE256">
        <v>7</v>
      </c>
      <c r="AF256" t="s">
        <v>20</v>
      </c>
      <c r="AG256" t="s">
        <v>15</v>
      </c>
      <c r="AH256">
        <v>2</v>
      </c>
      <c r="AI256" t="s">
        <v>20</v>
      </c>
      <c r="AL256" t="s">
        <v>3</v>
      </c>
      <c r="AM256" t="s">
        <v>15</v>
      </c>
      <c r="AN256">
        <v>2</v>
      </c>
      <c r="AO256" t="s">
        <v>20</v>
      </c>
      <c r="AQ256" t="s">
        <v>16</v>
      </c>
      <c r="AR256" t="s">
        <v>58</v>
      </c>
      <c r="AS256" t="s">
        <v>22</v>
      </c>
      <c r="AT256" t="s">
        <v>21</v>
      </c>
      <c r="AU256">
        <v>764.7</v>
      </c>
      <c r="AV256" t="s">
        <v>23</v>
      </c>
      <c r="AW256" t="s">
        <v>24</v>
      </c>
    </row>
    <row r="257" spans="1:49" x14ac:dyDescent="0.25">
      <c r="A257" t="s">
        <v>59</v>
      </c>
      <c r="E257" t="s">
        <v>3</v>
      </c>
      <c r="F257" t="s">
        <v>25</v>
      </c>
      <c r="G257" t="s">
        <v>26</v>
      </c>
      <c r="H257">
        <v>357.67200000000003</v>
      </c>
      <c r="I257" t="s">
        <v>26</v>
      </c>
      <c r="J257" t="s">
        <v>4</v>
      </c>
      <c r="K257">
        <v>357.7</v>
      </c>
      <c r="L257" t="s">
        <v>9</v>
      </c>
      <c r="M257" t="s">
        <v>60</v>
      </c>
      <c r="N257" t="s">
        <v>61</v>
      </c>
      <c r="O257" t="s">
        <v>9</v>
      </c>
      <c r="P257" t="s">
        <v>62</v>
      </c>
      <c r="Q257" t="s">
        <v>3</v>
      </c>
      <c r="R257" t="s">
        <v>17</v>
      </c>
      <c r="S257" t="s">
        <v>63</v>
      </c>
      <c r="T257">
        <v>7</v>
      </c>
      <c r="U257" t="s">
        <v>13</v>
      </c>
      <c r="V257" t="s">
        <v>3</v>
      </c>
      <c r="X257">
        <v>3</v>
      </c>
      <c r="Y257">
        <v>5</v>
      </c>
      <c r="AA257">
        <v>7</v>
      </c>
      <c r="AC257" t="s">
        <v>14</v>
      </c>
      <c r="AD257" t="s">
        <v>38</v>
      </c>
      <c r="AE257">
        <v>6</v>
      </c>
      <c r="AF257" t="s">
        <v>20</v>
      </c>
      <c r="AG257" t="s">
        <v>15</v>
      </c>
      <c r="AH257">
        <v>7</v>
      </c>
      <c r="AI257" t="s">
        <v>20</v>
      </c>
      <c r="AJ257">
        <v>2</v>
      </c>
      <c r="AL257" t="s">
        <v>3</v>
      </c>
      <c r="AM257" t="s">
        <v>15</v>
      </c>
      <c r="AN257">
        <v>7</v>
      </c>
      <c r="AO257" t="s">
        <v>20</v>
      </c>
      <c r="AQ257" t="s">
        <v>16</v>
      </c>
      <c r="AR257" t="s">
        <v>42</v>
      </c>
      <c r="AS257" t="s">
        <v>22</v>
      </c>
      <c r="AT257" t="s">
        <v>21</v>
      </c>
      <c r="AU257">
        <v>357.7</v>
      </c>
      <c r="AV257" t="s">
        <v>23</v>
      </c>
      <c r="AW257" t="s">
        <v>24</v>
      </c>
    </row>
    <row r="258" spans="1:49" x14ac:dyDescent="0.25">
      <c r="A258" t="s">
        <v>59</v>
      </c>
      <c r="E258" t="s">
        <v>3</v>
      </c>
      <c r="F258" t="s">
        <v>25</v>
      </c>
      <c r="G258" t="s">
        <v>26</v>
      </c>
      <c r="H258">
        <v>0.31</v>
      </c>
      <c r="I258" t="s">
        <v>26</v>
      </c>
      <c r="J258" t="s">
        <v>4</v>
      </c>
      <c r="K258">
        <v>0.3</v>
      </c>
      <c r="L258" t="s">
        <v>9</v>
      </c>
      <c r="M258" t="s">
        <v>60</v>
      </c>
      <c r="N258" t="s">
        <v>61</v>
      </c>
      <c r="O258" t="s">
        <v>9</v>
      </c>
      <c r="P258" t="s">
        <v>62</v>
      </c>
      <c r="Q258" t="s">
        <v>3</v>
      </c>
      <c r="R258" t="s">
        <v>17</v>
      </c>
      <c r="S258" t="s">
        <v>63</v>
      </c>
      <c r="T258">
        <v>1</v>
      </c>
      <c r="U258" t="s">
        <v>13</v>
      </c>
      <c r="V258" t="s">
        <v>3</v>
      </c>
      <c r="AA258">
        <v>0</v>
      </c>
      <c r="AC258" t="s">
        <v>14</v>
      </c>
      <c r="AD258" t="s">
        <v>38</v>
      </c>
      <c r="AE258">
        <v>3</v>
      </c>
      <c r="AF258" t="s">
        <v>20</v>
      </c>
      <c r="AG258" t="s">
        <v>15</v>
      </c>
      <c r="AH258">
        <v>1</v>
      </c>
      <c r="AI258" t="s">
        <v>20</v>
      </c>
      <c r="AL258" t="s">
        <v>3</v>
      </c>
      <c r="AM258" t="s">
        <v>15</v>
      </c>
      <c r="AN258">
        <v>1</v>
      </c>
      <c r="AO258" t="s">
        <v>20</v>
      </c>
      <c r="AQ258" t="s">
        <v>16</v>
      </c>
      <c r="AR258" t="s">
        <v>56</v>
      </c>
      <c r="AS258" t="s">
        <v>22</v>
      </c>
      <c r="AT258" t="s">
        <v>21</v>
      </c>
      <c r="AU258">
        <v>0.3</v>
      </c>
      <c r="AV258" t="s">
        <v>23</v>
      </c>
      <c r="AW258" t="s">
        <v>24</v>
      </c>
    </row>
    <row r="259" spans="1:49" x14ac:dyDescent="0.25">
      <c r="A259" t="s">
        <v>59</v>
      </c>
      <c r="E259" t="s">
        <v>3</v>
      </c>
      <c r="F259" t="s">
        <v>25</v>
      </c>
      <c r="G259" t="s">
        <v>26</v>
      </c>
      <c r="H259">
        <v>0.52900000000000003</v>
      </c>
      <c r="I259" t="s">
        <v>26</v>
      </c>
      <c r="J259" t="s">
        <v>4</v>
      </c>
      <c r="K259">
        <v>0.5</v>
      </c>
      <c r="L259" t="s">
        <v>9</v>
      </c>
      <c r="M259" t="s">
        <v>60</v>
      </c>
      <c r="N259" t="s">
        <v>61</v>
      </c>
      <c r="O259" t="s">
        <v>9</v>
      </c>
      <c r="P259" t="s">
        <v>62</v>
      </c>
      <c r="Q259" t="s">
        <v>3</v>
      </c>
      <c r="R259" t="s">
        <v>17</v>
      </c>
      <c r="S259" t="s">
        <v>63</v>
      </c>
      <c r="T259">
        <v>2</v>
      </c>
      <c r="U259" t="s">
        <v>13</v>
      </c>
      <c r="V259" t="s">
        <v>3</v>
      </c>
      <c r="AA259">
        <v>0</v>
      </c>
      <c r="AC259" t="s">
        <v>14</v>
      </c>
      <c r="AD259" t="s">
        <v>38</v>
      </c>
      <c r="AE259">
        <v>5</v>
      </c>
      <c r="AF259" t="s">
        <v>20</v>
      </c>
      <c r="AG259" t="s">
        <v>15</v>
      </c>
      <c r="AH259">
        <v>2</v>
      </c>
      <c r="AI259" t="s">
        <v>20</v>
      </c>
      <c r="AJ259">
        <v>9</v>
      </c>
      <c r="AL259" t="s">
        <v>3</v>
      </c>
      <c r="AM259" t="s">
        <v>15</v>
      </c>
      <c r="AN259">
        <v>2</v>
      </c>
      <c r="AO259" t="s">
        <v>20</v>
      </c>
      <c r="AQ259" t="s">
        <v>16</v>
      </c>
      <c r="AR259" t="s">
        <v>47</v>
      </c>
      <c r="AS259" t="s">
        <v>22</v>
      </c>
      <c r="AT259" t="s">
        <v>21</v>
      </c>
      <c r="AU259">
        <v>0.5</v>
      </c>
      <c r="AV259" t="s">
        <v>23</v>
      </c>
      <c r="AW259" t="s">
        <v>24</v>
      </c>
    </row>
    <row r="260" spans="1:49" x14ac:dyDescent="0.25">
      <c r="A260" t="s">
        <v>59</v>
      </c>
      <c r="E260" t="s">
        <v>3</v>
      </c>
      <c r="F260" t="s">
        <v>25</v>
      </c>
      <c r="G260" t="s">
        <v>26</v>
      </c>
      <c r="H260">
        <v>2.17</v>
      </c>
      <c r="I260" t="s">
        <v>26</v>
      </c>
      <c r="J260" t="s">
        <v>4</v>
      </c>
      <c r="K260">
        <v>2.2000000000000002</v>
      </c>
      <c r="L260" t="s">
        <v>9</v>
      </c>
      <c r="M260" t="s">
        <v>60</v>
      </c>
      <c r="N260" t="s">
        <v>61</v>
      </c>
      <c r="O260" t="s">
        <v>9</v>
      </c>
      <c r="P260" t="s">
        <v>62</v>
      </c>
      <c r="Q260" t="s">
        <v>3</v>
      </c>
      <c r="R260" t="s">
        <v>17</v>
      </c>
      <c r="S260" t="s">
        <v>63</v>
      </c>
      <c r="T260">
        <v>7</v>
      </c>
      <c r="U260" t="s">
        <v>13</v>
      </c>
      <c r="V260" t="s">
        <v>3</v>
      </c>
      <c r="AA260">
        <v>2</v>
      </c>
      <c r="AC260" t="s">
        <v>14</v>
      </c>
      <c r="AD260" t="s">
        <v>38</v>
      </c>
      <c r="AE260">
        <v>1</v>
      </c>
      <c r="AF260" t="s">
        <v>20</v>
      </c>
      <c r="AG260" t="s">
        <v>15</v>
      </c>
      <c r="AH260">
        <v>7</v>
      </c>
      <c r="AI260" t="s">
        <v>20</v>
      </c>
      <c r="AL260" t="s">
        <v>3</v>
      </c>
      <c r="AM260" t="s">
        <v>15</v>
      </c>
      <c r="AN260">
        <v>7</v>
      </c>
      <c r="AO260" t="s">
        <v>20</v>
      </c>
      <c r="AQ260" t="s">
        <v>16</v>
      </c>
      <c r="AR260" t="s">
        <v>52</v>
      </c>
      <c r="AS260" t="s">
        <v>22</v>
      </c>
      <c r="AT260" t="s">
        <v>21</v>
      </c>
      <c r="AU260">
        <v>2.2000000000000002</v>
      </c>
      <c r="AV260" t="s">
        <v>23</v>
      </c>
      <c r="AW260" t="s">
        <v>24</v>
      </c>
    </row>
    <row r="261" spans="1:49" x14ac:dyDescent="0.25">
      <c r="A261" t="s">
        <v>59</v>
      </c>
      <c r="E261" t="s">
        <v>3</v>
      </c>
      <c r="F261" t="s">
        <v>25</v>
      </c>
      <c r="G261" t="s">
        <v>26</v>
      </c>
      <c r="H261">
        <v>2.1389999999999998</v>
      </c>
      <c r="I261" t="s">
        <v>26</v>
      </c>
      <c r="J261" t="s">
        <v>4</v>
      </c>
      <c r="K261">
        <v>2.1</v>
      </c>
      <c r="L261" t="s">
        <v>9</v>
      </c>
      <c r="M261" t="s">
        <v>60</v>
      </c>
      <c r="N261" t="s">
        <v>61</v>
      </c>
      <c r="O261" t="s">
        <v>9</v>
      </c>
      <c r="P261" t="s">
        <v>62</v>
      </c>
      <c r="Q261" t="s">
        <v>3</v>
      </c>
      <c r="R261" t="s">
        <v>17</v>
      </c>
      <c r="S261" t="s">
        <v>63</v>
      </c>
      <c r="T261">
        <v>3</v>
      </c>
      <c r="U261" t="s">
        <v>13</v>
      </c>
      <c r="V261" t="s">
        <v>3</v>
      </c>
      <c r="AA261">
        <v>2</v>
      </c>
      <c r="AC261" t="s">
        <v>14</v>
      </c>
      <c r="AD261" t="s">
        <v>38</v>
      </c>
      <c r="AE261">
        <v>1</v>
      </c>
      <c r="AF261" t="s">
        <v>20</v>
      </c>
      <c r="AG261" t="s">
        <v>15</v>
      </c>
      <c r="AH261">
        <v>3</v>
      </c>
      <c r="AI261" t="s">
        <v>20</v>
      </c>
      <c r="AJ261">
        <v>9</v>
      </c>
      <c r="AL261" t="s">
        <v>3</v>
      </c>
      <c r="AM261" t="s">
        <v>15</v>
      </c>
      <c r="AN261">
        <v>3</v>
      </c>
      <c r="AO261" t="s">
        <v>20</v>
      </c>
      <c r="AQ261" t="s">
        <v>16</v>
      </c>
      <c r="AR261" t="s">
        <v>50</v>
      </c>
      <c r="AS261" t="s">
        <v>22</v>
      </c>
      <c r="AT261" t="s">
        <v>21</v>
      </c>
      <c r="AU261">
        <v>2.1</v>
      </c>
      <c r="AV261" t="s">
        <v>23</v>
      </c>
      <c r="AW261" t="s">
        <v>24</v>
      </c>
    </row>
    <row r="262" spans="1:49" x14ac:dyDescent="0.25">
      <c r="A262" t="s">
        <v>59</v>
      </c>
      <c r="E262" t="s">
        <v>3</v>
      </c>
      <c r="F262" t="s">
        <v>25</v>
      </c>
      <c r="G262" t="s">
        <v>26</v>
      </c>
      <c r="H262">
        <v>91.58</v>
      </c>
      <c r="I262" t="s">
        <v>26</v>
      </c>
      <c r="J262" t="s">
        <v>4</v>
      </c>
      <c r="K262">
        <v>91.6</v>
      </c>
      <c r="L262" t="s">
        <v>9</v>
      </c>
      <c r="M262" t="s">
        <v>60</v>
      </c>
      <c r="N262" t="s">
        <v>61</v>
      </c>
      <c r="O262" t="s">
        <v>9</v>
      </c>
      <c r="P262" t="s">
        <v>62</v>
      </c>
      <c r="Q262" t="s">
        <v>3</v>
      </c>
      <c r="R262" t="s">
        <v>17</v>
      </c>
      <c r="S262" t="s">
        <v>63</v>
      </c>
      <c r="T262">
        <v>8</v>
      </c>
      <c r="U262" t="s">
        <v>13</v>
      </c>
      <c r="V262" t="s">
        <v>3</v>
      </c>
      <c r="Y262">
        <v>9</v>
      </c>
      <c r="AA262">
        <v>1</v>
      </c>
      <c r="AC262" t="s">
        <v>14</v>
      </c>
      <c r="AD262" t="s">
        <v>38</v>
      </c>
      <c r="AE262">
        <v>5</v>
      </c>
      <c r="AF262" t="s">
        <v>20</v>
      </c>
      <c r="AG262" t="s">
        <v>15</v>
      </c>
      <c r="AH262">
        <v>8</v>
      </c>
      <c r="AI262" t="s">
        <v>20</v>
      </c>
      <c r="AL262" t="s">
        <v>3</v>
      </c>
      <c r="AM262" t="s">
        <v>15</v>
      </c>
      <c r="AN262">
        <v>8</v>
      </c>
      <c r="AO262" t="s">
        <v>20</v>
      </c>
      <c r="AQ262" t="s">
        <v>16</v>
      </c>
      <c r="AR262" t="s">
        <v>55</v>
      </c>
      <c r="AS262" t="s">
        <v>22</v>
      </c>
      <c r="AT262" t="s">
        <v>21</v>
      </c>
      <c r="AU262">
        <v>91.6</v>
      </c>
      <c r="AV262" t="s">
        <v>23</v>
      </c>
      <c r="AW262" t="s">
        <v>24</v>
      </c>
    </row>
    <row r="263" spans="1:49" x14ac:dyDescent="0.25">
      <c r="A263" t="s">
        <v>59</v>
      </c>
      <c r="E263" t="s">
        <v>3</v>
      </c>
      <c r="F263" t="s">
        <v>25</v>
      </c>
      <c r="G263" t="s">
        <v>26</v>
      </c>
      <c r="H263">
        <v>53.581000000000003</v>
      </c>
      <c r="I263" t="s">
        <v>26</v>
      </c>
      <c r="J263" t="s">
        <v>4</v>
      </c>
      <c r="K263">
        <v>53.6</v>
      </c>
      <c r="L263" t="s">
        <v>9</v>
      </c>
      <c r="M263" t="s">
        <v>60</v>
      </c>
      <c r="N263" t="s">
        <v>61</v>
      </c>
      <c r="O263" t="s">
        <v>9</v>
      </c>
      <c r="P263" t="s">
        <v>62</v>
      </c>
      <c r="Q263" t="s">
        <v>3</v>
      </c>
      <c r="R263" t="s">
        <v>17</v>
      </c>
      <c r="S263" t="s">
        <v>63</v>
      </c>
      <c r="T263">
        <v>8</v>
      </c>
      <c r="U263" t="s">
        <v>13</v>
      </c>
      <c r="V263" t="s">
        <v>3</v>
      </c>
      <c r="Y263">
        <v>5</v>
      </c>
      <c r="AA263">
        <v>3</v>
      </c>
      <c r="AC263" t="s">
        <v>14</v>
      </c>
      <c r="AD263" t="s">
        <v>38</v>
      </c>
      <c r="AE263">
        <v>5</v>
      </c>
      <c r="AF263" t="s">
        <v>20</v>
      </c>
      <c r="AG263" t="s">
        <v>15</v>
      </c>
      <c r="AH263">
        <v>8</v>
      </c>
      <c r="AI263" t="s">
        <v>20</v>
      </c>
      <c r="AJ263">
        <v>1</v>
      </c>
      <c r="AL263" t="s">
        <v>3</v>
      </c>
      <c r="AM263" t="s">
        <v>15</v>
      </c>
      <c r="AN263">
        <v>8</v>
      </c>
      <c r="AO263" t="s">
        <v>20</v>
      </c>
      <c r="AQ263" t="s">
        <v>16</v>
      </c>
      <c r="AR263" t="s">
        <v>55</v>
      </c>
      <c r="AS263" t="s">
        <v>22</v>
      </c>
      <c r="AT263" t="s">
        <v>21</v>
      </c>
      <c r="AU263">
        <v>53.6</v>
      </c>
      <c r="AV263" t="s">
        <v>23</v>
      </c>
      <c r="AW263" t="s">
        <v>24</v>
      </c>
    </row>
    <row r="264" spans="1:49" x14ac:dyDescent="0.25">
      <c r="A264" t="s">
        <v>59</v>
      </c>
      <c r="E264" t="s">
        <v>3</v>
      </c>
      <c r="F264" t="s">
        <v>25</v>
      </c>
      <c r="G264" t="s">
        <v>26</v>
      </c>
      <c r="H264">
        <v>567.71</v>
      </c>
      <c r="I264" t="s">
        <v>26</v>
      </c>
      <c r="J264" t="s">
        <v>4</v>
      </c>
      <c r="K264">
        <v>567.70000000000005</v>
      </c>
      <c r="L264" t="s">
        <v>9</v>
      </c>
      <c r="M264" t="s">
        <v>60</v>
      </c>
      <c r="N264" t="s">
        <v>61</v>
      </c>
      <c r="O264" t="s">
        <v>9</v>
      </c>
      <c r="P264" t="s">
        <v>62</v>
      </c>
      <c r="Q264" t="s">
        <v>3</v>
      </c>
      <c r="R264" t="s">
        <v>17</v>
      </c>
      <c r="S264" t="s">
        <v>63</v>
      </c>
      <c r="T264">
        <v>1</v>
      </c>
      <c r="U264" t="s">
        <v>13</v>
      </c>
      <c r="V264" t="s">
        <v>3</v>
      </c>
      <c r="X264">
        <v>5</v>
      </c>
      <c r="Y264">
        <v>6</v>
      </c>
      <c r="AA264">
        <v>7</v>
      </c>
      <c r="AC264" t="s">
        <v>14</v>
      </c>
      <c r="AD264" t="s">
        <v>38</v>
      </c>
      <c r="AE264">
        <v>7</v>
      </c>
      <c r="AF264" t="s">
        <v>20</v>
      </c>
      <c r="AG264" t="s">
        <v>15</v>
      </c>
      <c r="AH264">
        <v>1</v>
      </c>
      <c r="AI264" t="s">
        <v>20</v>
      </c>
      <c r="AL264" t="s">
        <v>3</v>
      </c>
      <c r="AM264" t="s">
        <v>15</v>
      </c>
      <c r="AN264">
        <v>1</v>
      </c>
      <c r="AO264" t="s">
        <v>20</v>
      </c>
      <c r="AQ264" t="s">
        <v>16</v>
      </c>
      <c r="AR264" t="s">
        <v>58</v>
      </c>
      <c r="AS264" t="s">
        <v>22</v>
      </c>
      <c r="AT264" t="s">
        <v>21</v>
      </c>
      <c r="AU264">
        <v>567.70000000000005</v>
      </c>
      <c r="AV264" t="s">
        <v>23</v>
      </c>
      <c r="AW264" t="s">
        <v>24</v>
      </c>
    </row>
    <row r="265" spans="1:49" x14ac:dyDescent="0.25">
      <c r="A265" t="s">
        <v>59</v>
      </c>
      <c r="E265" t="s">
        <v>3</v>
      </c>
      <c r="F265" t="s">
        <v>25</v>
      </c>
      <c r="G265" t="s">
        <v>26</v>
      </c>
      <c r="H265">
        <v>798.38499999999999</v>
      </c>
      <c r="I265" t="s">
        <v>26</v>
      </c>
      <c r="J265" t="s">
        <v>4</v>
      </c>
      <c r="K265">
        <v>798.4</v>
      </c>
      <c r="L265" t="s">
        <v>9</v>
      </c>
      <c r="M265" t="s">
        <v>60</v>
      </c>
      <c r="N265" t="s">
        <v>61</v>
      </c>
      <c r="O265" t="s">
        <v>9</v>
      </c>
      <c r="P265" t="s">
        <v>62</v>
      </c>
      <c r="Q265" t="s">
        <v>3</v>
      </c>
      <c r="R265" t="s">
        <v>17</v>
      </c>
      <c r="S265" t="s">
        <v>63</v>
      </c>
      <c r="T265">
        <v>8</v>
      </c>
      <c r="U265" t="s">
        <v>13</v>
      </c>
      <c r="V265" t="s">
        <v>3</v>
      </c>
      <c r="X265">
        <v>7</v>
      </c>
      <c r="Y265">
        <v>9</v>
      </c>
      <c r="AA265">
        <v>8</v>
      </c>
      <c r="AC265" t="s">
        <v>14</v>
      </c>
      <c r="AD265" t="s">
        <v>38</v>
      </c>
      <c r="AE265">
        <v>3</v>
      </c>
      <c r="AF265" t="s">
        <v>20</v>
      </c>
      <c r="AG265" t="s">
        <v>15</v>
      </c>
      <c r="AH265">
        <v>8</v>
      </c>
      <c r="AI265" t="s">
        <v>20</v>
      </c>
      <c r="AJ265">
        <v>5</v>
      </c>
      <c r="AL265" t="s">
        <v>3</v>
      </c>
      <c r="AM265" t="s">
        <v>15</v>
      </c>
      <c r="AN265">
        <v>8</v>
      </c>
      <c r="AO265" t="s">
        <v>20</v>
      </c>
      <c r="AQ265" t="s">
        <v>16</v>
      </c>
      <c r="AR265" t="s">
        <v>54</v>
      </c>
      <c r="AS265" t="s">
        <v>22</v>
      </c>
      <c r="AT265" t="s">
        <v>21</v>
      </c>
      <c r="AU265">
        <v>798.4</v>
      </c>
      <c r="AV265" t="s">
        <v>23</v>
      </c>
      <c r="AW265" t="s">
        <v>24</v>
      </c>
    </row>
    <row r="266" spans="1:49" x14ac:dyDescent="0.25">
      <c r="A266" t="s">
        <v>59</v>
      </c>
      <c r="E266" t="s">
        <v>3</v>
      </c>
      <c r="F266" t="s">
        <v>25</v>
      </c>
      <c r="G266" t="s">
        <v>26</v>
      </c>
      <c r="H266">
        <v>0.38</v>
      </c>
      <c r="I266" t="s">
        <v>26</v>
      </c>
      <c r="J266" t="s">
        <v>4</v>
      </c>
      <c r="K266">
        <v>0.4</v>
      </c>
      <c r="L266" t="s">
        <v>9</v>
      </c>
      <c r="M266" t="s">
        <v>60</v>
      </c>
      <c r="N266" t="s">
        <v>61</v>
      </c>
      <c r="O266" t="s">
        <v>9</v>
      </c>
      <c r="P266" t="s">
        <v>62</v>
      </c>
      <c r="Q266" t="s">
        <v>3</v>
      </c>
      <c r="R266" t="s">
        <v>17</v>
      </c>
      <c r="S266" t="s">
        <v>63</v>
      </c>
      <c r="T266">
        <v>8</v>
      </c>
      <c r="U266" t="s">
        <v>13</v>
      </c>
      <c r="V266" t="s">
        <v>3</v>
      </c>
      <c r="AA266">
        <v>0</v>
      </c>
      <c r="AC266" t="s">
        <v>14</v>
      </c>
      <c r="AD266" t="s">
        <v>38</v>
      </c>
      <c r="AE266">
        <v>3</v>
      </c>
      <c r="AF266" t="s">
        <v>20</v>
      </c>
      <c r="AG266" t="s">
        <v>15</v>
      </c>
      <c r="AH266">
        <v>8</v>
      </c>
      <c r="AI266" t="s">
        <v>20</v>
      </c>
      <c r="AL266" t="s">
        <v>3</v>
      </c>
      <c r="AM266" t="s">
        <v>15</v>
      </c>
      <c r="AN266">
        <v>8</v>
      </c>
      <c r="AO266" t="s">
        <v>20</v>
      </c>
      <c r="AQ266" t="s">
        <v>16</v>
      </c>
      <c r="AR266" t="s">
        <v>54</v>
      </c>
      <c r="AS266" t="s">
        <v>22</v>
      </c>
      <c r="AT266" t="s">
        <v>21</v>
      </c>
      <c r="AU266">
        <v>0.4</v>
      </c>
      <c r="AV266" t="s">
        <v>23</v>
      </c>
      <c r="AW266" t="s">
        <v>24</v>
      </c>
    </row>
    <row r="267" spans="1:49" x14ac:dyDescent="0.25">
      <c r="A267" t="s">
        <v>59</v>
      </c>
      <c r="E267" t="s">
        <v>3</v>
      </c>
      <c r="F267" t="s">
        <v>25</v>
      </c>
      <c r="G267" t="s">
        <v>26</v>
      </c>
      <c r="H267">
        <v>0.76200000000000001</v>
      </c>
      <c r="I267" t="s">
        <v>26</v>
      </c>
      <c r="J267" t="s">
        <v>4</v>
      </c>
      <c r="K267">
        <v>0.8</v>
      </c>
      <c r="L267" t="s">
        <v>9</v>
      </c>
      <c r="M267" t="s">
        <v>60</v>
      </c>
      <c r="N267" t="s">
        <v>61</v>
      </c>
      <c r="O267" t="s">
        <v>9</v>
      </c>
      <c r="P267" t="s">
        <v>62</v>
      </c>
      <c r="Q267" t="s">
        <v>3</v>
      </c>
      <c r="R267" t="s">
        <v>17</v>
      </c>
      <c r="S267" t="s">
        <v>63</v>
      </c>
      <c r="T267">
        <v>6</v>
      </c>
      <c r="U267" t="s">
        <v>13</v>
      </c>
      <c r="V267" t="s">
        <v>3</v>
      </c>
      <c r="AA267">
        <v>0</v>
      </c>
      <c r="AC267" t="s">
        <v>14</v>
      </c>
      <c r="AD267" t="s">
        <v>38</v>
      </c>
      <c r="AE267">
        <v>7</v>
      </c>
      <c r="AF267" t="s">
        <v>20</v>
      </c>
      <c r="AG267" t="s">
        <v>15</v>
      </c>
      <c r="AH267">
        <v>6</v>
      </c>
      <c r="AI267" t="s">
        <v>20</v>
      </c>
      <c r="AJ267">
        <v>2</v>
      </c>
      <c r="AL267" t="s">
        <v>3</v>
      </c>
      <c r="AM267" t="s">
        <v>15</v>
      </c>
      <c r="AN267">
        <v>6</v>
      </c>
      <c r="AO267" t="s">
        <v>20</v>
      </c>
      <c r="AQ267" t="s">
        <v>16</v>
      </c>
      <c r="AR267" t="s">
        <v>45</v>
      </c>
      <c r="AS267" t="s">
        <v>22</v>
      </c>
      <c r="AT267" t="s">
        <v>21</v>
      </c>
      <c r="AU267">
        <v>0.8</v>
      </c>
      <c r="AV267" t="s">
        <v>23</v>
      </c>
      <c r="AW267" t="s">
        <v>24</v>
      </c>
    </row>
    <row r="268" spans="1:49" x14ac:dyDescent="0.25">
      <c r="A268" t="s">
        <v>59</v>
      </c>
      <c r="E268" t="s">
        <v>3</v>
      </c>
      <c r="F268" t="s">
        <v>25</v>
      </c>
      <c r="G268" t="s">
        <v>26</v>
      </c>
      <c r="H268">
        <v>1.51</v>
      </c>
      <c r="I268" t="s">
        <v>26</v>
      </c>
      <c r="J268" t="s">
        <v>4</v>
      </c>
      <c r="K268">
        <v>1.5</v>
      </c>
      <c r="L268" t="s">
        <v>9</v>
      </c>
      <c r="M268" t="s">
        <v>60</v>
      </c>
      <c r="N268" t="s">
        <v>61</v>
      </c>
      <c r="O268" t="s">
        <v>9</v>
      </c>
      <c r="P268" t="s">
        <v>62</v>
      </c>
      <c r="Q268" t="s">
        <v>3</v>
      </c>
      <c r="R268" t="s">
        <v>17</v>
      </c>
      <c r="S268" t="s">
        <v>63</v>
      </c>
      <c r="T268">
        <v>1</v>
      </c>
      <c r="U268" t="s">
        <v>13</v>
      </c>
      <c r="V268" t="s">
        <v>3</v>
      </c>
      <c r="AA268">
        <v>1</v>
      </c>
      <c r="AC268" t="s">
        <v>14</v>
      </c>
      <c r="AD268" t="s">
        <v>38</v>
      </c>
      <c r="AE268">
        <v>5</v>
      </c>
      <c r="AF268" t="s">
        <v>20</v>
      </c>
      <c r="AG268" t="s">
        <v>15</v>
      </c>
      <c r="AH268">
        <v>1</v>
      </c>
      <c r="AI268" t="s">
        <v>20</v>
      </c>
      <c r="AL268" t="s">
        <v>3</v>
      </c>
      <c r="AM268" t="s">
        <v>15</v>
      </c>
      <c r="AN268">
        <v>1</v>
      </c>
      <c r="AO268" t="s">
        <v>20</v>
      </c>
      <c r="AQ268" t="s">
        <v>16</v>
      </c>
      <c r="AR268" t="s">
        <v>47</v>
      </c>
      <c r="AS268" t="s">
        <v>22</v>
      </c>
      <c r="AT268" t="s">
        <v>21</v>
      </c>
      <c r="AU268">
        <v>1.5</v>
      </c>
      <c r="AV268" t="s">
        <v>23</v>
      </c>
      <c r="AW268" t="s">
        <v>24</v>
      </c>
    </row>
    <row r="269" spans="1:49" x14ac:dyDescent="0.25">
      <c r="A269" t="s">
        <v>59</v>
      </c>
      <c r="E269" t="s">
        <v>3</v>
      </c>
      <c r="F269" t="s">
        <v>25</v>
      </c>
      <c r="G269" t="s">
        <v>26</v>
      </c>
      <c r="H269">
        <v>1.286</v>
      </c>
      <c r="I269" t="s">
        <v>26</v>
      </c>
      <c r="J269" t="s">
        <v>4</v>
      </c>
      <c r="K269">
        <v>1.3</v>
      </c>
      <c r="L269" t="s">
        <v>9</v>
      </c>
      <c r="M269" t="s">
        <v>60</v>
      </c>
      <c r="N269" t="s">
        <v>61</v>
      </c>
      <c r="O269" t="s">
        <v>9</v>
      </c>
      <c r="P269" t="s">
        <v>62</v>
      </c>
      <c r="Q269" t="s">
        <v>3</v>
      </c>
      <c r="R269" t="s">
        <v>17</v>
      </c>
      <c r="S269" t="s">
        <v>63</v>
      </c>
      <c r="T269">
        <v>8</v>
      </c>
      <c r="U269" t="s">
        <v>13</v>
      </c>
      <c r="V269" t="s">
        <v>3</v>
      </c>
      <c r="AA269">
        <v>1</v>
      </c>
      <c r="AC269" t="s">
        <v>14</v>
      </c>
      <c r="AD269" t="s">
        <v>38</v>
      </c>
      <c r="AE269">
        <v>2</v>
      </c>
      <c r="AF269" t="s">
        <v>20</v>
      </c>
      <c r="AG269" t="s">
        <v>15</v>
      </c>
      <c r="AH269">
        <v>8</v>
      </c>
      <c r="AI269" t="s">
        <v>20</v>
      </c>
      <c r="AJ269">
        <v>6</v>
      </c>
      <c r="AL269" t="s">
        <v>3</v>
      </c>
      <c r="AM269" t="s">
        <v>15</v>
      </c>
      <c r="AN269">
        <v>8</v>
      </c>
      <c r="AO269" t="s">
        <v>20</v>
      </c>
      <c r="AQ269" t="s">
        <v>16</v>
      </c>
      <c r="AR269" t="s">
        <v>48</v>
      </c>
      <c r="AS269" t="s">
        <v>22</v>
      </c>
      <c r="AT269" t="s">
        <v>21</v>
      </c>
      <c r="AU269">
        <v>1.3</v>
      </c>
      <c r="AV269" t="s">
        <v>23</v>
      </c>
      <c r="AW269" t="s">
        <v>24</v>
      </c>
    </row>
    <row r="270" spans="1:49" x14ac:dyDescent="0.25">
      <c r="A270" t="s">
        <v>59</v>
      </c>
      <c r="E270" t="s">
        <v>3</v>
      </c>
      <c r="F270" t="s">
        <v>25</v>
      </c>
      <c r="G270" t="s">
        <v>26</v>
      </c>
      <c r="H270">
        <v>37.979999999999997</v>
      </c>
      <c r="I270" t="s">
        <v>26</v>
      </c>
      <c r="J270" t="s">
        <v>4</v>
      </c>
      <c r="K270">
        <v>38</v>
      </c>
      <c r="L270" t="s">
        <v>9</v>
      </c>
      <c r="M270" t="s">
        <v>60</v>
      </c>
      <c r="N270" t="s">
        <v>61</v>
      </c>
      <c r="O270" t="s">
        <v>9</v>
      </c>
      <c r="P270" t="s">
        <v>62</v>
      </c>
      <c r="Q270" t="s">
        <v>3</v>
      </c>
      <c r="R270" t="s">
        <v>17</v>
      </c>
      <c r="S270" t="s">
        <v>63</v>
      </c>
      <c r="T270">
        <v>8</v>
      </c>
      <c r="U270" t="s">
        <v>13</v>
      </c>
      <c r="V270" t="s">
        <v>3</v>
      </c>
      <c r="Y270">
        <v>3</v>
      </c>
      <c r="AA270">
        <v>7</v>
      </c>
      <c r="AC270" t="s">
        <v>14</v>
      </c>
      <c r="AD270" t="s">
        <v>38</v>
      </c>
      <c r="AE270">
        <v>9</v>
      </c>
      <c r="AF270" t="s">
        <v>20</v>
      </c>
      <c r="AG270" t="s">
        <v>15</v>
      </c>
      <c r="AH270">
        <v>8</v>
      </c>
      <c r="AI270" t="s">
        <v>20</v>
      </c>
      <c r="AL270" t="s">
        <v>3</v>
      </c>
      <c r="AM270" t="s">
        <v>15</v>
      </c>
      <c r="AN270">
        <v>8</v>
      </c>
      <c r="AO270" t="s">
        <v>20</v>
      </c>
      <c r="AQ270" t="s">
        <v>16</v>
      </c>
      <c r="AR270" t="s">
        <v>49</v>
      </c>
      <c r="AS270" t="s">
        <v>22</v>
      </c>
      <c r="AT270" t="s">
        <v>21</v>
      </c>
      <c r="AU270">
        <v>38</v>
      </c>
      <c r="AV270" t="s">
        <v>23</v>
      </c>
      <c r="AW270" t="s">
        <v>24</v>
      </c>
    </row>
    <row r="271" spans="1:49" x14ac:dyDescent="0.25">
      <c r="A271" t="s">
        <v>59</v>
      </c>
      <c r="E271" t="s">
        <v>3</v>
      </c>
      <c r="F271" t="s">
        <v>25</v>
      </c>
      <c r="G271" t="s">
        <v>26</v>
      </c>
      <c r="H271">
        <v>47.554000000000002</v>
      </c>
      <c r="I271" t="s">
        <v>26</v>
      </c>
      <c r="J271" t="s">
        <v>4</v>
      </c>
      <c r="K271">
        <v>47.6</v>
      </c>
      <c r="L271" t="s">
        <v>9</v>
      </c>
      <c r="M271" t="s">
        <v>60</v>
      </c>
      <c r="N271" t="s">
        <v>61</v>
      </c>
      <c r="O271" t="s">
        <v>9</v>
      </c>
      <c r="P271" t="s">
        <v>62</v>
      </c>
      <c r="Q271" t="s">
        <v>3</v>
      </c>
      <c r="R271" t="s">
        <v>17</v>
      </c>
      <c r="S271" t="s">
        <v>63</v>
      </c>
      <c r="T271">
        <v>5</v>
      </c>
      <c r="U271" t="s">
        <v>13</v>
      </c>
      <c r="V271" t="s">
        <v>3</v>
      </c>
      <c r="Y271">
        <v>4</v>
      </c>
      <c r="AA271">
        <v>7</v>
      </c>
      <c r="AC271" t="s">
        <v>14</v>
      </c>
      <c r="AD271" t="s">
        <v>38</v>
      </c>
      <c r="AE271">
        <v>5</v>
      </c>
      <c r="AF271" t="s">
        <v>20</v>
      </c>
      <c r="AG271" t="s">
        <v>15</v>
      </c>
      <c r="AH271">
        <v>5</v>
      </c>
      <c r="AI271" t="s">
        <v>20</v>
      </c>
      <c r="AJ271">
        <v>4</v>
      </c>
      <c r="AL271" t="s">
        <v>3</v>
      </c>
      <c r="AM271" t="s">
        <v>15</v>
      </c>
      <c r="AN271">
        <v>5</v>
      </c>
      <c r="AO271" t="s">
        <v>20</v>
      </c>
      <c r="AQ271" t="s">
        <v>16</v>
      </c>
      <c r="AR271" t="s">
        <v>55</v>
      </c>
      <c r="AS271" t="s">
        <v>22</v>
      </c>
      <c r="AT271" t="s">
        <v>21</v>
      </c>
      <c r="AU271">
        <v>47.6</v>
      </c>
      <c r="AV271" t="s">
        <v>23</v>
      </c>
      <c r="AW271" t="s">
        <v>24</v>
      </c>
    </row>
    <row r="272" spans="1:49" x14ac:dyDescent="0.25">
      <c r="A272" t="s">
        <v>59</v>
      </c>
      <c r="E272" t="s">
        <v>3</v>
      </c>
      <c r="F272" t="s">
        <v>25</v>
      </c>
      <c r="G272" t="s">
        <v>26</v>
      </c>
      <c r="H272">
        <v>806.28</v>
      </c>
      <c r="I272" t="s">
        <v>26</v>
      </c>
      <c r="J272" t="s">
        <v>4</v>
      </c>
      <c r="K272">
        <v>806.3</v>
      </c>
      <c r="L272" t="s">
        <v>9</v>
      </c>
      <c r="M272" t="s">
        <v>60</v>
      </c>
      <c r="N272" t="s">
        <v>61</v>
      </c>
      <c r="O272" t="s">
        <v>9</v>
      </c>
      <c r="P272" t="s">
        <v>62</v>
      </c>
      <c r="Q272" t="s">
        <v>3</v>
      </c>
      <c r="R272" t="s">
        <v>17</v>
      </c>
      <c r="S272" t="s">
        <v>63</v>
      </c>
      <c r="T272">
        <v>8</v>
      </c>
      <c r="U272" t="s">
        <v>13</v>
      </c>
      <c r="V272" t="s">
        <v>3</v>
      </c>
      <c r="X272">
        <v>8</v>
      </c>
      <c r="Y272">
        <v>0</v>
      </c>
      <c r="AA272">
        <v>6</v>
      </c>
      <c r="AC272" t="s">
        <v>14</v>
      </c>
      <c r="AD272" t="s">
        <v>38</v>
      </c>
      <c r="AE272">
        <v>2</v>
      </c>
      <c r="AF272" t="s">
        <v>20</v>
      </c>
      <c r="AG272" t="s">
        <v>15</v>
      </c>
      <c r="AH272">
        <v>8</v>
      </c>
      <c r="AI272" t="s">
        <v>20</v>
      </c>
      <c r="AL272" t="s">
        <v>3</v>
      </c>
      <c r="AM272" t="s">
        <v>15</v>
      </c>
      <c r="AN272">
        <v>8</v>
      </c>
      <c r="AO272" t="s">
        <v>20</v>
      </c>
      <c r="AQ272" t="s">
        <v>16</v>
      </c>
      <c r="AR272" t="s">
        <v>48</v>
      </c>
      <c r="AS272" t="s">
        <v>22</v>
      </c>
      <c r="AT272" t="s">
        <v>21</v>
      </c>
      <c r="AU272">
        <v>806.3</v>
      </c>
      <c r="AV272" t="s">
        <v>23</v>
      </c>
      <c r="AW272" t="s">
        <v>24</v>
      </c>
    </row>
    <row r="273" spans="1:49" x14ac:dyDescent="0.25">
      <c r="A273" t="s">
        <v>59</v>
      </c>
      <c r="E273" t="s">
        <v>3</v>
      </c>
      <c r="F273" t="s">
        <v>25</v>
      </c>
      <c r="G273" t="s">
        <v>26</v>
      </c>
      <c r="H273">
        <v>220.714</v>
      </c>
      <c r="I273" t="s">
        <v>26</v>
      </c>
      <c r="J273" t="s">
        <v>4</v>
      </c>
      <c r="K273">
        <v>220.7</v>
      </c>
      <c r="L273" t="s">
        <v>9</v>
      </c>
      <c r="M273" t="s">
        <v>60</v>
      </c>
      <c r="N273" t="s">
        <v>61</v>
      </c>
      <c r="O273" t="s">
        <v>9</v>
      </c>
      <c r="P273" t="s">
        <v>62</v>
      </c>
      <c r="Q273" t="s">
        <v>3</v>
      </c>
      <c r="R273" t="s">
        <v>17</v>
      </c>
      <c r="S273" t="s">
        <v>63</v>
      </c>
      <c r="T273">
        <v>1</v>
      </c>
      <c r="U273" t="s">
        <v>13</v>
      </c>
      <c r="V273" t="s">
        <v>3</v>
      </c>
      <c r="X273">
        <v>2</v>
      </c>
      <c r="Y273">
        <v>2</v>
      </c>
      <c r="AA273">
        <v>0</v>
      </c>
      <c r="AC273" t="s">
        <v>14</v>
      </c>
      <c r="AD273" t="s">
        <v>38</v>
      </c>
      <c r="AE273">
        <v>7</v>
      </c>
      <c r="AF273" t="s">
        <v>20</v>
      </c>
      <c r="AG273" t="s">
        <v>15</v>
      </c>
      <c r="AH273">
        <v>1</v>
      </c>
      <c r="AI273" t="s">
        <v>20</v>
      </c>
      <c r="AJ273">
        <v>4</v>
      </c>
      <c r="AL273" t="s">
        <v>3</v>
      </c>
      <c r="AM273" t="s">
        <v>15</v>
      </c>
      <c r="AN273">
        <v>1</v>
      </c>
      <c r="AO273" t="s">
        <v>20</v>
      </c>
      <c r="AQ273" t="s">
        <v>16</v>
      </c>
      <c r="AR273" t="s">
        <v>58</v>
      </c>
      <c r="AS273" t="s">
        <v>22</v>
      </c>
      <c r="AT273" t="s">
        <v>21</v>
      </c>
      <c r="AU273">
        <v>220.7</v>
      </c>
      <c r="AV273" t="s">
        <v>23</v>
      </c>
      <c r="AW273" t="s">
        <v>24</v>
      </c>
    </row>
    <row r="274" spans="1:49" x14ac:dyDescent="0.25">
      <c r="A274" t="s">
        <v>59</v>
      </c>
      <c r="E274" t="s">
        <v>3</v>
      </c>
      <c r="F274" t="s">
        <v>25</v>
      </c>
      <c r="G274" t="s">
        <v>26</v>
      </c>
      <c r="H274">
        <v>0.88</v>
      </c>
      <c r="I274" t="s">
        <v>26</v>
      </c>
      <c r="J274" t="s">
        <v>4</v>
      </c>
      <c r="K274">
        <v>0.9</v>
      </c>
      <c r="L274" t="s">
        <v>9</v>
      </c>
      <c r="M274" t="s">
        <v>60</v>
      </c>
      <c r="N274" t="s">
        <v>61</v>
      </c>
      <c r="O274" t="s">
        <v>9</v>
      </c>
      <c r="P274" t="s">
        <v>62</v>
      </c>
      <c r="Q274" t="s">
        <v>3</v>
      </c>
      <c r="R274" t="s">
        <v>17</v>
      </c>
      <c r="S274" t="s">
        <v>63</v>
      </c>
      <c r="T274">
        <v>8</v>
      </c>
      <c r="U274" t="s">
        <v>13</v>
      </c>
      <c r="V274" t="s">
        <v>3</v>
      </c>
      <c r="AA274">
        <v>0</v>
      </c>
      <c r="AC274" t="s">
        <v>14</v>
      </c>
      <c r="AD274" t="s">
        <v>38</v>
      </c>
      <c r="AE274">
        <v>8</v>
      </c>
      <c r="AF274" t="s">
        <v>20</v>
      </c>
      <c r="AG274" t="s">
        <v>15</v>
      </c>
      <c r="AH274">
        <v>8</v>
      </c>
      <c r="AI274" t="s">
        <v>20</v>
      </c>
      <c r="AL274" t="s">
        <v>3</v>
      </c>
      <c r="AM274" t="s">
        <v>15</v>
      </c>
      <c r="AN274">
        <v>8</v>
      </c>
      <c r="AO274" t="s">
        <v>20</v>
      </c>
      <c r="AQ274" t="s">
        <v>16</v>
      </c>
      <c r="AR274" t="s">
        <v>41</v>
      </c>
      <c r="AS274" t="s">
        <v>22</v>
      </c>
      <c r="AT274" t="s">
        <v>21</v>
      </c>
      <c r="AU274">
        <v>0.9</v>
      </c>
      <c r="AV274" t="s">
        <v>23</v>
      </c>
      <c r="AW274" t="s">
        <v>24</v>
      </c>
    </row>
    <row r="275" spans="1:49" x14ac:dyDescent="0.25">
      <c r="A275" t="s">
        <v>59</v>
      </c>
      <c r="E275" t="s">
        <v>3</v>
      </c>
      <c r="F275" t="s">
        <v>25</v>
      </c>
      <c r="G275" t="s">
        <v>26</v>
      </c>
      <c r="H275">
        <v>0.94399999999999995</v>
      </c>
      <c r="I275" t="s">
        <v>26</v>
      </c>
      <c r="J275" t="s">
        <v>4</v>
      </c>
      <c r="K275">
        <v>0.9</v>
      </c>
      <c r="L275" t="s">
        <v>9</v>
      </c>
      <c r="M275" t="s">
        <v>60</v>
      </c>
      <c r="N275" t="s">
        <v>61</v>
      </c>
      <c r="O275" t="s">
        <v>9</v>
      </c>
      <c r="P275" t="s">
        <v>62</v>
      </c>
      <c r="Q275" t="s">
        <v>3</v>
      </c>
      <c r="R275" t="s">
        <v>17</v>
      </c>
      <c r="S275" t="s">
        <v>63</v>
      </c>
      <c r="T275">
        <v>4</v>
      </c>
      <c r="U275" t="s">
        <v>13</v>
      </c>
      <c r="V275" t="s">
        <v>3</v>
      </c>
      <c r="AA275">
        <v>0</v>
      </c>
      <c r="AC275" t="s">
        <v>14</v>
      </c>
      <c r="AD275" t="s">
        <v>38</v>
      </c>
      <c r="AE275">
        <v>9</v>
      </c>
      <c r="AF275" t="s">
        <v>20</v>
      </c>
      <c r="AG275" t="s">
        <v>15</v>
      </c>
      <c r="AH275">
        <v>4</v>
      </c>
      <c r="AI275" t="s">
        <v>20</v>
      </c>
      <c r="AJ275">
        <v>4</v>
      </c>
      <c r="AL275" t="s">
        <v>3</v>
      </c>
      <c r="AM275" t="s">
        <v>15</v>
      </c>
      <c r="AN275">
        <v>4</v>
      </c>
      <c r="AO275" t="s">
        <v>20</v>
      </c>
      <c r="AQ275" t="s">
        <v>16</v>
      </c>
      <c r="AR275" t="s">
        <v>57</v>
      </c>
      <c r="AS275" t="s">
        <v>22</v>
      </c>
      <c r="AT275" t="s">
        <v>21</v>
      </c>
      <c r="AU275">
        <v>0.9</v>
      </c>
      <c r="AV275" t="s">
        <v>23</v>
      </c>
      <c r="AW275" t="s">
        <v>24</v>
      </c>
    </row>
    <row r="276" spans="1:49" x14ac:dyDescent="0.25">
      <c r="A276" t="s">
        <v>59</v>
      </c>
      <c r="E276" t="s">
        <v>3</v>
      </c>
      <c r="F276" t="s">
        <v>25</v>
      </c>
      <c r="G276" t="s">
        <v>26</v>
      </c>
      <c r="H276">
        <v>4.8499999999999996</v>
      </c>
      <c r="I276" t="s">
        <v>26</v>
      </c>
      <c r="J276" t="s">
        <v>4</v>
      </c>
      <c r="K276">
        <v>4.9000000000000004</v>
      </c>
      <c r="L276" t="s">
        <v>9</v>
      </c>
      <c r="M276" t="s">
        <v>60</v>
      </c>
      <c r="N276" t="s">
        <v>61</v>
      </c>
      <c r="O276" t="s">
        <v>9</v>
      </c>
      <c r="P276" t="s">
        <v>62</v>
      </c>
      <c r="Q276" t="s">
        <v>3</v>
      </c>
      <c r="R276" t="s">
        <v>17</v>
      </c>
      <c r="S276" t="s">
        <v>63</v>
      </c>
      <c r="T276">
        <v>5</v>
      </c>
      <c r="U276" t="s">
        <v>13</v>
      </c>
      <c r="V276" t="s">
        <v>3</v>
      </c>
      <c r="AA276">
        <v>4</v>
      </c>
      <c r="AC276" t="s">
        <v>14</v>
      </c>
      <c r="AD276" t="s">
        <v>38</v>
      </c>
      <c r="AE276">
        <v>8</v>
      </c>
      <c r="AF276" t="s">
        <v>20</v>
      </c>
      <c r="AG276" t="s">
        <v>15</v>
      </c>
      <c r="AH276">
        <v>5</v>
      </c>
      <c r="AI276" t="s">
        <v>20</v>
      </c>
      <c r="AL276" t="s">
        <v>3</v>
      </c>
      <c r="AM276" t="s">
        <v>15</v>
      </c>
      <c r="AN276">
        <v>5</v>
      </c>
      <c r="AO276" t="s">
        <v>20</v>
      </c>
      <c r="AQ276" t="s">
        <v>16</v>
      </c>
      <c r="AR276" t="s">
        <v>41</v>
      </c>
      <c r="AS276" t="s">
        <v>22</v>
      </c>
      <c r="AT276" t="s">
        <v>21</v>
      </c>
      <c r="AU276">
        <v>4.9000000000000004</v>
      </c>
      <c r="AV276" t="s">
        <v>23</v>
      </c>
      <c r="AW276" t="s">
        <v>24</v>
      </c>
    </row>
    <row r="277" spans="1:49" x14ac:dyDescent="0.25">
      <c r="A277" t="s">
        <v>59</v>
      </c>
      <c r="E277" t="s">
        <v>3</v>
      </c>
      <c r="F277" t="s">
        <v>25</v>
      </c>
      <c r="G277" t="s">
        <v>26</v>
      </c>
      <c r="H277">
        <v>4.8620000000000001</v>
      </c>
      <c r="I277" t="s">
        <v>26</v>
      </c>
      <c r="J277" t="s">
        <v>4</v>
      </c>
      <c r="K277">
        <v>4.9000000000000004</v>
      </c>
      <c r="L277" t="s">
        <v>9</v>
      </c>
      <c r="M277" t="s">
        <v>60</v>
      </c>
      <c r="N277" t="s">
        <v>61</v>
      </c>
      <c r="O277" t="s">
        <v>9</v>
      </c>
      <c r="P277" t="s">
        <v>62</v>
      </c>
      <c r="Q277" t="s">
        <v>3</v>
      </c>
      <c r="R277" t="s">
        <v>17</v>
      </c>
      <c r="S277" t="s">
        <v>63</v>
      </c>
      <c r="T277">
        <v>6</v>
      </c>
      <c r="U277" t="s">
        <v>13</v>
      </c>
      <c r="V277" t="s">
        <v>3</v>
      </c>
      <c r="AA277">
        <v>4</v>
      </c>
      <c r="AC277" t="s">
        <v>14</v>
      </c>
      <c r="AD277" t="s">
        <v>38</v>
      </c>
      <c r="AE277">
        <v>8</v>
      </c>
      <c r="AF277" t="s">
        <v>20</v>
      </c>
      <c r="AG277" t="s">
        <v>15</v>
      </c>
      <c r="AH277">
        <v>6</v>
      </c>
      <c r="AI277" t="s">
        <v>20</v>
      </c>
      <c r="AJ277">
        <v>2</v>
      </c>
      <c r="AL277" t="s">
        <v>3</v>
      </c>
      <c r="AM277" t="s">
        <v>15</v>
      </c>
      <c r="AN277">
        <v>6</v>
      </c>
      <c r="AO277" t="s">
        <v>20</v>
      </c>
      <c r="AQ277" t="s">
        <v>16</v>
      </c>
      <c r="AR277" t="s">
        <v>41</v>
      </c>
      <c r="AS277" t="s">
        <v>22</v>
      </c>
      <c r="AT277" t="s">
        <v>21</v>
      </c>
      <c r="AU277">
        <v>4.9000000000000004</v>
      </c>
      <c r="AV277" t="s">
        <v>23</v>
      </c>
      <c r="AW277" t="s">
        <v>24</v>
      </c>
    </row>
    <row r="278" spans="1:49" x14ac:dyDescent="0.25">
      <c r="A278" t="s">
        <v>59</v>
      </c>
      <c r="E278" t="s">
        <v>3</v>
      </c>
      <c r="F278" t="s">
        <v>25</v>
      </c>
      <c r="G278" t="s">
        <v>26</v>
      </c>
      <c r="H278">
        <v>65.83</v>
      </c>
      <c r="I278" t="s">
        <v>26</v>
      </c>
      <c r="J278" t="s">
        <v>4</v>
      </c>
      <c r="K278">
        <v>65.8</v>
      </c>
      <c r="L278" t="s">
        <v>9</v>
      </c>
      <c r="M278" t="s">
        <v>60</v>
      </c>
      <c r="N278" t="s">
        <v>61</v>
      </c>
      <c r="O278" t="s">
        <v>9</v>
      </c>
      <c r="P278" t="s">
        <v>62</v>
      </c>
      <c r="Q278" t="s">
        <v>3</v>
      </c>
      <c r="R278" t="s">
        <v>17</v>
      </c>
      <c r="S278" t="s">
        <v>63</v>
      </c>
      <c r="T278">
        <v>3</v>
      </c>
      <c r="U278" t="s">
        <v>13</v>
      </c>
      <c r="V278" t="s">
        <v>3</v>
      </c>
      <c r="Y278">
        <v>6</v>
      </c>
      <c r="AA278">
        <v>5</v>
      </c>
      <c r="AC278" t="s">
        <v>14</v>
      </c>
      <c r="AD278" t="s">
        <v>38</v>
      </c>
      <c r="AE278">
        <v>8</v>
      </c>
      <c r="AF278" t="s">
        <v>20</v>
      </c>
      <c r="AG278" t="s">
        <v>15</v>
      </c>
      <c r="AH278">
        <v>3</v>
      </c>
      <c r="AI278" t="s">
        <v>20</v>
      </c>
      <c r="AL278" t="s">
        <v>3</v>
      </c>
      <c r="AM278" t="s">
        <v>15</v>
      </c>
      <c r="AN278">
        <v>3</v>
      </c>
      <c r="AO278" t="s">
        <v>20</v>
      </c>
      <c r="AQ278" t="s">
        <v>16</v>
      </c>
      <c r="AR278" t="s">
        <v>44</v>
      </c>
      <c r="AS278" t="s">
        <v>22</v>
      </c>
      <c r="AT278" t="s">
        <v>21</v>
      </c>
      <c r="AU278">
        <v>65.8</v>
      </c>
      <c r="AV278" t="s">
        <v>23</v>
      </c>
      <c r="AW278" t="s">
        <v>24</v>
      </c>
    </row>
    <row r="279" spans="1:49" x14ac:dyDescent="0.25">
      <c r="A279" t="s">
        <v>59</v>
      </c>
      <c r="E279" t="s">
        <v>3</v>
      </c>
      <c r="F279" t="s">
        <v>25</v>
      </c>
      <c r="G279" t="s">
        <v>26</v>
      </c>
      <c r="H279">
        <v>96.453000000000003</v>
      </c>
      <c r="I279" t="s">
        <v>26</v>
      </c>
      <c r="J279" t="s">
        <v>4</v>
      </c>
      <c r="K279">
        <v>96.5</v>
      </c>
      <c r="L279" t="s">
        <v>9</v>
      </c>
      <c r="M279" t="s">
        <v>60</v>
      </c>
      <c r="N279" t="s">
        <v>61</v>
      </c>
      <c r="O279" t="s">
        <v>9</v>
      </c>
      <c r="P279" t="s">
        <v>62</v>
      </c>
      <c r="Q279" t="s">
        <v>3</v>
      </c>
      <c r="R279" t="s">
        <v>17</v>
      </c>
      <c r="S279" t="s">
        <v>63</v>
      </c>
      <c r="T279">
        <v>5</v>
      </c>
      <c r="U279" t="s">
        <v>13</v>
      </c>
      <c r="V279" t="s">
        <v>3</v>
      </c>
      <c r="Y279">
        <v>9</v>
      </c>
      <c r="AA279">
        <v>6</v>
      </c>
      <c r="AC279" t="s">
        <v>14</v>
      </c>
      <c r="AD279" t="s">
        <v>38</v>
      </c>
      <c r="AE279">
        <v>4</v>
      </c>
      <c r="AF279" t="s">
        <v>20</v>
      </c>
      <c r="AG279" t="s">
        <v>15</v>
      </c>
      <c r="AH279">
        <v>5</v>
      </c>
      <c r="AI279" t="s">
        <v>20</v>
      </c>
      <c r="AJ279">
        <v>3</v>
      </c>
      <c r="AL279" t="s">
        <v>3</v>
      </c>
      <c r="AM279" t="s">
        <v>15</v>
      </c>
      <c r="AN279">
        <v>5</v>
      </c>
      <c r="AO279" t="s">
        <v>20</v>
      </c>
      <c r="AQ279" t="s">
        <v>16</v>
      </c>
      <c r="AR279" t="s">
        <v>51</v>
      </c>
      <c r="AS279" t="s">
        <v>22</v>
      </c>
      <c r="AT279" t="s">
        <v>21</v>
      </c>
      <c r="AU279">
        <v>96.5</v>
      </c>
      <c r="AV279" t="s">
        <v>23</v>
      </c>
      <c r="AW279" t="s">
        <v>24</v>
      </c>
    </row>
    <row r="280" spans="1:49" x14ac:dyDescent="0.25">
      <c r="A280" t="s">
        <v>59</v>
      </c>
      <c r="E280" t="s">
        <v>3</v>
      </c>
      <c r="F280" t="s">
        <v>25</v>
      </c>
      <c r="G280" t="s">
        <v>26</v>
      </c>
      <c r="H280">
        <v>189.61</v>
      </c>
      <c r="I280" t="s">
        <v>26</v>
      </c>
      <c r="J280" t="s">
        <v>4</v>
      </c>
      <c r="K280">
        <v>189.6</v>
      </c>
      <c r="L280" t="s">
        <v>9</v>
      </c>
      <c r="M280" t="s">
        <v>60</v>
      </c>
      <c r="N280" t="s">
        <v>61</v>
      </c>
      <c r="O280" t="s">
        <v>9</v>
      </c>
      <c r="P280" t="s">
        <v>62</v>
      </c>
      <c r="Q280" t="s">
        <v>3</v>
      </c>
      <c r="R280" t="s">
        <v>17</v>
      </c>
      <c r="S280" t="s">
        <v>63</v>
      </c>
      <c r="T280">
        <v>1</v>
      </c>
      <c r="U280" t="s">
        <v>13</v>
      </c>
      <c r="V280" t="s">
        <v>3</v>
      </c>
      <c r="X280">
        <v>1</v>
      </c>
      <c r="Y280">
        <v>8</v>
      </c>
      <c r="AA280">
        <v>9</v>
      </c>
      <c r="AC280" t="s">
        <v>14</v>
      </c>
      <c r="AD280" t="s">
        <v>38</v>
      </c>
      <c r="AE280">
        <v>6</v>
      </c>
      <c r="AF280" t="s">
        <v>20</v>
      </c>
      <c r="AG280" t="s">
        <v>15</v>
      </c>
      <c r="AH280">
        <v>1</v>
      </c>
      <c r="AI280" t="s">
        <v>20</v>
      </c>
      <c r="AL280" t="s">
        <v>3</v>
      </c>
      <c r="AM280" t="s">
        <v>15</v>
      </c>
      <c r="AN280">
        <v>1</v>
      </c>
      <c r="AO280" t="s">
        <v>20</v>
      </c>
      <c r="AQ280" t="s">
        <v>16</v>
      </c>
      <c r="AR280" t="s">
        <v>40</v>
      </c>
      <c r="AS280" t="s">
        <v>22</v>
      </c>
      <c r="AT280" t="s">
        <v>21</v>
      </c>
      <c r="AU280">
        <v>189.6</v>
      </c>
      <c r="AV280" t="s">
        <v>23</v>
      </c>
      <c r="AW280" t="s">
        <v>24</v>
      </c>
    </row>
    <row r="281" spans="1:49" x14ac:dyDescent="0.25">
      <c r="A281" t="s">
        <v>59</v>
      </c>
      <c r="E281" t="s">
        <v>3</v>
      </c>
      <c r="F281" t="s">
        <v>25</v>
      </c>
      <c r="G281" t="s">
        <v>26</v>
      </c>
      <c r="H281">
        <v>762.66899999999998</v>
      </c>
      <c r="I281" t="s">
        <v>26</v>
      </c>
      <c r="J281" t="s">
        <v>4</v>
      </c>
      <c r="K281">
        <v>762.7</v>
      </c>
      <c r="L281" t="s">
        <v>9</v>
      </c>
      <c r="M281" t="s">
        <v>60</v>
      </c>
      <c r="N281" t="s">
        <v>61</v>
      </c>
      <c r="O281" t="s">
        <v>9</v>
      </c>
      <c r="P281" t="s">
        <v>62</v>
      </c>
      <c r="Q281" t="s">
        <v>3</v>
      </c>
      <c r="R281" t="s">
        <v>17</v>
      </c>
      <c r="S281" t="s">
        <v>63</v>
      </c>
      <c r="T281">
        <v>6</v>
      </c>
      <c r="U281" t="s">
        <v>13</v>
      </c>
      <c r="V281" t="s">
        <v>3</v>
      </c>
      <c r="X281">
        <v>7</v>
      </c>
      <c r="Y281">
        <v>6</v>
      </c>
      <c r="AA281">
        <v>2</v>
      </c>
      <c r="AC281" t="s">
        <v>14</v>
      </c>
      <c r="AD281" t="s">
        <v>38</v>
      </c>
      <c r="AE281">
        <v>6</v>
      </c>
      <c r="AF281" t="s">
        <v>20</v>
      </c>
      <c r="AG281" t="s">
        <v>15</v>
      </c>
      <c r="AH281">
        <v>6</v>
      </c>
      <c r="AI281" t="s">
        <v>20</v>
      </c>
      <c r="AJ281">
        <v>9</v>
      </c>
      <c r="AL281" t="s">
        <v>3</v>
      </c>
      <c r="AM281" t="s">
        <v>15</v>
      </c>
      <c r="AN281">
        <v>6</v>
      </c>
      <c r="AO281" t="s">
        <v>20</v>
      </c>
      <c r="AQ281" t="s">
        <v>16</v>
      </c>
      <c r="AR281" t="s">
        <v>42</v>
      </c>
      <c r="AS281" t="s">
        <v>22</v>
      </c>
      <c r="AT281" t="s">
        <v>21</v>
      </c>
      <c r="AU281">
        <v>762.7</v>
      </c>
      <c r="AV281" t="s">
        <v>23</v>
      </c>
      <c r="AW281" t="s">
        <v>24</v>
      </c>
    </row>
    <row r="282" spans="1:49" x14ac:dyDescent="0.25">
      <c r="A282" t="s">
        <v>59</v>
      </c>
      <c r="E282" t="s">
        <v>3</v>
      </c>
      <c r="F282" t="s">
        <v>25</v>
      </c>
      <c r="G282" t="s">
        <v>26</v>
      </c>
      <c r="H282">
        <v>0.15</v>
      </c>
      <c r="I282" t="s">
        <v>26</v>
      </c>
      <c r="J282" t="s">
        <v>4</v>
      </c>
      <c r="K282">
        <v>0.2</v>
      </c>
      <c r="L282" t="s">
        <v>9</v>
      </c>
      <c r="M282" t="s">
        <v>60</v>
      </c>
      <c r="N282" t="s">
        <v>61</v>
      </c>
      <c r="O282" t="s">
        <v>9</v>
      </c>
      <c r="P282" t="s">
        <v>62</v>
      </c>
      <c r="Q282" t="s">
        <v>3</v>
      </c>
      <c r="R282" t="s">
        <v>17</v>
      </c>
      <c r="S282" t="s">
        <v>63</v>
      </c>
      <c r="T282">
        <v>5</v>
      </c>
      <c r="U282" t="s">
        <v>13</v>
      </c>
      <c r="V282" t="s">
        <v>3</v>
      </c>
      <c r="AA282">
        <v>0</v>
      </c>
      <c r="AC282" t="s">
        <v>14</v>
      </c>
      <c r="AD282" t="s">
        <v>38</v>
      </c>
      <c r="AE282">
        <v>1</v>
      </c>
      <c r="AF282" t="s">
        <v>20</v>
      </c>
      <c r="AG282" t="s">
        <v>15</v>
      </c>
      <c r="AH282">
        <v>5</v>
      </c>
      <c r="AI282" t="s">
        <v>20</v>
      </c>
      <c r="AL282" t="s">
        <v>3</v>
      </c>
      <c r="AM282" t="s">
        <v>15</v>
      </c>
      <c r="AN282">
        <v>5</v>
      </c>
      <c r="AO282" t="s">
        <v>20</v>
      </c>
      <c r="AQ282" t="s">
        <v>16</v>
      </c>
      <c r="AR282" t="s">
        <v>52</v>
      </c>
      <c r="AS282" t="s">
        <v>22</v>
      </c>
      <c r="AT282" t="s">
        <v>21</v>
      </c>
      <c r="AU282">
        <v>0.2</v>
      </c>
      <c r="AV282" t="s">
        <v>23</v>
      </c>
      <c r="AW282" t="s">
        <v>24</v>
      </c>
    </row>
    <row r="283" spans="1:49" x14ac:dyDescent="0.25">
      <c r="A283" t="s">
        <v>59</v>
      </c>
      <c r="E283" t="s">
        <v>3</v>
      </c>
      <c r="F283" t="s">
        <v>25</v>
      </c>
      <c r="G283" t="s">
        <v>26</v>
      </c>
      <c r="H283">
        <v>0.39400000000000002</v>
      </c>
      <c r="I283" t="s">
        <v>26</v>
      </c>
      <c r="J283" t="s">
        <v>4</v>
      </c>
      <c r="K283">
        <v>0.4</v>
      </c>
      <c r="L283" t="s">
        <v>9</v>
      </c>
      <c r="M283" t="s">
        <v>60</v>
      </c>
      <c r="N283" t="s">
        <v>61</v>
      </c>
      <c r="O283" t="s">
        <v>9</v>
      </c>
      <c r="P283" t="s">
        <v>62</v>
      </c>
      <c r="Q283" t="s">
        <v>3</v>
      </c>
      <c r="R283" t="s">
        <v>17</v>
      </c>
      <c r="S283" t="s">
        <v>63</v>
      </c>
      <c r="T283">
        <v>9</v>
      </c>
      <c r="U283" t="s">
        <v>13</v>
      </c>
      <c r="V283" t="s">
        <v>3</v>
      </c>
      <c r="AA283">
        <v>0</v>
      </c>
      <c r="AC283" t="s">
        <v>14</v>
      </c>
      <c r="AD283" t="s">
        <v>38</v>
      </c>
      <c r="AE283">
        <v>3</v>
      </c>
      <c r="AF283" t="s">
        <v>20</v>
      </c>
      <c r="AG283" t="s">
        <v>15</v>
      </c>
      <c r="AH283">
        <v>9</v>
      </c>
      <c r="AI283" t="s">
        <v>20</v>
      </c>
      <c r="AJ283">
        <v>4</v>
      </c>
      <c r="AL283" t="s">
        <v>3</v>
      </c>
      <c r="AM283" t="s">
        <v>15</v>
      </c>
      <c r="AN283">
        <v>9</v>
      </c>
      <c r="AO283" t="s">
        <v>20</v>
      </c>
      <c r="AQ283" t="s">
        <v>16</v>
      </c>
      <c r="AR283" t="s">
        <v>54</v>
      </c>
      <c r="AS283" t="s">
        <v>22</v>
      </c>
      <c r="AT283" t="s">
        <v>21</v>
      </c>
      <c r="AU283">
        <v>0.4</v>
      </c>
      <c r="AV283" t="s">
        <v>23</v>
      </c>
      <c r="AW283" t="s">
        <v>24</v>
      </c>
    </row>
    <row r="284" spans="1:49" x14ac:dyDescent="0.25">
      <c r="A284" t="s">
        <v>59</v>
      </c>
      <c r="E284" t="s">
        <v>3</v>
      </c>
      <c r="F284" t="s">
        <v>25</v>
      </c>
      <c r="G284" t="s">
        <v>26</v>
      </c>
      <c r="H284">
        <v>4.13</v>
      </c>
      <c r="I284" t="s">
        <v>26</v>
      </c>
      <c r="J284" t="s">
        <v>4</v>
      </c>
      <c r="K284">
        <v>4.0999999999999996</v>
      </c>
      <c r="L284" t="s">
        <v>9</v>
      </c>
      <c r="M284" t="s">
        <v>60</v>
      </c>
      <c r="N284" t="s">
        <v>61</v>
      </c>
      <c r="O284" t="s">
        <v>9</v>
      </c>
      <c r="P284" t="s">
        <v>62</v>
      </c>
      <c r="Q284" t="s">
        <v>3</v>
      </c>
      <c r="R284" t="s">
        <v>17</v>
      </c>
      <c r="S284" t="s">
        <v>63</v>
      </c>
      <c r="T284">
        <v>3</v>
      </c>
      <c r="U284" t="s">
        <v>13</v>
      </c>
      <c r="V284" t="s">
        <v>3</v>
      </c>
      <c r="AA284">
        <v>4</v>
      </c>
      <c r="AC284" t="s">
        <v>14</v>
      </c>
      <c r="AD284" t="s">
        <v>38</v>
      </c>
      <c r="AE284">
        <v>1</v>
      </c>
      <c r="AF284" t="s">
        <v>20</v>
      </c>
      <c r="AG284" t="s">
        <v>15</v>
      </c>
      <c r="AH284">
        <v>3</v>
      </c>
      <c r="AI284" t="s">
        <v>20</v>
      </c>
      <c r="AL284" t="s">
        <v>3</v>
      </c>
      <c r="AM284" t="s">
        <v>15</v>
      </c>
      <c r="AN284">
        <v>3</v>
      </c>
      <c r="AO284" t="s">
        <v>20</v>
      </c>
      <c r="AQ284" t="s">
        <v>16</v>
      </c>
      <c r="AR284" t="s">
        <v>50</v>
      </c>
      <c r="AS284" t="s">
        <v>22</v>
      </c>
      <c r="AT284" t="s">
        <v>21</v>
      </c>
      <c r="AU284">
        <v>4.0999999999999996</v>
      </c>
      <c r="AV284" t="s">
        <v>23</v>
      </c>
      <c r="AW284" t="s">
        <v>24</v>
      </c>
    </row>
    <row r="285" spans="1:49" x14ac:dyDescent="0.25">
      <c r="A285" t="s">
        <v>59</v>
      </c>
      <c r="E285" t="s">
        <v>3</v>
      </c>
      <c r="F285" t="s">
        <v>25</v>
      </c>
      <c r="G285" t="s">
        <v>26</v>
      </c>
      <c r="H285">
        <v>2.1659999999999999</v>
      </c>
      <c r="I285" t="s">
        <v>26</v>
      </c>
      <c r="J285" t="s">
        <v>4</v>
      </c>
      <c r="K285">
        <v>2.2000000000000002</v>
      </c>
      <c r="L285" t="s">
        <v>9</v>
      </c>
      <c r="M285" t="s">
        <v>60</v>
      </c>
      <c r="N285" t="s">
        <v>61</v>
      </c>
      <c r="O285" t="s">
        <v>9</v>
      </c>
      <c r="P285" t="s">
        <v>62</v>
      </c>
      <c r="Q285" t="s">
        <v>3</v>
      </c>
      <c r="R285" t="s">
        <v>17</v>
      </c>
      <c r="S285" t="s">
        <v>63</v>
      </c>
      <c r="T285">
        <v>6</v>
      </c>
      <c r="U285" t="s">
        <v>13</v>
      </c>
      <c r="V285" t="s">
        <v>3</v>
      </c>
      <c r="AA285">
        <v>2</v>
      </c>
      <c r="AC285" t="s">
        <v>14</v>
      </c>
      <c r="AD285" t="s">
        <v>38</v>
      </c>
      <c r="AE285">
        <v>1</v>
      </c>
      <c r="AF285" t="s">
        <v>20</v>
      </c>
      <c r="AG285" t="s">
        <v>15</v>
      </c>
      <c r="AH285">
        <v>6</v>
      </c>
      <c r="AI285" t="s">
        <v>20</v>
      </c>
      <c r="AJ285">
        <v>6</v>
      </c>
      <c r="AL285" t="s">
        <v>3</v>
      </c>
      <c r="AM285" t="s">
        <v>15</v>
      </c>
      <c r="AN285">
        <v>6</v>
      </c>
      <c r="AO285" t="s">
        <v>20</v>
      </c>
      <c r="AQ285" t="s">
        <v>16</v>
      </c>
      <c r="AR285" t="s">
        <v>52</v>
      </c>
      <c r="AS285" t="s">
        <v>22</v>
      </c>
      <c r="AT285" t="s">
        <v>21</v>
      </c>
      <c r="AU285">
        <v>2.2000000000000002</v>
      </c>
      <c r="AV285" t="s">
        <v>23</v>
      </c>
      <c r="AW285" t="s">
        <v>24</v>
      </c>
    </row>
    <row r="286" spans="1:49" x14ac:dyDescent="0.25">
      <c r="A286" t="s">
        <v>59</v>
      </c>
      <c r="E286" t="s">
        <v>3</v>
      </c>
      <c r="F286" t="s">
        <v>25</v>
      </c>
      <c r="G286" t="s">
        <v>26</v>
      </c>
      <c r="H286">
        <v>56.38</v>
      </c>
      <c r="I286" t="s">
        <v>26</v>
      </c>
      <c r="J286" t="s">
        <v>4</v>
      </c>
      <c r="K286">
        <v>56.4</v>
      </c>
      <c r="L286" t="s">
        <v>9</v>
      </c>
      <c r="M286" t="s">
        <v>60</v>
      </c>
      <c r="N286" t="s">
        <v>61</v>
      </c>
      <c r="O286" t="s">
        <v>9</v>
      </c>
      <c r="P286" t="s">
        <v>62</v>
      </c>
      <c r="Q286" t="s">
        <v>3</v>
      </c>
      <c r="R286" t="s">
        <v>17</v>
      </c>
      <c r="S286" t="s">
        <v>63</v>
      </c>
      <c r="T286">
        <v>8</v>
      </c>
      <c r="U286" t="s">
        <v>13</v>
      </c>
      <c r="V286" t="s">
        <v>3</v>
      </c>
      <c r="Y286">
        <v>5</v>
      </c>
      <c r="AA286">
        <v>6</v>
      </c>
      <c r="AC286" t="s">
        <v>14</v>
      </c>
      <c r="AD286" t="s">
        <v>38</v>
      </c>
      <c r="AE286">
        <v>3</v>
      </c>
      <c r="AF286" t="s">
        <v>20</v>
      </c>
      <c r="AG286" t="s">
        <v>15</v>
      </c>
      <c r="AH286">
        <v>8</v>
      </c>
      <c r="AI286" t="s">
        <v>20</v>
      </c>
      <c r="AL286" t="s">
        <v>3</v>
      </c>
      <c r="AM286" t="s">
        <v>15</v>
      </c>
      <c r="AN286">
        <v>8</v>
      </c>
      <c r="AO286" t="s">
        <v>20</v>
      </c>
      <c r="AQ286" t="s">
        <v>16</v>
      </c>
      <c r="AR286" t="s">
        <v>54</v>
      </c>
      <c r="AS286" t="s">
        <v>22</v>
      </c>
      <c r="AT286" t="s">
        <v>21</v>
      </c>
      <c r="AU286">
        <v>56.4</v>
      </c>
      <c r="AV286" t="s">
        <v>23</v>
      </c>
      <c r="AW286" t="s">
        <v>24</v>
      </c>
    </row>
    <row r="287" spans="1:49" x14ac:dyDescent="0.25">
      <c r="A287" t="s">
        <v>59</v>
      </c>
      <c r="E287" t="s">
        <v>3</v>
      </c>
      <c r="F287" t="s">
        <v>25</v>
      </c>
      <c r="G287" t="s">
        <v>26</v>
      </c>
      <c r="H287">
        <v>88.552000000000007</v>
      </c>
      <c r="I287" t="s">
        <v>26</v>
      </c>
      <c r="J287" t="s">
        <v>4</v>
      </c>
      <c r="K287">
        <v>88.6</v>
      </c>
      <c r="L287" t="s">
        <v>9</v>
      </c>
      <c r="M287" t="s">
        <v>60</v>
      </c>
      <c r="N287" t="s">
        <v>61</v>
      </c>
      <c r="O287" t="s">
        <v>9</v>
      </c>
      <c r="P287" t="s">
        <v>62</v>
      </c>
      <c r="Q287" t="s">
        <v>3</v>
      </c>
      <c r="R287" t="s">
        <v>17</v>
      </c>
      <c r="S287" t="s">
        <v>63</v>
      </c>
      <c r="T287">
        <v>5</v>
      </c>
      <c r="U287" t="s">
        <v>13</v>
      </c>
      <c r="V287" t="s">
        <v>3</v>
      </c>
      <c r="Y287">
        <v>8</v>
      </c>
      <c r="AA287">
        <v>8</v>
      </c>
      <c r="AC287" t="s">
        <v>14</v>
      </c>
      <c r="AD287" t="s">
        <v>38</v>
      </c>
      <c r="AE287">
        <v>5</v>
      </c>
      <c r="AF287" t="s">
        <v>20</v>
      </c>
      <c r="AG287" t="s">
        <v>15</v>
      </c>
      <c r="AH287">
        <v>5</v>
      </c>
      <c r="AI287" t="s">
        <v>20</v>
      </c>
      <c r="AJ287">
        <v>2</v>
      </c>
      <c r="AL287" t="s">
        <v>3</v>
      </c>
      <c r="AM287" t="s">
        <v>15</v>
      </c>
      <c r="AN287">
        <v>5</v>
      </c>
      <c r="AO287" t="s">
        <v>20</v>
      </c>
      <c r="AQ287" t="s">
        <v>16</v>
      </c>
      <c r="AR287" t="s">
        <v>55</v>
      </c>
      <c r="AS287" t="s">
        <v>22</v>
      </c>
      <c r="AT287" t="s">
        <v>21</v>
      </c>
      <c r="AU287">
        <v>88.6</v>
      </c>
      <c r="AV287" t="s">
        <v>23</v>
      </c>
      <c r="AW287" t="s">
        <v>24</v>
      </c>
    </row>
    <row r="288" spans="1:49" x14ac:dyDescent="0.25">
      <c r="A288" t="s">
        <v>59</v>
      </c>
      <c r="E288" t="s">
        <v>3</v>
      </c>
      <c r="F288" t="s">
        <v>25</v>
      </c>
      <c r="G288" t="s">
        <v>26</v>
      </c>
      <c r="H288">
        <v>579.97</v>
      </c>
      <c r="I288" t="s">
        <v>26</v>
      </c>
      <c r="J288" t="s">
        <v>4</v>
      </c>
      <c r="K288">
        <v>580</v>
      </c>
      <c r="L288" t="s">
        <v>9</v>
      </c>
      <c r="M288" t="s">
        <v>60</v>
      </c>
      <c r="N288" t="s">
        <v>61</v>
      </c>
      <c r="O288" t="s">
        <v>9</v>
      </c>
      <c r="P288" t="s">
        <v>62</v>
      </c>
      <c r="Q288" t="s">
        <v>3</v>
      </c>
      <c r="R288" t="s">
        <v>17</v>
      </c>
      <c r="S288" t="s">
        <v>63</v>
      </c>
      <c r="T288">
        <v>7</v>
      </c>
      <c r="U288" t="s">
        <v>13</v>
      </c>
      <c r="V288" t="s">
        <v>3</v>
      </c>
      <c r="X288">
        <v>5</v>
      </c>
      <c r="Y288">
        <v>7</v>
      </c>
      <c r="AA288">
        <v>9</v>
      </c>
      <c r="AC288" t="s">
        <v>14</v>
      </c>
      <c r="AD288" t="s">
        <v>38</v>
      </c>
      <c r="AE288">
        <v>9</v>
      </c>
      <c r="AF288" t="s">
        <v>20</v>
      </c>
      <c r="AG288" t="s">
        <v>15</v>
      </c>
      <c r="AH288">
        <v>7</v>
      </c>
      <c r="AI288" t="s">
        <v>20</v>
      </c>
      <c r="AL288" t="s">
        <v>3</v>
      </c>
      <c r="AM288" t="s">
        <v>15</v>
      </c>
      <c r="AN288">
        <v>7</v>
      </c>
      <c r="AO288" t="s">
        <v>20</v>
      </c>
      <c r="AQ288" t="s">
        <v>16</v>
      </c>
      <c r="AR288" t="s">
        <v>49</v>
      </c>
      <c r="AS288" t="s">
        <v>22</v>
      </c>
      <c r="AT288" t="s">
        <v>21</v>
      </c>
      <c r="AU288">
        <v>580</v>
      </c>
      <c r="AV288" t="s">
        <v>23</v>
      </c>
      <c r="AW288" t="s">
        <v>24</v>
      </c>
    </row>
    <row r="289" spans="1:49" x14ac:dyDescent="0.25">
      <c r="A289" t="s">
        <v>59</v>
      </c>
      <c r="E289" t="s">
        <v>3</v>
      </c>
      <c r="F289" t="s">
        <v>25</v>
      </c>
      <c r="G289" t="s">
        <v>26</v>
      </c>
      <c r="H289">
        <v>661.33900000000006</v>
      </c>
      <c r="I289" t="s">
        <v>26</v>
      </c>
      <c r="J289" t="s">
        <v>4</v>
      </c>
      <c r="K289">
        <v>661.3</v>
      </c>
      <c r="L289" t="s">
        <v>9</v>
      </c>
      <c r="M289" t="s">
        <v>60</v>
      </c>
      <c r="N289" t="s">
        <v>61</v>
      </c>
      <c r="O289" t="s">
        <v>9</v>
      </c>
      <c r="P289" t="s">
        <v>62</v>
      </c>
      <c r="Q289" t="s">
        <v>3</v>
      </c>
      <c r="R289" t="s">
        <v>17</v>
      </c>
      <c r="S289" t="s">
        <v>63</v>
      </c>
      <c r="T289">
        <v>3</v>
      </c>
      <c r="U289" t="s">
        <v>13</v>
      </c>
      <c r="V289" t="s">
        <v>3</v>
      </c>
      <c r="X289">
        <v>6</v>
      </c>
      <c r="Y289">
        <v>6</v>
      </c>
      <c r="AA289">
        <v>1</v>
      </c>
      <c r="AC289" t="s">
        <v>14</v>
      </c>
      <c r="AD289" t="s">
        <v>38</v>
      </c>
      <c r="AE289">
        <v>3</v>
      </c>
      <c r="AF289" t="s">
        <v>20</v>
      </c>
      <c r="AG289" t="s">
        <v>15</v>
      </c>
      <c r="AH289">
        <v>3</v>
      </c>
      <c r="AI289" t="s">
        <v>20</v>
      </c>
      <c r="AJ289">
        <v>9</v>
      </c>
      <c r="AL289" t="s">
        <v>3</v>
      </c>
      <c r="AM289" t="s">
        <v>15</v>
      </c>
      <c r="AN289">
        <v>3</v>
      </c>
      <c r="AO289" t="s">
        <v>20</v>
      </c>
      <c r="AQ289" t="s">
        <v>16</v>
      </c>
      <c r="AR289" t="s">
        <v>56</v>
      </c>
      <c r="AS289" t="s">
        <v>22</v>
      </c>
      <c r="AT289" t="s">
        <v>21</v>
      </c>
      <c r="AU289">
        <v>661.3</v>
      </c>
      <c r="AV289" t="s">
        <v>23</v>
      </c>
      <c r="AW289" t="s">
        <v>24</v>
      </c>
    </row>
    <row r="290" spans="1:49" x14ac:dyDescent="0.25">
      <c r="A290" t="s">
        <v>59</v>
      </c>
      <c r="E290" t="s">
        <v>3</v>
      </c>
      <c r="F290" t="s">
        <v>25</v>
      </c>
      <c r="G290" t="s">
        <v>26</v>
      </c>
      <c r="H290">
        <v>0.68</v>
      </c>
      <c r="I290" t="s">
        <v>26</v>
      </c>
      <c r="J290" t="s">
        <v>4</v>
      </c>
      <c r="K290">
        <v>0.7</v>
      </c>
      <c r="L290" t="s">
        <v>9</v>
      </c>
      <c r="M290" t="s">
        <v>60</v>
      </c>
      <c r="N290" t="s">
        <v>61</v>
      </c>
      <c r="O290" t="s">
        <v>9</v>
      </c>
      <c r="P290" t="s">
        <v>62</v>
      </c>
      <c r="Q290" t="s">
        <v>3</v>
      </c>
      <c r="R290" t="s">
        <v>17</v>
      </c>
      <c r="S290" t="s">
        <v>63</v>
      </c>
      <c r="T290">
        <v>8</v>
      </c>
      <c r="U290" t="s">
        <v>13</v>
      </c>
      <c r="V290" t="s">
        <v>3</v>
      </c>
      <c r="AA290">
        <v>0</v>
      </c>
      <c r="AC290" t="s">
        <v>14</v>
      </c>
      <c r="AD290" t="s">
        <v>38</v>
      </c>
      <c r="AE290">
        <v>6</v>
      </c>
      <c r="AF290" t="s">
        <v>20</v>
      </c>
      <c r="AG290" t="s">
        <v>15</v>
      </c>
      <c r="AH290">
        <v>8</v>
      </c>
      <c r="AI290" t="s">
        <v>20</v>
      </c>
      <c r="AL290" t="s">
        <v>3</v>
      </c>
      <c r="AM290" t="s">
        <v>15</v>
      </c>
      <c r="AN290">
        <v>8</v>
      </c>
      <c r="AO290" t="s">
        <v>20</v>
      </c>
      <c r="AQ290" t="s">
        <v>16</v>
      </c>
      <c r="AR290" t="s">
        <v>42</v>
      </c>
      <c r="AS290" t="s">
        <v>22</v>
      </c>
      <c r="AT290" t="s">
        <v>21</v>
      </c>
      <c r="AU290">
        <v>0.7</v>
      </c>
      <c r="AV290" t="s">
        <v>23</v>
      </c>
      <c r="AW290" t="s">
        <v>24</v>
      </c>
    </row>
    <row r="291" spans="1:49" x14ac:dyDescent="0.25">
      <c r="A291" t="s">
        <v>59</v>
      </c>
      <c r="E291" t="s">
        <v>3</v>
      </c>
      <c r="F291" t="s">
        <v>25</v>
      </c>
      <c r="G291" t="s">
        <v>26</v>
      </c>
      <c r="H291">
        <v>0.496</v>
      </c>
      <c r="I291" t="s">
        <v>26</v>
      </c>
      <c r="J291" t="s">
        <v>4</v>
      </c>
      <c r="K291">
        <v>0.5</v>
      </c>
      <c r="L291" t="s">
        <v>9</v>
      </c>
      <c r="M291" t="s">
        <v>60</v>
      </c>
      <c r="N291" t="s">
        <v>61</v>
      </c>
      <c r="O291" t="s">
        <v>9</v>
      </c>
      <c r="P291" t="s">
        <v>62</v>
      </c>
      <c r="Q291" t="s">
        <v>3</v>
      </c>
      <c r="R291" t="s">
        <v>17</v>
      </c>
      <c r="S291" t="s">
        <v>63</v>
      </c>
      <c r="T291">
        <v>9</v>
      </c>
      <c r="U291" t="s">
        <v>13</v>
      </c>
      <c r="V291" t="s">
        <v>3</v>
      </c>
      <c r="AA291">
        <v>0</v>
      </c>
      <c r="AC291" t="s">
        <v>14</v>
      </c>
      <c r="AD291" t="s">
        <v>38</v>
      </c>
      <c r="AE291">
        <v>4</v>
      </c>
      <c r="AF291" t="s">
        <v>20</v>
      </c>
      <c r="AG291" t="s">
        <v>15</v>
      </c>
      <c r="AH291">
        <v>9</v>
      </c>
      <c r="AI291" t="s">
        <v>20</v>
      </c>
      <c r="AJ291">
        <v>6</v>
      </c>
      <c r="AL291" t="s">
        <v>3</v>
      </c>
      <c r="AM291" t="s">
        <v>15</v>
      </c>
      <c r="AN291">
        <v>9</v>
      </c>
      <c r="AO291" t="s">
        <v>20</v>
      </c>
      <c r="AQ291" t="s">
        <v>16</v>
      </c>
      <c r="AR291" t="s">
        <v>51</v>
      </c>
      <c r="AS291" t="s">
        <v>22</v>
      </c>
      <c r="AT291" t="s">
        <v>21</v>
      </c>
      <c r="AU291">
        <v>0.5</v>
      </c>
      <c r="AV291" t="s">
        <v>23</v>
      </c>
      <c r="AW291" t="s">
        <v>24</v>
      </c>
    </row>
    <row r="292" spans="1:49" x14ac:dyDescent="0.25">
      <c r="A292" t="s">
        <v>59</v>
      </c>
      <c r="E292" t="s">
        <v>3</v>
      </c>
      <c r="F292" t="s">
        <v>25</v>
      </c>
      <c r="G292" t="s">
        <v>26</v>
      </c>
      <c r="H292">
        <v>5.75</v>
      </c>
      <c r="I292" t="s">
        <v>26</v>
      </c>
      <c r="J292" t="s">
        <v>4</v>
      </c>
      <c r="K292">
        <v>5.8</v>
      </c>
      <c r="L292" t="s">
        <v>9</v>
      </c>
      <c r="M292" t="s">
        <v>60</v>
      </c>
      <c r="N292" t="s">
        <v>61</v>
      </c>
      <c r="O292" t="s">
        <v>9</v>
      </c>
      <c r="P292" t="s">
        <v>62</v>
      </c>
      <c r="Q292" t="s">
        <v>3</v>
      </c>
      <c r="R292" t="s">
        <v>17</v>
      </c>
      <c r="S292" t="s">
        <v>63</v>
      </c>
      <c r="T292">
        <v>5</v>
      </c>
      <c r="U292" t="s">
        <v>13</v>
      </c>
      <c r="V292" t="s">
        <v>3</v>
      </c>
      <c r="AA292">
        <v>5</v>
      </c>
      <c r="AC292" t="s">
        <v>14</v>
      </c>
      <c r="AD292" t="s">
        <v>38</v>
      </c>
      <c r="AE292">
        <v>7</v>
      </c>
      <c r="AF292" t="s">
        <v>20</v>
      </c>
      <c r="AG292" t="s">
        <v>15</v>
      </c>
      <c r="AH292">
        <v>5</v>
      </c>
      <c r="AI292" t="s">
        <v>20</v>
      </c>
      <c r="AL292" t="s">
        <v>3</v>
      </c>
      <c r="AM292" t="s">
        <v>15</v>
      </c>
      <c r="AN292">
        <v>5</v>
      </c>
      <c r="AO292" t="s">
        <v>20</v>
      </c>
      <c r="AQ292" t="s">
        <v>16</v>
      </c>
      <c r="AR292" t="s">
        <v>45</v>
      </c>
      <c r="AS292" t="s">
        <v>22</v>
      </c>
      <c r="AT292" t="s">
        <v>21</v>
      </c>
      <c r="AU292">
        <v>5.8</v>
      </c>
      <c r="AV292" t="s">
        <v>23</v>
      </c>
      <c r="AW292" t="s">
        <v>24</v>
      </c>
    </row>
    <row r="293" spans="1:49" x14ac:dyDescent="0.25">
      <c r="A293" t="s">
        <v>59</v>
      </c>
      <c r="E293" t="s">
        <v>3</v>
      </c>
      <c r="F293" t="s">
        <v>25</v>
      </c>
      <c r="G293" t="s">
        <v>26</v>
      </c>
      <c r="H293">
        <v>2.7930000000000001</v>
      </c>
      <c r="I293" t="s">
        <v>26</v>
      </c>
      <c r="J293" t="s">
        <v>4</v>
      </c>
      <c r="K293">
        <v>2.8</v>
      </c>
      <c r="L293" t="s">
        <v>9</v>
      </c>
      <c r="M293" t="s">
        <v>60</v>
      </c>
      <c r="N293" t="s">
        <v>61</v>
      </c>
      <c r="O293" t="s">
        <v>9</v>
      </c>
      <c r="P293" t="s">
        <v>62</v>
      </c>
      <c r="Q293" t="s">
        <v>3</v>
      </c>
      <c r="R293" t="s">
        <v>17</v>
      </c>
      <c r="S293" t="s">
        <v>63</v>
      </c>
      <c r="T293">
        <v>9</v>
      </c>
      <c r="U293" t="s">
        <v>13</v>
      </c>
      <c r="V293" t="s">
        <v>3</v>
      </c>
      <c r="AA293">
        <v>2</v>
      </c>
      <c r="AC293" t="s">
        <v>14</v>
      </c>
      <c r="AD293" t="s">
        <v>38</v>
      </c>
      <c r="AE293">
        <v>7</v>
      </c>
      <c r="AF293" t="s">
        <v>20</v>
      </c>
      <c r="AG293" t="s">
        <v>15</v>
      </c>
      <c r="AH293">
        <v>9</v>
      </c>
      <c r="AI293" t="s">
        <v>20</v>
      </c>
      <c r="AJ293">
        <v>3</v>
      </c>
      <c r="AL293" t="s">
        <v>3</v>
      </c>
      <c r="AM293" t="s">
        <v>15</v>
      </c>
      <c r="AN293">
        <v>9</v>
      </c>
      <c r="AO293" t="s">
        <v>20</v>
      </c>
      <c r="AQ293" t="s">
        <v>16</v>
      </c>
      <c r="AR293" t="s">
        <v>45</v>
      </c>
      <c r="AS293" t="s">
        <v>22</v>
      </c>
      <c r="AT293" t="s">
        <v>21</v>
      </c>
      <c r="AU293">
        <v>2.8</v>
      </c>
      <c r="AV293" t="s">
        <v>23</v>
      </c>
      <c r="AW293" t="s">
        <v>24</v>
      </c>
    </row>
    <row r="294" spans="1:49" x14ac:dyDescent="0.25">
      <c r="A294" t="s">
        <v>59</v>
      </c>
      <c r="E294" t="s">
        <v>3</v>
      </c>
      <c r="F294" t="s">
        <v>25</v>
      </c>
      <c r="G294" t="s">
        <v>26</v>
      </c>
      <c r="H294">
        <v>70.62</v>
      </c>
      <c r="I294" t="s">
        <v>26</v>
      </c>
      <c r="J294" t="s">
        <v>4</v>
      </c>
      <c r="K294">
        <v>70.599999999999994</v>
      </c>
      <c r="L294" t="s">
        <v>9</v>
      </c>
      <c r="M294" t="s">
        <v>60</v>
      </c>
      <c r="N294" t="s">
        <v>61</v>
      </c>
      <c r="O294" t="s">
        <v>9</v>
      </c>
      <c r="P294" t="s">
        <v>62</v>
      </c>
      <c r="Q294" t="s">
        <v>3</v>
      </c>
      <c r="R294" t="s">
        <v>17</v>
      </c>
      <c r="S294" t="s">
        <v>63</v>
      </c>
      <c r="T294">
        <v>2</v>
      </c>
      <c r="U294" t="s">
        <v>13</v>
      </c>
      <c r="V294" t="s">
        <v>3</v>
      </c>
      <c r="Y294">
        <v>7</v>
      </c>
      <c r="AA294">
        <v>0</v>
      </c>
      <c r="AC294" t="s">
        <v>14</v>
      </c>
      <c r="AD294" t="s">
        <v>38</v>
      </c>
      <c r="AE294">
        <v>6</v>
      </c>
      <c r="AF294" t="s">
        <v>20</v>
      </c>
      <c r="AG294" t="s">
        <v>15</v>
      </c>
      <c r="AH294">
        <v>2</v>
      </c>
      <c r="AI294" t="s">
        <v>20</v>
      </c>
      <c r="AL294" t="s">
        <v>3</v>
      </c>
      <c r="AM294" t="s">
        <v>15</v>
      </c>
      <c r="AN294">
        <v>2</v>
      </c>
      <c r="AO294" t="s">
        <v>20</v>
      </c>
      <c r="AQ294" t="s">
        <v>16</v>
      </c>
      <c r="AR294" t="s">
        <v>40</v>
      </c>
      <c r="AS294" t="s">
        <v>22</v>
      </c>
      <c r="AT294" t="s">
        <v>21</v>
      </c>
      <c r="AU294">
        <v>70.599999999999994</v>
      </c>
      <c r="AV294" t="s">
        <v>23</v>
      </c>
      <c r="AW294" t="s">
        <v>24</v>
      </c>
    </row>
    <row r="295" spans="1:49" x14ac:dyDescent="0.25">
      <c r="A295" t="s">
        <v>59</v>
      </c>
      <c r="E295" t="s">
        <v>3</v>
      </c>
      <c r="F295" t="s">
        <v>25</v>
      </c>
      <c r="G295" t="s">
        <v>26</v>
      </c>
      <c r="H295">
        <v>99.736000000000004</v>
      </c>
      <c r="I295" t="s">
        <v>26</v>
      </c>
      <c r="J295" t="s">
        <v>4</v>
      </c>
      <c r="K295">
        <v>99.7</v>
      </c>
      <c r="L295" t="s">
        <v>9</v>
      </c>
      <c r="M295" t="s">
        <v>60</v>
      </c>
      <c r="N295" t="s">
        <v>61</v>
      </c>
      <c r="O295" t="s">
        <v>9</v>
      </c>
      <c r="P295" t="s">
        <v>62</v>
      </c>
      <c r="Q295" t="s">
        <v>3</v>
      </c>
      <c r="R295" t="s">
        <v>17</v>
      </c>
      <c r="S295" t="s">
        <v>63</v>
      </c>
      <c r="T295">
        <v>3</v>
      </c>
      <c r="U295" t="s">
        <v>13</v>
      </c>
      <c r="V295" t="s">
        <v>3</v>
      </c>
      <c r="Y295">
        <v>9</v>
      </c>
      <c r="AA295">
        <v>9</v>
      </c>
      <c r="AC295" t="s">
        <v>14</v>
      </c>
      <c r="AD295" t="s">
        <v>38</v>
      </c>
      <c r="AE295">
        <v>7</v>
      </c>
      <c r="AF295" t="s">
        <v>20</v>
      </c>
      <c r="AG295" t="s">
        <v>15</v>
      </c>
      <c r="AH295">
        <v>3</v>
      </c>
      <c r="AI295" t="s">
        <v>20</v>
      </c>
      <c r="AJ295">
        <v>6</v>
      </c>
      <c r="AL295" t="s">
        <v>3</v>
      </c>
      <c r="AM295" t="s">
        <v>15</v>
      </c>
      <c r="AN295">
        <v>3</v>
      </c>
      <c r="AO295" t="s">
        <v>20</v>
      </c>
      <c r="AQ295" t="s">
        <v>16</v>
      </c>
      <c r="AR295" t="s">
        <v>58</v>
      </c>
      <c r="AS295" t="s">
        <v>22</v>
      </c>
      <c r="AT295" t="s">
        <v>21</v>
      </c>
      <c r="AU295">
        <v>99.7</v>
      </c>
      <c r="AV295" t="s">
        <v>23</v>
      </c>
      <c r="AW295" t="s">
        <v>24</v>
      </c>
    </row>
    <row r="296" spans="1:49" x14ac:dyDescent="0.25">
      <c r="A296" t="s">
        <v>59</v>
      </c>
      <c r="E296" t="s">
        <v>3</v>
      </c>
      <c r="F296" t="s">
        <v>25</v>
      </c>
      <c r="G296" t="s">
        <v>26</v>
      </c>
      <c r="H296">
        <v>959.27</v>
      </c>
      <c r="I296" t="s">
        <v>26</v>
      </c>
      <c r="J296" t="s">
        <v>4</v>
      </c>
      <c r="K296">
        <v>959.3</v>
      </c>
      <c r="L296" t="s">
        <v>9</v>
      </c>
      <c r="M296" t="s">
        <v>60</v>
      </c>
      <c r="N296" t="s">
        <v>61</v>
      </c>
      <c r="O296" t="s">
        <v>9</v>
      </c>
      <c r="P296" t="s">
        <v>62</v>
      </c>
      <c r="Q296" t="s">
        <v>3</v>
      </c>
      <c r="R296" t="s">
        <v>17</v>
      </c>
      <c r="S296" t="s">
        <v>63</v>
      </c>
      <c r="T296">
        <v>7</v>
      </c>
      <c r="U296" t="s">
        <v>13</v>
      </c>
      <c r="V296" t="s">
        <v>3</v>
      </c>
      <c r="X296">
        <v>9</v>
      </c>
      <c r="Y296">
        <v>5</v>
      </c>
      <c r="AA296">
        <v>9</v>
      </c>
      <c r="AC296" t="s">
        <v>14</v>
      </c>
      <c r="AD296" t="s">
        <v>38</v>
      </c>
      <c r="AE296">
        <v>2</v>
      </c>
      <c r="AF296" t="s">
        <v>20</v>
      </c>
      <c r="AG296" t="s">
        <v>15</v>
      </c>
      <c r="AH296">
        <v>7</v>
      </c>
      <c r="AI296" t="s">
        <v>20</v>
      </c>
      <c r="AL296" t="s">
        <v>3</v>
      </c>
      <c r="AM296" t="s">
        <v>15</v>
      </c>
      <c r="AN296">
        <v>7</v>
      </c>
      <c r="AO296" t="s">
        <v>20</v>
      </c>
      <c r="AQ296" t="s">
        <v>16</v>
      </c>
      <c r="AR296" t="s">
        <v>48</v>
      </c>
      <c r="AS296" t="s">
        <v>22</v>
      </c>
      <c r="AT296" t="s">
        <v>21</v>
      </c>
      <c r="AU296">
        <v>959.3</v>
      </c>
      <c r="AV296" t="s">
        <v>23</v>
      </c>
      <c r="AW296" t="s">
        <v>24</v>
      </c>
    </row>
    <row r="297" spans="1:49" x14ac:dyDescent="0.25">
      <c r="A297" t="s">
        <v>59</v>
      </c>
      <c r="E297" t="s">
        <v>3</v>
      </c>
      <c r="F297" t="s">
        <v>25</v>
      </c>
      <c r="G297" t="s">
        <v>26</v>
      </c>
      <c r="H297">
        <v>134.24199999999999</v>
      </c>
      <c r="I297" t="s">
        <v>26</v>
      </c>
      <c r="J297" t="s">
        <v>4</v>
      </c>
      <c r="K297">
        <v>134.19999999999999</v>
      </c>
      <c r="L297" t="s">
        <v>9</v>
      </c>
      <c r="M297" t="s">
        <v>60</v>
      </c>
      <c r="N297" t="s">
        <v>61</v>
      </c>
      <c r="O297" t="s">
        <v>9</v>
      </c>
      <c r="P297" t="s">
        <v>62</v>
      </c>
      <c r="Q297" t="s">
        <v>3</v>
      </c>
      <c r="R297" t="s">
        <v>17</v>
      </c>
      <c r="S297" t="s">
        <v>63</v>
      </c>
      <c r="T297">
        <v>4</v>
      </c>
      <c r="U297" t="s">
        <v>13</v>
      </c>
      <c r="V297" t="s">
        <v>3</v>
      </c>
      <c r="X297">
        <v>1</v>
      </c>
      <c r="Y297">
        <v>3</v>
      </c>
      <c r="AA297">
        <v>4</v>
      </c>
      <c r="AC297" t="s">
        <v>14</v>
      </c>
      <c r="AD297" t="s">
        <v>38</v>
      </c>
      <c r="AE297">
        <v>2</v>
      </c>
      <c r="AF297" t="s">
        <v>20</v>
      </c>
      <c r="AG297" t="s">
        <v>15</v>
      </c>
      <c r="AH297">
        <v>4</v>
      </c>
      <c r="AI297" t="s">
        <v>20</v>
      </c>
      <c r="AJ297">
        <v>2</v>
      </c>
      <c r="AL297" t="s">
        <v>3</v>
      </c>
      <c r="AM297" t="s">
        <v>15</v>
      </c>
      <c r="AN297">
        <v>4</v>
      </c>
      <c r="AO297" t="s">
        <v>20</v>
      </c>
      <c r="AQ297" t="s">
        <v>16</v>
      </c>
      <c r="AR297" t="s">
        <v>53</v>
      </c>
      <c r="AS297" t="s">
        <v>22</v>
      </c>
      <c r="AT297" t="s">
        <v>21</v>
      </c>
      <c r="AU297">
        <v>134.19999999999999</v>
      </c>
      <c r="AV297" t="s">
        <v>23</v>
      </c>
      <c r="AW297" t="s">
        <v>24</v>
      </c>
    </row>
    <row r="298" spans="1:49" x14ac:dyDescent="0.25">
      <c r="A298" t="s">
        <v>59</v>
      </c>
      <c r="E298" t="s">
        <v>3</v>
      </c>
      <c r="F298" t="s">
        <v>25</v>
      </c>
      <c r="G298" t="s">
        <v>26</v>
      </c>
      <c r="H298">
        <v>0.99</v>
      </c>
      <c r="I298" t="s">
        <v>26</v>
      </c>
      <c r="J298" t="s">
        <v>4</v>
      </c>
      <c r="K298">
        <v>1</v>
      </c>
      <c r="L298" t="s">
        <v>9</v>
      </c>
      <c r="M298" t="s">
        <v>60</v>
      </c>
      <c r="N298" t="s">
        <v>61</v>
      </c>
      <c r="O298" t="s">
        <v>9</v>
      </c>
      <c r="P298" t="s">
        <v>62</v>
      </c>
      <c r="Q298" t="s">
        <v>3</v>
      </c>
      <c r="R298" t="s">
        <v>17</v>
      </c>
      <c r="S298" t="s">
        <v>63</v>
      </c>
      <c r="T298">
        <v>9</v>
      </c>
      <c r="U298" t="s">
        <v>13</v>
      </c>
      <c r="V298" t="s">
        <v>3</v>
      </c>
      <c r="AA298">
        <v>0</v>
      </c>
      <c r="AC298" t="s">
        <v>14</v>
      </c>
      <c r="AD298" t="s">
        <v>38</v>
      </c>
      <c r="AE298">
        <v>9</v>
      </c>
      <c r="AF298" t="s">
        <v>20</v>
      </c>
      <c r="AG298" t="s">
        <v>15</v>
      </c>
      <c r="AH298">
        <v>9</v>
      </c>
      <c r="AI298" t="s">
        <v>20</v>
      </c>
      <c r="AL298" t="s">
        <v>3</v>
      </c>
      <c r="AM298" t="s">
        <v>15</v>
      </c>
      <c r="AN298">
        <v>9</v>
      </c>
      <c r="AO298" t="s">
        <v>20</v>
      </c>
      <c r="AQ298" t="s">
        <v>16</v>
      </c>
      <c r="AR298" t="s">
        <v>49</v>
      </c>
      <c r="AS298" t="s">
        <v>22</v>
      </c>
      <c r="AT298" t="s">
        <v>21</v>
      </c>
      <c r="AU298">
        <v>1</v>
      </c>
      <c r="AV298" t="s">
        <v>23</v>
      </c>
      <c r="AW298" t="s">
        <v>24</v>
      </c>
    </row>
    <row r="299" spans="1:49" x14ac:dyDescent="0.25">
      <c r="A299" t="s">
        <v>59</v>
      </c>
      <c r="E299" t="s">
        <v>3</v>
      </c>
      <c r="F299" t="s">
        <v>25</v>
      </c>
      <c r="G299" t="s">
        <v>26</v>
      </c>
      <c r="H299">
        <v>0.57099999999999995</v>
      </c>
      <c r="I299" t="s">
        <v>26</v>
      </c>
      <c r="J299" t="s">
        <v>4</v>
      </c>
      <c r="K299">
        <v>0.6</v>
      </c>
      <c r="L299" t="s">
        <v>9</v>
      </c>
      <c r="M299" t="s">
        <v>60</v>
      </c>
      <c r="N299" t="s">
        <v>61</v>
      </c>
      <c r="O299" t="s">
        <v>9</v>
      </c>
      <c r="P299" t="s">
        <v>62</v>
      </c>
      <c r="Q299" t="s">
        <v>3</v>
      </c>
      <c r="R299" t="s">
        <v>17</v>
      </c>
      <c r="S299" t="s">
        <v>63</v>
      </c>
      <c r="T299">
        <v>7</v>
      </c>
      <c r="U299" t="s">
        <v>13</v>
      </c>
      <c r="V299" t="s">
        <v>3</v>
      </c>
      <c r="AA299">
        <v>0</v>
      </c>
      <c r="AC299" t="s">
        <v>14</v>
      </c>
      <c r="AD299" t="s">
        <v>38</v>
      </c>
      <c r="AE299">
        <v>5</v>
      </c>
      <c r="AF299" t="s">
        <v>20</v>
      </c>
      <c r="AG299" t="s">
        <v>15</v>
      </c>
      <c r="AH299">
        <v>7</v>
      </c>
      <c r="AI299" t="s">
        <v>20</v>
      </c>
      <c r="AJ299">
        <v>1</v>
      </c>
      <c r="AL299" t="s">
        <v>3</v>
      </c>
      <c r="AM299" t="s">
        <v>15</v>
      </c>
      <c r="AN299">
        <v>7</v>
      </c>
      <c r="AO299" t="s">
        <v>20</v>
      </c>
      <c r="AQ299" t="s">
        <v>16</v>
      </c>
      <c r="AR299" t="s">
        <v>55</v>
      </c>
      <c r="AS299" t="s">
        <v>22</v>
      </c>
      <c r="AT299" t="s">
        <v>21</v>
      </c>
      <c r="AU299">
        <v>0.6</v>
      </c>
      <c r="AV299" t="s">
        <v>23</v>
      </c>
      <c r="AW299" t="s">
        <v>24</v>
      </c>
    </row>
    <row r="300" spans="1:49" x14ac:dyDescent="0.25">
      <c r="A300" t="s">
        <v>59</v>
      </c>
      <c r="E300" t="s">
        <v>3</v>
      </c>
      <c r="F300" t="s">
        <v>25</v>
      </c>
      <c r="G300" t="s">
        <v>26</v>
      </c>
      <c r="H300">
        <v>2.12</v>
      </c>
      <c r="I300" t="s">
        <v>26</v>
      </c>
      <c r="J300" t="s">
        <v>4</v>
      </c>
      <c r="K300">
        <v>2.1</v>
      </c>
      <c r="L300" t="s">
        <v>9</v>
      </c>
      <c r="M300" t="s">
        <v>60</v>
      </c>
      <c r="N300" t="s">
        <v>61</v>
      </c>
      <c r="O300" t="s">
        <v>9</v>
      </c>
      <c r="P300" t="s">
        <v>62</v>
      </c>
      <c r="Q300" t="s">
        <v>3</v>
      </c>
      <c r="R300" t="s">
        <v>17</v>
      </c>
      <c r="S300" t="s">
        <v>63</v>
      </c>
      <c r="T300">
        <v>2</v>
      </c>
      <c r="U300" t="s">
        <v>13</v>
      </c>
      <c r="V300" t="s">
        <v>3</v>
      </c>
      <c r="AA300">
        <v>2</v>
      </c>
      <c r="AC300" t="s">
        <v>14</v>
      </c>
      <c r="AD300" t="s">
        <v>38</v>
      </c>
      <c r="AE300">
        <v>1</v>
      </c>
      <c r="AF300" t="s">
        <v>20</v>
      </c>
      <c r="AG300" t="s">
        <v>15</v>
      </c>
      <c r="AH300">
        <v>2</v>
      </c>
      <c r="AI300" t="s">
        <v>20</v>
      </c>
      <c r="AL300" t="s">
        <v>3</v>
      </c>
      <c r="AM300" t="s">
        <v>15</v>
      </c>
      <c r="AN300">
        <v>2</v>
      </c>
      <c r="AO300" t="s">
        <v>20</v>
      </c>
      <c r="AQ300" t="s">
        <v>16</v>
      </c>
      <c r="AR300" t="s">
        <v>50</v>
      </c>
      <c r="AS300" t="s">
        <v>22</v>
      </c>
      <c r="AT300" t="s">
        <v>21</v>
      </c>
      <c r="AU300">
        <v>2.1</v>
      </c>
      <c r="AV300" t="s">
        <v>23</v>
      </c>
      <c r="AW300" t="s">
        <v>24</v>
      </c>
    </row>
    <row r="301" spans="1:49" x14ac:dyDescent="0.25">
      <c r="A301" t="s">
        <v>59</v>
      </c>
      <c r="E301" t="s">
        <v>3</v>
      </c>
      <c r="F301" t="s">
        <v>25</v>
      </c>
      <c r="G301" t="s">
        <v>26</v>
      </c>
      <c r="H301">
        <v>9.1340000000000003</v>
      </c>
      <c r="I301" t="s">
        <v>26</v>
      </c>
      <c r="J301" t="s">
        <v>4</v>
      </c>
      <c r="K301">
        <v>9.1</v>
      </c>
      <c r="L301" t="s">
        <v>9</v>
      </c>
      <c r="M301" t="s">
        <v>60</v>
      </c>
      <c r="N301" t="s">
        <v>61</v>
      </c>
      <c r="O301" t="s">
        <v>9</v>
      </c>
      <c r="P301" t="s">
        <v>62</v>
      </c>
      <c r="Q301" t="s">
        <v>3</v>
      </c>
      <c r="R301" t="s">
        <v>17</v>
      </c>
      <c r="S301" t="s">
        <v>63</v>
      </c>
      <c r="T301">
        <v>3</v>
      </c>
      <c r="U301" t="s">
        <v>13</v>
      </c>
      <c r="V301" t="s">
        <v>3</v>
      </c>
      <c r="AA301">
        <v>9</v>
      </c>
      <c r="AC301" t="s">
        <v>14</v>
      </c>
      <c r="AD301" t="s">
        <v>38</v>
      </c>
      <c r="AE301">
        <v>1</v>
      </c>
      <c r="AF301" t="s">
        <v>20</v>
      </c>
      <c r="AG301" t="s">
        <v>15</v>
      </c>
      <c r="AH301">
        <v>3</v>
      </c>
      <c r="AI301" t="s">
        <v>20</v>
      </c>
      <c r="AJ301">
        <v>4</v>
      </c>
      <c r="AL301" t="s">
        <v>3</v>
      </c>
      <c r="AM301" t="s">
        <v>15</v>
      </c>
      <c r="AN301">
        <v>3</v>
      </c>
      <c r="AO301" t="s">
        <v>20</v>
      </c>
      <c r="AQ301" t="s">
        <v>16</v>
      </c>
      <c r="AR301" t="s">
        <v>50</v>
      </c>
      <c r="AS301" t="s">
        <v>22</v>
      </c>
      <c r="AT301" t="s">
        <v>21</v>
      </c>
      <c r="AU301">
        <v>9.1</v>
      </c>
      <c r="AV301" t="s">
        <v>23</v>
      </c>
      <c r="AW30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AE13-BF7D-4197-B9CA-5A0A8057C9AE}">
  <dimension ref="A1:AW301"/>
  <sheetViews>
    <sheetView zoomScale="70" zoomScaleNormal="70" workbookViewId="0">
      <selection activeCell="A2" sqref="A2:AW301"/>
    </sheetView>
  </sheetViews>
  <sheetFormatPr baseColWidth="10" defaultRowHeight="15" x14ac:dyDescent="0.25"/>
  <cols>
    <col min="13" max="39" width="2.8554687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64</v>
      </c>
      <c r="E2" t="s">
        <v>3</v>
      </c>
      <c r="F2" t="s">
        <v>25</v>
      </c>
      <c r="G2" t="s">
        <v>26</v>
      </c>
      <c r="H2">
        <f ca="1">ROUND(RANDBETWEEN(1,9)/10+RANDBETWEEN(1,9)/100+RANDBETWEEN(1,9)/1000,3)</f>
        <v>0.38500000000000001</v>
      </c>
      <c r="I2" t="s">
        <v>26</v>
      </c>
      <c r="J2" t="s">
        <v>4</v>
      </c>
      <c r="K2">
        <f ca="1">ROUND(H2,2)</f>
        <v>0.39</v>
      </c>
      <c r="L2" t="s">
        <v>9</v>
      </c>
      <c r="M2" t="s">
        <v>65</v>
      </c>
      <c r="N2" t="s">
        <v>61</v>
      </c>
      <c r="O2" t="s">
        <v>9</v>
      </c>
      <c r="P2" t="s">
        <v>62</v>
      </c>
      <c r="Q2" t="s">
        <v>3</v>
      </c>
      <c r="R2" t="s">
        <v>17</v>
      </c>
      <c r="S2" t="s">
        <v>66</v>
      </c>
      <c r="T2">
        <f ca="1">ROUND(_xlfn.NUMBERVALUE(MID(H2,5,1)),0)</f>
        <v>5</v>
      </c>
      <c r="U2" t="s">
        <v>13</v>
      </c>
      <c r="V2" t="s">
        <v>3</v>
      </c>
      <c r="AA2">
        <f ca="1">ROUND(_xlfn.NUMBERVALUE(MID(H2,1,1)),0)</f>
        <v>0</v>
      </c>
      <c r="AC2" t="s">
        <v>14</v>
      </c>
      <c r="AE2">
        <f ca="1">ROUND(_xlfn.NUMBERVALUE(MID(H2,3,1)),0)</f>
        <v>3</v>
      </c>
      <c r="AG2" t="s">
        <v>38</v>
      </c>
      <c r="AH2">
        <f t="shared" ref="AH2:AH3" ca="1" si="0">ROUND(_xlfn.NUMBERVALUE(MID(H2,4,1)),0)</f>
        <v>8</v>
      </c>
      <c r="AI2" t="s">
        <v>67</v>
      </c>
      <c r="AJ2">
        <f ca="1">ROUND(_xlfn.NUMBERVALUE(MID(H2,5,1)),0)</f>
        <v>5</v>
      </c>
      <c r="AK2" t="s">
        <v>20</v>
      </c>
      <c r="AL2" t="s">
        <v>3</v>
      </c>
      <c r="AM2" t="s">
        <v>15</v>
      </c>
      <c r="AN2">
        <f ca="1">AJ2</f>
        <v>5</v>
      </c>
      <c r="AO2" t="s">
        <v>20</v>
      </c>
      <c r="AQ2" t="s">
        <v>16</v>
      </c>
      <c r="AR2" t="str">
        <f ca="1">IF(AN2&lt;5,"inférieur à 5,&lt;br&gt;alors le chiffre précédent (&lt;font color=""blue""&gt;"&amp;AH2&amp;"&lt;/font&gt;) ne change pas.","supérieur ou égal à 5,&lt;br&gt;alors le chiffre précédent (&lt;font color=""blue""&gt;"&amp;AH2&amp;"&lt;/font&gt;) augmente de 1.")</f>
        <v>supérieur ou égal à 5,&lt;br&gt;alors le chiffre précédent (&lt;font color="blue"&gt;8&lt;/font&gt;) augmente de 1.</v>
      </c>
      <c r="AS2" t="s">
        <v>22</v>
      </c>
      <c r="AT2" t="s">
        <v>21</v>
      </c>
      <c r="AU2">
        <f t="shared" ref="AU2:AU5" ca="1" si="1">K2</f>
        <v>0.39</v>
      </c>
      <c r="AV2" t="s">
        <v>23</v>
      </c>
      <c r="AW2" t="s">
        <v>24</v>
      </c>
    </row>
    <row r="3" spans="1:49" x14ac:dyDescent="0.25">
      <c r="A3" t="s">
        <v>64</v>
      </c>
      <c r="E3" t="s">
        <v>3</v>
      </c>
      <c r="F3" t="s">
        <v>25</v>
      </c>
      <c r="G3" t="s">
        <v>26</v>
      </c>
      <c r="H3">
        <f ca="1">ROUND(RANDBETWEEN(1,9)+RANDBETWEEN(1,9)/10+RANDBETWEEN(1,9)/100+RANDBETWEEN(1,9)/1000,3)</f>
        <v>5.5970000000000004</v>
      </c>
      <c r="I3" t="s">
        <v>26</v>
      </c>
      <c r="J3" t="s">
        <v>4</v>
      </c>
      <c r="K3">
        <f t="shared" ref="K3:K6" ca="1" si="2">ROUND(H3,2)</f>
        <v>5.6</v>
      </c>
      <c r="L3" t="s">
        <v>9</v>
      </c>
      <c r="M3" t="s">
        <v>65</v>
      </c>
      <c r="N3" t="s">
        <v>61</v>
      </c>
      <c r="O3" t="s">
        <v>9</v>
      </c>
      <c r="P3" t="s">
        <v>62</v>
      </c>
      <c r="Q3" t="s">
        <v>3</v>
      </c>
      <c r="R3" t="s">
        <v>17</v>
      </c>
      <c r="S3" t="s">
        <v>66</v>
      </c>
      <c r="T3">
        <f ca="1">ROUND(_xlfn.NUMBERVALUE(MID(H3,5,1)),0)</f>
        <v>7</v>
      </c>
      <c r="U3" t="s">
        <v>13</v>
      </c>
      <c r="V3" t="s">
        <v>3</v>
      </c>
      <c r="AA3">
        <f ca="1">ROUND(_xlfn.NUMBERVALUE(MID(H3,1,1)),0)</f>
        <v>5</v>
      </c>
      <c r="AC3" t="s">
        <v>14</v>
      </c>
      <c r="AE3">
        <f ca="1">ROUND(_xlfn.NUMBERVALUE(MID(H3,3,1)),0)</f>
        <v>5</v>
      </c>
      <c r="AG3" t="s">
        <v>38</v>
      </c>
      <c r="AH3">
        <f t="shared" ca="1" si="0"/>
        <v>9</v>
      </c>
      <c r="AI3" t="s">
        <v>67</v>
      </c>
      <c r="AJ3">
        <f ca="1">ROUND(_xlfn.NUMBERVALUE(MID(H3,5,1)),0)</f>
        <v>7</v>
      </c>
      <c r="AK3" t="s">
        <v>20</v>
      </c>
      <c r="AL3" t="s">
        <v>3</v>
      </c>
      <c r="AM3" t="s">
        <v>15</v>
      </c>
      <c r="AN3">
        <f t="shared" ref="AN3:AN6" ca="1" si="3">AJ3</f>
        <v>7</v>
      </c>
      <c r="AO3" t="s">
        <v>20</v>
      </c>
      <c r="AQ3" t="s">
        <v>16</v>
      </c>
      <c r="AR3" t="str">
        <f t="shared" ref="AR3:AR6" ca="1" si="4">IF(AN3&lt;5,"inférieur à 5,&lt;br&gt;alors le chiffre précédent (&lt;font color=""blue""&gt;"&amp;AH3&amp;"&lt;/font&gt;) ne change pas.","supérieur ou égal à 5,&lt;br&gt;alors le chiffre précédent (&lt;font color=""blue""&gt;"&amp;AH3&amp;"&lt;/font&gt;) augmente de 1.")</f>
        <v>supérieur ou égal à 5,&lt;br&gt;alors le chiffre précédent (&lt;font color="blue"&gt;9&lt;/font&gt;) augmente de 1.</v>
      </c>
      <c r="AS3" t="s">
        <v>22</v>
      </c>
      <c r="AT3" t="s">
        <v>21</v>
      </c>
      <c r="AU3">
        <f t="shared" ca="1" si="1"/>
        <v>5.6</v>
      </c>
      <c r="AV3" t="s">
        <v>23</v>
      </c>
      <c r="AW3" t="s">
        <v>24</v>
      </c>
    </row>
    <row r="4" spans="1:49" x14ac:dyDescent="0.25">
      <c r="A4" t="s">
        <v>64</v>
      </c>
      <c r="E4" t="s">
        <v>3</v>
      </c>
      <c r="F4" t="s">
        <v>25</v>
      </c>
      <c r="G4" t="s">
        <v>26</v>
      </c>
      <c r="H4">
        <f ca="1">ROUND(RANDBETWEEN(10,99)+RANDBETWEEN(1,9)/10+RANDBETWEEN(1,9)/100+RANDBETWEEN(1,9)/1000,3)</f>
        <v>56.790999999999997</v>
      </c>
      <c r="I4" t="s">
        <v>26</v>
      </c>
      <c r="J4" t="s">
        <v>4</v>
      </c>
      <c r="K4">
        <f t="shared" ca="1" si="2"/>
        <v>56.79</v>
      </c>
      <c r="L4" t="s">
        <v>9</v>
      </c>
      <c r="M4" t="s">
        <v>65</v>
      </c>
      <c r="N4" t="s">
        <v>61</v>
      </c>
      <c r="O4" t="s">
        <v>9</v>
      </c>
      <c r="P4" t="s">
        <v>62</v>
      </c>
      <c r="Q4" t="s">
        <v>3</v>
      </c>
      <c r="R4" t="s">
        <v>17</v>
      </c>
      <c r="S4" t="s">
        <v>66</v>
      </c>
      <c r="T4">
        <f ca="1">ROUND(_xlfn.NUMBERVALUE(MID(H4,6,1)),0)</f>
        <v>1</v>
      </c>
      <c r="U4" t="s">
        <v>13</v>
      </c>
      <c r="V4" t="s">
        <v>3</v>
      </c>
      <c r="Y4">
        <f ca="1">ROUND(_xlfn.NUMBERVALUE(MID(H4,1,1)),0)</f>
        <v>5</v>
      </c>
      <c r="AA4">
        <f ca="1">ROUND(_xlfn.NUMBERVALUE(MID(H4,2,1)),0)</f>
        <v>6</v>
      </c>
      <c r="AC4" t="s">
        <v>14</v>
      </c>
      <c r="AE4">
        <f ca="1">ROUND(_xlfn.NUMBERVALUE(MID(H4,4,1)),0)</f>
        <v>7</v>
      </c>
      <c r="AG4" t="s">
        <v>38</v>
      </c>
      <c r="AH4">
        <f ca="1">ROUND(_xlfn.NUMBERVALUE(MID(H4,5,1)),0)</f>
        <v>9</v>
      </c>
      <c r="AI4" t="s">
        <v>67</v>
      </c>
      <c r="AJ4">
        <f ca="1">ROUND(_xlfn.NUMBERVALUE(MID(H4,6,1)),0)</f>
        <v>1</v>
      </c>
      <c r="AK4" t="s">
        <v>20</v>
      </c>
      <c r="AL4" t="s">
        <v>3</v>
      </c>
      <c r="AM4" t="s">
        <v>15</v>
      </c>
      <c r="AN4">
        <f t="shared" ca="1" si="3"/>
        <v>1</v>
      </c>
      <c r="AO4" t="s">
        <v>20</v>
      </c>
      <c r="AQ4" t="s">
        <v>16</v>
      </c>
      <c r="AR4" t="str">
        <f t="shared" ca="1" si="4"/>
        <v>inférieur à 5,&lt;br&gt;alors le chiffre précédent (&lt;font color="blue"&gt;9&lt;/font&gt;) ne change pas.</v>
      </c>
      <c r="AS4" t="s">
        <v>22</v>
      </c>
      <c r="AT4" t="s">
        <v>21</v>
      </c>
      <c r="AU4">
        <f t="shared" ca="1" si="1"/>
        <v>56.79</v>
      </c>
      <c r="AV4" t="s">
        <v>23</v>
      </c>
      <c r="AW4" t="s">
        <v>24</v>
      </c>
    </row>
    <row r="5" spans="1:49" x14ac:dyDescent="0.25">
      <c r="A5" t="s">
        <v>64</v>
      </c>
      <c r="E5" t="s">
        <v>3</v>
      </c>
      <c r="F5" t="s">
        <v>25</v>
      </c>
      <c r="G5" t="s">
        <v>26</v>
      </c>
      <c r="H5">
        <f ca="1">ROUND(RANDBETWEEN(100,999)+RANDBETWEEN(1,9)/10+RANDBETWEEN(1,9)/100+RANDBETWEEN(1,9)/1000,3)</f>
        <v>199.91499999999999</v>
      </c>
      <c r="I5" t="s">
        <v>26</v>
      </c>
      <c r="J5" t="s">
        <v>4</v>
      </c>
      <c r="K5">
        <f t="shared" ca="1" si="2"/>
        <v>199.92</v>
      </c>
      <c r="L5" t="s">
        <v>9</v>
      </c>
      <c r="M5" t="s">
        <v>65</v>
      </c>
      <c r="N5" t="s">
        <v>61</v>
      </c>
      <c r="O5" t="s">
        <v>9</v>
      </c>
      <c r="P5" t="s">
        <v>62</v>
      </c>
      <c r="Q5" t="s">
        <v>3</v>
      </c>
      <c r="R5" t="s">
        <v>17</v>
      </c>
      <c r="S5" t="s">
        <v>66</v>
      </c>
      <c r="T5">
        <f ca="1">ROUND(_xlfn.NUMBERVALUE(MID(H5,7,1)),0)</f>
        <v>5</v>
      </c>
      <c r="U5" t="s">
        <v>13</v>
      </c>
      <c r="V5" t="s">
        <v>3</v>
      </c>
      <c r="X5">
        <f t="shared" ref="X5" ca="1" si="5">ROUND(_xlfn.NUMBERVALUE(MID(H5,1,1)),0)</f>
        <v>1</v>
      </c>
      <c r="Y5">
        <f t="shared" ref="Y5" ca="1" si="6">ROUND(_xlfn.NUMBERVALUE(MID(H5,2,1)),0)</f>
        <v>9</v>
      </c>
      <c r="AA5">
        <f t="shared" ref="AA5" ca="1" si="7">ROUND(_xlfn.NUMBERVALUE(MID(H5,3,1)),0)</f>
        <v>9</v>
      </c>
      <c r="AC5" t="s">
        <v>14</v>
      </c>
      <c r="AE5">
        <f ca="1">ROUND(_xlfn.NUMBERVALUE(MID(H5,5,1)),0)</f>
        <v>9</v>
      </c>
      <c r="AG5" t="s">
        <v>38</v>
      </c>
      <c r="AH5">
        <f ca="1">ROUND(_xlfn.NUMBERVALUE(MID(H5,6,1)),0)</f>
        <v>1</v>
      </c>
      <c r="AI5" t="s">
        <v>67</v>
      </c>
      <c r="AJ5">
        <f ca="1">ROUND(_xlfn.NUMBERVALUE(MID(H5,7,1)),0)</f>
        <v>5</v>
      </c>
      <c r="AK5" t="s">
        <v>20</v>
      </c>
      <c r="AL5" t="s">
        <v>3</v>
      </c>
      <c r="AM5" t="s">
        <v>15</v>
      </c>
      <c r="AN5">
        <f t="shared" ca="1" si="3"/>
        <v>5</v>
      </c>
      <c r="AO5" t="s">
        <v>20</v>
      </c>
      <c r="AQ5" t="s">
        <v>16</v>
      </c>
      <c r="AR5" t="str">
        <f t="shared" ca="1" si="4"/>
        <v>supérieur ou égal à 5,&lt;br&gt;alors le chiffre précédent (&lt;font color="blue"&gt;1&lt;/font&gt;) augmente de 1.</v>
      </c>
      <c r="AS5" t="s">
        <v>22</v>
      </c>
      <c r="AT5" t="s">
        <v>21</v>
      </c>
      <c r="AU5">
        <f t="shared" ca="1" si="1"/>
        <v>199.92</v>
      </c>
      <c r="AV5" t="s">
        <v>23</v>
      </c>
      <c r="AW5" t="s">
        <v>24</v>
      </c>
    </row>
    <row r="6" spans="1:49" x14ac:dyDescent="0.25">
      <c r="A6" t="s">
        <v>64</v>
      </c>
      <c r="E6" t="s">
        <v>3</v>
      </c>
      <c r="F6" t="s">
        <v>25</v>
      </c>
      <c r="G6" t="s">
        <v>26</v>
      </c>
      <c r="H6">
        <f t="shared" ref="H6:H69" ca="1" si="8">ROUND(RANDBETWEEN(1,9)/10+RANDBETWEEN(1,9)/100+RANDBETWEEN(1,9)/1000,3)</f>
        <v>0.126</v>
      </c>
      <c r="I6" t="s">
        <v>26</v>
      </c>
      <c r="J6" t="s">
        <v>4</v>
      </c>
      <c r="K6">
        <f t="shared" ca="1" si="2"/>
        <v>0.13</v>
      </c>
      <c r="L6" t="s">
        <v>9</v>
      </c>
      <c r="M6" t="s">
        <v>65</v>
      </c>
      <c r="N6" t="s">
        <v>61</v>
      </c>
      <c r="O6" t="s">
        <v>9</v>
      </c>
      <c r="P6" t="s">
        <v>62</v>
      </c>
      <c r="Q6" t="s">
        <v>3</v>
      </c>
      <c r="R6" t="s">
        <v>17</v>
      </c>
      <c r="S6" t="s">
        <v>66</v>
      </c>
      <c r="T6">
        <f t="shared" ref="T6:T69" ca="1" si="9">ROUND(_xlfn.NUMBERVALUE(MID(H6,5,1)),0)</f>
        <v>6</v>
      </c>
      <c r="U6" t="s">
        <v>13</v>
      </c>
      <c r="V6" t="s">
        <v>3</v>
      </c>
      <c r="AA6">
        <f t="shared" ref="AA6:AA69" ca="1" si="10">ROUND(_xlfn.NUMBERVALUE(MID(H6,1,1)),0)</f>
        <v>0</v>
      </c>
      <c r="AC6" t="s">
        <v>14</v>
      </c>
      <c r="AE6">
        <f t="shared" ref="AE6:AE69" ca="1" si="11">ROUND(_xlfn.NUMBERVALUE(MID(H6,3,1)),0)</f>
        <v>1</v>
      </c>
      <c r="AG6" t="s">
        <v>38</v>
      </c>
      <c r="AH6">
        <f t="shared" ref="AH6:AH69" ca="1" si="12">ROUND(_xlfn.NUMBERVALUE(MID(H6,4,1)),0)</f>
        <v>2</v>
      </c>
      <c r="AI6" t="s">
        <v>67</v>
      </c>
      <c r="AJ6">
        <f t="shared" ref="AJ6:AJ69" ca="1" si="13">ROUND(_xlfn.NUMBERVALUE(MID(H6,5,1)),0)</f>
        <v>6</v>
      </c>
      <c r="AK6" t="s">
        <v>20</v>
      </c>
      <c r="AL6" t="s">
        <v>3</v>
      </c>
      <c r="AM6" t="s">
        <v>15</v>
      </c>
      <c r="AN6">
        <f t="shared" ca="1" si="3"/>
        <v>6</v>
      </c>
      <c r="AO6" t="s">
        <v>20</v>
      </c>
      <c r="AQ6" t="s">
        <v>16</v>
      </c>
      <c r="AR6" t="str">
        <f t="shared" ca="1" si="4"/>
        <v>supérieur ou égal à 5,&lt;br&gt;alors le chiffre précédent (&lt;font color="blue"&gt;2&lt;/font&gt;) augmente de 1.</v>
      </c>
      <c r="AS6" t="s">
        <v>22</v>
      </c>
      <c r="AT6" t="s">
        <v>21</v>
      </c>
      <c r="AU6">
        <f t="shared" ref="AU6:AU69" ca="1" si="14">K6</f>
        <v>0.13</v>
      </c>
      <c r="AV6" t="s">
        <v>23</v>
      </c>
      <c r="AW6" t="s">
        <v>24</v>
      </c>
    </row>
    <row r="7" spans="1:49" x14ac:dyDescent="0.25">
      <c r="A7" t="s">
        <v>64</v>
      </c>
      <c r="E7" t="s">
        <v>3</v>
      </c>
      <c r="F7" t="s">
        <v>25</v>
      </c>
      <c r="G7" t="s">
        <v>26</v>
      </c>
      <c r="H7">
        <f t="shared" ref="H7:H70" ca="1" si="15">ROUND(RANDBETWEEN(1,9)+RANDBETWEEN(1,9)/10+RANDBETWEEN(1,9)/100+RANDBETWEEN(1,9)/1000,3)</f>
        <v>1.133</v>
      </c>
      <c r="I7" t="s">
        <v>26</v>
      </c>
      <c r="J7" t="s">
        <v>4</v>
      </c>
      <c r="K7">
        <f t="shared" ref="K7:K70" ca="1" si="16">ROUND(H7,2)</f>
        <v>1.1299999999999999</v>
      </c>
      <c r="L7" t="s">
        <v>9</v>
      </c>
      <c r="M7" t="s">
        <v>65</v>
      </c>
      <c r="N7" t="s">
        <v>61</v>
      </c>
      <c r="O7" t="s">
        <v>9</v>
      </c>
      <c r="P7" t="s">
        <v>62</v>
      </c>
      <c r="Q7" t="s">
        <v>3</v>
      </c>
      <c r="R7" t="s">
        <v>17</v>
      </c>
      <c r="S7" t="s">
        <v>66</v>
      </c>
      <c r="T7">
        <f t="shared" ca="1" si="9"/>
        <v>3</v>
      </c>
      <c r="U7" t="s">
        <v>13</v>
      </c>
      <c r="V7" t="s">
        <v>3</v>
      </c>
      <c r="AA7">
        <f t="shared" ca="1" si="10"/>
        <v>1</v>
      </c>
      <c r="AC7" t="s">
        <v>14</v>
      </c>
      <c r="AE7">
        <f t="shared" ca="1" si="11"/>
        <v>1</v>
      </c>
      <c r="AG7" t="s">
        <v>38</v>
      </c>
      <c r="AH7">
        <f t="shared" ca="1" si="12"/>
        <v>3</v>
      </c>
      <c r="AI7" t="s">
        <v>67</v>
      </c>
      <c r="AJ7">
        <f t="shared" ca="1" si="13"/>
        <v>3</v>
      </c>
      <c r="AK7" t="s">
        <v>20</v>
      </c>
      <c r="AL7" t="s">
        <v>3</v>
      </c>
      <c r="AM7" t="s">
        <v>15</v>
      </c>
      <c r="AN7">
        <f t="shared" ref="AN7:AN70" ca="1" si="17">AJ7</f>
        <v>3</v>
      </c>
      <c r="AO7" t="s">
        <v>20</v>
      </c>
      <c r="AQ7" t="s">
        <v>16</v>
      </c>
      <c r="AR7" t="str">
        <f t="shared" ref="AR7:AR70" ca="1" si="18">IF(AN7&lt;5,"inférieur à 5,&lt;br&gt;alors le chiffre précédent (&lt;font color=""blue""&gt;"&amp;AH7&amp;"&lt;/font&gt;) ne change pas.","supérieur ou égal à 5,&lt;br&gt;alors le chiffre précédent (&lt;font color=""blue""&gt;"&amp;AH7&amp;"&lt;/font&gt;) augmente de 1.")</f>
        <v>inférieur à 5,&lt;br&gt;alors le chiffre précédent (&lt;font color="blue"&gt;3&lt;/font&gt;) ne change pas.</v>
      </c>
      <c r="AS7" t="s">
        <v>22</v>
      </c>
      <c r="AT7" t="s">
        <v>21</v>
      </c>
      <c r="AU7">
        <f t="shared" ca="1" si="14"/>
        <v>1.1299999999999999</v>
      </c>
      <c r="AV7" t="s">
        <v>23</v>
      </c>
      <c r="AW7" t="s">
        <v>24</v>
      </c>
    </row>
    <row r="8" spans="1:49" x14ac:dyDescent="0.25">
      <c r="A8" t="s">
        <v>64</v>
      </c>
      <c r="E8" t="s">
        <v>3</v>
      </c>
      <c r="F8" t="s">
        <v>25</v>
      </c>
      <c r="G8" t="s">
        <v>26</v>
      </c>
      <c r="H8">
        <f t="shared" ref="H8:H71" ca="1" si="19">ROUND(RANDBETWEEN(10,99)+RANDBETWEEN(1,9)/10+RANDBETWEEN(1,9)/100+RANDBETWEEN(1,9)/1000,3)</f>
        <v>11.271000000000001</v>
      </c>
      <c r="I8" t="s">
        <v>26</v>
      </c>
      <c r="J8" t="s">
        <v>4</v>
      </c>
      <c r="K8">
        <f t="shared" ca="1" si="16"/>
        <v>11.27</v>
      </c>
      <c r="L8" t="s">
        <v>9</v>
      </c>
      <c r="M8" t="s">
        <v>65</v>
      </c>
      <c r="N8" t="s">
        <v>61</v>
      </c>
      <c r="O8" t="s">
        <v>9</v>
      </c>
      <c r="P8" t="s">
        <v>62</v>
      </c>
      <c r="Q8" t="s">
        <v>3</v>
      </c>
      <c r="R8" t="s">
        <v>17</v>
      </c>
      <c r="S8" t="s">
        <v>66</v>
      </c>
      <c r="T8">
        <f t="shared" ref="T8:T71" ca="1" si="20">ROUND(_xlfn.NUMBERVALUE(MID(H8,6,1)),0)</f>
        <v>1</v>
      </c>
      <c r="U8" t="s">
        <v>13</v>
      </c>
      <c r="V8" t="s">
        <v>3</v>
      </c>
      <c r="Y8">
        <f t="shared" ref="Y8:Y71" ca="1" si="21">ROUND(_xlfn.NUMBERVALUE(MID(H8,1,1)),0)</f>
        <v>1</v>
      </c>
      <c r="AA8">
        <f t="shared" ref="AA8:AA71" ca="1" si="22">ROUND(_xlfn.NUMBERVALUE(MID(H8,2,1)),0)</f>
        <v>1</v>
      </c>
      <c r="AC8" t="s">
        <v>14</v>
      </c>
      <c r="AE8">
        <f t="shared" ref="AE8:AE71" ca="1" si="23">ROUND(_xlfn.NUMBERVALUE(MID(H8,4,1)),0)</f>
        <v>2</v>
      </c>
      <c r="AG8" t="s">
        <v>38</v>
      </c>
      <c r="AH8">
        <f t="shared" ref="AH8:AH71" ca="1" si="24">ROUND(_xlfn.NUMBERVALUE(MID(H8,5,1)),0)</f>
        <v>7</v>
      </c>
      <c r="AI8" t="s">
        <v>67</v>
      </c>
      <c r="AJ8">
        <f t="shared" ref="AJ8:AJ71" ca="1" si="25">ROUND(_xlfn.NUMBERVALUE(MID(H8,6,1)),0)</f>
        <v>1</v>
      </c>
      <c r="AK8" t="s">
        <v>20</v>
      </c>
      <c r="AL8" t="s">
        <v>3</v>
      </c>
      <c r="AM8" t="s">
        <v>15</v>
      </c>
      <c r="AN8">
        <f t="shared" ca="1" si="17"/>
        <v>1</v>
      </c>
      <c r="AO8" t="s">
        <v>20</v>
      </c>
      <c r="AQ8" t="s">
        <v>16</v>
      </c>
      <c r="AR8" t="str">
        <f t="shared" ca="1" si="18"/>
        <v>inférieur à 5,&lt;br&gt;alors le chiffre précédent (&lt;font color="blue"&gt;7&lt;/font&gt;) ne change pas.</v>
      </c>
      <c r="AS8" t="s">
        <v>22</v>
      </c>
      <c r="AT8" t="s">
        <v>21</v>
      </c>
      <c r="AU8">
        <f t="shared" ca="1" si="14"/>
        <v>11.27</v>
      </c>
      <c r="AV8" t="s">
        <v>23</v>
      </c>
      <c r="AW8" t="s">
        <v>24</v>
      </c>
    </row>
    <row r="9" spans="1:49" x14ac:dyDescent="0.25">
      <c r="A9" t="s">
        <v>64</v>
      </c>
      <c r="E9" t="s">
        <v>3</v>
      </c>
      <c r="F9" t="s">
        <v>25</v>
      </c>
      <c r="G9" t="s">
        <v>26</v>
      </c>
      <c r="H9">
        <f t="shared" ref="H9:H72" ca="1" si="26">ROUND(RANDBETWEEN(100,999)+RANDBETWEEN(1,9)/10+RANDBETWEEN(1,9)/100+RANDBETWEEN(1,9)/1000,3)</f>
        <v>386.423</v>
      </c>
      <c r="I9" t="s">
        <v>26</v>
      </c>
      <c r="J9" t="s">
        <v>4</v>
      </c>
      <c r="K9">
        <f t="shared" ca="1" si="16"/>
        <v>386.42</v>
      </c>
      <c r="L9" t="s">
        <v>9</v>
      </c>
      <c r="M9" t="s">
        <v>65</v>
      </c>
      <c r="N9" t="s">
        <v>61</v>
      </c>
      <c r="O9" t="s">
        <v>9</v>
      </c>
      <c r="P9" t="s">
        <v>62</v>
      </c>
      <c r="Q9" t="s">
        <v>3</v>
      </c>
      <c r="R9" t="s">
        <v>17</v>
      </c>
      <c r="S9" t="s">
        <v>66</v>
      </c>
      <c r="T9">
        <f t="shared" ref="T9:T72" ca="1" si="27">ROUND(_xlfn.NUMBERVALUE(MID(H9,7,1)),0)</f>
        <v>3</v>
      </c>
      <c r="U9" t="s">
        <v>13</v>
      </c>
      <c r="V9" t="s">
        <v>3</v>
      </c>
      <c r="X9">
        <f t="shared" ref="X9:X72" ca="1" si="28">ROUND(_xlfn.NUMBERVALUE(MID(H9,1,1)),0)</f>
        <v>3</v>
      </c>
      <c r="Y9">
        <f t="shared" ref="Y9:Y72" ca="1" si="29">ROUND(_xlfn.NUMBERVALUE(MID(H9,2,1)),0)</f>
        <v>8</v>
      </c>
      <c r="AA9">
        <f t="shared" ref="AA9:AA72" ca="1" si="30">ROUND(_xlfn.NUMBERVALUE(MID(H9,3,1)),0)</f>
        <v>6</v>
      </c>
      <c r="AC9" t="s">
        <v>14</v>
      </c>
      <c r="AE9">
        <f t="shared" ref="AE9:AE72" ca="1" si="31">ROUND(_xlfn.NUMBERVALUE(MID(H9,5,1)),0)</f>
        <v>4</v>
      </c>
      <c r="AG9" t="s">
        <v>38</v>
      </c>
      <c r="AH9">
        <f t="shared" ref="AH9:AH72" ca="1" si="32">ROUND(_xlfn.NUMBERVALUE(MID(H9,6,1)),0)</f>
        <v>2</v>
      </c>
      <c r="AI9" t="s">
        <v>67</v>
      </c>
      <c r="AJ9">
        <f t="shared" ref="AJ9:AJ72" ca="1" si="33">ROUND(_xlfn.NUMBERVALUE(MID(H9,7,1)),0)</f>
        <v>3</v>
      </c>
      <c r="AK9" t="s">
        <v>20</v>
      </c>
      <c r="AL9" t="s">
        <v>3</v>
      </c>
      <c r="AM9" t="s">
        <v>15</v>
      </c>
      <c r="AN9">
        <f t="shared" ca="1" si="17"/>
        <v>3</v>
      </c>
      <c r="AO9" t="s">
        <v>20</v>
      </c>
      <c r="AQ9" t="s">
        <v>16</v>
      </c>
      <c r="AR9" t="str">
        <f t="shared" ca="1" si="18"/>
        <v>inférieur à 5,&lt;br&gt;alors le chiffre précédent (&lt;font color="blue"&gt;2&lt;/font&gt;) ne change pas.</v>
      </c>
      <c r="AS9" t="s">
        <v>22</v>
      </c>
      <c r="AT9" t="s">
        <v>21</v>
      </c>
      <c r="AU9">
        <f t="shared" ca="1" si="14"/>
        <v>386.42</v>
      </c>
      <c r="AV9" t="s">
        <v>23</v>
      </c>
      <c r="AW9" t="s">
        <v>24</v>
      </c>
    </row>
    <row r="10" spans="1:49" x14ac:dyDescent="0.25">
      <c r="A10" t="s">
        <v>64</v>
      </c>
      <c r="E10" t="s">
        <v>3</v>
      </c>
      <c r="F10" t="s">
        <v>25</v>
      </c>
      <c r="G10" t="s">
        <v>26</v>
      </c>
      <c r="H10">
        <f t="shared" ref="H10:H73" ca="1" si="34">ROUND(RANDBETWEEN(1,9)/10+RANDBETWEEN(1,9)/100+RANDBETWEEN(1,9)/1000,3)</f>
        <v>0.19400000000000001</v>
      </c>
      <c r="I10" t="s">
        <v>26</v>
      </c>
      <c r="J10" t="s">
        <v>4</v>
      </c>
      <c r="K10">
        <f t="shared" ca="1" si="16"/>
        <v>0.19</v>
      </c>
      <c r="L10" t="s">
        <v>9</v>
      </c>
      <c r="M10" t="s">
        <v>65</v>
      </c>
      <c r="N10" t="s">
        <v>61</v>
      </c>
      <c r="O10" t="s">
        <v>9</v>
      </c>
      <c r="P10" t="s">
        <v>62</v>
      </c>
      <c r="Q10" t="s">
        <v>3</v>
      </c>
      <c r="R10" t="s">
        <v>17</v>
      </c>
      <c r="S10" t="s">
        <v>66</v>
      </c>
      <c r="T10">
        <f t="shared" ref="T10:T73" ca="1" si="35">ROUND(_xlfn.NUMBERVALUE(MID(H10,5,1)),0)</f>
        <v>4</v>
      </c>
      <c r="U10" t="s">
        <v>13</v>
      </c>
      <c r="V10" t="s">
        <v>3</v>
      </c>
      <c r="AA10">
        <f t="shared" ref="AA10:AA73" ca="1" si="36">ROUND(_xlfn.NUMBERVALUE(MID(H10,1,1)),0)</f>
        <v>0</v>
      </c>
      <c r="AC10" t="s">
        <v>14</v>
      </c>
      <c r="AE10">
        <f t="shared" ref="AE10:AE73" ca="1" si="37">ROUND(_xlfn.NUMBERVALUE(MID(H10,3,1)),0)</f>
        <v>1</v>
      </c>
      <c r="AG10" t="s">
        <v>38</v>
      </c>
      <c r="AH10">
        <f t="shared" ref="AH10:AH73" ca="1" si="38">ROUND(_xlfn.NUMBERVALUE(MID(H10,4,1)),0)</f>
        <v>9</v>
      </c>
      <c r="AI10" t="s">
        <v>67</v>
      </c>
      <c r="AJ10">
        <f t="shared" ref="AJ10:AJ73" ca="1" si="39">ROUND(_xlfn.NUMBERVALUE(MID(H10,5,1)),0)</f>
        <v>4</v>
      </c>
      <c r="AK10" t="s">
        <v>20</v>
      </c>
      <c r="AL10" t="s">
        <v>3</v>
      </c>
      <c r="AM10" t="s">
        <v>15</v>
      </c>
      <c r="AN10">
        <f t="shared" ca="1" si="17"/>
        <v>4</v>
      </c>
      <c r="AO10" t="s">
        <v>20</v>
      </c>
      <c r="AQ10" t="s">
        <v>16</v>
      </c>
      <c r="AR10" t="str">
        <f t="shared" ca="1" si="18"/>
        <v>inférieur à 5,&lt;br&gt;alors le chiffre précédent (&lt;font color="blue"&gt;9&lt;/font&gt;) ne change pas.</v>
      </c>
      <c r="AS10" t="s">
        <v>22</v>
      </c>
      <c r="AT10" t="s">
        <v>21</v>
      </c>
      <c r="AU10">
        <f t="shared" ca="1" si="14"/>
        <v>0.19</v>
      </c>
      <c r="AV10" t="s">
        <v>23</v>
      </c>
      <c r="AW10" t="s">
        <v>24</v>
      </c>
    </row>
    <row r="11" spans="1:49" x14ac:dyDescent="0.25">
      <c r="A11" t="s">
        <v>64</v>
      </c>
      <c r="E11" t="s">
        <v>3</v>
      </c>
      <c r="F11" t="s">
        <v>25</v>
      </c>
      <c r="G11" t="s">
        <v>26</v>
      </c>
      <c r="H11">
        <f t="shared" ref="H11:H74" ca="1" si="40">ROUND(RANDBETWEEN(1,9)+RANDBETWEEN(1,9)/10+RANDBETWEEN(1,9)/100+RANDBETWEEN(1,9)/1000,3)</f>
        <v>1.1679999999999999</v>
      </c>
      <c r="I11" t="s">
        <v>26</v>
      </c>
      <c r="J11" t="s">
        <v>4</v>
      </c>
      <c r="K11">
        <f t="shared" ca="1" si="16"/>
        <v>1.17</v>
      </c>
      <c r="L11" t="s">
        <v>9</v>
      </c>
      <c r="M11" t="s">
        <v>65</v>
      </c>
      <c r="N11" t="s">
        <v>61</v>
      </c>
      <c r="O11" t="s">
        <v>9</v>
      </c>
      <c r="P11" t="s">
        <v>62</v>
      </c>
      <c r="Q11" t="s">
        <v>3</v>
      </c>
      <c r="R11" t="s">
        <v>17</v>
      </c>
      <c r="S11" t="s">
        <v>66</v>
      </c>
      <c r="T11">
        <f t="shared" ca="1" si="35"/>
        <v>8</v>
      </c>
      <c r="U11" t="s">
        <v>13</v>
      </c>
      <c r="V11" t="s">
        <v>3</v>
      </c>
      <c r="AA11">
        <f t="shared" ca="1" si="36"/>
        <v>1</v>
      </c>
      <c r="AC11" t="s">
        <v>14</v>
      </c>
      <c r="AE11">
        <f t="shared" ca="1" si="37"/>
        <v>1</v>
      </c>
      <c r="AG11" t="s">
        <v>38</v>
      </c>
      <c r="AH11">
        <f t="shared" ca="1" si="38"/>
        <v>6</v>
      </c>
      <c r="AI11" t="s">
        <v>67</v>
      </c>
      <c r="AJ11">
        <f t="shared" ca="1" si="39"/>
        <v>8</v>
      </c>
      <c r="AK11" t="s">
        <v>20</v>
      </c>
      <c r="AL11" t="s">
        <v>3</v>
      </c>
      <c r="AM11" t="s">
        <v>15</v>
      </c>
      <c r="AN11">
        <f t="shared" ca="1" si="17"/>
        <v>8</v>
      </c>
      <c r="AO11" t="s">
        <v>20</v>
      </c>
      <c r="AQ11" t="s">
        <v>16</v>
      </c>
      <c r="AR11" t="str">
        <f t="shared" ca="1" si="18"/>
        <v>supérieur ou égal à 5,&lt;br&gt;alors le chiffre précédent (&lt;font color="blue"&gt;6&lt;/font&gt;) augmente de 1.</v>
      </c>
      <c r="AS11" t="s">
        <v>22</v>
      </c>
      <c r="AT11" t="s">
        <v>21</v>
      </c>
      <c r="AU11">
        <f t="shared" ca="1" si="14"/>
        <v>1.17</v>
      </c>
      <c r="AV11" t="s">
        <v>23</v>
      </c>
      <c r="AW11" t="s">
        <v>24</v>
      </c>
    </row>
    <row r="12" spans="1:49" x14ac:dyDescent="0.25">
      <c r="A12" t="s">
        <v>64</v>
      </c>
      <c r="E12" t="s">
        <v>3</v>
      </c>
      <c r="F12" t="s">
        <v>25</v>
      </c>
      <c r="G12" t="s">
        <v>26</v>
      </c>
      <c r="H12">
        <f t="shared" ref="H12:H75" ca="1" si="41">ROUND(RANDBETWEEN(10,99)+RANDBETWEEN(1,9)/10+RANDBETWEEN(1,9)/100+RANDBETWEEN(1,9)/1000,3)</f>
        <v>42.488999999999997</v>
      </c>
      <c r="I12" t="s">
        <v>26</v>
      </c>
      <c r="J12" t="s">
        <v>4</v>
      </c>
      <c r="K12">
        <f t="shared" ca="1" si="16"/>
        <v>42.49</v>
      </c>
      <c r="L12" t="s">
        <v>9</v>
      </c>
      <c r="M12" t="s">
        <v>65</v>
      </c>
      <c r="N12" t="s">
        <v>61</v>
      </c>
      <c r="O12" t="s">
        <v>9</v>
      </c>
      <c r="P12" t="s">
        <v>62</v>
      </c>
      <c r="Q12" t="s">
        <v>3</v>
      </c>
      <c r="R12" t="s">
        <v>17</v>
      </c>
      <c r="S12" t="s">
        <v>66</v>
      </c>
      <c r="T12">
        <f t="shared" ref="T12:T75" ca="1" si="42">ROUND(_xlfn.NUMBERVALUE(MID(H12,6,1)),0)</f>
        <v>9</v>
      </c>
      <c r="U12" t="s">
        <v>13</v>
      </c>
      <c r="V12" t="s">
        <v>3</v>
      </c>
      <c r="Y12">
        <f t="shared" ref="Y12:Y75" ca="1" si="43">ROUND(_xlfn.NUMBERVALUE(MID(H12,1,1)),0)</f>
        <v>4</v>
      </c>
      <c r="AA12">
        <f t="shared" ref="AA12:AA75" ca="1" si="44">ROUND(_xlfn.NUMBERVALUE(MID(H12,2,1)),0)</f>
        <v>2</v>
      </c>
      <c r="AC12" t="s">
        <v>14</v>
      </c>
      <c r="AE12">
        <f t="shared" ref="AE12:AE75" ca="1" si="45">ROUND(_xlfn.NUMBERVALUE(MID(H12,4,1)),0)</f>
        <v>4</v>
      </c>
      <c r="AG12" t="s">
        <v>38</v>
      </c>
      <c r="AH12">
        <f t="shared" ref="AH12:AH75" ca="1" si="46">ROUND(_xlfn.NUMBERVALUE(MID(H12,5,1)),0)</f>
        <v>8</v>
      </c>
      <c r="AI12" t="s">
        <v>67</v>
      </c>
      <c r="AJ12">
        <f t="shared" ref="AJ12:AJ75" ca="1" si="47">ROUND(_xlfn.NUMBERVALUE(MID(H12,6,1)),0)</f>
        <v>9</v>
      </c>
      <c r="AK12" t="s">
        <v>20</v>
      </c>
      <c r="AL12" t="s">
        <v>3</v>
      </c>
      <c r="AM12" t="s">
        <v>15</v>
      </c>
      <c r="AN12">
        <f t="shared" ca="1" si="17"/>
        <v>9</v>
      </c>
      <c r="AO12" t="s">
        <v>20</v>
      </c>
      <c r="AQ12" t="s">
        <v>16</v>
      </c>
      <c r="AR12" t="str">
        <f t="shared" ca="1" si="18"/>
        <v>supérieur ou égal à 5,&lt;br&gt;alors le chiffre précédent (&lt;font color="blue"&gt;8&lt;/font&gt;) augmente de 1.</v>
      </c>
      <c r="AS12" t="s">
        <v>22</v>
      </c>
      <c r="AT12" t="s">
        <v>21</v>
      </c>
      <c r="AU12">
        <f t="shared" ca="1" si="14"/>
        <v>42.49</v>
      </c>
      <c r="AV12" t="s">
        <v>23</v>
      </c>
      <c r="AW12" t="s">
        <v>24</v>
      </c>
    </row>
    <row r="13" spans="1:49" x14ac:dyDescent="0.25">
      <c r="A13" t="s">
        <v>64</v>
      </c>
      <c r="E13" t="s">
        <v>3</v>
      </c>
      <c r="F13" t="s">
        <v>25</v>
      </c>
      <c r="G13" t="s">
        <v>26</v>
      </c>
      <c r="H13">
        <f t="shared" ref="H13:H76" ca="1" si="48">ROUND(RANDBETWEEN(100,999)+RANDBETWEEN(1,9)/10+RANDBETWEEN(1,9)/100+RANDBETWEEN(1,9)/1000,3)</f>
        <v>203.62100000000001</v>
      </c>
      <c r="I13" t="s">
        <v>26</v>
      </c>
      <c r="J13" t="s">
        <v>4</v>
      </c>
      <c r="K13">
        <f t="shared" ca="1" si="16"/>
        <v>203.62</v>
      </c>
      <c r="L13" t="s">
        <v>9</v>
      </c>
      <c r="M13" t="s">
        <v>65</v>
      </c>
      <c r="N13" t="s">
        <v>61</v>
      </c>
      <c r="O13" t="s">
        <v>9</v>
      </c>
      <c r="P13" t="s">
        <v>62</v>
      </c>
      <c r="Q13" t="s">
        <v>3</v>
      </c>
      <c r="R13" t="s">
        <v>17</v>
      </c>
      <c r="S13" t="s">
        <v>66</v>
      </c>
      <c r="T13">
        <f t="shared" ref="T13:T76" ca="1" si="49">ROUND(_xlfn.NUMBERVALUE(MID(H13,7,1)),0)</f>
        <v>1</v>
      </c>
      <c r="U13" t="s">
        <v>13</v>
      </c>
      <c r="V13" t="s">
        <v>3</v>
      </c>
      <c r="X13">
        <f t="shared" ref="X13:X76" ca="1" si="50">ROUND(_xlfn.NUMBERVALUE(MID(H13,1,1)),0)</f>
        <v>2</v>
      </c>
      <c r="Y13">
        <f t="shared" ref="Y13:Y76" ca="1" si="51">ROUND(_xlfn.NUMBERVALUE(MID(H13,2,1)),0)</f>
        <v>0</v>
      </c>
      <c r="AA13">
        <f t="shared" ref="AA13:AA76" ca="1" si="52">ROUND(_xlfn.NUMBERVALUE(MID(H13,3,1)),0)</f>
        <v>3</v>
      </c>
      <c r="AC13" t="s">
        <v>14</v>
      </c>
      <c r="AE13">
        <f t="shared" ref="AE13:AE76" ca="1" si="53">ROUND(_xlfn.NUMBERVALUE(MID(H13,5,1)),0)</f>
        <v>6</v>
      </c>
      <c r="AG13" t="s">
        <v>38</v>
      </c>
      <c r="AH13">
        <f t="shared" ref="AH13:AH76" ca="1" si="54">ROUND(_xlfn.NUMBERVALUE(MID(H13,6,1)),0)</f>
        <v>2</v>
      </c>
      <c r="AI13" t="s">
        <v>67</v>
      </c>
      <c r="AJ13">
        <f t="shared" ref="AJ13:AJ76" ca="1" si="55">ROUND(_xlfn.NUMBERVALUE(MID(H13,7,1)),0)</f>
        <v>1</v>
      </c>
      <c r="AK13" t="s">
        <v>20</v>
      </c>
      <c r="AL13" t="s">
        <v>3</v>
      </c>
      <c r="AM13" t="s">
        <v>15</v>
      </c>
      <c r="AN13">
        <f t="shared" ca="1" si="17"/>
        <v>1</v>
      </c>
      <c r="AO13" t="s">
        <v>20</v>
      </c>
      <c r="AQ13" t="s">
        <v>16</v>
      </c>
      <c r="AR13" t="str">
        <f t="shared" ca="1" si="18"/>
        <v>inférieur à 5,&lt;br&gt;alors le chiffre précédent (&lt;font color="blue"&gt;2&lt;/font&gt;) ne change pas.</v>
      </c>
      <c r="AS13" t="s">
        <v>22</v>
      </c>
      <c r="AT13" t="s">
        <v>21</v>
      </c>
      <c r="AU13">
        <f t="shared" ca="1" si="14"/>
        <v>203.62</v>
      </c>
      <c r="AV13" t="s">
        <v>23</v>
      </c>
      <c r="AW13" t="s">
        <v>24</v>
      </c>
    </row>
    <row r="14" spans="1:49" x14ac:dyDescent="0.25">
      <c r="A14" t="s">
        <v>64</v>
      </c>
      <c r="E14" t="s">
        <v>3</v>
      </c>
      <c r="F14" t="s">
        <v>25</v>
      </c>
      <c r="G14" t="s">
        <v>26</v>
      </c>
      <c r="H14">
        <f t="shared" ref="H14:H77" ca="1" si="56">ROUND(RANDBETWEEN(1,9)/10+RANDBETWEEN(1,9)/100+RANDBETWEEN(1,9)/1000,3)</f>
        <v>0.29299999999999998</v>
      </c>
      <c r="I14" t="s">
        <v>26</v>
      </c>
      <c r="J14" t="s">
        <v>4</v>
      </c>
      <c r="K14">
        <f t="shared" ca="1" si="16"/>
        <v>0.28999999999999998</v>
      </c>
      <c r="L14" t="s">
        <v>9</v>
      </c>
      <c r="M14" t="s">
        <v>65</v>
      </c>
      <c r="N14" t="s">
        <v>61</v>
      </c>
      <c r="O14" t="s">
        <v>9</v>
      </c>
      <c r="P14" t="s">
        <v>62</v>
      </c>
      <c r="Q14" t="s">
        <v>3</v>
      </c>
      <c r="R14" t="s">
        <v>17</v>
      </c>
      <c r="S14" t="s">
        <v>66</v>
      </c>
      <c r="T14">
        <f t="shared" ref="T14:T77" ca="1" si="57">ROUND(_xlfn.NUMBERVALUE(MID(H14,5,1)),0)</f>
        <v>3</v>
      </c>
      <c r="U14" t="s">
        <v>13</v>
      </c>
      <c r="V14" t="s">
        <v>3</v>
      </c>
      <c r="AA14">
        <f t="shared" ref="AA14:AA77" ca="1" si="58">ROUND(_xlfn.NUMBERVALUE(MID(H14,1,1)),0)</f>
        <v>0</v>
      </c>
      <c r="AC14" t="s">
        <v>14</v>
      </c>
      <c r="AE14">
        <f t="shared" ref="AE14:AE77" ca="1" si="59">ROUND(_xlfn.NUMBERVALUE(MID(H14,3,1)),0)</f>
        <v>2</v>
      </c>
      <c r="AG14" t="s">
        <v>38</v>
      </c>
      <c r="AH14">
        <f t="shared" ref="AH14:AH77" ca="1" si="60">ROUND(_xlfn.NUMBERVALUE(MID(H14,4,1)),0)</f>
        <v>9</v>
      </c>
      <c r="AI14" t="s">
        <v>67</v>
      </c>
      <c r="AJ14">
        <f t="shared" ref="AJ14:AJ77" ca="1" si="61">ROUND(_xlfn.NUMBERVALUE(MID(H14,5,1)),0)</f>
        <v>3</v>
      </c>
      <c r="AK14" t="s">
        <v>20</v>
      </c>
      <c r="AL14" t="s">
        <v>3</v>
      </c>
      <c r="AM14" t="s">
        <v>15</v>
      </c>
      <c r="AN14">
        <f t="shared" ca="1" si="17"/>
        <v>3</v>
      </c>
      <c r="AO14" t="s">
        <v>20</v>
      </c>
      <c r="AQ14" t="s">
        <v>16</v>
      </c>
      <c r="AR14" t="str">
        <f t="shared" ca="1" si="18"/>
        <v>inférieur à 5,&lt;br&gt;alors le chiffre précédent (&lt;font color="blue"&gt;9&lt;/font&gt;) ne change pas.</v>
      </c>
      <c r="AS14" t="s">
        <v>22</v>
      </c>
      <c r="AT14" t="s">
        <v>21</v>
      </c>
      <c r="AU14">
        <f t="shared" ca="1" si="14"/>
        <v>0.28999999999999998</v>
      </c>
      <c r="AV14" t="s">
        <v>23</v>
      </c>
      <c r="AW14" t="s">
        <v>24</v>
      </c>
    </row>
    <row r="15" spans="1:49" x14ac:dyDescent="0.25">
      <c r="A15" t="s">
        <v>64</v>
      </c>
      <c r="E15" t="s">
        <v>3</v>
      </c>
      <c r="F15" t="s">
        <v>25</v>
      </c>
      <c r="G15" t="s">
        <v>26</v>
      </c>
      <c r="H15">
        <f t="shared" ref="H15:H78" ca="1" si="62">ROUND(RANDBETWEEN(1,9)+RANDBETWEEN(1,9)/10+RANDBETWEEN(1,9)/100+RANDBETWEEN(1,9)/1000,3)</f>
        <v>3.2589999999999999</v>
      </c>
      <c r="I15" t="s">
        <v>26</v>
      </c>
      <c r="J15" t="s">
        <v>4</v>
      </c>
      <c r="K15">
        <f t="shared" ca="1" si="16"/>
        <v>3.26</v>
      </c>
      <c r="L15" t="s">
        <v>9</v>
      </c>
      <c r="M15" t="s">
        <v>65</v>
      </c>
      <c r="N15" t="s">
        <v>61</v>
      </c>
      <c r="O15" t="s">
        <v>9</v>
      </c>
      <c r="P15" t="s">
        <v>62</v>
      </c>
      <c r="Q15" t="s">
        <v>3</v>
      </c>
      <c r="R15" t="s">
        <v>17</v>
      </c>
      <c r="S15" t="s">
        <v>66</v>
      </c>
      <c r="T15">
        <f t="shared" ca="1" si="57"/>
        <v>9</v>
      </c>
      <c r="U15" t="s">
        <v>13</v>
      </c>
      <c r="V15" t="s">
        <v>3</v>
      </c>
      <c r="AA15">
        <f t="shared" ca="1" si="58"/>
        <v>3</v>
      </c>
      <c r="AC15" t="s">
        <v>14</v>
      </c>
      <c r="AE15">
        <f t="shared" ca="1" si="59"/>
        <v>2</v>
      </c>
      <c r="AG15" t="s">
        <v>38</v>
      </c>
      <c r="AH15">
        <f t="shared" ca="1" si="60"/>
        <v>5</v>
      </c>
      <c r="AI15" t="s">
        <v>67</v>
      </c>
      <c r="AJ15">
        <f t="shared" ca="1" si="61"/>
        <v>9</v>
      </c>
      <c r="AK15" t="s">
        <v>20</v>
      </c>
      <c r="AL15" t="s">
        <v>3</v>
      </c>
      <c r="AM15" t="s">
        <v>15</v>
      </c>
      <c r="AN15">
        <f t="shared" ca="1" si="17"/>
        <v>9</v>
      </c>
      <c r="AO15" t="s">
        <v>20</v>
      </c>
      <c r="AQ15" t="s">
        <v>16</v>
      </c>
      <c r="AR15" t="str">
        <f t="shared" ca="1" si="18"/>
        <v>supérieur ou égal à 5,&lt;br&gt;alors le chiffre précédent (&lt;font color="blue"&gt;5&lt;/font&gt;) augmente de 1.</v>
      </c>
      <c r="AS15" t="s">
        <v>22</v>
      </c>
      <c r="AT15" t="s">
        <v>21</v>
      </c>
      <c r="AU15">
        <f t="shared" ca="1" si="14"/>
        <v>3.26</v>
      </c>
      <c r="AV15" t="s">
        <v>23</v>
      </c>
      <c r="AW15" t="s">
        <v>24</v>
      </c>
    </row>
    <row r="16" spans="1:49" x14ac:dyDescent="0.25">
      <c r="A16" t="s">
        <v>64</v>
      </c>
      <c r="E16" t="s">
        <v>3</v>
      </c>
      <c r="F16" t="s">
        <v>25</v>
      </c>
      <c r="G16" t="s">
        <v>26</v>
      </c>
      <c r="H16">
        <f t="shared" ref="H16:H79" ca="1" si="63">ROUND(RANDBETWEEN(10,99)+RANDBETWEEN(1,9)/10+RANDBETWEEN(1,9)/100+RANDBETWEEN(1,9)/1000,3)</f>
        <v>11.236000000000001</v>
      </c>
      <c r="I16" t="s">
        <v>26</v>
      </c>
      <c r="J16" t="s">
        <v>4</v>
      </c>
      <c r="K16">
        <f t="shared" ca="1" si="16"/>
        <v>11.24</v>
      </c>
      <c r="L16" t="s">
        <v>9</v>
      </c>
      <c r="M16" t="s">
        <v>65</v>
      </c>
      <c r="N16" t="s">
        <v>61</v>
      </c>
      <c r="O16" t="s">
        <v>9</v>
      </c>
      <c r="P16" t="s">
        <v>62</v>
      </c>
      <c r="Q16" t="s">
        <v>3</v>
      </c>
      <c r="R16" t="s">
        <v>17</v>
      </c>
      <c r="S16" t="s">
        <v>66</v>
      </c>
      <c r="T16">
        <f t="shared" ref="T16:T79" ca="1" si="64">ROUND(_xlfn.NUMBERVALUE(MID(H16,6,1)),0)</f>
        <v>6</v>
      </c>
      <c r="U16" t="s">
        <v>13</v>
      </c>
      <c r="V16" t="s">
        <v>3</v>
      </c>
      <c r="Y16">
        <f t="shared" ref="Y16:Y79" ca="1" si="65">ROUND(_xlfn.NUMBERVALUE(MID(H16,1,1)),0)</f>
        <v>1</v>
      </c>
      <c r="AA16">
        <f t="shared" ref="AA16:AA79" ca="1" si="66">ROUND(_xlfn.NUMBERVALUE(MID(H16,2,1)),0)</f>
        <v>1</v>
      </c>
      <c r="AC16" t="s">
        <v>14</v>
      </c>
      <c r="AE16">
        <f t="shared" ref="AE16:AE79" ca="1" si="67">ROUND(_xlfn.NUMBERVALUE(MID(H16,4,1)),0)</f>
        <v>2</v>
      </c>
      <c r="AG16" t="s">
        <v>38</v>
      </c>
      <c r="AH16">
        <f t="shared" ref="AH16:AH79" ca="1" si="68">ROUND(_xlfn.NUMBERVALUE(MID(H16,5,1)),0)</f>
        <v>3</v>
      </c>
      <c r="AI16" t="s">
        <v>67</v>
      </c>
      <c r="AJ16">
        <f t="shared" ref="AJ16:AJ79" ca="1" si="69">ROUND(_xlfn.NUMBERVALUE(MID(H16,6,1)),0)</f>
        <v>6</v>
      </c>
      <c r="AK16" t="s">
        <v>20</v>
      </c>
      <c r="AL16" t="s">
        <v>3</v>
      </c>
      <c r="AM16" t="s">
        <v>15</v>
      </c>
      <c r="AN16">
        <f t="shared" ca="1" si="17"/>
        <v>6</v>
      </c>
      <c r="AO16" t="s">
        <v>20</v>
      </c>
      <c r="AQ16" t="s">
        <v>16</v>
      </c>
      <c r="AR16" t="str">
        <f t="shared" ca="1" si="18"/>
        <v>supérieur ou égal à 5,&lt;br&gt;alors le chiffre précédent (&lt;font color="blue"&gt;3&lt;/font&gt;) augmente de 1.</v>
      </c>
      <c r="AS16" t="s">
        <v>22</v>
      </c>
      <c r="AT16" t="s">
        <v>21</v>
      </c>
      <c r="AU16">
        <f t="shared" ca="1" si="14"/>
        <v>11.24</v>
      </c>
      <c r="AV16" t="s">
        <v>23</v>
      </c>
      <c r="AW16" t="s">
        <v>24</v>
      </c>
    </row>
    <row r="17" spans="1:49" x14ac:dyDescent="0.25">
      <c r="A17" t="s">
        <v>64</v>
      </c>
      <c r="E17" t="s">
        <v>3</v>
      </c>
      <c r="F17" t="s">
        <v>25</v>
      </c>
      <c r="G17" t="s">
        <v>26</v>
      </c>
      <c r="H17">
        <f t="shared" ref="H17:H80" ca="1" si="70">ROUND(RANDBETWEEN(100,999)+RANDBETWEEN(1,9)/10+RANDBETWEEN(1,9)/100+RANDBETWEEN(1,9)/1000,3)</f>
        <v>396.911</v>
      </c>
      <c r="I17" t="s">
        <v>26</v>
      </c>
      <c r="J17" t="s">
        <v>4</v>
      </c>
      <c r="K17">
        <f t="shared" ca="1" si="16"/>
        <v>396.91</v>
      </c>
      <c r="L17" t="s">
        <v>9</v>
      </c>
      <c r="M17" t="s">
        <v>65</v>
      </c>
      <c r="N17" t="s">
        <v>61</v>
      </c>
      <c r="O17" t="s">
        <v>9</v>
      </c>
      <c r="P17" t="s">
        <v>62</v>
      </c>
      <c r="Q17" t="s">
        <v>3</v>
      </c>
      <c r="R17" t="s">
        <v>17</v>
      </c>
      <c r="S17" t="s">
        <v>66</v>
      </c>
      <c r="T17">
        <f t="shared" ref="T17:T80" ca="1" si="71">ROUND(_xlfn.NUMBERVALUE(MID(H17,7,1)),0)</f>
        <v>1</v>
      </c>
      <c r="U17" t="s">
        <v>13</v>
      </c>
      <c r="V17" t="s">
        <v>3</v>
      </c>
      <c r="X17">
        <f t="shared" ref="X17:X80" ca="1" si="72">ROUND(_xlfn.NUMBERVALUE(MID(H17,1,1)),0)</f>
        <v>3</v>
      </c>
      <c r="Y17">
        <f t="shared" ref="Y17:Y80" ca="1" si="73">ROUND(_xlfn.NUMBERVALUE(MID(H17,2,1)),0)</f>
        <v>9</v>
      </c>
      <c r="AA17">
        <f t="shared" ref="AA17:AA80" ca="1" si="74">ROUND(_xlfn.NUMBERVALUE(MID(H17,3,1)),0)</f>
        <v>6</v>
      </c>
      <c r="AC17" t="s">
        <v>14</v>
      </c>
      <c r="AE17">
        <f t="shared" ref="AE17:AE80" ca="1" si="75">ROUND(_xlfn.NUMBERVALUE(MID(H17,5,1)),0)</f>
        <v>9</v>
      </c>
      <c r="AG17" t="s">
        <v>38</v>
      </c>
      <c r="AH17">
        <f t="shared" ref="AH17:AH80" ca="1" si="76">ROUND(_xlfn.NUMBERVALUE(MID(H17,6,1)),0)</f>
        <v>1</v>
      </c>
      <c r="AI17" t="s">
        <v>67</v>
      </c>
      <c r="AJ17">
        <f t="shared" ref="AJ17:AJ80" ca="1" si="77">ROUND(_xlfn.NUMBERVALUE(MID(H17,7,1)),0)</f>
        <v>1</v>
      </c>
      <c r="AK17" t="s">
        <v>20</v>
      </c>
      <c r="AL17" t="s">
        <v>3</v>
      </c>
      <c r="AM17" t="s">
        <v>15</v>
      </c>
      <c r="AN17">
        <f t="shared" ca="1" si="17"/>
        <v>1</v>
      </c>
      <c r="AO17" t="s">
        <v>20</v>
      </c>
      <c r="AQ17" t="s">
        <v>16</v>
      </c>
      <c r="AR17" t="str">
        <f t="shared" ca="1" si="18"/>
        <v>inférieur à 5,&lt;br&gt;alors le chiffre précédent (&lt;font color="blue"&gt;1&lt;/font&gt;) ne change pas.</v>
      </c>
      <c r="AS17" t="s">
        <v>22</v>
      </c>
      <c r="AT17" t="s">
        <v>21</v>
      </c>
      <c r="AU17">
        <f t="shared" ca="1" si="14"/>
        <v>396.91</v>
      </c>
      <c r="AV17" t="s">
        <v>23</v>
      </c>
      <c r="AW17" t="s">
        <v>24</v>
      </c>
    </row>
    <row r="18" spans="1:49" x14ac:dyDescent="0.25">
      <c r="A18" t="s">
        <v>64</v>
      </c>
      <c r="E18" t="s">
        <v>3</v>
      </c>
      <c r="F18" t="s">
        <v>25</v>
      </c>
      <c r="G18" t="s">
        <v>26</v>
      </c>
      <c r="H18">
        <f t="shared" ref="H18:H81" ca="1" si="78">ROUND(RANDBETWEEN(1,9)/10+RANDBETWEEN(1,9)/100+RANDBETWEEN(1,9)/1000,3)</f>
        <v>0.255</v>
      </c>
      <c r="I18" t="s">
        <v>26</v>
      </c>
      <c r="J18" t="s">
        <v>4</v>
      </c>
      <c r="K18">
        <f t="shared" ca="1" si="16"/>
        <v>0.26</v>
      </c>
      <c r="L18" t="s">
        <v>9</v>
      </c>
      <c r="M18" t="s">
        <v>65</v>
      </c>
      <c r="N18" t="s">
        <v>61</v>
      </c>
      <c r="O18" t="s">
        <v>9</v>
      </c>
      <c r="P18" t="s">
        <v>62</v>
      </c>
      <c r="Q18" t="s">
        <v>3</v>
      </c>
      <c r="R18" t="s">
        <v>17</v>
      </c>
      <c r="S18" t="s">
        <v>66</v>
      </c>
      <c r="T18">
        <f t="shared" ref="T18:T81" ca="1" si="79">ROUND(_xlfn.NUMBERVALUE(MID(H18,5,1)),0)</f>
        <v>5</v>
      </c>
      <c r="U18" t="s">
        <v>13</v>
      </c>
      <c r="V18" t="s">
        <v>3</v>
      </c>
      <c r="AA18">
        <f t="shared" ref="AA18:AA81" ca="1" si="80">ROUND(_xlfn.NUMBERVALUE(MID(H18,1,1)),0)</f>
        <v>0</v>
      </c>
      <c r="AC18" t="s">
        <v>14</v>
      </c>
      <c r="AE18">
        <f t="shared" ref="AE18:AE81" ca="1" si="81">ROUND(_xlfn.NUMBERVALUE(MID(H18,3,1)),0)</f>
        <v>2</v>
      </c>
      <c r="AG18" t="s">
        <v>38</v>
      </c>
      <c r="AH18">
        <f t="shared" ref="AH18:AH81" ca="1" si="82">ROUND(_xlfn.NUMBERVALUE(MID(H18,4,1)),0)</f>
        <v>5</v>
      </c>
      <c r="AI18" t="s">
        <v>67</v>
      </c>
      <c r="AJ18">
        <f t="shared" ref="AJ18:AJ81" ca="1" si="83">ROUND(_xlfn.NUMBERVALUE(MID(H18,5,1)),0)</f>
        <v>5</v>
      </c>
      <c r="AK18" t="s">
        <v>20</v>
      </c>
      <c r="AL18" t="s">
        <v>3</v>
      </c>
      <c r="AM18" t="s">
        <v>15</v>
      </c>
      <c r="AN18">
        <f t="shared" ca="1" si="17"/>
        <v>5</v>
      </c>
      <c r="AO18" t="s">
        <v>20</v>
      </c>
      <c r="AQ18" t="s">
        <v>16</v>
      </c>
      <c r="AR18" t="str">
        <f t="shared" ca="1" si="18"/>
        <v>supérieur ou égal à 5,&lt;br&gt;alors le chiffre précédent (&lt;font color="blue"&gt;5&lt;/font&gt;) augmente de 1.</v>
      </c>
      <c r="AS18" t="s">
        <v>22</v>
      </c>
      <c r="AT18" t="s">
        <v>21</v>
      </c>
      <c r="AU18">
        <f t="shared" ca="1" si="14"/>
        <v>0.26</v>
      </c>
      <c r="AV18" t="s">
        <v>23</v>
      </c>
      <c r="AW18" t="s">
        <v>24</v>
      </c>
    </row>
    <row r="19" spans="1:49" x14ac:dyDescent="0.25">
      <c r="A19" t="s">
        <v>64</v>
      </c>
      <c r="E19" t="s">
        <v>3</v>
      </c>
      <c r="F19" t="s">
        <v>25</v>
      </c>
      <c r="G19" t="s">
        <v>26</v>
      </c>
      <c r="H19">
        <f t="shared" ref="H19:H82" ca="1" si="84">ROUND(RANDBETWEEN(1,9)+RANDBETWEEN(1,9)/10+RANDBETWEEN(1,9)/100+RANDBETWEEN(1,9)/1000,3)</f>
        <v>4.6390000000000002</v>
      </c>
      <c r="I19" t="s">
        <v>26</v>
      </c>
      <c r="J19" t="s">
        <v>4</v>
      </c>
      <c r="K19">
        <f t="shared" ca="1" si="16"/>
        <v>4.6399999999999997</v>
      </c>
      <c r="L19" t="s">
        <v>9</v>
      </c>
      <c r="M19" t="s">
        <v>65</v>
      </c>
      <c r="N19" t="s">
        <v>61</v>
      </c>
      <c r="O19" t="s">
        <v>9</v>
      </c>
      <c r="P19" t="s">
        <v>62</v>
      </c>
      <c r="Q19" t="s">
        <v>3</v>
      </c>
      <c r="R19" t="s">
        <v>17</v>
      </c>
      <c r="S19" t="s">
        <v>66</v>
      </c>
      <c r="T19">
        <f t="shared" ca="1" si="79"/>
        <v>9</v>
      </c>
      <c r="U19" t="s">
        <v>13</v>
      </c>
      <c r="V19" t="s">
        <v>3</v>
      </c>
      <c r="AA19">
        <f t="shared" ca="1" si="80"/>
        <v>4</v>
      </c>
      <c r="AC19" t="s">
        <v>14</v>
      </c>
      <c r="AE19">
        <f t="shared" ca="1" si="81"/>
        <v>6</v>
      </c>
      <c r="AG19" t="s">
        <v>38</v>
      </c>
      <c r="AH19">
        <f t="shared" ca="1" si="82"/>
        <v>3</v>
      </c>
      <c r="AI19" t="s">
        <v>67</v>
      </c>
      <c r="AJ19">
        <f t="shared" ca="1" si="83"/>
        <v>9</v>
      </c>
      <c r="AK19" t="s">
        <v>20</v>
      </c>
      <c r="AL19" t="s">
        <v>3</v>
      </c>
      <c r="AM19" t="s">
        <v>15</v>
      </c>
      <c r="AN19">
        <f t="shared" ca="1" si="17"/>
        <v>9</v>
      </c>
      <c r="AO19" t="s">
        <v>20</v>
      </c>
      <c r="AQ19" t="s">
        <v>16</v>
      </c>
      <c r="AR19" t="str">
        <f t="shared" ca="1" si="18"/>
        <v>supérieur ou égal à 5,&lt;br&gt;alors le chiffre précédent (&lt;font color="blue"&gt;3&lt;/font&gt;) augmente de 1.</v>
      </c>
      <c r="AS19" t="s">
        <v>22</v>
      </c>
      <c r="AT19" t="s">
        <v>21</v>
      </c>
      <c r="AU19">
        <f t="shared" ca="1" si="14"/>
        <v>4.6399999999999997</v>
      </c>
      <c r="AV19" t="s">
        <v>23</v>
      </c>
      <c r="AW19" t="s">
        <v>24</v>
      </c>
    </row>
    <row r="20" spans="1:49" x14ac:dyDescent="0.25">
      <c r="A20" t="s">
        <v>64</v>
      </c>
      <c r="E20" t="s">
        <v>3</v>
      </c>
      <c r="F20" t="s">
        <v>25</v>
      </c>
      <c r="G20" t="s">
        <v>26</v>
      </c>
      <c r="H20">
        <f t="shared" ref="H20:H83" ca="1" si="85">ROUND(RANDBETWEEN(10,99)+RANDBETWEEN(1,9)/10+RANDBETWEEN(1,9)/100+RANDBETWEEN(1,9)/1000,3)</f>
        <v>67.343000000000004</v>
      </c>
      <c r="I20" t="s">
        <v>26</v>
      </c>
      <c r="J20" t="s">
        <v>4</v>
      </c>
      <c r="K20">
        <f t="shared" ca="1" si="16"/>
        <v>67.34</v>
      </c>
      <c r="L20" t="s">
        <v>9</v>
      </c>
      <c r="M20" t="s">
        <v>65</v>
      </c>
      <c r="N20" t="s">
        <v>61</v>
      </c>
      <c r="O20" t="s">
        <v>9</v>
      </c>
      <c r="P20" t="s">
        <v>62</v>
      </c>
      <c r="Q20" t="s">
        <v>3</v>
      </c>
      <c r="R20" t="s">
        <v>17</v>
      </c>
      <c r="S20" t="s">
        <v>66</v>
      </c>
      <c r="T20">
        <f t="shared" ref="T20:T83" ca="1" si="86">ROUND(_xlfn.NUMBERVALUE(MID(H20,6,1)),0)</f>
        <v>3</v>
      </c>
      <c r="U20" t="s">
        <v>13</v>
      </c>
      <c r="V20" t="s">
        <v>3</v>
      </c>
      <c r="Y20">
        <f t="shared" ref="Y20:Y83" ca="1" si="87">ROUND(_xlfn.NUMBERVALUE(MID(H20,1,1)),0)</f>
        <v>6</v>
      </c>
      <c r="AA20">
        <f t="shared" ref="AA20:AA83" ca="1" si="88">ROUND(_xlfn.NUMBERVALUE(MID(H20,2,1)),0)</f>
        <v>7</v>
      </c>
      <c r="AC20" t="s">
        <v>14</v>
      </c>
      <c r="AE20">
        <f t="shared" ref="AE20:AE83" ca="1" si="89">ROUND(_xlfn.NUMBERVALUE(MID(H20,4,1)),0)</f>
        <v>3</v>
      </c>
      <c r="AG20" t="s">
        <v>38</v>
      </c>
      <c r="AH20">
        <f t="shared" ref="AH20:AH83" ca="1" si="90">ROUND(_xlfn.NUMBERVALUE(MID(H20,5,1)),0)</f>
        <v>4</v>
      </c>
      <c r="AI20" t="s">
        <v>67</v>
      </c>
      <c r="AJ20">
        <f t="shared" ref="AJ20:AJ83" ca="1" si="91">ROUND(_xlfn.NUMBERVALUE(MID(H20,6,1)),0)</f>
        <v>3</v>
      </c>
      <c r="AK20" t="s">
        <v>20</v>
      </c>
      <c r="AL20" t="s">
        <v>3</v>
      </c>
      <c r="AM20" t="s">
        <v>15</v>
      </c>
      <c r="AN20">
        <f t="shared" ca="1" si="17"/>
        <v>3</v>
      </c>
      <c r="AO20" t="s">
        <v>20</v>
      </c>
      <c r="AQ20" t="s">
        <v>16</v>
      </c>
      <c r="AR20" t="str">
        <f t="shared" ca="1" si="18"/>
        <v>inférieur à 5,&lt;br&gt;alors le chiffre précédent (&lt;font color="blue"&gt;4&lt;/font&gt;) ne change pas.</v>
      </c>
      <c r="AS20" t="s">
        <v>22</v>
      </c>
      <c r="AT20" t="s">
        <v>21</v>
      </c>
      <c r="AU20">
        <f t="shared" ca="1" si="14"/>
        <v>67.34</v>
      </c>
      <c r="AV20" t="s">
        <v>23</v>
      </c>
      <c r="AW20" t="s">
        <v>24</v>
      </c>
    </row>
    <row r="21" spans="1:49" x14ac:dyDescent="0.25">
      <c r="A21" t="s">
        <v>64</v>
      </c>
      <c r="E21" t="s">
        <v>3</v>
      </c>
      <c r="F21" t="s">
        <v>25</v>
      </c>
      <c r="G21" t="s">
        <v>26</v>
      </c>
      <c r="H21">
        <f t="shared" ref="H21:H84" ca="1" si="92">ROUND(RANDBETWEEN(100,999)+RANDBETWEEN(1,9)/10+RANDBETWEEN(1,9)/100+RANDBETWEEN(1,9)/1000,3)</f>
        <v>181.32599999999999</v>
      </c>
      <c r="I21" t="s">
        <v>26</v>
      </c>
      <c r="J21" t="s">
        <v>4</v>
      </c>
      <c r="K21">
        <f t="shared" ca="1" si="16"/>
        <v>181.33</v>
      </c>
      <c r="L21" t="s">
        <v>9</v>
      </c>
      <c r="M21" t="s">
        <v>65</v>
      </c>
      <c r="N21" t="s">
        <v>61</v>
      </c>
      <c r="O21" t="s">
        <v>9</v>
      </c>
      <c r="P21" t="s">
        <v>62</v>
      </c>
      <c r="Q21" t="s">
        <v>3</v>
      </c>
      <c r="R21" t="s">
        <v>17</v>
      </c>
      <c r="S21" t="s">
        <v>66</v>
      </c>
      <c r="T21">
        <f t="shared" ref="T21:T84" ca="1" si="93">ROUND(_xlfn.NUMBERVALUE(MID(H21,7,1)),0)</f>
        <v>6</v>
      </c>
      <c r="U21" t="s">
        <v>13</v>
      </c>
      <c r="V21" t="s">
        <v>3</v>
      </c>
      <c r="X21">
        <f t="shared" ref="X21:X84" ca="1" si="94">ROUND(_xlfn.NUMBERVALUE(MID(H21,1,1)),0)</f>
        <v>1</v>
      </c>
      <c r="Y21">
        <f t="shared" ref="Y21:Y84" ca="1" si="95">ROUND(_xlfn.NUMBERVALUE(MID(H21,2,1)),0)</f>
        <v>8</v>
      </c>
      <c r="AA21">
        <f t="shared" ref="AA21:AA84" ca="1" si="96">ROUND(_xlfn.NUMBERVALUE(MID(H21,3,1)),0)</f>
        <v>1</v>
      </c>
      <c r="AC21" t="s">
        <v>14</v>
      </c>
      <c r="AE21">
        <f t="shared" ref="AE21:AE84" ca="1" si="97">ROUND(_xlfn.NUMBERVALUE(MID(H21,5,1)),0)</f>
        <v>3</v>
      </c>
      <c r="AG21" t="s">
        <v>38</v>
      </c>
      <c r="AH21">
        <f t="shared" ref="AH21:AH84" ca="1" si="98">ROUND(_xlfn.NUMBERVALUE(MID(H21,6,1)),0)</f>
        <v>2</v>
      </c>
      <c r="AI21" t="s">
        <v>67</v>
      </c>
      <c r="AJ21">
        <f t="shared" ref="AJ21:AJ84" ca="1" si="99">ROUND(_xlfn.NUMBERVALUE(MID(H21,7,1)),0)</f>
        <v>6</v>
      </c>
      <c r="AK21" t="s">
        <v>20</v>
      </c>
      <c r="AL21" t="s">
        <v>3</v>
      </c>
      <c r="AM21" t="s">
        <v>15</v>
      </c>
      <c r="AN21">
        <f t="shared" ca="1" si="17"/>
        <v>6</v>
      </c>
      <c r="AO21" t="s">
        <v>20</v>
      </c>
      <c r="AQ21" t="s">
        <v>16</v>
      </c>
      <c r="AR21" t="str">
        <f t="shared" ca="1" si="18"/>
        <v>supérieur ou égal à 5,&lt;br&gt;alors le chiffre précédent (&lt;font color="blue"&gt;2&lt;/font&gt;) augmente de 1.</v>
      </c>
      <c r="AS21" t="s">
        <v>22</v>
      </c>
      <c r="AT21" t="s">
        <v>21</v>
      </c>
      <c r="AU21">
        <f t="shared" ca="1" si="14"/>
        <v>181.33</v>
      </c>
      <c r="AV21" t="s">
        <v>23</v>
      </c>
      <c r="AW21" t="s">
        <v>24</v>
      </c>
    </row>
    <row r="22" spans="1:49" x14ac:dyDescent="0.25">
      <c r="A22" t="s">
        <v>64</v>
      </c>
      <c r="E22" t="s">
        <v>3</v>
      </c>
      <c r="F22" t="s">
        <v>25</v>
      </c>
      <c r="G22" t="s">
        <v>26</v>
      </c>
      <c r="H22">
        <f t="shared" ref="H22:H85" ca="1" si="100">ROUND(RANDBETWEEN(1,9)/10+RANDBETWEEN(1,9)/100+RANDBETWEEN(1,9)/1000,3)</f>
        <v>0.317</v>
      </c>
      <c r="I22" t="s">
        <v>26</v>
      </c>
      <c r="J22" t="s">
        <v>4</v>
      </c>
      <c r="K22">
        <f t="shared" ca="1" si="16"/>
        <v>0.32</v>
      </c>
      <c r="L22" t="s">
        <v>9</v>
      </c>
      <c r="M22" t="s">
        <v>65</v>
      </c>
      <c r="N22" t="s">
        <v>61</v>
      </c>
      <c r="O22" t="s">
        <v>9</v>
      </c>
      <c r="P22" t="s">
        <v>62</v>
      </c>
      <c r="Q22" t="s">
        <v>3</v>
      </c>
      <c r="R22" t="s">
        <v>17</v>
      </c>
      <c r="S22" t="s">
        <v>66</v>
      </c>
      <c r="T22">
        <f t="shared" ref="T22:T85" ca="1" si="101">ROUND(_xlfn.NUMBERVALUE(MID(H22,5,1)),0)</f>
        <v>7</v>
      </c>
      <c r="U22" t="s">
        <v>13</v>
      </c>
      <c r="V22" t="s">
        <v>3</v>
      </c>
      <c r="AA22">
        <f t="shared" ref="AA22:AA85" ca="1" si="102">ROUND(_xlfn.NUMBERVALUE(MID(H22,1,1)),0)</f>
        <v>0</v>
      </c>
      <c r="AC22" t="s">
        <v>14</v>
      </c>
      <c r="AE22">
        <f t="shared" ref="AE22:AE85" ca="1" si="103">ROUND(_xlfn.NUMBERVALUE(MID(H22,3,1)),0)</f>
        <v>3</v>
      </c>
      <c r="AG22" t="s">
        <v>38</v>
      </c>
      <c r="AH22">
        <f t="shared" ref="AH22:AH85" ca="1" si="104">ROUND(_xlfn.NUMBERVALUE(MID(H22,4,1)),0)</f>
        <v>1</v>
      </c>
      <c r="AI22" t="s">
        <v>67</v>
      </c>
      <c r="AJ22">
        <f t="shared" ref="AJ22:AJ85" ca="1" si="105">ROUND(_xlfn.NUMBERVALUE(MID(H22,5,1)),0)</f>
        <v>7</v>
      </c>
      <c r="AK22" t="s">
        <v>20</v>
      </c>
      <c r="AL22" t="s">
        <v>3</v>
      </c>
      <c r="AM22" t="s">
        <v>15</v>
      </c>
      <c r="AN22">
        <f t="shared" ca="1" si="17"/>
        <v>7</v>
      </c>
      <c r="AO22" t="s">
        <v>20</v>
      </c>
      <c r="AQ22" t="s">
        <v>16</v>
      </c>
      <c r="AR22" t="str">
        <f t="shared" ca="1" si="18"/>
        <v>supérieur ou égal à 5,&lt;br&gt;alors le chiffre précédent (&lt;font color="blue"&gt;1&lt;/font&gt;) augmente de 1.</v>
      </c>
      <c r="AS22" t="s">
        <v>22</v>
      </c>
      <c r="AT22" t="s">
        <v>21</v>
      </c>
      <c r="AU22">
        <f t="shared" ca="1" si="14"/>
        <v>0.32</v>
      </c>
      <c r="AV22" t="s">
        <v>23</v>
      </c>
      <c r="AW22" t="s">
        <v>24</v>
      </c>
    </row>
    <row r="23" spans="1:49" x14ac:dyDescent="0.25">
      <c r="A23" t="s">
        <v>64</v>
      </c>
      <c r="E23" t="s">
        <v>3</v>
      </c>
      <c r="F23" t="s">
        <v>25</v>
      </c>
      <c r="G23" t="s">
        <v>26</v>
      </c>
      <c r="H23">
        <f t="shared" ref="H23:H86" ca="1" si="106">ROUND(RANDBETWEEN(1,9)+RANDBETWEEN(1,9)/10+RANDBETWEEN(1,9)/100+RANDBETWEEN(1,9)/1000,3)</f>
        <v>8.8870000000000005</v>
      </c>
      <c r="I23" t="s">
        <v>26</v>
      </c>
      <c r="J23" t="s">
        <v>4</v>
      </c>
      <c r="K23">
        <f t="shared" ca="1" si="16"/>
        <v>8.89</v>
      </c>
      <c r="L23" t="s">
        <v>9</v>
      </c>
      <c r="M23" t="s">
        <v>65</v>
      </c>
      <c r="N23" t="s">
        <v>61</v>
      </c>
      <c r="O23" t="s">
        <v>9</v>
      </c>
      <c r="P23" t="s">
        <v>62</v>
      </c>
      <c r="Q23" t="s">
        <v>3</v>
      </c>
      <c r="R23" t="s">
        <v>17</v>
      </c>
      <c r="S23" t="s">
        <v>66</v>
      </c>
      <c r="T23">
        <f t="shared" ca="1" si="101"/>
        <v>7</v>
      </c>
      <c r="U23" t="s">
        <v>13</v>
      </c>
      <c r="V23" t="s">
        <v>3</v>
      </c>
      <c r="AA23">
        <f t="shared" ca="1" si="102"/>
        <v>8</v>
      </c>
      <c r="AC23" t="s">
        <v>14</v>
      </c>
      <c r="AE23">
        <f t="shared" ca="1" si="103"/>
        <v>8</v>
      </c>
      <c r="AG23" t="s">
        <v>38</v>
      </c>
      <c r="AH23">
        <f t="shared" ca="1" si="104"/>
        <v>8</v>
      </c>
      <c r="AI23" t="s">
        <v>67</v>
      </c>
      <c r="AJ23">
        <f t="shared" ca="1" si="105"/>
        <v>7</v>
      </c>
      <c r="AK23" t="s">
        <v>20</v>
      </c>
      <c r="AL23" t="s">
        <v>3</v>
      </c>
      <c r="AM23" t="s">
        <v>15</v>
      </c>
      <c r="AN23">
        <f t="shared" ca="1" si="17"/>
        <v>7</v>
      </c>
      <c r="AO23" t="s">
        <v>20</v>
      </c>
      <c r="AQ23" t="s">
        <v>16</v>
      </c>
      <c r="AR23" t="str">
        <f t="shared" ca="1" si="18"/>
        <v>supérieur ou égal à 5,&lt;br&gt;alors le chiffre précédent (&lt;font color="blue"&gt;8&lt;/font&gt;) augmente de 1.</v>
      </c>
      <c r="AS23" t="s">
        <v>22</v>
      </c>
      <c r="AT23" t="s">
        <v>21</v>
      </c>
      <c r="AU23">
        <f t="shared" ca="1" si="14"/>
        <v>8.89</v>
      </c>
      <c r="AV23" t="s">
        <v>23</v>
      </c>
      <c r="AW23" t="s">
        <v>24</v>
      </c>
    </row>
    <row r="24" spans="1:49" x14ac:dyDescent="0.25">
      <c r="A24" t="s">
        <v>64</v>
      </c>
      <c r="E24" t="s">
        <v>3</v>
      </c>
      <c r="F24" t="s">
        <v>25</v>
      </c>
      <c r="G24" t="s">
        <v>26</v>
      </c>
      <c r="H24">
        <f t="shared" ref="H24:H87" ca="1" si="107">ROUND(RANDBETWEEN(10,99)+RANDBETWEEN(1,9)/10+RANDBETWEEN(1,9)/100+RANDBETWEEN(1,9)/1000,3)</f>
        <v>61.978000000000002</v>
      </c>
      <c r="I24" t="s">
        <v>26</v>
      </c>
      <c r="J24" t="s">
        <v>4</v>
      </c>
      <c r="K24">
        <f t="shared" ca="1" si="16"/>
        <v>61.98</v>
      </c>
      <c r="L24" t="s">
        <v>9</v>
      </c>
      <c r="M24" t="s">
        <v>65</v>
      </c>
      <c r="N24" t="s">
        <v>61</v>
      </c>
      <c r="O24" t="s">
        <v>9</v>
      </c>
      <c r="P24" t="s">
        <v>62</v>
      </c>
      <c r="Q24" t="s">
        <v>3</v>
      </c>
      <c r="R24" t="s">
        <v>17</v>
      </c>
      <c r="S24" t="s">
        <v>66</v>
      </c>
      <c r="T24">
        <f t="shared" ref="T24:T87" ca="1" si="108">ROUND(_xlfn.NUMBERVALUE(MID(H24,6,1)),0)</f>
        <v>8</v>
      </c>
      <c r="U24" t="s">
        <v>13</v>
      </c>
      <c r="V24" t="s">
        <v>3</v>
      </c>
      <c r="Y24">
        <f t="shared" ref="Y24:Y87" ca="1" si="109">ROUND(_xlfn.NUMBERVALUE(MID(H24,1,1)),0)</f>
        <v>6</v>
      </c>
      <c r="AA24">
        <f t="shared" ref="AA24:AA87" ca="1" si="110">ROUND(_xlfn.NUMBERVALUE(MID(H24,2,1)),0)</f>
        <v>1</v>
      </c>
      <c r="AC24" t="s">
        <v>14</v>
      </c>
      <c r="AE24">
        <f t="shared" ref="AE24:AE87" ca="1" si="111">ROUND(_xlfn.NUMBERVALUE(MID(H24,4,1)),0)</f>
        <v>9</v>
      </c>
      <c r="AG24" t="s">
        <v>38</v>
      </c>
      <c r="AH24">
        <f t="shared" ref="AH24:AH87" ca="1" si="112">ROUND(_xlfn.NUMBERVALUE(MID(H24,5,1)),0)</f>
        <v>7</v>
      </c>
      <c r="AI24" t="s">
        <v>67</v>
      </c>
      <c r="AJ24">
        <f t="shared" ref="AJ24:AJ87" ca="1" si="113">ROUND(_xlfn.NUMBERVALUE(MID(H24,6,1)),0)</f>
        <v>8</v>
      </c>
      <c r="AK24" t="s">
        <v>20</v>
      </c>
      <c r="AL24" t="s">
        <v>3</v>
      </c>
      <c r="AM24" t="s">
        <v>15</v>
      </c>
      <c r="AN24">
        <f t="shared" ca="1" si="17"/>
        <v>8</v>
      </c>
      <c r="AO24" t="s">
        <v>20</v>
      </c>
      <c r="AQ24" t="s">
        <v>16</v>
      </c>
      <c r="AR24" t="str">
        <f t="shared" ca="1" si="18"/>
        <v>supérieur ou égal à 5,&lt;br&gt;alors le chiffre précédent (&lt;font color="blue"&gt;7&lt;/font&gt;) augmente de 1.</v>
      </c>
      <c r="AS24" t="s">
        <v>22</v>
      </c>
      <c r="AT24" t="s">
        <v>21</v>
      </c>
      <c r="AU24">
        <f t="shared" ca="1" si="14"/>
        <v>61.98</v>
      </c>
      <c r="AV24" t="s">
        <v>23</v>
      </c>
      <c r="AW24" t="s">
        <v>24</v>
      </c>
    </row>
    <row r="25" spans="1:49" x14ac:dyDescent="0.25">
      <c r="A25" t="s">
        <v>64</v>
      </c>
      <c r="E25" t="s">
        <v>3</v>
      </c>
      <c r="F25" t="s">
        <v>25</v>
      </c>
      <c r="G25" t="s">
        <v>26</v>
      </c>
      <c r="H25">
        <f t="shared" ref="H25:H88" ca="1" si="114">ROUND(RANDBETWEEN(100,999)+RANDBETWEEN(1,9)/10+RANDBETWEEN(1,9)/100+RANDBETWEEN(1,9)/1000,3)</f>
        <v>699.21699999999998</v>
      </c>
      <c r="I25" t="s">
        <v>26</v>
      </c>
      <c r="J25" t="s">
        <v>4</v>
      </c>
      <c r="K25">
        <f t="shared" ca="1" si="16"/>
        <v>699.22</v>
      </c>
      <c r="L25" t="s">
        <v>9</v>
      </c>
      <c r="M25" t="s">
        <v>65</v>
      </c>
      <c r="N25" t="s">
        <v>61</v>
      </c>
      <c r="O25" t="s">
        <v>9</v>
      </c>
      <c r="P25" t="s">
        <v>62</v>
      </c>
      <c r="Q25" t="s">
        <v>3</v>
      </c>
      <c r="R25" t="s">
        <v>17</v>
      </c>
      <c r="S25" t="s">
        <v>66</v>
      </c>
      <c r="T25">
        <f t="shared" ref="T25:T88" ca="1" si="115">ROUND(_xlfn.NUMBERVALUE(MID(H25,7,1)),0)</f>
        <v>7</v>
      </c>
      <c r="U25" t="s">
        <v>13</v>
      </c>
      <c r="V25" t="s">
        <v>3</v>
      </c>
      <c r="X25">
        <f t="shared" ref="X25:X88" ca="1" si="116">ROUND(_xlfn.NUMBERVALUE(MID(H25,1,1)),0)</f>
        <v>6</v>
      </c>
      <c r="Y25">
        <f t="shared" ref="Y25:Y88" ca="1" si="117">ROUND(_xlfn.NUMBERVALUE(MID(H25,2,1)),0)</f>
        <v>9</v>
      </c>
      <c r="AA25">
        <f t="shared" ref="AA25:AA88" ca="1" si="118">ROUND(_xlfn.NUMBERVALUE(MID(H25,3,1)),0)</f>
        <v>9</v>
      </c>
      <c r="AC25" t="s">
        <v>14</v>
      </c>
      <c r="AE25">
        <f t="shared" ref="AE25:AE88" ca="1" si="119">ROUND(_xlfn.NUMBERVALUE(MID(H25,5,1)),0)</f>
        <v>2</v>
      </c>
      <c r="AG25" t="s">
        <v>38</v>
      </c>
      <c r="AH25">
        <f t="shared" ref="AH25:AH88" ca="1" si="120">ROUND(_xlfn.NUMBERVALUE(MID(H25,6,1)),0)</f>
        <v>1</v>
      </c>
      <c r="AI25" t="s">
        <v>67</v>
      </c>
      <c r="AJ25">
        <f t="shared" ref="AJ25:AJ88" ca="1" si="121">ROUND(_xlfn.NUMBERVALUE(MID(H25,7,1)),0)</f>
        <v>7</v>
      </c>
      <c r="AK25" t="s">
        <v>20</v>
      </c>
      <c r="AL25" t="s">
        <v>3</v>
      </c>
      <c r="AM25" t="s">
        <v>15</v>
      </c>
      <c r="AN25">
        <f t="shared" ca="1" si="17"/>
        <v>7</v>
      </c>
      <c r="AO25" t="s">
        <v>20</v>
      </c>
      <c r="AQ25" t="s">
        <v>16</v>
      </c>
      <c r="AR25" t="str">
        <f t="shared" ca="1" si="18"/>
        <v>supérieur ou égal à 5,&lt;br&gt;alors le chiffre précédent (&lt;font color="blue"&gt;1&lt;/font&gt;) augmente de 1.</v>
      </c>
      <c r="AS25" t="s">
        <v>22</v>
      </c>
      <c r="AT25" t="s">
        <v>21</v>
      </c>
      <c r="AU25">
        <f t="shared" ca="1" si="14"/>
        <v>699.22</v>
      </c>
      <c r="AV25" t="s">
        <v>23</v>
      </c>
      <c r="AW25" t="s">
        <v>24</v>
      </c>
    </row>
    <row r="26" spans="1:49" x14ac:dyDescent="0.25">
      <c r="A26" t="s">
        <v>64</v>
      </c>
      <c r="E26" t="s">
        <v>3</v>
      </c>
      <c r="F26" t="s">
        <v>25</v>
      </c>
      <c r="G26" t="s">
        <v>26</v>
      </c>
      <c r="H26">
        <f t="shared" ref="H26:H89" ca="1" si="122">ROUND(RANDBETWEEN(1,9)/10+RANDBETWEEN(1,9)/100+RANDBETWEEN(1,9)/1000,3)</f>
        <v>0.83499999999999996</v>
      </c>
      <c r="I26" t="s">
        <v>26</v>
      </c>
      <c r="J26" t="s">
        <v>4</v>
      </c>
      <c r="K26">
        <f t="shared" ca="1" si="16"/>
        <v>0.84</v>
      </c>
      <c r="L26" t="s">
        <v>9</v>
      </c>
      <c r="M26" t="s">
        <v>65</v>
      </c>
      <c r="N26" t="s">
        <v>61</v>
      </c>
      <c r="O26" t="s">
        <v>9</v>
      </c>
      <c r="P26" t="s">
        <v>62</v>
      </c>
      <c r="Q26" t="s">
        <v>3</v>
      </c>
      <c r="R26" t="s">
        <v>17</v>
      </c>
      <c r="S26" t="s">
        <v>66</v>
      </c>
      <c r="T26">
        <f t="shared" ref="T26:T89" ca="1" si="123">ROUND(_xlfn.NUMBERVALUE(MID(H26,5,1)),0)</f>
        <v>5</v>
      </c>
      <c r="U26" t="s">
        <v>13</v>
      </c>
      <c r="V26" t="s">
        <v>3</v>
      </c>
      <c r="AA26">
        <f t="shared" ref="AA26:AA89" ca="1" si="124">ROUND(_xlfn.NUMBERVALUE(MID(H26,1,1)),0)</f>
        <v>0</v>
      </c>
      <c r="AC26" t="s">
        <v>14</v>
      </c>
      <c r="AE26">
        <f t="shared" ref="AE26:AE89" ca="1" si="125">ROUND(_xlfn.NUMBERVALUE(MID(H26,3,1)),0)</f>
        <v>8</v>
      </c>
      <c r="AG26" t="s">
        <v>38</v>
      </c>
      <c r="AH26">
        <f t="shared" ref="AH26:AH89" ca="1" si="126">ROUND(_xlfn.NUMBERVALUE(MID(H26,4,1)),0)</f>
        <v>3</v>
      </c>
      <c r="AI26" t="s">
        <v>67</v>
      </c>
      <c r="AJ26">
        <f t="shared" ref="AJ26:AJ89" ca="1" si="127">ROUND(_xlfn.NUMBERVALUE(MID(H26,5,1)),0)</f>
        <v>5</v>
      </c>
      <c r="AK26" t="s">
        <v>20</v>
      </c>
      <c r="AL26" t="s">
        <v>3</v>
      </c>
      <c r="AM26" t="s">
        <v>15</v>
      </c>
      <c r="AN26">
        <f t="shared" ca="1" si="17"/>
        <v>5</v>
      </c>
      <c r="AO26" t="s">
        <v>20</v>
      </c>
      <c r="AQ26" t="s">
        <v>16</v>
      </c>
      <c r="AR26" t="str">
        <f t="shared" ca="1" si="18"/>
        <v>supérieur ou égal à 5,&lt;br&gt;alors le chiffre précédent (&lt;font color="blue"&gt;3&lt;/font&gt;) augmente de 1.</v>
      </c>
      <c r="AS26" t="s">
        <v>22</v>
      </c>
      <c r="AT26" t="s">
        <v>21</v>
      </c>
      <c r="AU26">
        <f t="shared" ca="1" si="14"/>
        <v>0.84</v>
      </c>
      <c r="AV26" t="s">
        <v>23</v>
      </c>
      <c r="AW26" t="s">
        <v>24</v>
      </c>
    </row>
    <row r="27" spans="1:49" x14ac:dyDescent="0.25">
      <c r="A27" t="s">
        <v>64</v>
      </c>
      <c r="E27" t="s">
        <v>3</v>
      </c>
      <c r="F27" t="s">
        <v>25</v>
      </c>
      <c r="G27" t="s">
        <v>26</v>
      </c>
      <c r="H27">
        <f t="shared" ref="H27:H90" ca="1" si="128">ROUND(RANDBETWEEN(1,9)+RANDBETWEEN(1,9)/10+RANDBETWEEN(1,9)/100+RANDBETWEEN(1,9)/1000,3)</f>
        <v>5.9530000000000003</v>
      </c>
      <c r="I27" t="s">
        <v>26</v>
      </c>
      <c r="J27" t="s">
        <v>4</v>
      </c>
      <c r="K27">
        <f t="shared" ca="1" si="16"/>
        <v>5.95</v>
      </c>
      <c r="L27" t="s">
        <v>9</v>
      </c>
      <c r="M27" t="s">
        <v>65</v>
      </c>
      <c r="N27" t="s">
        <v>61</v>
      </c>
      <c r="O27" t="s">
        <v>9</v>
      </c>
      <c r="P27" t="s">
        <v>62</v>
      </c>
      <c r="Q27" t="s">
        <v>3</v>
      </c>
      <c r="R27" t="s">
        <v>17</v>
      </c>
      <c r="S27" t="s">
        <v>66</v>
      </c>
      <c r="T27">
        <f t="shared" ca="1" si="123"/>
        <v>3</v>
      </c>
      <c r="U27" t="s">
        <v>13</v>
      </c>
      <c r="V27" t="s">
        <v>3</v>
      </c>
      <c r="AA27">
        <f t="shared" ca="1" si="124"/>
        <v>5</v>
      </c>
      <c r="AC27" t="s">
        <v>14</v>
      </c>
      <c r="AE27">
        <f t="shared" ca="1" si="125"/>
        <v>9</v>
      </c>
      <c r="AG27" t="s">
        <v>38</v>
      </c>
      <c r="AH27">
        <f t="shared" ca="1" si="126"/>
        <v>5</v>
      </c>
      <c r="AI27" t="s">
        <v>67</v>
      </c>
      <c r="AJ27">
        <f t="shared" ca="1" si="127"/>
        <v>3</v>
      </c>
      <c r="AK27" t="s">
        <v>20</v>
      </c>
      <c r="AL27" t="s">
        <v>3</v>
      </c>
      <c r="AM27" t="s">
        <v>15</v>
      </c>
      <c r="AN27">
        <f t="shared" ca="1" si="17"/>
        <v>3</v>
      </c>
      <c r="AO27" t="s">
        <v>20</v>
      </c>
      <c r="AQ27" t="s">
        <v>16</v>
      </c>
      <c r="AR27" t="str">
        <f t="shared" ca="1" si="18"/>
        <v>inférieur à 5,&lt;br&gt;alors le chiffre précédent (&lt;font color="blue"&gt;5&lt;/font&gt;) ne change pas.</v>
      </c>
      <c r="AS27" t="s">
        <v>22</v>
      </c>
      <c r="AT27" t="s">
        <v>21</v>
      </c>
      <c r="AU27">
        <f t="shared" ca="1" si="14"/>
        <v>5.95</v>
      </c>
      <c r="AV27" t="s">
        <v>23</v>
      </c>
      <c r="AW27" t="s">
        <v>24</v>
      </c>
    </row>
    <row r="28" spans="1:49" x14ac:dyDescent="0.25">
      <c r="A28" t="s">
        <v>64</v>
      </c>
      <c r="E28" t="s">
        <v>3</v>
      </c>
      <c r="F28" t="s">
        <v>25</v>
      </c>
      <c r="G28" t="s">
        <v>26</v>
      </c>
      <c r="H28">
        <f t="shared" ref="H28:H91" ca="1" si="129">ROUND(RANDBETWEEN(10,99)+RANDBETWEEN(1,9)/10+RANDBETWEEN(1,9)/100+RANDBETWEEN(1,9)/1000,3)</f>
        <v>60.726999999999997</v>
      </c>
      <c r="I28" t="s">
        <v>26</v>
      </c>
      <c r="J28" t="s">
        <v>4</v>
      </c>
      <c r="K28">
        <f t="shared" ca="1" si="16"/>
        <v>60.73</v>
      </c>
      <c r="L28" t="s">
        <v>9</v>
      </c>
      <c r="M28" t="s">
        <v>65</v>
      </c>
      <c r="N28" t="s">
        <v>61</v>
      </c>
      <c r="O28" t="s">
        <v>9</v>
      </c>
      <c r="P28" t="s">
        <v>62</v>
      </c>
      <c r="Q28" t="s">
        <v>3</v>
      </c>
      <c r="R28" t="s">
        <v>17</v>
      </c>
      <c r="S28" t="s">
        <v>66</v>
      </c>
      <c r="T28">
        <f t="shared" ref="T28:T91" ca="1" si="130">ROUND(_xlfn.NUMBERVALUE(MID(H28,6,1)),0)</f>
        <v>7</v>
      </c>
      <c r="U28" t="s">
        <v>13</v>
      </c>
      <c r="V28" t="s">
        <v>3</v>
      </c>
      <c r="Y28">
        <f t="shared" ref="Y28:Y91" ca="1" si="131">ROUND(_xlfn.NUMBERVALUE(MID(H28,1,1)),0)</f>
        <v>6</v>
      </c>
      <c r="AA28">
        <f t="shared" ref="AA28:AA91" ca="1" si="132">ROUND(_xlfn.NUMBERVALUE(MID(H28,2,1)),0)</f>
        <v>0</v>
      </c>
      <c r="AC28" t="s">
        <v>14</v>
      </c>
      <c r="AE28">
        <f t="shared" ref="AE28:AE91" ca="1" si="133">ROUND(_xlfn.NUMBERVALUE(MID(H28,4,1)),0)</f>
        <v>7</v>
      </c>
      <c r="AG28" t="s">
        <v>38</v>
      </c>
      <c r="AH28">
        <f t="shared" ref="AH28:AH91" ca="1" si="134">ROUND(_xlfn.NUMBERVALUE(MID(H28,5,1)),0)</f>
        <v>2</v>
      </c>
      <c r="AI28" t="s">
        <v>67</v>
      </c>
      <c r="AJ28">
        <f t="shared" ref="AJ28:AJ91" ca="1" si="135">ROUND(_xlfn.NUMBERVALUE(MID(H28,6,1)),0)</f>
        <v>7</v>
      </c>
      <c r="AK28" t="s">
        <v>20</v>
      </c>
      <c r="AL28" t="s">
        <v>3</v>
      </c>
      <c r="AM28" t="s">
        <v>15</v>
      </c>
      <c r="AN28">
        <f t="shared" ca="1" si="17"/>
        <v>7</v>
      </c>
      <c r="AO28" t="s">
        <v>20</v>
      </c>
      <c r="AQ28" t="s">
        <v>16</v>
      </c>
      <c r="AR28" t="str">
        <f t="shared" ca="1" si="18"/>
        <v>supérieur ou égal à 5,&lt;br&gt;alors le chiffre précédent (&lt;font color="blue"&gt;2&lt;/font&gt;) augmente de 1.</v>
      </c>
      <c r="AS28" t="s">
        <v>22</v>
      </c>
      <c r="AT28" t="s">
        <v>21</v>
      </c>
      <c r="AU28">
        <f t="shared" ca="1" si="14"/>
        <v>60.73</v>
      </c>
      <c r="AV28" t="s">
        <v>23</v>
      </c>
      <c r="AW28" t="s">
        <v>24</v>
      </c>
    </row>
    <row r="29" spans="1:49" x14ac:dyDescent="0.25">
      <c r="A29" t="s">
        <v>64</v>
      </c>
      <c r="E29" t="s">
        <v>3</v>
      </c>
      <c r="F29" t="s">
        <v>25</v>
      </c>
      <c r="G29" t="s">
        <v>26</v>
      </c>
      <c r="H29">
        <f t="shared" ref="H29:H92" ca="1" si="136">ROUND(RANDBETWEEN(100,999)+RANDBETWEEN(1,9)/10+RANDBETWEEN(1,9)/100+RANDBETWEEN(1,9)/1000,3)</f>
        <v>627.52700000000004</v>
      </c>
      <c r="I29" t="s">
        <v>26</v>
      </c>
      <c r="J29" t="s">
        <v>4</v>
      </c>
      <c r="K29">
        <f t="shared" ca="1" si="16"/>
        <v>627.53</v>
      </c>
      <c r="L29" t="s">
        <v>9</v>
      </c>
      <c r="M29" t="s">
        <v>65</v>
      </c>
      <c r="N29" t="s">
        <v>61</v>
      </c>
      <c r="O29" t="s">
        <v>9</v>
      </c>
      <c r="P29" t="s">
        <v>62</v>
      </c>
      <c r="Q29" t="s">
        <v>3</v>
      </c>
      <c r="R29" t="s">
        <v>17</v>
      </c>
      <c r="S29" t="s">
        <v>66</v>
      </c>
      <c r="T29">
        <f t="shared" ref="T29:T92" ca="1" si="137">ROUND(_xlfn.NUMBERVALUE(MID(H29,7,1)),0)</f>
        <v>7</v>
      </c>
      <c r="U29" t="s">
        <v>13</v>
      </c>
      <c r="V29" t="s">
        <v>3</v>
      </c>
      <c r="X29">
        <f t="shared" ref="X29:X92" ca="1" si="138">ROUND(_xlfn.NUMBERVALUE(MID(H29,1,1)),0)</f>
        <v>6</v>
      </c>
      <c r="Y29">
        <f t="shared" ref="Y29:Y92" ca="1" si="139">ROUND(_xlfn.NUMBERVALUE(MID(H29,2,1)),0)</f>
        <v>2</v>
      </c>
      <c r="AA29">
        <f t="shared" ref="AA29:AA92" ca="1" si="140">ROUND(_xlfn.NUMBERVALUE(MID(H29,3,1)),0)</f>
        <v>7</v>
      </c>
      <c r="AC29" t="s">
        <v>14</v>
      </c>
      <c r="AE29">
        <f t="shared" ref="AE29:AE92" ca="1" si="141">ROUND(_xlfn.NUMBERVALUE(MID(H29,5,1)),0)</f>
        <v>5</v>
      </c>
      <c r="AG29" t="s">
        <v>38</v>
      </c>
      <c r="AH29">
        <f t="shared" ref="AH29:AH92" ca="1" si="142">ROUND(_xlfn.NUMBERVALUE(MID(H29,6,1)),0)</f>
        <v>2</v>
      </c>
      <c r="AI29" t="s">
        <v>67</v>
      </c>
      <c r="AJ29">
        <f t="shared" ref="AJ29:AJ92" ca="1" si="143">ROUND(_xlfn.NUMBERVALUE(MID(H29,7,1)),0)</f>
        <v>7</v>
      </c>
      <c r="AK29" t="s">
        <v>20</v>
      </c>
      <c r="AL29" t="s">
        <v>3</v>
      </c>
      <c r="AM29" t="s">
        <v>15</v>
      </c>
      <c r="AN29">
        <f t="shared" ca="1" si="17"/>
        <v>7</v>
      </c>
      <c r="AO29" t="s">
        <v>20</v>
      </c>
      <c r="AQ29" t="s">
        <v>16</v>
      </c>
      <c r="AR29" t="str">
        <f t="shared" ca="1" si="18"/>
        <v>supérieur ou égal à 5,&lt;br&gt;alors le chiffre précédent (&lt;font color="blue"&gt;2&lt;/font&gt;) augmente de 1.</v>
      </c>
      <c r="AS29" t="s">
        <v>22</v>
      </c>
      <c r="AT29" t="s">
        <v>21</v>
      </c>
      <c r="AU29">
        <f t="shared" ca="1" si="14"/>
        <v>627.53</v>
      </c>
      <c r="AV29" t="s">
        <v>23</v>
      </c>
      <c r="AW29" t="s">
        <v>24</v>
      </c>
    </row>
    <row r="30" spans="1:49" x14ac:dyDescent="0.25">
      <c r="A30" t="s">
        <v>64</v>
      </c>
      <c r="E30" t="s">
        <v>3</v>
      </c>
      <c r="F30" t="s">
        <v>25</v>
      </c>
      <c r="G30" t="s">
        <v>26</v>
      </c>
      <c r="H30">
        <f t="shared" ref="H30:H93" ca="1" si="144">ROUND(RANDBETWEEN(1,9)/10+RANDBETWEEN(1,9)/100+RANDBETWEEN(1,9)/1000,3)</f>
        <v>0.64200000000000002</v>
      </c>
      <c r="I30" t="s">
        <v>26</v>
      </c>
      <c r="J30" t="s">
        <v>4</v>
      </c>
      <c r="K30">
        <f t="shared" ca="1" si="16"/>
        <v>0.64</v>
      </c>
      <c r="L30" t="s">
        <v>9</v>
      </c>
      <c r="M30" t="s">
        <v>65</v>
      </c>
      <c r="N30" t="s">
        <v>61</v>
      </c>
      <c r="O30" t="s">
        <v>9</v>
      </c>
      <c r="P30" t="s">
        <v>62</v>
      </c>
      <c r="Q30" t="s">
        <v>3</v>
      </c>
      <c r="R30" t="s">
        <v>17</v>
      </c>
      <c r="S30" t="s">
        <v>66</v>
      </c>
      <c r="T30">
        <f t="shared" ref="T30:T93" ca="1" si="145">ROUND(_xlfn.NUMBERVALUE(MID(H30,5,1)),0)</f>
        <v>2</v>
      </c>
      <c r="U30" t="s">
        <v>13</v>
      </c>
      <c r="V30" t="s">
        <v>3</v>
      </c>
      <c r="AA30">
        <f t="shared" ref="AA30:AA93" ca="1" si="146">ROUND(_xlfn.NUMBERVALUE(MID(H30,1,1)),0)</f>
        <v>0</v>
      </c>
      <c r="AC30" t="s">
        <v>14</v>
      </c>
      <c r="AE30">
        <f t="shared" ref="AE30:AE93" ca="1" si="147">ROUND(_xlfn.NUMBERVALUE(MID(H30,3,1)),0)</f>
        <v>6</v>
      </c>
      <c r="AG30" t="s">
        <v>38</v>
      </c>
      <c r="AH30">
        <f t="shared" ref="AH30:AH93" ca="1" si="148">ROUND(_xlfn.NUMBERVALUE(MID(H30,4,1)),0)</f>
        <v>4</v>
      </c>
      <c r="AI30" t="s">
        <v>67</v>
      </c>
      <c r="AJ30">
        <f t="shared" ref="AJ30:AJ93" ca="1" si="149">ROUND(_xlfn.NUMBERVALUE(MID(H30,5,1)),0)</f>
        <v>2</v>
      </c>
      <c r="AK30" t="s">
        <v>20</v>
      </c>
      <c r="AL30" t="s">
        <v>3</v>
      </c>
      <c r="AM30" t="s">
        <v>15</v>
      </c>
      <c r="AN30">
        <f t="shared" ca="1" si="17"/>
        <v>2</v>
      </c>
      <c r="AO30" t="s">
        <v>20</v>
      </c>
      <c r="AQ30" t="s">
        <v>16</v>
      </c>
      <c r="AR30" t="str">
        <f t="shared" ca="1" si="18"/>
        <v>inférieur à 5,&lt;br&gt;alors le chiffre précédent (&lt;font color="blue"&gt;4&lt;/font&gt;) ne change pas.</v>
      </c>
      <c r="AS30" t="s">
        <v>22</v>
      </c>
      <c r="AT30" t="s">
        <v>21</v>
      </c>
      <c r="AU30">
        <f t="shared" ca="1" si="14"/>
        <v>0.64</v>
      </c>
      <c r="AV30" t="s">
        <v>23</v>
      </c>
      <c r="AW30" t="s">
        <v>24</v>
      </c>
    </row>
    <row r="31" spans="1:49" x14ac:dyDescent="0.25">
      <c r="A31" t="s">
        <v>64</v>
      </c>
      <c r="E31" t="s">
        <v>3</v>
      </c>
      <c r="F31" t="s">
        <v>25</v>
      </c>
      <c r="G31" t="s">
        <v>26</v>
      </c>
      <c r="H31">
        <f t="shared" ref="H31:H94" ca="1" si="150">ROUND(RANDBETWEEN(1,9)+RANDBETWEEN(1,9)/10+RANDBETWEEN(1,9)/100+RANDBETWEEN(1,9)/1000,3)</f>
        <v>2.3319999999999999</v>
      </c>
      <c r="I31" t="s">
        <v>26</v>
      </c>
      <c r="J31" t="s">
        <v>4</v>
      </c>
      <c r="K31">
        <f t="shared" ca="1" si="16"/>
        <v>2.33</v>
      </c>
      <c r="L31" t="s">
        <v>9</v>
      </c>
      <c r="M31" t="s">
        <v>65</v>
      </c>
      <c r="N31" t="s">
        <v>61</v>
      </c>
      <c r="O31" t="s">
        <v>9</v>
      </c>
      <c r="P31" t="s">
        <v>62</v>
      </c>
      <c r="Q31" t="s">
        <v>3</v>
      </c>
      <c r="R31" t="s">
        <v>17</v>
      </c>
      <c r="S31" t="s">
        <v>66</v>
      </c>
      <c r="T31">
        <f t="shared" ca="1" si="145"/>
        <v>2</v>
      </c>
      <c r="U31" t="s">
        <v>13</v>
      </c>
      <c r="V31" t="s">
        <v>3</v>
      </c>
      <c r="AA31">
        <f t="shared" ca="1" si="146"/>
        <v>2</v>
      </c>
      <c r="AC31" t="s">
        <v>14</v>
      </c>
      <c r="AE31">
        <f t="shared" ca="1" si="147"/>
        <v>3</v>
      </c>
      <c r="AG31" t="s">
        <v>38</v>
      </c>
      <c r="AH31">
        <f t="shared" ca="1" si="148"/>
        <v>3</v>
      </c>
      <c r="AI31" t="s">
        <v>67</v>
      </c>
      <c r="AJ31">
        <f t="shared" ca="1" si="149"/>
        <v>2</v>
      </c>
      <c r="AK31" t="s">
        <v>20</v>
      </c>
      <c r="AL31" t="s">
        <v>3</v>
      </c>
      <c r="AM31" t="s">
        <v>15</v>
      </c>
      <c r="AN31">
        <f t="shared" ca="1" si="17"/>
        <v>2</v>
      </c>
      <c r="AO31" t="s">
        <v>20</v>
      </c>
      <c r="AQ31" t="s">
        <v>16</v>
      </c>
      <c r="AR31" t="str">
        <f t="shared" ca="1" si="18"/>
        <v>inférieur à 5,&lt;br&gt;alors le chiffre précédent (&lt;font color="blue"&gt;3&lt;/font&gt;) ne change pas.</v>
      </c>
      <c r="AS31" t="s">
        <v>22</v>
      </c>
      <c r="AT31" t="s">
        <v>21</v>
      </c>
      <c r="AU31">
        <f t="shared" ca="1" si="14"/>
        <v>2.33</v>
      </c>
      <c r="AV31" t="s">
        <v>23</v>
      </c>
      <c r="AW31" t="s">
        <v>24</v>
      </c>
    </row>
    <row r="32" spans="1:49" x14ac:dyDescent="0.25">
      <c r="A32" t="s">
        <v>64</v>
      </c>
      <c r="E32" t="s">
        <v>3</v>
      </c>
      <c r="F32" t="s">
        <v>25</v>
      </c>
      <c r="G32" t="s">
        <v>26</v>
      </c>
      <c r="H32">
        <f t="shared" ref="H32:H95" ca="1" si="151">ROUND(RANDBETWEEN(10,99)+RANDBETWEEN(1,9)/10+RANDBETWEEN(1,9)/100+RANDBETWEEN(1,9)/1000,3)</f>
        <v>64.174000000000007</v>
      </c>
      <c r="I32" t="s">
        <v>26</v>
      </c>
      <c r="J32" t="s">
        <v>4</v>
      </c>
      <c r="K32">
        <f t="shared" ca="1" si="16"/>
        <v>64.17</v>
      </c>
      <c r="L32" t="s">
        <v>9</v>
      </c>
      <c r="M32" t="s">
        <v>65</v>
      </c>
      <c r="N32" t="s">
        <v>61</v>
      </c>
      <c r="O32" t="s">
        <v>9</v>
      </c>
      <c r="P32" t="s">
        <v>62</v>
      </c>
      <c r="Q32" t="s">
        <v>3</v>
      </c>
      <c r="R32" t="s">
        <v>17</v>
      </c>
      <c r="S32" t="s">
        <v>66</v>
      </c>
      <c r="T32">
        <f t="shared" ref="T32:T95" ca="1" si="152">ROUND(_xlfn.NUMBERVALUE(MID(H32,6,1)),0)</f>
        <v>4</v>
      </c>
      <c r="U32" t="s">
        <v>13</v>
      </c>
      <c r="V32" t="s">
        <v>3</v>
      </c>
      <c r="Y32">
        <f t="shared" ref="Y32:Y95" ca="1" si="153">ROUND(_xlfn.NUMBERVALUE(MID(H32,1,1)),0)</f>
        <v>6</v>
      </c>
      <c r="AA32">
        <f t="shared" ref="AA32:AA95" ca="1" si="154">ROUND(_xlfn.NUMBERVALUE(MID(H32,2,1)),0)</f>
        <v>4</v>
      </c>
      <c r="AC32" t="s">
        <v>14</v>
      </c>
      <c r="AE32">
        <f t="shared" ref="AE32:AE95" ca="1" si="155">ROUND(_xlfn.NUMBERVALUE(MID(H32,4,1)),0)</f>
        <v>1</v>
      </c>
      <c r="AG32" t="s">
        <v>38</v>
      </c>
      <c r="AH32">
        <f t="shared" ref="AH32:AH95" ca="1" si="156">ROUND(_xlfn.NUMBERVALUE(MID(H32,5,1)),0)</f>
        <v>7</v>
      </c>
      <c r="AI32" t="s">
        <v>67</v>
      </c>
      <c r="AJ32">
        <f t="shared" ref="AJ32:AJ95" ca="1" si="157">ROUND(_xlfn.NUMBERVALUE(MID(H32,6,1)),0)</f>
        <v>4</v>
      </c>
      <c r="AK32" t="s">
        <v>20</v>
      </c>
      <c r="AL32" t="s">
        <v>3</v>
      </c>
      <c r="AM32" t="s">
        <v>15</v>
      </c>
      <c r="AN32">
        <f t="shared" ca="1" si="17"/>
        <v>4</v>
      </c>
      <c r="AO32" t="s">
        <v>20</v>
      </c>
      <c r="AQ32" t="s">
        <v>16</v>
      </c>
      <c r="AR32" t="str">
        <f t="shared" ca="1" si="18"/>
        <v>inférieur à 5,&lt;br&gt;alors le chiffre précédent (&lt;font color="blue"&gt;7&lt;/font&gt;) ne change pas.</v>
      </c>
      <c r="AS32" t="s">
        <v>22</v>
      </c>
      <c r="AT32" t="s">
        <v>21</v>
      </c>
      <c r="AU32">
        <f t="shared" ca="1" si="14"/>
        <v>64.17</v>
      </c>
      <c r="AV32" t="s">
        <v>23</v>
      </c>
      <c r="AW32" t="s">
        <v>24</v>
      </c>
    </row>
    <row r="33" spans="1:49" x14ac:dyDescent="0.25">
      <c r="A33" t="s">
        <v>64</v>
      </c>
      <c r="E33" t="s">
        <v>3</v>
      </c>
      <c r="F33" t="s">
        <v>25</v>
      </c>
      <c r="G33" t="s">
        <v>26</v>
      </c>
      <c r="H33">
        <f t="shared" ref="H33:H96" ca="1" si="158">ROUND(RANDBETWEEN(100,999)+RANDBETWEEN(1,9)/10+RANDBETWEEN(1,9)/100+RANDBETWEEN(1,9)/1000,3)</f>
        <v>252.71899999999999</v>
      </c>
      <c r="I33" t="s">
        <v>26</v>
      </c>
      <c r="J33" t="s">
        <v>4</v>
      </c>
      <c r="K33">
        <f t="shared" ca="1" si="16"/>
        <v>252.72</v>
      </c>
      <c r="L33" t="s">
        <v>9</v>
      </c>
      <c r="M33" t="s">
        <v>65</v>
      </c>
      <c r="N33" t="s">
        <v>61</v>
      </c>
      <c r="O33" t="s">
        <v>9</v>
      </c>
      <c r="P33" t="s">
        <v>62</v>
      </c>
      <c r="Q33" t="s">
        <v>3</v>
      </c>
      <c r="R33" t="s">
        <v>17</v>
      </c>
      <c r="S33" t="s">
        <v>66</v>
      </c>
      <c r="T33">
        <f t="shared" ref="T33:T96" ca="1" si="159">ROUND(_xlfn.NUMBERVALUE(MID(H33,7,1)),0)</f>
        <v>9</v>
      </c>
      <c r="U33" t="s">
        <v>13</v>
      </c>
      <c r="V33" t="s">
        <v>3</v>
      </c>
      <c r="X33">
        <f t="shared" ref="X33:X96" ca="1" si="160">ROUND(_xlfn.NUMBERVALUE(MID(H33,1,1)),0)</f>
        <v>2</v>
      </c>
      <c r="Y33">
        <f t="shared" ref="Y33:Y96" ca="1" si="161">ROUND(_xlfn.NUMBERVALUE(MID(H33,2,1)),0)</f>
        <v>5</v>
      </c>
      <c r="AA33">
        <f t="shared" ref="AA33:AA96" ca="1" si="162">ROUND(_xlfn.NUMBERVALUE(MID(H33,3,1)),0)</f>
        <v>2</v>
      </c>
      <c r="AC33" t="s">
        <v>14</v>
      </c>
      <c r="AE33">
        <f t="shared" ref="AE33:AE96" ca="1" si="163">ROUND(_xlfn.NUMBERVALUE(MID(H33,5,1)),0)</f>
        <v>7</v>
      </c>
      <c r="AG33" t="s">
        <v>38</v>
      </c>
      <c r="AH33">
        <f t="shared" ref="AH33:AH96" ca="1" si="164">ROUND(_xlfn.NUMBERVALUE(MID(H33,6,1)),0)</f>
        <v>1</v>
      </c>
      <c r="AI33" t="s">
        <v>67</v>
      </c>
      <c r="AJ33">
        <f t="shared" ref="AJ33:AJ96" ca="1" si="165">ROUND(_xlfn.NUMBERVALUE(MID(H33,7,1)),0)</f>
        <v>9</v>
      </c>
      <c r="AK33" t="s">
        <v>20</v>
      </c>
      <c r="AL33" t="s">
        <v>3</v>
      </c>
      <c r="AM33" t="s">
        <v>15</v>
      </c>
      <c r="AN33">
        <f t="shared" ca="1" si="17"/>
        <v>9</v>
      </c>
      <c r="AO33" t="s">
        <v>20</v>
      </c>
      <c r="AQ33" t="s">
        <v>16</v>
      </c>
      <c r="AR33" t="str">
        <f t="shared" ca="1" si="18"/>
        <v>supérieur ou égal à 5,&lt;br&gt;alors le chiffre précédent (&lt;font color="blue"&gt;1&lt;/font&gt;) augmente de 1.</v>
      </c>
      <c r="AS33" t="s">
        <v>22</v>
      </c>
      <c r="AT33" t="s">
        <v>21</v>
      </c>
      <c r="AU33">
        <f t="shared" ca="1" si="14"/>
        <v>252.72</v>
      </c>
      <c r="AV33" t="s">
        <v>23</v>
      </c>
      <c r="AW33" t="s">
        <v>24</v>
      </c>
    </row>
    <row r="34" spans="1:49" x14ac:dyDescent="0.25">
      <c r="A34" t="s">
        <v>64</v>
      </c>
      <c r="E34" t="s">
        <v>3</v>
      </c>
      <c r="F34" t="s">
        <v>25</v>
      </c>
      <c r="G34" t="s">
        <v>26</v>
      </c>
      <c r="H34">
        <f t="shared" ref="H34:H97" ca="1" si="166">ROUND(RANDBETWEEN(1,9)/10+RANDBETWEEN(1,9)/100+RANDBETWEEN(1,9)/1000,3)</f>
        <v>0.85299999999999998</v>
      </c>
      <c r="I34" t="s">
        <v>26</v>
      </c>
      <c r="J34" t="s">
        <v>4</v>
      </c>
      <c r="K34">
        <f t="shared" ca="1" si="16"/>
        <v>0.85</v>
      </c>
      <c r="L34" t="s">
        <v>9</v>
      </c>
      <c r="M34" t="s">
        <v>65</v>
      </c>
      <c r="N34" t="s">
        <v>61</v>
      </c>
      <c r="O34" t="s">
        <v>9</v>
      </c>
      <c r="P34" t="s">
        <v>62</v>
      </c>
      <c r="Q34" t="s">
        <v>3</v>
      </c>
      <c r="R34" t="s">
        <v>17</v>
      </c>
      <c r="S34" t="s">
        <v>66</v>
      </c>
      <c r="T34">
        <f t="shared" ref="T34:T97" ca="1" si="167">ROUND(_xlfn.NUMBERVALUE(MID(H34,5,1)),0)</f>
        <v>3</v>
      </c>
      <c r="U34" t="s">
        <v>13</v>
      </c>
      <c r="V34" t="s">
        <v>3</v>
      </c>
      <c r="AA34">
        <f t="shared" ref="AA34:AA97" ca="1" si="168">ROUND(_xlfn.NUMBERVALUE(MID(H34,1,1)),0)</f>
        <v>0</v>
      </c>
      <c r="AC34" t="s">
        <v>14</v>
      </c>
      <c r="AE34">
        <f t="shared" ref="AE34:AE97" ca="1" si="169">ROUND(_xlfn.NUMBERVALUE(MID(H34,3,1)),0)</f>
        <v>8</v>
      </c>
      <c r="AG34" t="s">
        <v>38</v>
      </c>
      <c r="AH34">
        <f t="shared" ref="AH34:AH97" ca="1" si="170">ROUND(_xlfn.NUMBERVALUE(MID(H34,4,1)),0)</f>
        <v>5</v>
      </c>
      <c r="AI34" t="s">
        <v>67</v>
      </c>
      <c r="AJ34">
        <f t="shared" ref="AJ34:AJ97" ca="1" si="171">ROUND(_xlfn.NUMBERVALUE(MID(H34,5,1)),0)</f>
        <v>3</v>
      </c>
      <c r="AK34" t="s">
        <v>20</v>
      </c>
      <c r="AL34" t="s">
        <v>3</v>
      </c>
      <c r="AM34" t="s">
        <v>15</v>
      </c>
      <c r="AN34">
        <f t="shared" ca="1" si="17"/>
        <v>3</v>
      </c>
      <c r="AO34" t="s">
        <v>20</v>
      </c>
      <c r="AQ34" t="s">
        <v>16</v>
      </c>
      <c r="AR34" t="str">
        <f t="shared" ca="1" si="18"/>
        <v>inférieur à 5,&lt;br&gt;alors le chiffre précédent (&lt;font color="blue"&gt;5&lt;/font&gt;) ne change pas.</v>
      </c>
      <c r="AS34" t="s">
        <v>22</v>
      </c>
      <c r="AT34" t="s">
        <v>21</v>
      </c>
      <c r="AU34">
        <f t="shared" ca="1" si="14"/>
        <v>0.85</v>
      </c>
      <c r="AV34" t="s">
        <v>23</v>
      </c>
      <c r="AW34" t="s">
        <v>24</v>
      </c>
    </row>
    <row r="35" spans="1:49" x14ac:dyDescent="0.25">
      <c r="A35" t="s">
        <v>64</v>
      </c>
      <c r="E35" t="s">
        <v>3</v>
      </c>
      <c r="F35" t="s">
        <v>25</v>
      </c>
      <c r="G35" t="s">
        <v>26</v>
      </c>
      <c r="H35">
        <f t="shared" ref="H35:H98" ca="1" si="172">ROUND(RANDBETWEEN(1,9)+RANDBETWEEN(1,9)/10+RANDBETWEEN(1,9)/100+RANDBETWEEN(1,9)/1000,3)</f>
        <v>2.1179999999999999</v>
      </c>
      <c r="I35" t="s">
        <v>26</v>
      </c>
      <c r="J35" t="s">
        <v>4</v>
      </c>
      <c r="K35">
        <f t="shared" ca="1" si="16"/>
        <v>2.12</v>
      </c>
      <c r="L35" t="s">
        <v>9</v>
      </c>
      <c r="M35" t="s">
        <v>65</v>
      </c>
      <c r="N35" t="s">
        <v>61</v>
      </c>
      <c r="O35" t="s">
        <v>9</v>
      </c>
      <c r="P35" t="s">
        <v>62</v>
      </c>
      <c r="Q35" t="s">
        <v>3</v>
      </c>
      <c r="R35" t="s">
        <v>17</v>
      </c>
      <c r="S35" t="s">
        <v>66</v>
      </c>
      <c r="T35">
        <f t="shared" ca="1" si="167"/>
        <v>8</v>
      </c>
      <c r="U35" t="s">
        <v>13</v>
      </c>
      <c r="V35" t="s">
        <v>3</v>
      </c>
      <c r="AA35">
        <f t="shared" ca="1" si="168"/>
        <v>2</v>
      </c>
      <c r="AC35" t="s">
        <v>14</v>
      </c>
      <c r="AE35">
        <f t="shared" ca="1" si="169"/>
        <v>1</v>
      </c>
      <c r="AG35" t="s">
        <v>38</v>
      </c>
      <c r="AH35">
        <f t="shared" ca="1" si="170"/>
        <v>1</v>
      </c>
      <c r="AI35" t="s">
        <v>67</v>
      </c>
      <c r="AJ35">
        <f t="shared" ca="1" si="171"/>
        <v>8</v>
      </c>
      <c r="AK35" t="s">
        <v>20</v>
      </c>
      <c r="AL35" t="s">
        <v>3</v>
      </c>
      <c r="AM35" t="s">
        <v>15</v>
      </c>
      <c r="AN35">
        <f t="shared" ca="1" si="17"/>
        <v>8</v>
      </c>
      <c r="AO35" t="s">
        <v>20</v>
      </c>
      <c r="AQ35" t="s">
        <v>16</v>
      </c>
      <c r="AR35" t="str">
        <f t="shared" ca="1" si="18"/>
        <v>supérieur ou égal à 5,&lt;br&gt;alors le chiffre précédent (&lt;font color="blue"&gt;1&lt;/font&gt;) augmente de 1.</v>
      </c>
      <c r="AS35" t="s">
        <v>22</v>
      </c>
      <c r="AT35" t="s">
        <v>21</v>
      </c>
      <c r="AU35">
        <f t="shared" ca="1" si="14"/>
        <v>2.12</v>
      </c>
      <c r="AV35" t="s">
        <v>23</v>
      </c>
      <c r="AW35" t="s">
        <v>24</v>
      </c>
    </row>
    <row r="36" spans="1:49" x14ac:dyDescent="0.25">
      <c r="A36" t="s">
        <v>64</v>
      </c>
      <c r="E36" t="s">
        <v>3</v>
      </c>
      <c r="F36" t="s">
        <v>25</v>
      </c>
      <c r="G36" t="s">
        <v>26</v>
      </c>
      <c r="H36">
        <f t="shared" ref="H36:H99" ca="1" si="173">ROUND(RANDBETWEEN(10,99)+RANDBETWEEN(1,9)/10+RANDBETWEEN(1,9)/100+RANDBETWEEN(1,9)/1000,3)</f>
        <v>97.994</v>
      </c>
      <c r="I36" t="s">
        <v>26</v>
      </c>
      <c r="J36" t="s">
        <v>4</v>
      </c>
      <c r="K36">
        <f t="shared" ca="1" si="16"/>
        <v>97.99</v>
      </c>
      <c r="L36" t="s">
        <v>9</v>
      </c>
      <c r="M36" t="s">
        <v>65</v>
      </c>
      <c r="N36" t="s">
        <v>61</v>
      </c>
      <c r="O36" t="s">
        <v>9</v>
      </c>
      <c r="P36" t="s">
        <v>62</v>
      </c>
      <c r="Q36" t="s">
        <v>3</v>
      </c>
      <c r="R36" t="s">
        <v>17</v>
      </c>
      <c r="S36" t="s">
        <v>66</v>
      </c>
      <c r="T36">
        <f t="shared" ref="T36:T99" ca="1" si="174">ROUND(_xlfn.NUMBERVALUE(MID(H36,6,1)),0)</f>
        <v>4</v>
      </c>
      <c r="U36" t="s">
        <v>13</v>
      </c>
      <c r="V36" t="s">
        <v>3</v>
      </c>
      <c r="Y36">
        <f t="shared" ref="Y36:Y99" ca="1" si="175">ROUND(_xlfn.NUMBERVALUE(MID(H36,1,1)),0)</f>
        <v>9</v>
      </c>
      <c r="AA36">
        <f t="shared" ref="AA36:AA99" ca="1" si="176">ROUND(_xlfn.NUMBERVALUE(MID(H36,2,1)),0)</f>
        <v>7</v>
      </c>
      <c r="AC36" t="s">
        <v>14</v>
      </c>
      <c r="AE36">
        <f t="shared" ref="AE36:AE99" ca="1" si="177">ROUND(_xlfn.NUMBERVALUE(MID(H36,4,1)),0)</f>
        <v>9</v>
      </c>
      <c r="AG36" t="s">
        <v>38</v>
      </c>
      <c r="AH36">
        <f t="shared" ref="AH36:AH99" ca="1" si="178">ROUND(_xlfn.NUMBERVALUE(MID(H36,5,1)),0)</f>
        <v>9</v>
      </c>
      <c r="AI36" t="s">
        <v>67</v>
      </c>
      <c r="AJ36">
        <f t="shared" ref="AJ36:AJ99" ca="1" si="179">ROUND(_xlfn.NUMBERVALUE(MID(H36,6,1)),0)</f>
        <v>4</v>
      </c>
      <c r="AK36" t="s">
        <v>20</v>
      </c>
      <c r="AL36" t="s">
        <v>3</v>
      </c>
      <c r="AM36" t="s">
        <v>15</v>
      </c>
      <c r="AN36">
        <f t="shared" ca="1" si="17"/>
        <v>4</v>
      </c>
      <c r="AO36" t="s">
        <v>20</v>
      </c>
      <c r="AQ36" t="s">
        <v>16</v>
      </c>
      <c r="AR36" t="str">
        <f t="shared" ca="1" si="18"/>
        <v>inférieur à 5,&lt;br&gt;alors le chiffre précédent (&lt;font color="blue"&gt;9&lt;/font&gt;) ne change pas.</v>
      </c>
      <c r="AS36" t="s">
        <v>22</v>
      </c>
      <c r="AT36" t="s">
        <v>21</v>
      </c>
      <c r="AU36">
        <f t="shared" ca="1" si="14"/>
        <v>97.99</v>
      </c>
      <c r="AV36" t="s">
        <v>23</v>
      </c>
      <c r="AW36" t="s">
        <v>24</v>
      </c>
    </row>
    <row r="37" spans="1:49" x14ac:dyDescent="0.25">
      <c r="A37" t="s">
        <v>64</v>
      </c>
      <c r="E37" t="s">
        <v>3</v>
      </c>
      <c r="F37" t="s">
        <v>25</v>
      </c>
      <c r="G37" t="s">
        <v>26</v>
      </c>
      <c r="H37">
        <f t="shared" ref="H37:H100" ca="1" si="180">ROUND(RANDBETWEEN(100,999)+RANDBETWEEN(1,9)/10+RANDBETWEEN(1,9)/100+RANDBETWEEN(1,9)/1000,3)</f>
        <v>609.48099999999999</v>
      </c>
      <c r="I37" t="s">
        <v>26</v>
      </c>
      <c r="J37" t="s">
        <v>4</v>
      </c>
      <c r="K37">
        <f t="shared" ca="1" si="16"/>
        <v>609.48</v>
      </c>
      <c r="L37" t="s">
        <v>9</v>
      </c>
      <c r="M37" t="s">
        <v>65</v>
      </c>
      <c r="N37" t="s">
        <v>61</v>
      </c>
      <c r="O37" t="s">
        <v>9</v>
      </c>
      <c r="P37" t="s">
        <v>62</v>
      </c>
      <c r="Q37" t="s">
        <v>3</v>
      </c>
      <c r="R37" t="s">
        <v>17</v>
      </c>
      <c r="S37" t="s">
        <v>66</v>
      </c>
      <c r="T37">
        <f t="shared" ref="T37:T100" ca="1" si="181">ROUND(_xlfn.NUMBERVALUE(MID(H37,7,1)),0)</f>
        <v>1</v>
      </c>
      <c r="U37" t="s">
        <v>13</v>
      </c>
      <c r="V37" t="s">
        <v>3</v>
      </c>
      <c r="X37">
        <f t="shared" ref="X37:X100" ca="1" si="182">ROUND(_xlfn.NUMBERVALUE(MID(H37,1,1)),0)</f>
        <v>6</v>
      </c>
      <c r="Y37">
        <f t="shared" ref="Y37:Y100" ca="1" si="183">ROUND(_xlfn.NUMBERVALUE(MID(H37,2,1)),0)</f>
        <v>0</v>
      </c>
      <c r="AA37">
        <f t="shared" ref="AA37:AA100" ca="1" si="184">ROUND(_xlfn.NUMBERVALUE(MID(H37,3,1)),0)</f>
        <v>9</v>
      </c>
      <c r="AC37" t="s">
        <v>14</v>
      </c>
      <c r="AE37">
        <f t="shared" ref="AE37:AE100" ca="1" si="185">ROUND(_xlfn.NUMBERVALUE(MID(H37,5,1)),0)</f>
        <v>4</v>
      </c>
      <c r="AG37" t="s">
        <v>38</v>
      </c>
      <c r="AH37">
        <f t="shared" ref="AH37:AH100" ca="1" si="186">ROUND(_xlfn.NUMBERVALUE(MID(H37,6,1)),0)</f>
        <v>8</v>
      </c>
      <c r="AI37" t="s">
        <v>67</v>
      </c>
      <c r="AJ37">
        <f t="shared" ref="AJ37:AJ100" ca="1" si="187">ROUND(_xlfn.NUMBERVALUE(MID(H37,7,1)),0)</f>
        <v>1</v>
      </c>
      <c r="AK37" t="s">
        <v>20</v>
      </c>
      <c r="AL37" t="s">
        <v>3</v>
      </c>
      <c r="AM37" t="s">
        <v>15</v>
      </c>
      <c r="AN37">
        <f t="shared" ca="1" si="17"/>
        <v>1</v>
      </c>
      <c r="AO37" t="s">
        <v>20</v>
      </c>
      <c r="AQ37" t="s">
        <v>16</v>
      </c>
      <c r="AR37" t="str">
        <f t="shared" ca="1" si="18"/>
        <v>inférieur à 5,&lt;br&gt;alors le chiffre précédent (&lt;font color="blue"&gt;8&lt;/font&gt;) ne change pas.</v>
      </c>
      <c r="AS37" t="s">
        <v>22</v>
      </c>
      <c r="AT37" t="s">
        <v>21</v>
      </c>
      <c r="AU37">
        <f t="shared" ca="1" si="14"/>
        <v>609.48</v>
      </c>
      <c r="AV37" t="s">
        <v>23</v>
      </c>
      <c r="AW37" t="s">
        <v>24</v>
      </c>
    </row>
    <row r="38" spans="1:49" x14ac:dyDescent="0.25">
      <c r="A38" t="s">
        <v>64</v>
      </c>
      <c r="E38" t="s">
        <v>3</v>
      </c>
      <c r="F38" t="s">
        <v>25</v>
      </c>
      <c r="G38" t="s">
        <v>26</v>
      </c>
      <c r="H38">
        <f t="shared" ref="H38:H101" ca="1" si="188">ROUND(RANDBETWEEN(1,9)/10+RANDBETWEEN(1,9)/100+RANDBETWEEN(1,9)/1000,3)</f>
        <v>0.99399999999999999</v>
      </c>
      <c r="I38" t="s">
        <v>26</v>
      </c>
      <c r="J38" t="s">
        <v>4</v>
      </c>
      <c r="K38">
        <f t="shared" ca="1" si="16"/>
        <v>0.99</v>
      </c>
      <c r="L38" t="s">
        <v>9</v>
      </c>
      <c r="M38" t="s">
        <v>65</v>
      </c>
      <c r="N38" t="s">
        <v>61</v>
      </c>
      <c r="O38" t="s">
        <v>9</v>
      </c>
      <c r="P38" t="s">
        <v>62</v>
      </c>
      <c r="Q38" t="s">
        <v>3</v>
      </c>
      <c r="R38" t="s">
        <v>17</v>
      </c>
      <c r="S38" t="s">
        <v>66</v>
      </c>
      <c r="T38">
        <f t="shared" ref="T38:T101" ca="1" si="189">ROUND(_xlfn.NUMBERVALUE(MID(H38,5,1)),0)</f>
        <v>4</v>
      </c>
      <c r="U38" t="s">
        <v>13</v>
      </c>
      <c r="V38" t="s">
        <v>3</v>
      </c>
      <c r="AA38">
        <f t="shared" ref="AA38:AA101" ca="1" si="190">ROUND(_xlfn.NUMBERVALUE(MID(H38,1,1)),0)</f>
        <v>0</v>
      </c>
      <c r="AC38" t="s">
        <v>14</v>
      </c>
      <c r="AE38">
        <f t="shared" ref="AE38:AE101" ca="1" si="191">ROUND(_xlfn.NUMBERVALUE(MID(H38,3,1)),0)</f>
        <v>9</v>
      </c>
      <c r="AG38" t="s">
        <v>38</v>
      </c>
      <c r="AH38">
        <f t="shared" ref="AH38:AH101" ca="1" si="192">ROUND(_xlfn.NUMBERVALUE(MID(H38,4,1)),0)</f>
        <v>9</v>
      </c>
      <c r="AI38" t="s">
        <v>67</v>
      </c>
      <c r="AJ38">
        <f t="shared" ref="AJ38:AJ101" ca="1" si="193">ROUND(_xlfn.NUMBERVALUE(MID(H38,5,1)),0)</f>
        <v>4</v>
      </c>
      <c r="AK38" t="s">
        <v>20</v>
      </c>
      <c r="AL38" t="s">
        <v>3</v>
      </c>
      <c r="AM38" t="s">
        <v>15</v>
      </c>
      <c r="AN38">
        <f t="shared" ca="1" si="17"/>
        <v>4</v>
      </c>
      <c r="AO38" t="s">
        <v>20</v>
      </c>
      <c r="AQ38" t="s">
        <v>16</v>
      </c>
      <c r="AR38" t="str">
        <f t="shared" ca="1" si="18"/>
        <v>inférieur à 5,&lt;br&gt;alors le chiffre précédent (&lt;font color="blue"&gt;9&lt;/font&gt;) ne change pas.</v>
      </c>
      <c r="AS38" t="s">
        <v>22</v>
      </c>
      <c r="AT38" t="s">
        <v>21</v>
      </c>
      <c r="AU38">
        <f t="shared" ca="1" si="14"/>
        <v>0.99</v>
      </c>
      <c r="AV38" t="s">
        <v>23</v>
      </c>
      <c r="AW38" t="s">
        <v>24</v>
      </c>
    </row>
    <row r="39" spans="1:49" x14ac:dyDescent="0.25">
      <c r="A39" t="s">
        <v>64</v>
      </c>
      <c r="E39" t="s">
        <v>3</v>
      </c>
      <c r="F39" t="s">
        <v>25</v>
      </c>
      <c r="G39" t="s">
        <v>26</v>
      </c>
      <c r="H39">
        <f t="shared" ref="H39:H102" ca="1" si="194">ROUND(RANDBETWEEN(1,9)+RANDBETWEEN(1,9)/10+RANDBETWEEN(1,9)/100+RANDBETWEEN(1,9)/1000,3)</f>
        <v>9.923</v>
      </c>
      <c r="I39" t="s">
        <v>26</v>
      </c>
      <c r="J39" t="s">
        <v>4</v>
      </c>
      <c r="K39">
        <f t="shared" ca="1" si="16"/>
        <v>9.92</v>
      </c>
      <c r="L39" t="s">
        <v>9</v>
      </c>
      <c r="M39" t="s">
        <v>65</v>
      </c>
      <c r="N39" t="s">
        <v>61</v>
      </c>
      <c r="O39" t="s">
        <v>9</v>
      </c>
      <c r="P39" t="s">
        <v>62</v>
      </c>
      <c r="Q39" t="s">
        <v>3</v>
      </c>
      <c r="R39" t="s">
        <v>17</v>
      </c>
      <c r="S39" t="s">
        <v>66</v>
      </c>
      <c r="T39">
        <f t="shared" ca="1" si="189"/>
        <v>3</v>
      </c>
      <c r="U39" t="s">
        <v>13</v>
      </c>
      <c r="V39" t="s">
        <v>3</v>
      </c>
      <c r="AA39">
        <f t="shared" ca="1" si="190"/>
        <v>9</v>
      </c>
      <c r="AC39" t="s">
        <v>14</v>
      </c>
      <c r="AE39">
        <f t="shared" ca="1" si="191"/>
        <v>9</v>
      </c>
      <c r="AG39" t="s">
        <v>38</v>
      </c>
      <c r="AH39">
        <f t="shared" ca="1" si="192"/>
        <v>2</v>
      </c>
      <c r="AI39" t="s">
        <v>67</v>
      </c>
      <c r="AJ39">
        <f t="shared" ca="1" si="193"/>
        <v>3</v>
      </c>
      <c r="AK39" t="s">
        <v>20</v>
      </c>
      <c r="AL39" t="s">
        <v>3</v>
      </c>
      <c r="AM39" t="s">
        <v>15</v>
      </c>
      <c r="AN39">
        <f t="shared" ca="1" si="17"/>
        <v>3</v>
      </c>
      <c r="AO39" t="s">
        <v>20</v>
      </c>
      <c r="AQ39" t="s">
        <v>16</v>
      </c>
      <c r="AR39" t="str">
        <f t="shared" ca="1" si="18"/>
        <v>inférieur à 5,&lt;br&gt;alors le chiffre précédent (&lt;font color="blue"&gt;2&lt;/font&gt;) ne change pas.</v>
      </c>
      <c r="AS39" t="s">
        <v>22</v>
      </c>
      <c r="AT39" t="s">
        <v>21</v>
      </c>
      <c r="AU39">
        <f t="shared" ca="1" si="14"/>
        <v>9.92</v>
      </c>
      <c r="AV39" t="s">
        <v>23</v>
      </c>
      <c r="AW39" t="s">
        <v>24</v>
      </c>
    </row>
    <row r="40" spans="1:49" x14ac:dyDescent="0.25">
      <c r="A40" t="s">
        <v>64</v>
      </c>
      <c r="E40" t="s">
        <v>3</v>
      </c>
      <c r="F40" t="s">
        <v>25</v>
      </c>
      <c r="G40" t="s">
        <v>26</v>
      </c>
      <c r="H40">
        <f t="shared" ref="H40:H103" ca="1" si="195">ROUND(RANDBETWEEN(10,99)+RANDBETWEEN(1,9)/10+RANDBETWEEN(1,9)/100+RANDBETWEEN(1,9)/1000,3)</f>
        <v>14.722</v>
      </c>
      <c r="I40" t="s">
        <v>26</v>
      </c>
      <c r="J40" t="s">
        <v>4</v>
      </c>
      <c r="K40">
        <f t="shared" ca="1" si="16"/>
        <v>14.72</v>
      </c>
      <c r="L40" t="s">
        <v>9</v>
      </c>
      <c r="M40" t="s">
        <v>65</v>
      </c>
      <c r="N40" t="s">
        <v>61</v>
      </c>
      <c r="O40" t="s">
        <v>9</v>
      </c>
      <c r="P40" t="s">
        <v>62</v>
      </c>
      <c r="Q40" t="s">
        <v>3</v>
      </c>
      <c r="R40" t="s">
        <v>17</v>
      </c>
      <c r="S40" t="s">
        <v>66</v>
      </c>
      <c r="T40">
        <f t="shared" ref="T40:T103" ca="1" si="196">ROUND(_xlfn.NUMBERVALUE(MID(H40,6,1)),0)</f>
        <v>2</v>
      </c>
      <c r="U40" t="s">
        <v>13</v>
      </c>
      <c r="V40" t="s">
        <v>3</v>
      </c>
      <c r="Y40">
        <f t="shared" ref="Y40:Y103" ca="1" si="197">ROUND(_xlfn.NUMBERVALUE(MID(H40,1,1)),0)</f>
        <v>1</v>
      </c>
      <c r="AA40">
        <f t="shared" ref="AA40:AA103" ca="1" si="198">ROUND(_xlfn.NUMBERVALUE(MID(H40,2,1)),0)</f>
        <v>4</v>
      </c>
      <c r="AC40" t="s">
        <v>14</v>
      </c>
      <c r="AE40">
        <f t="shared" ref="AE40:AE103" ca="1" si="199">ROUND(_xlfn.NUMBERVALUE(MID(H40,4,1)),0)</f>
        <v>7</v>
      </c>
      <c r="AG40" t="s">
        <v>38</v>
      </c>
      <c r="AH40">
        <f t="shared" ref="AH40:AH103" ca="1" si="200">ROUND(_xlfn.NUMBERVALUE(MID(H40,5,1)),0)</f>
        <v>2</v>
      </c>
      <c r="AI40" t="s">
        <v>67</v>
      </c>
      <c r="AJ40">
        <f t="shared" ref="AJ40:AJ103" ca="1" si="201">ROUND(_xlfn.NUMBERVALUE(MID(H40,6,1)),0)</f>
        <v>2</v>
      </c>
      <c r="AK40" t="s">
        <v>20</v>
      </c>
      <c r="AL40" t="s">
        <v>3</v>
      </c>
      <c r="AM40" t="s">
        <v>15</v>
      </c>
      <c r="AN40">
        <f t="shared" ca="1" si="17"/>
        <v>2</v>
      </c>
      <c r="AO40" t="s">
        <v>20</v>
      </c>
      <c r="AQ40" t="s">
        <v>16</v>
      </c>
      <c r="AR40" t="str">
        <f t="shared" ca="1" si="18"/>
        <v>inférieur à 5,&lt;br&gt;alors le chiffre précédent (&lt;font color="blue"&gt;2&lt;/font&gt;) ne change pas.</v>
      </c>
      <c r="AS40" t="s">
        <v>22</v>
      </c>
      <c r="AT40" t="s">
        <v>21</v>
      </c>
      <c r="AU40">
        <f t="shared" ca="1" si="14"/>
        <v>14.72</v>
      </c>
      <c r="AV40" t="s">
        <v>23</v>
      </c>
      <c r="AW40" t="s">
        <v>24</v>
      </c>
    </row>
    <row r="41" spans="1:49" x14ac:dyDescent="0.25">
      <c r="A41" t="s">
        <v>64</v>
      </c>
      <c r="E41" t="s">
        <v>3</v>
      </c>
      <c r="F41" t="s">
        <v>25</v>
      </c>
      <c r="G41" t="s">
        <v>26</v>
      </c>
      <c r="H41">
        <f t="shared" ref="H41:H104" ca="1" si="202">ROUND(RANDBETWEEN(100,999)+RANDBETWEEN(1,9)/10+RANDBETWEEN(1,9)/100+RANDBETWEEN(1,9)/1000,3)</f>
        <v>586.31700000000001</v>
      </c>
      <c r="I41" t="s">
        <v>26</v>
      </c>
      <c r="J41" t="s">
        <v>4</v>
      </c>
      <c r="K41">
        <f t="shared" ca="1" si="16"/>
        <v>586.32000000000005</v>
      </c>
      <c r="L41" t="s">
        <v>9</v>
      </c>
      <c r="M41" t="s">
        <v>65</v>
      </c>
      <c r="N41" t="s">
        <v>61</v>
      </c>
      <c r="O41" t="s">
        <v>9</v>
      </c>
      <c r="P41" t="s">
        <v>62</v>
      </c>
      <c r="Q41" t="s">
        <v>3</v>
      </c>
      <c r="R41" t="s">
        <v>17</v>
      </c>
      <c r="S41" t="s">
        <v>66</v>
      </c>
      <c r="T41">
        <f t="shared" ref="T41:T104" ca="1" si="203">ROUND(_xlfn.NUMBERVALUE(MID(H41,7,1)),0)</f>
        <v>7</v>
      </c>
      <c r="U41" t="s">
        <v>13</v>
      </c>
      <c r="V41" t="s">
        <v>3</v>
      </c>
      <c r="X41">
        <f t="shared" ref="X41:X104" ca="1" si="204">ROUND(_xlfn.NUMBERVALUE(MID(H41,1,1)),0)</f>
        <v>5</v>
      </c>
      <c r="Y41">
        <f t="shared" ref="Y41:Y104" ca="1" si="205">ROUND(_xlfn.NUMBERVALUE(MID(H41,2,1)),0)</f>
        <v>8</v>
      </c>
      <c r="AA41">
        <f t="shared" ref="AA41:AA104" ca="1" si="206">ROUND(_xlfn.NUMBERVALUE(MID(H41,3,1)),0)</f>
        <v>6</v>
      </c>
      <c r="AC41" t="s">
        <v>14</v>
      </c>
      <c r="AE41">
        <f t="shared" ref="AE41:AE104" ca="1" si="207">ROUND(_xlfn.NUMBERVALUE(MID(H41,5,1)),0)</f>
        <v>3</v>
      </c>
      <c r="AG41" t="s">
        <v>38</v>
      </c>
      <c r="AH41">
        <f t="shared" ref="AH41:AH104" ca="1" si="208">ROUND(_xlfn.NUMBERVALUE(MID(H41,6,1)),0)</f>
        <v>1</v>
      </c>
      <c r="AI41" t="s">
        <v>67</v>
      </c>
      <c r="AJ41">
        <f t="shared" ref="AJ41:AJ104" ca="1" si="209">ROUND(_xlfn.NUMBERVALUE(MID(H41,7,1)),0)</f>
        <v>7</v>
      </c>
      <c r="AK41" t="s">
        <v>20</v>
      </c>
      <c r="AL41" t="s">
        <v>3</v>
      </c>
      <c r="AM41" t="s">
        <v>15</v>
      </c>
      <c r="AN41">
        <f t="shared" ca="1" si="17"/>
        <v>7</v>
      </c>
      <c r="AO41" t="s">
        <v>20</v>
      </c>
      <c r="AQ41" t="s">
        <v>16</v>
      </c>
      <c r="AR41" t="str">
        <f t="shared" ca="1" si="18"/>
        <v>supérieur ou égal à 5,&lt;br&gt;alors le chiffre précédent (&lt;font color="blue"&gt;1&lt;/font&gt;) augmente de 1.</v>
      </c>
      <c r="AS41" t="s">
        <v>22</v>
      </c>
      <c r="AT41" t="s">
        <v>21</v>
      </c>
      <c r="AU41">
        <f t="shared" ca="1" si="14"/>
        <v>586.32000000000005</v>
      </c>
      <c r="AV41" t="s">
        <v>23</v>
      </c>
      <c r="AW41" t="s">
        <v>24</v>
      </c>
    </row>
    <row r="42" spans="1:49" x14ac:dyDescent="0.25">
      <c r="A42" t="s">
        <v>64</v>
      </c>
      <c r="E42" t="s">
        <v>3</v>
      </c>
      <c r="F42" t="s">
        <v>25</v>
      </c>
      <c r="G42" t="s">
        <v>26</v>
      </c>
      <c r="H42">
        <f t="shared" ref="H42:H105" ca="1" si="210">ROUND(RANDBETWEEN(1,9)/10+RANDBETWEEN(1,9)/100+RANDBETWEEN(1,9)/1000,3)</f>
        <v>0.35799999999999998</v>
      </c>
      <c r="I42" t="s">
        <v>26</v>
      </c>
      <c r="J42" t="s">
        <v>4</v>
      </c>
      <c r="K42">
        <f t="shared" ca="1" si="16"/>
        <v>0.36</v>
      </c>
      <c r="L42" t="s">
        <v>9</v>
      </c>
      <c r="M42" t="s">
        <v>65</v>
      </c>
      <c r="N42" t="s">
        <v>61</v>
      </c>
      <c r="O42" t="s">
        <v>9</v>
      </c>
      <c r="P42" t="s">
        <v>62</v>
      </c>
      <c r="Q42" t="s">
        <v>3</v>
      </c>
      <c r="R42" t="s">
        <v>17</v>
      </c>
      <c r="S42" t="s">
        <v>66</v>
      </c>
      <c r="T42">
        <f t="shared" ref="T42:T105" ca="1" si="211">ROUND(_xlfn.NUMBERVALUE(MID(H42,5,1)),0)</f>
        <v>8</v>
      </c>
      <c r="U42" t="s">
        <v>13</v>
      </c>
      <c r="V42" t="s">
        <v>3</v>
      </c>
      <c r="AA42">
        <f t="shared" ref="AA42:AA105" ca="1" si="212">ROUND(_xlfn.NUMBERVALUE(MID(H42,1,1)),0)</f>
        <v>0</v>
      </c>
      <c r="AC42" t="s">
        <v>14</v>
      </c>
      <c r="AE42">
        <f t="shared" ref="AE42:AE105" ca="1" si="213">ROUND(_xlfn.NUMBERVALUE(MID(H42,3,1)),0)</f>
        <v>3</v>
      </c>
      <c r="AG42" t="s">
        <v>38</v>
      </c>
      <c r="AH42">
        <f t="shared" ref="AH42:AH105" ca="1" si="214">ROUND(_xlfn.NUMBERVALUE(MID(H42,4,1)),0)</f>
        <v>5</v>
      </c>
      <c r="AI42" t="s">
        <v>67</v>
      </c>
      <c r="AJ42">
        <f t="shared" ref="AJ42:AJ105" ca="1" si="215">ROUND(_xlfn.NUMBERVALUE(MID(H42,5,1)),0)</f>
        <v>8</v>
      </c>
      <c r="AK42" t="s">
        <v>20</v>
      </c>
      <c r="AL42" t="s">
        <v>3</v>
      </c>
      <c r="AM42" t="s">
        <v>15</v>
      </c>
      <c r="AN42">
        <f t="shared" ca="1" si="17"/>
        <v>8</v>
      </c>
      <c r="AO42" t="s">
        <v>20</v>
      </c>
      <c r="AQ42" t="s">
        <v>16</v>
      </c>
      <c r="AR42" t="str">
        <f t="shared" ca="1" si="18"/>
        <v>supérieur ou égal à 5,&lt;br&gt;alors le chiffre précédent (&lt;font color="blue"&gt;5&lt;/font&gt;) augmente de 1.</v>
      </c>
      <c r="AS42" t="s">
        <v>22</v>
      </c>
      <c r="AT42" t="s">
        <v>21</v>
      </c>
      <c r="AU42">
        <f t="shared" ca="1" si="14"/>
        <v>0.36</v>
      </c>
      <c r="AV42" t="s">
        <v>23</v>
      </c>
      <c r="AW42" t="s">
        <v>24</v>
      </c>
    </row>
    <row r="43" spans="1:49" x14ac:dyDescent="0.25">
      <c r="A43" t="s">
        <v>64</v>
      </c>
      <c r="E43" t="s">
        <v>3</v>
      </c>
      <c r="F43" t="s">
        <v>25</v>
      </c>
      <c r="G43" t="s">
        <v>26</v>
      </c>
      <c r="H43">
        <f t="shared" ref="H43:H106" ca="1" si="216">ROUND(RANDBETWEEN(1,9)+RANDBETWEEN(1,9)/10+RANDBETWEEN(1,9)/100+RANDBETWEEN(1,9)/1000,3)</f>
        <v>7.899</v>
      </c>
      <c r="I43" t="s">
        <v>26</v>
      </c>
      <c r="J43" t="s">
        <v>4</v>
      </c>
      <c r="K43">
        <f t="shared" ca="1" si="16"/>
        <v>7.9</v>
      </c>
      <c r="L43" t="s">
        <v>9</v>
      </c>
      <c r="M43" t="s">
        <v>65</v>
      </c>
      <c r="N43" t="s">
        <v>61</v>
      </c>
      <c r="O43" t="s">
        <v>9</v>
      </c>
      <c r="P43" t="s">
        <v>62</v>
      </c>
      <c r="Q43" t="s">
        <v>3</v>
      </c>
      <c r="R43" t="s">
        <v>17</v>
      </c>
      <c r="S43" t="s">
        <v>66</v>
      </c>
      <c r="T43">
        <f t="shared" ca="1" si="211"/>
        <v>9</v>
      </c>
      <c r="U43" t="s">
        <v>13</v>
      </c>
      <c r="V43" t="s">
        <v>3</v>
      </c>
      <c r="AA43">
        <f t="shared" ca="1" si="212"/>
        <v>7</v>
      </c>
      <c r="AC43" t="s">
        <v>14</v>
      </c>
      <c r="AE43">
        <f t="shared" ca="1" si="213"/>
        <v>8</v>
      </c>
      <c r="AG43" t="s">
        <v>38</v>
      </c>
      <c r="AH43">
        <f t="shared" ca="1" si="214"/>
        <v>9</v>
      </c>
      <c r="AI43" t="s">
        <v>67</v>
      </c>
      <c r="AJ43">
        <f t="shared" ca="1" si="215"/>
        <v>9</v>
      </c>
      <c r="AK43" t="s">
        <v>20</v>
      </c>
      <c r="AL43" t="s">
        <v>3</v>
      </c>
      <c r="AM43" t="s">
        <v>15</v>
      </c>
      <c r="AN43">
        <f t="shared" ca="1" si="17"/>
        <v>9</v>
      </c>
      <c r="AO43" t="s">
        <v>20</v>
      </c>
      <c r="AQ43" t="s">
        <v>16</v>
      </c>
      <c r="AR43" t="str">
        <f t="shared" ca="1" si="18"/>
        <v>supérieur ou égal à 5,&lt;br&gt;alors le chiffre précédent (&lt;font color="blue"&gt;9&lt;/font&gt;) augmente de 1.</v>
      </c>
      <c r="AS43" t="s">
        <v>22</v>
      </c>
      <c r="AT43" t="s">
        <v>21</v>
      </c>
      <c r="AU43">
        <f t="shared" ca="1" si="14"/>
        <v>7.9</v>
      </c>
      <c r="AV43" t="s">
        <v>23</v>
      </c>
      <c r="AW43" t="s">
        <v>24</v>
      </c>
    </row>
    <row r="44" spans="1:49" x14ac:dyDescent="0.25">
      <c r="A44" t="s">
        <v>64</v>
      </c>
      <c r="E44" t="s">
        <v>3</v>
      </c>
      <c r="F44" t="s">
        <v>25</v>
      </c>
      <c r="G44" t="s">
        <v>26</v>
      </c>
      <c r="H44">
        <f t="shared" ref="H44:H107" ca="1" si="217">ROUND(RANDBETWEEN(10,99)+RANDBETWEEN(1,9)/10+RANDBETWEEN(1,9)/100+RANDBETWEEN(1,9)/1000,3)</f>
        <v>66.754000000000005</v>
      </c>
      <c r="I44" t="s">
        <v>26</v>
      </c>
      <c r="J44" t="s">
        <v>4</v>
      </c>
      <c r="K44">
        <f t="shared" ca="1" si="16"/>
        <v>66.75</v>
      </c>
      <c r="L44" t="s">
        <v>9</v>
      </c>
      <c r="M44" t="s">
        <v>65</v>
      </c>
      <c r="N44" t="s">
        <v>61</v>
      </c>
      <c r="O44" t="s">
        <v>9</v>
      </c>
      <c r="P44" t="s">
        <v>62</v>
      </c>
      <c r="Q44" t="s">
        <v>3</v>
      </c>
      <c r="R44" t="s">
        <v>17</v>
      </c>
      <c r="S44" t="s">
        <v>66</v>
      </c>
      <c r="T44">
        <f t="shared" ref="T44:T107" ca="1" si="218">ROUND(_xlfn.NUMBERVALUE(MID(H44,6,1)),0)</f>
        <v>4</v>
      </c>
      <c r="U44" t="s">
        <v>13</v>
      </c>
      <c r="V44" t="s">
        <v>3</v>
      </c>
      <c r="Y44">
        <f t="shared" ref="Y44:Y107" ca="1" si="219">ROUND(_xlfn.NUMBERVALUE(MID(H44,1,1)),0)</f>
        <v>6</v>
      </c>
      <c r="AA44">
        <f t="shared" ref="AA44:AA107" ca="1" si="220">ROUND(_xlfn.NUMBERVALUE(MID(H44,2,1)),0)</f>
        <v>6</v>
      </c>
      <c r="AC44" t="s">
        <v>14</v>
      </c>
      <c r="AE44">
        <f t="shared" ref="AE44:AE107" ca="1" si="221">ROUND(_xlfn.NUMBERVALUE(MID(H44,4,1)),0)</f>
        <v>7</v>
      </c>
      <c r="AG44" t="s">
        <v>38</v>
      </c>
      <c r="AH44">
        <f t="shared" ref="AH44:AH107" ca="1" si="222">ROUND(_xlfn.NUMBERVALUE(MID(H44,5,1)),0)</f>
        <v>5</v>
      </c>
      <c r="AI44" t="s">
        <v>67</v>
      </c>
      <c r="AJ44">
        <f t="shared" ref="AJ44:AJ107" ca="1" si="223">ROUND(_xlfn.NUMBERVALUE(MID(H44,6,1)),0)</f>
        <v>4</v>
      </c>
      <c r="AK44" t="s">
        <v>20</v>
      </c>
      <c r="AL44" t="s">
        <v>3</v>
      </c>
      <c r="AM44" t="s">
        <v>15</v>
      </c>
      <c r="AN44">
        <f t="shared" ca="1" si="17"/>
        <v>4</v>
      </c>
      <c r="AO44" t="s">
        <v>20</v>
      </c>
      <c r="AQ44" t="s">
        <v>16</v>
      </c>
      <c r="AR44" t="str">
        <f t="shared" ca="1" si="18"/>
        <v>inférieur à 5,&lt;br&gt;alors le chiffre précédent (&lt;font color="blue"&gt;5&lt;/font&gt;) ne change pas.</v>
      </c>
      <c r="AS44" t="s">
        <v>22</v>
      </c>
      <c r="AT44" t="s">
        <v>21</v>
      </c>
      <c r="AU44">
        <f t="shared" ca="1" si="14"/>
        <v>66.75</v>
      </c>
      <c r="AV44" t="s">
        <v>23</v>
      </c>
      <c r="AW44" t="s">
        <v>24</v>
      </c>
    </row>
    <row r="45" spans="1:49" x14ac:dyDescent="0.25">
      <c r="A45" t="s">
        <v>64</v>
      </c>
      <c r="E45" t="s">
        <v>3</v>
      </c>
      <c r="F45" t="s">
        <v>25</v>
      </c>
      <c r="G45" t="s">
        <v>26</v>
      </c>
      <c r="H45">
        <f t="shared" ref="H45:H108" ca="1" si="224">ROUND(RANDBETWEEN(100,999)+RANDBETWEEN(1,9)/10+RANDBETWEEN(1,9)/100+RANDBETWEEN(1,9)/1000,3)</f>
        <v>929.94399999999996</v>
      </c>
      <c r="I45" t="s">
        <v>26</v>
      </c>
      <c r="J45" t="s">
        <v>4</v>
      </c>
      <c r="K45">
        <f t="shared" ca="1" si="16"/>
        <v>929.94</v>
      </c>
      <c r="L45" t="s">
        <v>9</v>
      </c>
      <c r="M45" t="s">
        <v>65</v>
      </c>
      <c r="N45" t="s">
        <v>61</v>
      </c>
      <c r="O45" t="s">
        <v>9</v>
      </c>
      <c r="P45" t="s">
        <v>62</v>
      </c>
      <c r="Q45" t="s">
        <v>3</v>
      </c>
      <c r="R45" t="s">
        <v>17</v>
      </c>
      <c r="S45" t="s">
        <v>66</v>
      </c>
      <c r="T45">
        <f t="shared" ref="T45:T108" ca="1" si="225">ROUND(_xlfn.NUMBERVALUE(MID(H45,7,1)),0)</f>
        <v>4</v>
      </c>
      <c r="U45" t="s">
        <v>13</v>
      </c>
      <c r="V45" t="s">
        <v>3</v>
      </c>
      <c r="X45">
        <f t="shared" ref="X45:X108" ca="1" si="226">ROUND(_xlfn.NUMBERVALUE(MID(H45,1,1)),0)</f>
        <v>9</v>
      </c>
      <c r="Y45">
        <f t="shared" ref="Y45:Y108" ca="1" si="227">ROUND(_xlfn.NUMBERVALUE(MID(H45,2,1)),0)</f>
        <v>2</v>
      </c>
      <c r="AA45">
        <f t="shared" ref="AA45:AA108" ca="1" si="228">ROUND(_xlfn.NUMBERVALUE(MID(H45,3,1)),0)</f>
        <v>9</v>
      </c>
      <c r="AC45" t="s">
        <v>14</v>
      </c>
      <c r="AE45">
        <f t="shared" ref="AE45:AE108" ca="1" si="229">ROUND(_xlfn.NUMBERVALUE(MID(H45,5,1)),0)</f>
        <v>9</v>
      </c>
      <c r="AG45" t="s">
        <v>38</v>
      </c>
      <c r="AH45">
        <f t="shared" ref="AH45:AH108" ca="1" si="230">ROUND(_xlfn.NUMBERVALUE(MID(H45,6,1)),0)</f>
        <v>4</v>
      </c>
      <c r="AI45" t="s">
        <v>67</v>
      </c>
      <c r="AJ45">
        <f t="shared" ref="AJ45:AJ108" ca="1" si="231">ROUND(_xlfn.NUMBERVALUE(MID(H45,7,1)),0)</f>
        <v>4</v>
      </c>
      <c r="AK45" t="s">
        <v>20</v>
      </c>
      <c r="AL45" t="s">
        <v>3</v>
      </c>
      <c r="AM45" t="s">
        <v>15</v>
      </c>
      <c r="AN45">
        <f t="shared" ca="1" si="17"/>
        <v>4</v>
      </c>
      <c r="AO45" t="s">
        <v>20</v>
      </c>
      <c r="AQ45" t="s">
        <v>16</v>
      </c>
      <c r="AR45" t="str">
        <f t="shared" ca="1" si="18"/>
        <v>inférieur à 5,&lt;br&gt;alors le chiffre précédent (&lt;font color="blue"&gt;4&lt;/font&gt;) ne change pas.</v>
      </c>
      <c r="AS45" t="s">
        <v>22</v>
      </c>
      <c r="AT45" t="s">
        <v>21</v>
      </c>
      <c r="AU45">
        <f t="shared" ca="1" si="14"/>
        <v>929.94</v>
      </c>
      <c r="AV45" t="s">
        <v>23</v>
      </c>
      <c r="AW45" t="s">
        <v>24</v>
      </c>
    </row>
    <row r="46" spans="1:49" x14ac:dyDescent="0.25">
      <c r="A46" t="s">
        <v>64</v>
      </c>
      <c r="E46" t="s">
        <v>3</v>
      </c>
      <c r="F46" t="s">
        <v>25</v>
      </c>
      <c r="G46" t="s">
        <v>26</v>
      </c>
      <c r="H46">
        <f t="shared" ref="H46:H109" ca="1" si="232">ROUND(RANDBETWEEN(1,9)/10+RANDBETWEEN(1,9)/100+RANDBETWEEN(1,9)/1000,3)</f>
        <v>0.621</v>
      </c>
      <c r="I46" t="s">
        <v>26</v>
      </c>
      <c r="J46" t="s">
        <v>4</v>
      </c>
      <c r="K46">
        <f t="shared" ca="1" si="16"/>
        <v>0.62</v>
      </c>
      <c r="L46" t="s">
        <v>9</v>
      </c>
      <c r="M46" t="s">
        <v>65</v>
      </c>
      <c r="N46" t="s">
        <v>61</v>
      </c>
      <c r="O46" t="s">
        <v>9</v>
      </c>
      <c r="P46" t="s">
        <v>62</v>
      </c>
      <c r="Q46" t="s">
        <v>3</v>
      </c>
      <c r="R46" t="s">
        <v>17</v>
      </c>
      <c r="S46" t="s">
        <v>66</v>
      </c>
      <c r="T46">
        <f t="shared" ref="T46:T109" ca="1" si="233">ROUND(_xlfn.NUMBERVALUE(MID(H46,5,1)),0)</f>
        <v>1</v>
      </c>
      <c r="U46" t="s">
        <v>13</v>
      </c>
      <c r="V46" t="s">
        <v>3</v>
      </c>
      <c r="AA46">
        <f t="shared" ref="AA46:AA109" ca="1" si="234">ROUND(_xlfn.NUMBERVALUE(MID(H46,1,1)),0)</f>
        <v>0</v>
      </c>
      <c r="AC46" t="s">
        <v>14</v>
      </c>
      <c r="AE46">
        <f t="shared" ref="AE46:AE109" ca="1" si="235">ROUND(_xlfn.NUMBERVALUE(MID(H46,3,1)),0)</f>
        <v>6</v>
      </c>
      <c r="AG46" t="s">
        <v>38</v>
      </c>
      <c r="AH46">
        <f t="shared" ref="AH46:AH109" ca="1" si="236">ROUND(_xlfn.NUMBERVALUE(MID(H46,4,1)),0)</f>
        <v>2</v>
      </c>
      <c r="AI46" t="s">
        <v>67</v>
      </c>
      <c r="AJ46">
        <f t="shared" ref="AJ46:AJ109" ca="1" si="237">ROUND(_xlfn.NUMBERVALUE(MID(H46,5,1)),0)</f>
        <v>1</v>
      </c>
      <c r="AK46" t="s">
        <v>20</v>
      </c>
      <c r="AL46" t="s">
        <v>3</v>
      </c>
      <c r="AM46" t="s">
        <v>15</v>
      </c>
      <c r="AN46">
        <f t="shared" ca="1" si="17"/>
        <v>1</v>
      </c>
      <c r="AO46" t="s">
        <v>20</v>
      </c>
      <c r="AQ46" t="s">
        <v>16</v>
      </c>
      <c r="AR46" t="str">
        <f t="shared" ca="1" si="18"/>
        <v>inférieur à 5,&lt;br&gt;alors le chiffre précédent (&lt;font color="blue"&gt;2&lt;/font&gt;) ne change pas.</v>
      </c>
      <c r="AS46" t="s">
        <v>22</v>
      </c>
      <c r="AT46" t="s">
        <v>21</v>
      </c>
      <c r="AU46">
        <f t="shared" ca="1" si="14"/>
        <v>0.62</v>
      </c>
      <c r="AV46" t="s">
        <v>23</v>
      </c>
      <c r="AW46" t="s">
        <v>24</v>
      </c>
    </row>
    <row r="47" spans="1:49" x14ac:dyDescent="0.25">
      <c r="A47" t="s">
        <v>64</v>
      </c>
      <c r="E47" t="s">
        <v>3</v>
      </c>
      <c r="F47" t="s">
        <v>25</v>
      </c>
      <c r="G47" t="s">
        <v>26</v>
      </c>
      <c r="H47">
        <f t="shared" ref="H47:H110" ca="1" si="238">ROUND(RANDBETWEEN(1,9)+RANDBETWEEN(1,9)/10+RANDBETWEEN(1,9)/100+RANDBETWEEN(1,9)/1000,3)</f>
        <v>7.7839999999999998</v>
      </c>
      <c r="I47" t="s">
        <v>26</v>
      </c>
      <c r="J47" t="s">
        <v>4</v>
      </c>
      <c r="K47">
        <f t="shared" ca="1" si="16"/>
        <v>7.78</v>
      </c>
      <c r="L47" t="s">
        <v>9</v>
      </c>
      <c r="M47" t="s">
        <v>65</v>
      </c>
      <c r="N47" t="s">
        <v>61</v>
      </c>
      <c r="O47" t="s">
        <v>9</v>
      </c>
      <c r="P47" t="s">
        <v>62</v>
      </c>
      <c r="Q47" t="s">
        <v>3</v>
      </c>
      <c r="R47" t="s">
        <v>17</v>
      </c>
      <c r="S47" t="s">
        <v>66</v>
      </c>
      <c r="T47">
        <f t="shared" ca="1" si="233"/>
        <v>4</v>
      </c>
      <c r="U47" t="s">
        <v>13</v>
      </c>
      <c r="V47" t="s">
        <v>3</v>
      </c>
      <c r="AA47">
        <f t="shared" ca="1" si="234"/>
        <v>7</v>
      </c>
      <c r="AC47" t="s">
        <v>14</v>
      </c>
      <c r="AE47">
        <f t="shared" ca="1" si="235"/>
        <v>7</v>
      </c>
      <c r="AG47" t="s">
        <v>38</v>
      </c>
      <c r="AH47">
        <f t="shared" ca="1" si="236"/>
        <v>8</v>
      </c>
      <c r="AI47" t="s">
        <v>67</v>
      </c>
      <c r="AJ47">
        <f t="shared" ca="1" si="237"/>
        <v>4</v>
      </c>
      <c r="AK47" t="s">
        <v>20</v>
      </c>
      <c r="AL47" t="s">
        <v>3</v>
      </c>
      <c r="AM47" t="s">
        <v>15</v>
      </c>
      <c r="AN47">
        <f t="shared" ca="1" si="17"/>
        <v>4</v>
      </c>
      <c r="AO47" t="s">
        <v>20</v>
      </c>
      <c r="AQ47" t="s">
        <v>16</v>
      </c>
      <c r="AR47" t="str">
        <f t="shared" ca="1" si="18"/>
        <v>inférieur à 5,&lt;br&gt;alors le chiffre précédent (&lt;font color="blue"&gt;8&lt;/font&gt;) ne change pas.</v>
      </c>
      <c r="AS47" t="s">
        <v>22</v>
      </c>
      <c r="AT47" t="s">
        <v>21</v>
      </c>
      <c r="AU47">
        <f t="shared" ca="1" si="14"/>
        <v>7.78</v>
      </c>
      <c r="AV47" t="s">
        <v>23</v>
      </c>
      <c r="AW47" t="s">
        <v>24</v>
      </c>
    </row>
    <row r="48" spans="1:49" x14ac:dyDescent="0.25">
      <c r="A48" t="s">
        <v>64</v>
      </c>
      <c r="E48" t="s">
        <v>3</v>
      </c>
      <c r="F48" t="s">
        <v>25</v>
      </c>
      <c r="G48" t="s">
        <v>26</v>
      </c>
      <c r="H48">
        <f t="shared" ref="H48:H111" ca="1" si="239">ROUND(RANDBETWEEN(10,99)+RANDBETWEEN(1,9)/10+RANDBETWEEN(1,9)/100+RANDBETWEEN(1,9)/1000,3)</f>
        <v>43.685000000000002</v>
      </c>
      <c r="I48" t="s">
        <v>26</v>
      </c>
      <c r="J48" t="s">
        <v>4</v>
      </c>
      <c r="K48">
        <f t="shared" ca="1" si="16"/>
        <v>43.69</v>
      </c>
      <c r="L48" t="s">
        <v>9</v>
      </c>
      <c r="M48" t="s">
        <v>65</v>
      </c>
      <c r="N48" t="s">
        <v>61</v>
      </c>
      <c r="O48" t="s">
        <v>9</v>
      </c>
      <c r="P48" t="s">
        <v>62</v>
      </c>
      <c r="Q48" t="s">
        <v>3</v>
      </c>
      <c r="R48" t="s">
        <v>17</v>
      </c>
      <c r="S48" t="s">
        <v>66</v>
      </c>
      <c r="T48">
        <f t="shared" ref="T48:T111" ca="1" si="240">ROUND(_xlfn.NUMBERVALUE(MID(H48,6,1)),0)</f>
        <v>5</v>
      </c>
      <c r="U48" t="s">
        <v>13</v>
      </c>
      <c r="V48" t="s">
        <v>3</v>
      </c>
      <c r="Y48">
        <f t="shared" ref="Y48:Y111" ca="1" si="241">ROUND(_xlfn.NUMBERVALUE(MID(H48,1,1)),0)</f>
        <v>4</v>
      </c>
      <c r="AA48">
        <f t="shared" ref="AA48:AA111" ca="1" si="242">ROUND(_xlfn.NUMBERVALUE(MID(H48,2,1)),0)</f>
        <v>3</v>
      </c>
      <c r="AC48" t="s">
        <v>14</v>
      </c>
      <c r="AE48">
        <f t="shared" ref="AE48:AE111" ca="1" si="243">ROUND(_xlfn.NUMBERVALUE(MID(H48,4,1)),0)</f>
        <v>6</v>
      </c>
      <c r="AG48" t="s">
        <v>38</v>
      </c>
      <c r="AH48">
        <f t="shared" ref="AH48:AH111" ca="1" si="244">ROUND(_xlfn.NUMBERVALUE(MID(H48,5,1)),0)</f>
        <v>8</v>
      </c>
      <c r="AI48" t="s">
        <v>67</v>
      </c>
      <c r="AJ48">
        <f t="shared" ref="AJ48:AJ111" ca="1" si="245">ROUND(_xlfn.NUMBERVALUE(MID(H48,6,1)),0)</f>
        <v>5</v>
      </c>
      <c r="AK48" t="s">
        <v>20</v>
      </c>
      <c r="AL48" t="s">
        <v>3</v>
      </c>
      <c r="AM48" t="s">
        <v>15</v>
      </c>
      <c r="AN48">
        <f t="shared" ca="1" si="17"/>
        <v>5</v>
      </c>
      <c r="AO48" t="s">
        <v>20</v>
      </c>
      <c r="AQ48" t="s">
        <v>16</v>
      </c>
      <c r="AR48" t="str">
        <f t="shared" ca="1" si="18"/>
        <v>supérieur ou égal à 5,&lt;br&gt;alors le chiffre précédent (&lt;font color="blue"&gt;8&lt;/font&gt;) augmente de 1.</v>
      </c>
      <c r="AS48" t="s">
        <v>22</v>
      </c>
      <c r="AT48" t="s">
        <v>21</v>
      </c>
      <c r="AU48">
        <f t="shared" ca="1" si="14"/>
        <v>43.69</v>
      </c>
      <c r="AV48" t="s">
        <v>23</v>
      </c>
      <c r="AW48" t="s">
        <v>24</v>
      </c>
    </row>
    <row r="49" spans="1:49" x14ac:dyDescent="0.25">
      <c r="A49" t="s">
        <v>64</v>
      </c>
      <c r="E49" t="s">
        <v>3</v>
      </c>
      <c r="F49" t="s">
        <v>25</v>
      </c>
      <c r="G49" t="s">
        <v>26</v>
      </c>
      <c r="H49">
        <f t="shared" ref="H49:H112" ca="1" si="246">ROUND(RANDBETWEEN(100,999)+RANDBETWEEN(1,9)/10+RANDBETWEEN(1,9)/100+RANDBETWEEN(1,9)/1000,3)</f>
        <v>480.16199999999998</v>
      </c>
      <c r="I49" t="s">
        <v>26</v>
      </c>
      <c r="J49" t="s">
        <v>4</v>
      </c>
      <c r="K49">
        <f t="shared" ca="1" si="16"/>
        <v>480.16</v>
      </c>
      <c r="L49" t="s">
        <v>9</v>
      </c>
      <c r="M49" t="s">
        <v>65</v>
      </c>
      <c r="N49" t="s">
        <v>61</v>
      </c>
      <c r="O49" t="s">
        <v>9</v>
      </c>
      <c r="P49" t="s">
        <v>62</v>
      </c>
      <c r="Q49" t="s">
        <v>3</v>
      </c>
      <c r="R49" t="s">
        <v>17</v>
      </c>
      <c r="S49" t="s">
        <v>66</v>
      </c>
      <c r="T49">
        <f t="shared" ref="T49:T112" ca="1" si="247">ROUND(_xlfn.NUMBERVALUE(MID(H49,7,1)),0)</f>
        <v>2</v>
      </c>
      <c r="U49" t="s">
        <v>13</v>
      </c>
      <c r="V49" t="s">
        <v>3</v>
      </c>
      <c r="X49">
        <f t="shared" ref="X49:X112" ca="1" si="248">ROUND(_xlfn.NUMBERVALUE(MID(H49,1,1)),0)</f>
        <v>4</v>
      </c>
      <c r="Y49">
        <f t="shared" ref="Y49:Y112" ca="1" si="249">ROUND(_xlfn.NUMBERVALUE(MID(H49,2,1)),0)</f>
        <v>8</v>
      </c>
      <c r="AA49">
        <f t="shared" ref="AA49:AA112" ca="1" si="250">ROUND(_xlfn.NUMBERVALUE(MID(H49,3,1)),0)</f>
        <v>0</v>
      </c>
      <c r="AC49" t="s">
        <v>14</v>
      </c>
      <c r="AE49">
        <f t="shared" ref="AE49:AE112" ca="1" si="251">ROUND(_xlfn.NUMBERVALUE(MID(H49,5,1)),0)</f>
        <v>1</v>
      </c>
      <c r="AG49" t="s">
        <v>38</v>
      </c>
      <c r="AH49">
        <f t="shared" ref="AH49:AH112" ca="1" si="252">ROUND(_xlfn.NUMBERVALUE(MID(H49,6,1)),0)</f>
        <v>6</v>
      </c>
      <c r="AI49" t="s">
        <v>67</v>
      </c>
      <c r="AJ49">
        <f t="shared" ref="AJ49:AJ112" ca="1" si="253">ROUND(_xlfn.NUMBERVALUE(MID(H49,7,1)),0)</f>
        <v>2</v>
      </c>
      <c r="AK49" t="s">
        <v>20</v>
      </c>
      <c r="AL49" t="s">
        <v>3</v>
      </c>
      <c r="AM49" t="s">
        <v>15</v>
      </c>
      <c r="AN49">
        <f t="shared" ca="1" si="17"/>
        <v>2</v>
      </c>
      <c r="AO49" t="s">
        <v>20</v>
      </c>
      <c r="AQ49" t="s">
        <v>16</v>
      </c>
      <c r="AR49" t="str">
        <f t="shared" ca="1" si="18"/>
        <v>inférieur à 5,&lt;br&gt;alors le chiffre précédent (&lt;font color="blue"&gt;6&lt;/font&gt;) ne change pas.</v>
      </c>
      <c r="AS49" t="s">
        <v>22</v>
      </c>
      <c r="AT49" t="s">
        <v>21</v>
      </c>
      <c r="AU49">
        <f t="shared" ca="1" si="14"/>
        <v>480.16</v>
      </c>
      <c r="AV49" t="s">
        <v>23</v>
      </c>
      <c r="AW49" t="s">
        <v>24</v>
      </c>
    </row>
    <row r="50" spans="1:49" x14ac:dyDescent="0.25">
      <c r="A50" t="s">
        <v>64</v>
      </c>
      <c r="E50" t="s">
        <v>3</v>
      </c>
      <c r="F50" t="s">
        <v>25</v>
      </c>
      <c r="G50" t="s">
        <v>26</v>
      </c>
      <c r="H50">
        <f t="shared" ref="H50:H113" ca="1" si="254">ROUND(RANDBETWEEN(1,9)/10+RANDBETWEEN(1,9)/100+RANDBETWEEN(1,9)/1000,3)</f>
        <v>0.95199999999999996</v>
      </c>
      <c r="I50" t="s">
        <v>26</v>
      </c>
      <c r="J50" t="s">
        <v>4</v>
      </c>
      <c r="K50">
        <f t="shared" ca="1" si="16"/>
        <v>0.95</v>
      </c>
      <c r="L50" t="s">
        <v>9</v>
      </c>
      <c r="M50" t="s">
        <v>65</v>
      </c>
      <c r="N50" t="s">
        <v>61</v>
      </c>
      <c r="O50" t="s">
        <v>9</v>
      </c>
      <c r="P50" t="s">
        <v>62</v>
      </c>
      <c r="Q50" t="s">
        <v>3</v>
      </c>
      <c r="R50" t="s">
        <v>17</v>
      </c>
      <c r="S50" t="s">
        <v>66</v>
      </c>
      <c r="T50">
        <f t="shared" ref="T50:T113" ca="1" si="255">ROUND(_xlfn.NUMBERVALUE(MID(H50,5,1)),0)</f>
        <v>2</v>
      </c>
      <c r="U50" t="s">
        <v>13</v>
      </c>
      <c r="V50" t="s">
        <v>3</v>
      </c>
      <c r="AA50">
        <f t="shared" ref="AA50:AA113" ca="1" si="256">ROUND(_xlfn.NUMBERVALUE(MID(H50,1,1)),0)</f>
        <v>0</v>
      </c>
      <c r="AC50" t="s">
        <v>14</v>
      </c>
      <c r="AE50">
        <f t="shared" ref="AE50:AE113" ca="1" si="257">ROUND(_xlfn.NUMBERVALUE(MID(H50,3,1)),0)</f>
        <v>9</v>
      </c>
      <c r="AG50" t="s">
        <v>38</v>
      </c>
      <c r="AH50">
        <f t="shared" ref="AH50:AH113" ca="1" si="258">ROUND(_xlfn.NUMBERVALUE(MID(H50,4,1)),0)</f>
        <v>5</v>
      </c>
      <c r="AI50" t="s">
        <v>67</v>
      </c>
      <c r="AJ50">
        <f t="shared" ref="AJ50:AJ113" ca="1" si="259">ROUND(_xlfn.NUMBERVALUE(MID(H50,5,1)),0)</f>
        <v>2</v>
      </c>
      <c r="AK50" t="s">
        <v>20</v>
      </c>
      <c r="AL50" t="s">
        <v>3</v>
      </c>
      <c r="AM50" t="s">
        <v>15</v>
      </c>
      <c r="AN50">
        <f t="shared" ca="1" si="17"/>
        <v>2</v>
      </c>
      <c r="AO50" t="s">
        <v>20</v>
      </c>
      <c r="AQ50" t="s">
        <v>16</v>
      </c>
      <c r="AR50" t="str">
        <f t="shared" ca="1" si="18"/>
        <v>inférieur à 5,&lt;br&gt;alors le chiffre précédent (&lt;font color="blue"&gt;5&lt;/font&gt;) ne change pas.</v>
      </c>
      <c r="AS50" t="s">
        <v>22</v>
      </c>
      <c r="AT50" t="s">
        <v>21</v>
      </c>
      <c r="AU50">
        <f t="shared" ca="1" si="14"/>
        <v>0.95</v>
      </c>
      <c r="AV50" t="s">
        <v>23</v>
      </c>
      <c r="AW50" t="s">
        <v>24</v>
      </c>
    </row>
    <row r="51" spans="1:49" x14ac:dyDescent="0.25">
      <c r="A51" t="s">
        <v>64</v>
      </c>
      <c r="E51" t="s">
        <v>3</v>
      </c>
      <c r="F51" t="s">
        <v>25</v>
      </c>
      <c r="G51" t="s">
        <v>26</v>
      </c>
      <c r="H51">
        <f t="shared" ref="H51:H114" ca="1" si="260">ROUND(RANDBETWEEN(1,9)+RANDBETWEEN(1,9)/10+RANDBETWEEN(1,9)/100+RANDBETWEEN(1,9)/1000,3)</f>
        <v>5.133</v>
      </c>
      <c r="I51" t="s">
        <v>26</v>
      </c>
      <c r="J51" t="s">
        <v>4</v>
      </c>
      <c r="K51">
        <f t="shared" ca="1" si="16"/>
        <v>5.13</v>
      </c>
      <c r="L51" t="s">
        <v>9</v>
      </c>
      <c r="M51" t="s">
        <v>65</v>
      </c>
      <c r="N51" t="s">
        <v>61</v>
      </c>
      <c r="O51" t="s">
        <v>9</v>
      </c>
      <c r="P51" t="s">
        <v>62</v>
      </c>
      <c r="Q51" t="s">
        <v>3</v>
      </c>
      <c r="R51" t="s">
        <v>17</v>
      </c>
      <c r="S51" t="s">
        <v>66</v>
      </c>
      <c r="T51">
        <f t="shared" ca="1" si="255"/>
        <v>3</v>
      </c>
      <c r="U51" t="s">
        <v>13</v>
      </c>
      <c r="V51" t="s">
        <v>3</v>
      </c>
      <c r="AA51">
        <f t="shared" ca="1" si="256"/>
        <v>5</v>
      </c>
      <c r="AC51" t="s">
        <v>14</v>
      </c>
      <c r="AE51">
        <f t="shared" ca="1" si="257"/>
        <v>1</v>
      </c>
      <c r="AG51" t="s">
        <v>38</v>
      </c>
      <c r="AH51">
        <f t="shared" ca="1" si="258"/>
        <v>3</v>
      </c>
      <c r="AI51" t="s">
        <v>67</v>
      </c>
      <c r="AJ51">
        <f t="shared" ca="1" si="259"/>
        <v>3</v>
      </c>
      <c r="AK51" t="s">
        <v>20</v>
      </c>
      <c r="AL51" t="s">
        <v>3</v>
      </c>
      <c r="AM51" t="s">
        <v>15</v>
      </c>
      <c r="AN51">
        <f t="shared" ca="1" si="17"/>
        <v>3</v>
      </c>
      <c r="AO51" t="s">
        <v>20</v>
      </c>
      <c r="AQ51" t="s">
        <v>16</v>
      </c>
      <c r="AR51" t="str">
        <f t="shared" ca="1" si="18"/>
        <v>inférieur à 5,&lt;br&gt;alors le chiffre précédent (&lt;font color="blue"&gt;3&lt;/font&gt;) ne change pas.</v>
      </c>
      <c r="AS51" t="s">
        <v>22</v>
      </c>
      <c r="AT51" t="s">
        <v>21</v>
      </c>
      <c r="AU51">
        <f t="shared" ca="1" si="14"/>
        <v>5.13</v>
      </c>
      <c r="AV51" t="s">
        <v>23</v>
      </c>
      <c r="AW51" t="s">
        <v>24</v>
      </c>
    </row>
    <row r="52" spans="1:49" x14ac:dyDescent="0.25">
      <c r="A52" t="s">
        <v>64</v>
      </c>
      <c r="E52" t="s">
        <v>3</v>
      </c>
      <c r="F52" t="s">
        <v>25</v>
      </c>
      <c r="G52" t="s">
        <v>26</v>
      </c>
      <c r="H52">
        <f t="shared" ref="H52:H115" ca="1" si="261">ROUND(RANDBETWEEN(10,99)+RANDBETWEEN(1,9)/10+RANDBETWEEN(1,9)/100+RANDBETWEEN(1,9)/1000,3)</f>
        <v>30.597999999999999</v>
      </c>
      <c r="I52" t="s">
        <v>26</v>
      </c>
      <c r="J52" t="s">
        <v>4</v>
      </c>
      <c r="K52">
        <f t="shared" ca="1" si="16"/>
        <v>30.6</v>
      </c>
      <c r="L52" t="s">
        <v>9</v>
      </c>
      <c r="M52" t="s">
        <v>65</v>
      </c>
      <c r="N52" t="s">
        <v>61</v>
      </c>
      <c r="O52" t="s">
        <v>9</v>
      </c>
      <c r="P52" t="s">
        <v>62</v>
      </c>
      <c r="Q52" t="s">
        <v>3</v>
      </c>
      <c r="R52" t="s">
        <v>17</v>
      </c>
      <c r="S52" t="s">
        <v>66</v>
      </c>
      <c r="T52">
        <f t="shared" ref="T52:T115" ca="1" si="262">ROUND(_xlfn.NUMBERVALUE(MID(H52,6,1)),0)</f>
        <v>8</v>
      </c>
      <c r="U52" t="s">
        <v>13</v>
      </c>
      <c r="V52" t="s">
        <v>3</v>
      </c>
      <c r="Y52">
        <f t="shared" ref="Y52:Y115" ca="1" si="263">ROUND(_xlfn.NUMBERVALUE(MID(H52,1,1)),0)</f>
        <v>3</v>
      </c>
      <c r="AA52">
        <f t="shared" ref="AA52:AA115" ca="1" si="264">ROUND(_xlfn.NUMBERVALUE(MID(H52,2,1)),0)</f>
        <v>0</v>
      </c>
      <c r="AC52" t="s">
        <v>14</v>
      </c>
      <c r="AE52">
        <f t="shared" ref="AE52:AE115" ca="1" si="265">ROUND(_xlfn.NUMBERVALUE(MID(H52,4,1)),0)</f>
        <v>5</v>
      </c>
      <c r="AG52" t="s">
        <v>38</v>
      </c>
      <c r="AH52">
        <f t="shared" ref="AH52:AH115" ca="1" si="266">ROUND(_xlfn.NUMBERVALUE(MID(H52,5,1)),0)</f>
        <v>9</v>
      </c>
      <c r="AI52" t="s">
        <v>67</v>
      </c>
      <c r="AJ52">
        <f t="shared" ref="AJ52:AJ115" ca="1" si="267">ROUND(_xlfn.NUMBERVALUE(MID(H52,6,1)),0)</f>
        <v>8</v>
      </c>
      <c r="AK52" t="s">
        <v>20</v>
      </c>
      <c r="AL52" t="s">
        <v>3</v>
      </c>
      <c r="AM52" t="s">
        <v>15</v>
      </c>
      <c r="AN52">
        <f t="shared" ca="1" si="17"/>
        <v>8</v>
      </c>
      <c r="AO52" t="s">
        <v>20</v>
      </c>
      <c r="AQ52" t="s">
        <v>16</v>
      </c>
      <c r="AR52" t="str">
        <f t="shared" ca="1" si="18"/>
        <v>supérieur ou égal à 5,&lt;br&gt;alors le chiffre précédent (&lt;font color="blue"&gt;9&lt;/font&gt;) augmente de 1.</v>
      </c>
      <c r="AS52" t="s">
        <v>22</v>
      </c>
      <c r="AT52" t="s">
        <v>21</v>
      </c>
      <c r="AU52">
        <f t="shared" ca="1" si="14"/>
        <v>30.6</v>
      </c>
      <c r="AV52" t="s">
        <v>23</v>
      </c>
      <c r="AW52" t="s">
        <v>24</v>
      </c>
    </row>
    <row r="53" spans="1:49" x14ac:dyDescent="0.25">
      <c r="A53" t="s">
        <v>64</v>
      </c>
      <c r="E53" t="s">
        <v>3</v>
      </c>
      <c r="F53" t="s">
        <v>25</v>
      </c>
      <c r="G53" t="s">
        <v>26</v>
      </c>
      <c r="H53">
        <f t="shared" ref="H53:H116" ca="1" si="268">ROUND(RANDBETWEEN(100,999)+RANDBETWEEN(1,9)/10+RANDBETWEEN(1,9)/100+RANDBETWEEN(1,9)/1000,3)</f>
        <v>846.38800000000003</v>
      </c>
      <c r="I53" t="s">
        <v>26</v>
      </c>
      <c r="J53" t="s">
        <v>4</v>
      </c>
      <c r="K53">
        <f t="shared" ca="1" si="16"/>
        <v>846.39</v>
      </c>
      <c r="L53" t="s">
        <v>9</v>
      </c>
      <c r="M53" t="s">
        <v>65</v>
      </c>
      <c r="N53" t="s">
        <v>61</v>
      </c>
      <c r="O53" t="s">
        <v>9</v>
      </c>
      <c r="P53" t="s">
        <v>62</v>
      </c>
      <c r="Q53" t="s">
        <v>3</v>
      </c>
      <c r="R53" t="s">
        <v>17</v>
      </c>
      <c r="S53" t="s">
        <v>66</v>
      </c>
      <c r="T53">
        <f t="shared" ref="T53:T116" ca="1" si="269">ROUND(_xlfn.NUMBERVALUE(MID(H53,7,1)),0)</f>
        <v>8</v>
      </c>
      <c r="U53" t="s">
        <v>13</v>
      </c>
      <c r="V53" t="s">
        <v>3</v>
      </c>
      <c r="X53">
        <f t="shared" ref="X53:X116" ca="1" si="270">ROUND(_xlfn.NUMBERVALUE(MID(H53,1,1)),0)</f>
        <v>8</v>
      </c>
      <c r="Y53">
        <f t="shared" ref="Y53:Y116" ca="1" si="271">ROUND(_xlfn.NUMBERVALUE(MID(H53,2,1)),0)</f>
        <v>4</v>
      </c>
      <c r="AA53">
        <f t="shared" ref="AA53:AA116" ca="1" si="272">ROUND(_xlfn.NUMBERVALUE(MID(H53,3,1)),0)</f>
        <v>6</v>
      </c>
      <c r="AC53" t="s">
        <v>14</v>
      </c>
      <c r="AE53">
        <f t="shared" ref="AE53:AE116" ca="1" si="273">ROUND(_xlfn.NUMBERVALUE(MID(H53,5,1)),0)</f>
        <v>3</v>
      </c>
      <c r="AG53" t="s">
        <v>38</v>
      </c>
      <c r="AH53">
        <f t="shared" ref="AH53:AH116" ca="1" si="274">ROUND(_xlfn.NUMBERVALUE(MID(H53,6,1)),0)</f>
        <v>8</v>
      </c>
      <c r="AI53" t="s">
        <v>67</v>
      </c>
      <c r="AJ53">
        <f t="shared" ref="AJ53:AJ116" ca="1" si="275">ROUND(_xlfn.NUMBERVALUE(MID(H53,7,1)),0)</f>
        <v>8</v>
      </c>
      <c r="AK53" t="s">
        <v>20</v>
      </c>
      <c r="AL53" t="s">
        <v>3</v>
      </c>
      <c r="AM53" t="s">
        <v>15</v>
      </c>
      <c r="AN53">
        <f t="shared" ca="1" si="17"/>
        <v>8</v>
      </c>
      <c r="AO53" t="s">
        <v>20</v>
      </c>
      <c r="AQ53" t="s">
        <v>16</v>
      </c>
      <c r="AR53" t="str">
        <f t="shared" ca="1" si="18"/>
        <v>supérieur ou égal à 5,&lt;br&gt;alors le chiffre précédent (&lt;font color="blue"&gt;8&lt;/font&gt;) augmente de 1.</v>
      </c>
      <c r="AS53" t="s">
        <v>22</v>
      </c>
      <c r="AT53" t="s">
        <v>21</v>
      </c>
      <c r="AU53">
        <f t="shared" ca="1" si="14"/>
        <v>846.39</v>
      </c>
      <c r="AV53" t="s">
        <v>23</v>
      </c>
      <c r="AW53" t="s">
        <v>24</v>
      </c>
    </row>
    <row r="54" spans="1:49" x14ac:dyDescent="0.25">
      <c r="A54" t="s">
        <v>64</v>
      </c>
      <c r="E54" t="s">
        <v>3</v>
      </c>
      <c r="F54" t="s">
        <v>25</v>
      </c>
      <c r="G54" t="s">
        <v>26</v>
      </c>
      <c r="H54">
        <f t="shared" ref="H54:H117" ca="1" si="276">ROUND(RANDBETWEEN(1,9)/10+RANDBETWEEN(1,9)/100+RANDBETWEEN(1,9)/1000,3)</f>
        <v>0.64400000000000002</v>
      </c>
      <c r="I54" t="s">
        <v>26</v>
      </c>
      <c r="J54" t="s">
        <v>4</v>
      </c>
      <c r="K54">
        <f t="shared" ca="1" si="16"/>
        <v>0.64</v>
      </c>
      <c r="L54" t="s">
        <v>9</v>
      </c>
      <c r="M54" t="s">
        <v>65</v>
      </c>
      <c r="N54" t="s">
        <v>61</v>
      </c>
      <c r="O54" t="s">
        <v>9</v>
      </c>
      <c r="P54" t="s">
        <v>62</v>
      </c>
      <c r="Q54" t="s">
        <v>3</v>
      </c>
      <c r="R54" t="s">
        <v>17</v>
      </c>
      <c r="S54" t="s">
        <v>66</v>
      </c>
      <c r="T54">
        <f t="shared" ref="T54:T117" ca="1" si="277">ROUND(_xlfn.NUMBERVALUE(MID(H54,5,1)),0)</f>
        <v>4</v>
      </c>
      <c r="U54" t="s">
        <v>13</v>
      </c>
      <c r="V54" t="s">
        <v>3</v>
      </c>
      <c r="AA54">
        <f t="shared" ref="AA54:AA117" ca="1" si="278">ROUND(_xlfn.NUMBERVALUE(MID(H54,1,1)),0)</f>
        <v>0</v>
      </c>
      <c r="AC54" t="s">
        <v>14</v>
      </c>
      <c r="AE54">
        <f t="shared" ref="AE54:AE117" ca="1" si="279">ROUND(_xlfn.NUMBERVALUE(MID(H54,3,1)),0)</f>
        <v>6</v>
      </c>
      <c r="AG54" t="s">
        <v>38</v>
      </c>
      <c r="AH54">
        <f t="shared" ref="AH54:AH117" ca="1" si="280">ROUND(_xlfn.NUMBERVALUE(MID(H54,4,1)),0)</f>
        <v>4</v>
      </c>
      <c r="AI54" t="s">
        <v>67</v>
      </c>
      <c r="AJ54">
        <f t="shared" ref="AJ54:AJ117" ca="1" si="281">ROUND(_xlfn.NUMBERVALUE(MID(H54,5,1)),0)</f>
        <v>4</v>
      </c>
      <c r="AK54" t="s">
        <v>20</v>
      </c>
      <c r="AL54" t="s">
        <v>3</v>
      </c>
      <c r="AM54" t="s">
        <v>15</v>
      </c>
      <c r="AN54">
        <f t="shared" ca="1" si="17"/>
        <v>4</v>
      </c>
      <c r="AO54" t="s">
        <v>20</v>
      </c>
      <c r="AQ54" t="s">
        <v>16</v>
      </c>
      <c r="AR54" t="str">
        <f t="shared" ca="1" si="18"/>
        <v>inférieur à 5,&lt;br&gt;alors le chiffre précédent (&lt;font color="blue"&gt;4&lt;/font&gt;) ne change pas.</v>
      </c>
      <c r="AS54" t="s">
        <v>22</v>
      </c>
      <c r="AT54" t="s">
        <v>21</v>
      </c>
      <c r="AU54">
        <f t="shared" ca="1" si="14"/>
        <v>0.64</v>
      </c>
      <c r="AV54" t="s">
        <v>23</v>
      </c>
      <c r="AW54" t="s">
        <v>24</v>
      </c>
    </row>
    <row r="55" spans="1:49" x14ac:dyDescent="0.25">
      <c r="A55" t="s">
        <v>64</v>
      </c>
      <c r="E55" t="s">
        <v>3</v>
      </c>
      <c r="F55" t="s">
        <v>25</v>
      </c>
      <c r="G55" t="s">
        <v>26</v>
      </c>
      <c r="H55">
        <f t="shared" ref="H55:H118" ca="1" si="282">ROUND(RANDBETWEEN(1,9)+RANDBETWEEN(1,9)/10+RANDBETWEEN(1,9)/100+RANDBETWEEN(1,9)/1000,3)</f>
        <v>2.645</v>
      </c>
      <c r="I55" t="s">
        <v>26</v>
      </c>
      <c r="J55" t="s">
        <v>4</v>
      </c>
      <c r="K55">
        <f t="shared" ca="1" si="16"/>
        <v>2.65</v>
      </c>
      <c r="L55" t="s">
        <v>9</v>
      </c>
      <c r="M55" t="s">
        <v>65</v>
      </c>
      <c r="N55" t="s">
        <v>61</v>
      </c>
      <c r="O55" t="s">
        <v>9</v>
      </c>
      <c r="P55" t="s">
        <v>62</v>
      </c>
      <c r="Q55" t="s">
        <v>3</v>
      </c>
      <c r="R55" t="s">
        <v>17</v>
      </c>
      <c r="S55" t="s">
        <v>66</v>
      </c>
      <c r="T55">
        <f t="shared" ca="1" si="277"/>
        <v>5</v>
      </c>
      <c r="U55" t="s">
        <v>13</v>
      </c>
      <c r="V55" t="s">
        <v>3</v>
      </c>
      <c r="AA55">
        <f t="shared" ca="1" si="278"/>
        <v>2</v>
      </c>
      <c r="AC55" t="s">
        <v>14</v>
      </c>
      <c r="AE55">
        <f t="shared" ca="1" si="279"/>
        <v>6</v>
      </c>
      <c r="AG55" t="s">
        <v>38</v>
      </c>
      <c r="AH55">
        <f t="shared" ca="1" si="280"/>
        <v>4</v>
      </c>
      <c r="AI55" t="s">
        <v>67</v>
      </c>
      <c r="AJ55">
        <f t="shared" ca="1" si="281"/>
        <v>5</v>
      </c>
      <c r="AK55" t="s">
        <v>20</v>
      </c>
      <c r="AL55" t="s">
        <v>3</v>
      </c>
      <c r="AM55" t="s">
        <v>15</v>
      </c>
      <c r="AN55">
        <f t="shared" ca="1" si="17"/>
        <v>5</v>
      </c>
      <c r="AO55" t="s">
        <v>20</v>
      </c>
      <c r="AQ55" t="s">
        <v>16</v>
      </c>
      <c r="AR55" t="str">
        <f t="shared" ca="1" si="18"/>
        <v>supérieur ou égal à 5,&lt;br&gt;alors le chiffre précédent (&lt;font color="blue"&gt;4&lt;/font&gt;) augmente de 1.</v>
      </c>
      <c r="AS55" t="s">
        <v>22</v>
      </c>
      <c r="AT55" t="s">
        <v>21</v>
      </c>
      <c r="AU55">
        <f t="shared" ca="1" si="14"/>
        <v>2.65</v>
      </c>
      <c r="AV55" t="s">
        <v>23</v>
      </c>
      <c r="AW55" t="s">
        <v>24</v>
      </c>
    </row>
    <row r="56" spans="1:49" x14ac:dyDescent="0.25">
      <c r="A56" t="s">
        <v>64</v>
      </c>
      <c r="E56" t="s">
        <v>3</v>
      </c>
      <c r="F56" t="s">
        <v>25</v>
      </c>
      <c r="G56" t="s">
        <v>26</v>
      </c>
      <c r="H56">
        <f t="shared" ref="H56:H119" ca="1" si="283">ROUND(RANDBETWEEN(10,99)+RANDBETWEEN(1,9)/10+RANDBETWEEN(1,9)/100+RANDBETWEEN(1,9)/1000,3)</f>
        <v>48.753999999999998</v>
      </c>
      <c r="I56" t="s">
        <v>26</v>
      </c>
      <c r="J56" t="s">
        <v>4</v>
      </c>
      <c r="K56">
        <f t="shared" ca="1" si="16"/>
        <v>48.75</v>
      </c>
      <c r="L56" t="s">
        <v>9</v>
      </c>
      <c r="M56" t="s">
        <v>65</v>
      </c>
      <c r="N56" t="s">
        <v>61</v>
      </c>
      <c r="O56" t="s">
        <v>9</v>
      </c>
      <c r="P56" t="s">
        <v>62</v>
      </c>
      <c r="Q56" t="s">
        <v>3</v>
      </c>
      <c r="R56" t="s">
        <v>17</v>
      </c>
      <c r="S56" t="s">
        <v>66</v>
      </c>
      <c r="T56">
        <f t="shared" ref="T56:T119" ca="1" si="284">ROUND(_xlfn.NUMBERVALUE(MID(H56,6,1)),0)</f>
        <v>4</v>
      </c>
      <c r="U56" t="s">
        <v>13</v>
      </c>
      <c r="V56" t="s">
        <v>3</v>
      </c>
      <c r="Y56">
        <f t="shared" ref="Y56:Y119" ca="1" si="285">ROUND(_xlfn.NUMBERVALUE(MID(H56,1,1)),0)</f>
        <v>4</v>
      </c>
      <c r="AA56">
        <f t="shared" ref="AA56:AA119" ca="1" si="286">ROUND(_xlfn.NUMBERVALUE(MID(H56,2,1)),0)</f>
        <v>8</v>
      </c>
      <c r="AC56" t="s">
        <v>14</v>
      </c>
      <c r="AE56">
        <f t="shared" ref="AE56:AE119" ca="1" si="287">ROUND(_xlfn.NUMBERVALUE(MID(H56,4,1)),0)</f>
        <v>7</v>
      </c>
      <c r="AG56" t="s">
        <v>38</v>
      </c>
      <c r="AH56">
        <f t="shared" ref="AH56:AH119" ca="1" si="288">ROUND(_xlfn.NUMBERVALUE(MID(H56,5,1)),0)</f>
        <v>5</v>
      </c>
      <c r="AI56" t="s">
        <v>67</v>
      </c>
      <c r="AJ56">
        <f t="shared" ref="AJ56:AJ119" ca="1" si="289">ROUND(_xlfn.NUMBERVALUE(MID(H56,6,1)),0)</f>
        <v>4</v>
      </c>
      <c r="AK56" t="s">
        <v>20</v>
      </c>
      <c r="AL56" t="s">
        <v>3</v>
      </c>
      <c r="AM56" t="s">
        <v>15</v>
      </c>
      <c r="AN56">
        <f t="shared" ca="1" si="17"/>
        <v>4</v>
      </c>
      <c r="AO56" t="s">
        <v>20</v>
      </c>
      <c r="AQ56" t="s">
        <v>16</v>
      </c>
      <c r="AR56" t="str">
        <f t="shared" ca="1" si="18"/>
        <v>inférieur à 5,&lt;br&gt;alors le chiffre précédent (&lt;font color="blue"&gt;5&lt;/font&gt;) ne change pas.</v>
      </c>
      <c r="AS56" t="s">
        <v>22</v>
      </c>
      <c r="AT56" t="s">
        <v>21</v>
      </c>
      <c r="AU56">
        <f t="shared" ca="1" si="14"/>
        <v>48.75</v>
      </c>
      <c r="AV56" t="s">
        <v>23</v>
      </c>
      <c r="AW56" t="s">
        <v>24</v>
      </c>
    </row>
    <row r="57" spans="1:49" x14ac:dyDescent="0.25">
      <c r="A57" t="s">
        <v>64</v>
      </c>
      <c r="E57" t="s">
        <v>3</v>
      </c>
      <c r="F57" t="s">
        <v>25</v>
      </c>
      <c r="G57" t="s">
        <v>26</v>
      </c>
      <c r="H57">
        <f t="shared" ref="H57:H120" ca="1" si="290">ROUND(RANDBETWEEN(100,999)+RANDBETWEEN(1,9)/10+RANDBETWEEN(1,9)/100+RANDBETWEEN(1,9)/1000,3)</f>
        <v>189.875</v>
      </c>
      <c r="I57" t="s">
        <v>26</v>
      </c>
      <c r="J57" t="s">
        <v>4</v>
      </c>
      <c r="K57">
        <f t="shared" ca="1" si="16"/>
        <v>189.88</v>
      </c>
      <c r="L57" t="s">
        <v>9</v>
      </c>
      <c r="M57" t="s">
        <v>65</v>
      </c>
      <c r="N57" t="s">
        <v>61</v>
      </c>
      <c r="O57" t="s">
        <v>9</v>
      </c>
      <c r="P57" t="s">
        <v>62</v>
      </c>
      <c r="Q57" t="s">
        <v>3</v>
      </c>
      <c r="R57" t="s">
        <v>17</v>
      </c>
      <c r="S57" t="s">
        <v>66</v>
      </c>
      <c r="T57">
        <f t="shared" ref="T57:T120" ca="1" si="291">ROUND(_xlfn.NUMBERVALUE(MID(H57,7,1)),0)</f>
        <v>5</v>
      </c>
      <c r="U57" t="s">
        <v>13</v>
      </c>
      <c r="V57" t="s">
        <v>3</v>
      </c>
      <c r="X57">
        <f t="shared" ref="X57:X120" ca="1" si="292">ROUND(_xlfn.NUMBERVALUE(MID(H57,1,1)),0)</f>
        <v>1</v>
      </c>
      <c r="Y57">
        <f t="shared" ref="Y57:Y120" ca="1" si="293">ROUND(_xlfn.NUMBERVALUE(MID(H57,2,1)),0)</f>
        <v>8</v>
      </c>
      <c r="AA57">
        <f t="shared" ref="AA57:AA120" ca="1" si="294">ROUND(_xlfn.NUMBERVALUE(MID(H57,3,1)),0)</f>
        <v>9</v>
      </c>
      <c r="AC57" t="s">
        <v>14</v>
      </c>
      <c r="AE57">
        <f t="shared" ref="AE57:AE120" ca="1" si="295">ROUND(_xlfn.NUMBERVALUE(MID(H57,5,1)),0)</f>
        <v>8</v>
      </c>
      <c r="AG57" t="s">
        <v>38</v>
      </c>
      <c r="AH57">
        <f t="shared" ref="AH57:AH120" ca="1" si="296">ROUND(_xlfn.NUMBERVALUE(MID(H57,6,1)),0)</f>
        <v>7</v>
      </c>
      <c r="AI57" t="s">
        <v>67</v>
      </c>
      <c r="AJ57">
        <f t="shared" ref="AJ57:AJ120" ca="1" si="297">ROUND(_xlfn.NUMBERVALUE(MID(H57,7,1)),0)</f>
        <v>5</v>
      </c>
      <c r="AK57" t="s">
        <v>20</v>
      </c>
      <c r="AL57" t="s">
        <v>3</v>
      </c>
      <c r="AM57" t="s">
        <v>15</v>
      </c>
      <c r="AN57">
        <f t="shared" ca="1" si="17"/>
        <v>5</v>
      </c>
      <c r="AO57" t="s">
        <v>20</v>
      </c>
      <c r="AQ57" t="s">
        <v>16</v>
      </c>
      <c r="AR57" t="str">
        <f t="shared" ca="1" si="18"/>
        <v>supérieur ou égal à 5,&lt;br&gt;alors le chiffre précédent (&lt;font color="blue"&gt;7&lt;/font&gt;) augmente de 1.</v>
      </c>
      <c r="AS57" t="s">
        <v>22</v>
      </c>
      <c r="AT57" t="s">
        <v>21</v>
      </c>
      <c r="AU57">
        <f t="shared" ca="1" si="14"/>
        <v>189.88</v>
      </c>
      <c r="AV57" t="s">
        <v>23</v>
      </c>
      <c r="AW57" t="s">
        <v>24</v>
      </c>
    </row>
    <row r="58" spans="1:49" x14ac:dyDescent="0.25">
      <c r="A58" t="s">
        <v>64</v>
      </c>
      <c r="E58" t="s">
        <v>3</v>
      </c>
      <c r="F58" t="s">
        <v>25</v>
      </c>
      <c r="G58" t="s">
        <v>26</v>
      </c>
      <c r="H58">
        <f t="shared" ref="H58:H121" ca="1" si="298">ROUND(RANDBETWEEN(1,9)/10+RANDBETWEEN(1,9)/100+RANDBETWEEN(1,9)/1000,3)</f>
        <v>0.52700000000000002</v>
      </c>
      <c r="I58" t="s">
        <v>26</v>
      </c>
      <c r="J58" t="s">
        <v>4</v>
      </c>
      <c r="K58">
        <f t="shared" ca="1" si="16"/>
        <v>0.53</v>
      </c>
      <c r="L58" t="s">
        <v>9</v>
      </c>
      <c r="M58" t="s">
        <v>65</v>
      </c>
      <c r="N58" t="s">
        <v>61</v>
      </c>
      <c r="O58" t="s">
        <v>9</v>
      </c>
      <c r="P58" t="s">
        <v>62</v>
      </c>
      <c r="Q58" t="s">
        <v>3</v>
      </c>
      <c r="R58" t="s">
        <v>17</v>
      </c>
      <c r="S58" t="s">
        <v>66</v>
      </c>
      <c r="T58">
        <f t="shared" ref="T58:T121" ca="1" si="299">ROUND(_xlfn.NUMBERVALUE(MID(H58,5,1)),0)</f>
        <v>7</v>
      </c>
      <c r="U58" t="s">
        <v>13</v>
      </c>
      <c r="V58" t="s">
        <v>3</v>
      </c>
      <c r="AA58">
        <f t="shared" ref="AA58:AA121" ca="1" si="300">ROUND(_xlfn.NUMBERVALUE(MID(H58,1,1)),0)</f>
        <v>0</v>
      </c>
      <c r="AC58" t="s">
        <v>14</v>
      </c>
      <c r="AE58">
        <f t="shared" ref="AE58:AE121" ca="1" si="301">ROUND(_xlfn.NUMBERVALUE(MID(H58,3,1)),0)</f>
        <v>5</v>
      </c>
      <c r="AG58" t="s">
        <v>38</v>
      </c>
      <c r="AH58">
        <f t="shared" ref="AH58:AH121" ca="1" si="302">ROUND(_xlfn.NUMBERVALUE(MID(H58,4,1)),0)</f>
        <v>2</v>
      </c>
      <c r="AI58" t="s">
        <v>67</v>
      </c>
      <c r="AJ58">
        <f t="shared" ref="AJ58:AJ121" ca="1" si="303">ROUND(_xlfn.NUMBERVALUE(MID(H58,5,1)),0)</f>
        <v>7</v>
      </c>
      <c r="AK58" t="s">
        <v>20</v>
      </c>
      <c r="AL58" t="s">
        <v>3</v>
      </c>
      <c r="AM58" t="s">
        <v>15</v>
      </c>
      <c r="AN58">
        <f t="shared" ca="1" si="17"/>
        <v>7</v>
      </c>
      <c r="AO58" t="s">
        <v>20</v>
      </c>
      <c r="AQ58" t="s">
        <v>16</v>
      </c>
      <c r="AR58" t="str">
        <f t="shared" ca="1" si="18"/>
        <v>supérieur ou égal à 5,&lt;br&gt;alors le chiffre précédent (&lt;font color="blue"&gt;2&lt;/font&gt;) augmente de 1.</v>
      </c>
      <c r="AS58" t="s">
        <v>22</v>
      </c>
      <c r="AT58" t="s">
        <v>21</v>
      </c>
      <c r="AU58">
        <f t="shared" ca="1" si="14"/>
        <v>0.53</v>
      </c>
      <c r="AV58" t="s">
        <v>23</v>
      </c>
      <c r="AW58" t="s">
        <v>24</v>
      </c>
    </row>
    <row r="59" spans="1:49" x14ac:dyDescent="0.25">
      <c r="A59" t="s">
        <v>64</v>
      </c>
      <c r="E59" t="s">
        <v>3</v>
      </c>
      <c r="F59" t="s">
        <v>25</v>
      </c>
      <c r="G59" t="s">
        <v>26</v>
      </c>
      <c r="H59">
        <f t="shared" ref="H59:H122" ca="1" si="304">ROUND(RANDBETWEEN(1,9)+RANDBETWEEN(1,9)/10+RANDBETWEEN(1,9)/100+RANDBETWEEN(1,9)/1000,3)</f>
        <v>3.9359999999999999</v>
      </c>
      <c r="I59" t="s">
        <v>26</v>
      </c>
      <c r="J59" t="s">
        <v>4</v>
      </c>
      <c r="K59">
        <f t="shared" ca="1" si="16"/>
        <v>3.94</v>
      </c>
      <c r="L59" t="s">
        <v>9</v>
      </c>
      <c r="M59" t="s">
        <v>65</v>
      </c>
      <c r="N59" t="s">
        <v>61</v>
      </c>
      <c r="O59" t="s">
        <v>9</v>
      </c>
      <c r="P59" t="s">
        <v>62</v>
      </c>
      <c r="Q59" t="s">
        <v>3</v>
      </c>
      <c r="R59" t="s">
        <v>17</v>
      </c>
      <c r="S59" t="s">
        <v>66</v>
      </c>
      <c r="T59">
        <f t="shared" ca="1" si="299"/>
        <v>6</v>
      </c>
      <c r="U59" t="s">
        <v>13</v>
      </c>
      <c r="V59" t="s">
        <v>3</v>
      </c>
      <c r="AA59">
        <f t="shared" ca="1" si="300"/>
        <v>3</v>
      </c>
      <c r="AC59" t="s">
        <v>14</v>
      </c>
      <c r="AE59">
        <f t="shared" ca="1" si="301"/>
        <v>9</v>
      </c>
      <c r="AG59" t="s">
        <v>38</v>
      </c>
      <c r="AH59">
        <f t="shared" ca="1" si="302"/>
        <v>3</v>
      </c>
      <c r="AI59" t="s">
        <v>67</v>
      </c>
      <c r="AJ59">
        <f t="shared" ca="1" si="303"/>
        <v>6</v>
      </c>
      <c r="AK59" t="s">
        <v>20</v>
      </c>
      <c r="AL59" t="s">
        <v>3</v>
      </c>
      <c r="AM59" t="s">
        <v>15</v>
      </c>
      <c r="AN59">
        <f t="shared" ca="1" si="17"/>
        <v>6</v>
      </c>
      <c r="AO59" t="s">
        <v>20</v>
      </c>
      <c r="AQ59" t="s">
        <v>16</v>
      </c>
      <c r="AR59" t="str">
        <f t="shared" ca="1" si="18"/>
        <v>supérieur ou égal à 5,&lt;br&gt;alors le chiffre précédent (&lt;font color="blue"&gt;3&lt;/font&gt;) augmente de 1.</v>
      </c>
      <c r="AS59" t="s">
        <v>22</v>
      </c>
      <c r="AT59" t="s">
        <v>21</v>
      </c>
      <c r="AU59">
        <f t="shared" ca="1" si="14"/>
        <v>3.94</v>
      </c>
      <c r="AV59" t="s">
        <v>23</v>
      </c>
      <c r="AW59" t="s">
        <v>24</v>
      </c>
    </row>
    <row r="60" spans="1:49" x14ac:dyDescent="0.25">
      <c r="A60" t="s">
        <v>64</v>
      </c>
      <c r="E60" t="s">
        <v>3</v>
      </c>
      <c r="F60" t="s">
        <v>25</v>
      </c>
      <c r="G60" t="s">
        <v>26</v>
      </c>
      <c r="H60">
        <f t="shared" ref="H60:H123" ca="1" si="305">ROUND(RANDBETWEEN(10,99)+RANDBETWEEN(1,9)/10+RANDBETWEEN(1,9)/100+RANDBETWEEN(1,9)/1000,3)</f>
        <v>50.250999999999998</v>
      </c>
      <c r="I60" t="s">
        <v>26</v>
      </c>
      <c r="J60" t="s">
        <v>4</v>
      </c>
      <c r="K60">
        <f t="shared" ca="1" si="16"/>
        <v>50.25</v>
      </c>
      <c r="L60" t="s">
        <v>9</v>
      </c>
      <c r="M60" t="s">
        <v>65</v>
      </c>
      <c r="N60" t="s">
        <v>61</v>
      </c>
      <c r="O60" t="s">
        <v>9</v>
      </c>
      <c r="P60" t="s">
        <v>62</v>
      </c>
      <c r="Q60" t="s">
        <v>3</v>
      </c>
      <c r="R60" t="s">
        <v>17</v>
      </c>
      <c r="S60" t="s">
        <v>66</v>
      </c>
      <c r="T60">
        <f t="shared" ref="T60:T123" ca="1" si="306">ROUND(_xlfn.NUMBERVALUE(MID(H60,6,1)),0)</f>
        <v>1</v>
      </c>
      <c r="U60" t="s">
        <v>13</v>
      </c>
      <c r="V60" t="s">
        <v>3</v>
      </c>
      <c r="Y60">
        <f t="shared" ref="Y60:Y123" ca="1" si="307">ROUND(_xlfn.NUMBERVALUE(MID(H60,1,1)),0)</f>
        <v>5</v>
      </c>
      <c r="AA60">
        <f t="shared" ref="AA60:AA123" ca="1" si="308">ROUND(_xlfn.NUMBERVALUE(MID(H60,2,1)),0)</f>
        <v>0</v>
      </c>
      <c r="AC60" t="s">
        <v>14</v>
      </c>
      <c r="AE60">
        <f t="shared" ref="AE60:AE123" ca="1" si="309">ROUND(_xlfn.NUMBERVALUE(MID(H60,4,1)),0)</f>
        <v>2</v>
      </c>
      <c r="AG60" t="s">
        <v>38</v>
      </c>
      <c r="AH60">
        <f t="shared" ref="AH60:AH123" ca="1" si="310">ROUND(_xlfn.NUMBERVALUE(MID(H60,5,1)),0)</f>
        <v>5</v>
      </c>
      <c r="AI60" t="s">
        <v>67</v>
      </c>
      <c r="AJ60">
        <f t="shared" ref="AJ60:AJ123" ca="1" si="311">ROUND(_xlfn.NUMBERVALUE(MID(H60,6,1)),0)</f>
        <v>1</v>
      </c>
      <c r="AK60" t="s">
        <v>20</v>
      </c>
      <c r="AL60" t="s">
        <v>3</v>
      </c>
      <c r="AM60" t="s">
        <v>15</v>
      </c>
      <c r="AN60">
        <f t="shared" ca="1" si="17"/>
        <v>1</v>
      </c>
      <c r="AO60" t="s">
        <v>20</v>
      </c>
      <c r="AQ60" t="s">
        <v>16</v>
      </c>
      <c r="AR60" t="str">
        <f t="shared" ca="1" si="18"/>
        <v>inférieur à 5,&lt;br&gt;alors le chiffre précédent (&lt;font color="blue"&gt;5&lt;/font&gt;) ne change pas.</v>
      </c>
      <c r="AS60" t="s">
        <v>22</v>
      </c>
      <c r="AT60" t="s">
        <v>21</v>
      </c>
      <c r="AU60">
        <f t="shared" ca="1" si="14"/>
        <v>50.25</v>
      </c>
      <c r="AV60" t="s">
        <v>23</v>
      </c>
      <c r="AW60" t="s">
        <v>24</v>
      </c>
    </row>
    <row r="61" spans="1:49" x14ac:dyDescent="0.25">
      <c r="A61" t="s">
        <v>64</v>
      </c>
      <c r="E61" t="s">
        <v>3</v>
      </c>
      <c r="F61" t="s">
        <v>25</v>
      </c>
      <c r="G61" t="s">
        <v>26</v>
      </c>
      <c r="H61">
        <f t="shared" ref="H61:H124" ca="1" si="312">ROUND(RANDBETWEEN(100,999)+RANDBETWEEN(1,9)/10+RANDBETWEEN(1,9)/100+RANDBETWEEN(1,9)/1000,3)</f>
        <v>579.13300000000004</v>
      </c>
      <c r="I61" t="s">
        <v>26</v>
      </c>
      <c r="J61" t="s">
        <v>4</v>
      </c>
      <c r="K61">
        <f t="shared" ca="1" si="16"/>
        <v>579.13</v>
      </c>
      <c r="L61" t="s">
        <v>9</v>
      </c>
      <c r="M61" t="s">
        <v>65</v>
      </c>
      <c r="N61" t="s">
        <v>61</v>
      </c>
      <c r="O61" t="s">
        <v>9</v>
      </c>
      <c r="P61" t="s">
        <v>62</v>
      </c>
      <c r="Q61" t="s">
        <v>3</v>
      </c>
      <c r="R61" t="s">
        <v>17</v>
      </c>
      <c r="S61" t="s">
        <v>66</v>
      </c>
      <c r="T61">
        <f t="shared" ref="T61:T124" ca="1" si="313">ROUND(_xlfn.NUMBERVALUE(MID(H61,7,1)),0)</f>
        <v>3</v>
      </c>
      <c r="U61" t="s">
        <v>13</v>
      </c>
      <c r="V61" t="s">
        <v>3</v>
      </c>
      <c r="X61">
        <f t="shared" ref="X61:X124" ca="1" si="314">ROUND(_xlfn.NUMBERVALUE(MID(H61,1,1)),0)</f>
        <v>5</v>
      </c>
      <c r="Y61">
        <f t="shared" ref="Y61:Y124" ca="1" si="315">ROUND(_xlfn.NUMBERVALUE(MID(H61,2,1)),0)</f>
        <v>7</v>
      </c>
      <c r="AA61">
        <f t="shared" ref="AA61:AA124" ca="1" si="316">ROUND(_xlfn.NUMBERVALUE(MID(H61,3,1)),0)</f>
        <v>9</v>
      </c>
      <c r="AC61" t="s">
        <v>14</v>
      </c>
      <c r="AE61">
        <f t="shared" ref="AE61:AE124" ca="1" si="317">ROUND(_xlfn.NUMBERVALUE(MID(H61,5,1)),0)</f>
        <v>1</v>
      </c>
      <c r="AG61" t="s">
        <v>38</v>
      </c>
      <c r="AH61">
        <f t="shared" ref="AH61:AH124" ca="1" si="318">ROUND(_xlfn.NUMBERVALUE(MID(H61,6,1)),0)</f>
        <v>3</v>
      </c>
      <c r="AI61" t="s">
        <v>67</v>
      </c>
      <c r="AJ61">
        <f t="shared" ref="AJ61:AJ124" ca="1" si="319">ROUND(_xlfn.NUMBERVALUE(MID(H61,7,1)),0)</f>
        <v>3</v>
      </c>
      <c r="AK61" t="s">
        <v>20</v>
      </c>
      <c r="AL61" t="s">
        <v>3</v>
      </c>
      <c r="AM61" t="s">
        <v>15</v>
      </c>
      <c r="AN61">
        <f t="shared" ca="1" si="17"/>
        <v>3</v>
      </c>
      <c r="AO61" t="s">
        <v>20</v>
      </c>
      <c r="AQ61" t="s">
        <v>16</v>
      </c>
      <c r="AR61" t="str">
        <f t="shared" ca="1" si="18"/>
        <v>inférieur à 5,&lt;br&gt;alors le chiffre précédent (&lt;font color="blue"&gt;3&lt;/font&gt;) ne change pas.</v>
      </c>
      <c r="AS61" t="s">
        <v>22</v>
      </c>
      <c r="AT61" t="s">
        <v>21</v>
      </c>
      <c r="AU61">
        <f t="shared" ca="1" si="14"/>
        <v>579.13</v>
      </c>
      <c r="AV61" t="s">
        <v>23</v>
      </c>
      <c r="AW61" t="s">
        <v>24</v>
      </c>
    </row>
    <row r="62" spans="1:49" x14ac:dyDescent="0.25">
      <c r="A62" t="s">
        <v>64</v>
      </c>
      <c r="E62" t="s">
        <v>3</v>
      </c>
      <c r="F62" t="s">
        <v>25</v>
      </c>
      <c r="G62" t="s">
        <v>26</v>
      </c>
      <c r="H62">
        <f t="shared" ref="H62:H125" ca="1" si="320">ROUND(RANDBETWEEN(1,9)/10+RANDBETWEEN(1,9)/100+RANDBETWEEN(1,9)/1000,3)</f>
        <v>0.29599999999999999</v>
      </c>
      <c r="I62" t="s">
        <v>26</v>
      </c>
      <c r="J62" t="s">
        <v>4</v>
      </c>
      <c r="K62">
        <f t="shared" ca="1" si="16"/>
        <v>0.3</v>
      </c>
      <c r="L62" t="s">
        <v>9</v>
      </c>
      <c r="M62" t="s">
        <v>65</v>
      </c>
      <c r="N62" t="s">
        <v>61</v>
      </c>
      <c r="O62" t="s">
        <v>9</v>
      </c>
      <c r="P62" t="s">
        <v>62</v>
      </c>
      <c r="Q62" t="s">
        <v>3</v>
      </c>
      <c r="R62" t="s">
        <v>17</v>
      </c>
      <c r="S62" t="s">
        <v>66</v>
      </c>
      <c r="T62">
        <f t="shared" ref="T62:T125" ca="1" si="321">ROUND(_xlfn.NUMBERVALUE(MID(H62,5,1)),0)</f>
        <v>6</v>
      </c>
      <c r="U62" t="s">
        <v>13</v>
      </c>
      <c r="V62" t="s">
        <v>3</v>
      </c>
      <c r="AA62">
        <f t="shared" ref="AA62:AA125" ca="1" si="322">ROUND(_xlfn.NUMBERVALUE(MID(H62,1,1)),0)</f>
        <v>0</v>
      </c>
      <c r="AC62" t="s">
        <v>14</v>
      </c>
      <c r="AE62">
        <f t="shared" ref="AE62:AE125" ca="1" si="323">ROUND(_xlfn.NUMBERVALUE(MID(H62,3,1)),0)</f>
        <v>2</v>
      </c>
      <c r="AG62" t="s">
        <v>38</v>
      </c>
      <c r="AH62">
        <f t="shared" ref="AH62:AH125" ca="1" si="324">ROUND(_xlfn.NUMBERVALUE(MID(H62,4,1)),0)</f>
        <v>9</v>
      </c>
      <c r="AI62" t="s">
        <v>67</v>
      </c>
      <c r="AJ62">
        <f t="shared" ref="AJ62:AJ125" ca="1" si="325">ROUND(_xlfn.NUMBERVALUE(MID(H62,5,1)),0)</f>
        <v>6</v>
      </c>
      <c r="AK62" t="s">
        <v>20</v>
      </c>
      <c r="AL62" t="s">
        <v>3</v>
      </c>
      <c r="AM62" t="s">
        <v>15</v>
      </c>
      <c r="AN62">
        <f t="shared" ca="1" si="17"/>
        <v>6</v>
      </c>
      <c r="AO62" t="s">
        <v>20</v>
      </c>
      <c r="AQ62" t="s">
        <v>16</v>
      </c>
      <c r="AR62" t="str">
        <f t="shared" ca="1" si="18"/>
        <v>supérieur ou égal à 5,&lt;br&gt;alors le chiffre précédent (&lt;font color="blue"&gt;9&lt;/font&gt;) augmente de 1.</v>
      </c>
      <c r="AS62" t="s">
        <v>22</v>
      </c>
      <c r="AT62" t="s">
        <v>21</v>
      </c>
      <c r="AU62">
        <f t="shared" ca="1" si="14"/>
        <v>0.3</v>
      </c>
      <c r="AV62" t="s">
        <v>23</v>
      </c>
      <c r="AW62" t="s">
        <v>24</v>
      </c>
    </row>
    <row r="63" spans="1:49" x14ac:dyDescent="0.25">
      <c r="A63" t="s">
        <v>64</v>
      </c>
      <c r="E63" t="s">
        <v>3</v>
      </c>
      <c r="F63" t="s">
        <v>25</v>
      </c>
      <c r="G63" t="s">
        <v>26</v>
      </c>
      <c r="H63">
        <f t="shared" ref="H63:H126" ca="1" si="326">ROUND(RANDBETWEEN(1,9)+RANDBETWEEN(1,9)/10+RANDBETWEEN(1,9)/100+RANDBETWEEN(1,9)/1000,3)</f>
        <v>6.8650000000000002</v>
      </c>
      <c r="I63" t="s">
        <v>26</v>
      </c>
      <c r="J63" t="s">
        <v>4</v>
      </c>
      <c r="K63">
        <f t="shared" ca="1" si="16"/>
        <v>6.87</v>
      </c>
      <c r="L63" t="s">
        <v>9</v>
      </c>
      <c r="M63" t="s">
        <v>65</v>
      </c>
      <c r="N63" t="s">
        <v>61</v>
      </c>
      <c r="O63" t="s">
        <v>9</v>
      </c>
      <c r="P63" t="s">
        <v>62</v>
      </c>
      <c r="Q63" t="s">
        <v>3</v>
      </c>
      <c r="R63" t="s">
        <v>17</v>
      </c>
      <c r="S63" t="s">
        <v>66</v>
      </c>
      <c r="T63">
        <f t="shared" ca="1" si="321"/>
        <v>5</v>
      </c>
      <c r="U63" t="s">
        <v>13</v>
      </c>
      <c r="V63" t="s">
        <v>3</v>
      </c>
      <c r="AA63">
        <f t="shared" ca="1" si="322"/>
        <v>6</v>
      </c>
      <c r="AC63" t="s">
        <v>14</v>
      </c>
      <c r="AE63">
        <f t="shared" ca="1" si="323"/>
        <v>8</v>
      </c>
      <c r="AG63" t="s">
        <v>38</v>
      </c>
      <c r="AH63">
        <f t="shared" ca="1" si="324"/>
        <v>6</v>
      </c>
      <c r="AI63" t="s">
        <v>67</v>
      </c>
      <c r="AJ63">
        <f t="shared" ca="1" si="325"/>
        <v>5</v>
      </c>
      <c r="AK63" t="s">
        <v>20</v>
      </c>
      <c r="AL63" t="s">
        <v>3</v>
      </c>
      <c r="AM63" t="s">
        <v>15</v>
      </c>
      <c r="AN63">
        <f t="shared" ca="1" si="17"/>
        <v>5</v>
      </c>
      <c r="AO63" t="s">
        <v>20</v>
      </c>
      <c r="AQ63" t="s">
        <v>16</v>
      </c>
      <c r="AR63" t="str">
        <f t="shared" ca="1" si="18"/>
        <v>supérieur ou égal à 5,&lt;br&gt;alors le chiffre précédent (&lt;font color="blue"&gt;6&lt;/font&gt;) augmente de 1.</v>
      </c>
      <c r="AS63" t="s">
        <v>22</v>
      </c>
      <c r="AT63" t="s">
        <v>21</v>
      </c>
      <c r="AU63">
        <f t="shared" ca="1" si="14"/>
        <v>6.87</v>
      </c>
      <c r="AV63" t="s">
        <v>23</v>
      </c>
      <c r="AW63" t="s">
        <v>24</v>
      </c>
    </row>
    <row r="64" spans="1:49" x14ac:dyDescent="0.25">
      <c r="A64" t="s">
        <v>64</v>
      </c>
      <c r="E64" t="s">
        <v>3</v>
      </c>
      <c r="F64" t="s">
        <v>25</v>
      </c>
      <c r="G64" t="s">
        <v>26</v>
      </c>
      <c r="H64">
        <f t="shared" ref="H64:H127" ca="1" si="327">ROUND(RANDBETWEEN(10,99)+RANDBETWEEN(1,9)/10+RANDBETWEEN(1,9)/100+RANDBETWEEN(1,9)/1000,3)</f>
        <v>55.128</v>
      </c>
      <c r="I64" t="s">
        <v>26</v>
      </c>
      <c r="J64" t="s">
        <v>4</v>
      </c>
      <c r="K64">
        <f t="shared" ca="1" si="16"/>
        <v>55.13</v>
      </c>
      <c r="L64" t="s">
        <v>9</v>
      </c>
      <c r="M64" t="s">
        <v>65</v>
      </c>
      <c r="N64" t="s">
        <v>61</v>
      </c>
      <c r="O64" t="s">
        <v>9</v>
      </c>
      <c r="P64" t="s">
        <v>62</v>
      </c>
      <c r="Q64" t="s">
        <v>3</v>
      </c>
      <c r="R64" t="s">
        <v>17</v>
      </c>
      <c r="S64" t="s">
        <v>66</v>
      </c>
      <c r="T64">
        <f t="shared" ref="T64:T127" ca="1" si="328">ROUND(_xlfn.NUMBERVALUE(MID(H64,6,1)),0)</f>
        <v>8</v>
      </c>
      <c r="U64" t="s">
        <v>13</v>
      </c>
      <c r="V64" t="s">
        <v>3</v>
      </c>
      <c r="Y64">
        <f t="shared" ref="Y64:Y127" ca="1" si="329">ROUND(_xlfn.NUMBERVALUE(MID(H64,1,1)),0)</f>
        <v>5</v>
      </c>
      <c r="AA64">
        <f t="shared" ref="AA64:AA127" ca="1" si="330">ROUND(_xlfn.NUMBERVALUE(MID(H64,2,1)),0)</f>
        <v>5</v>
      </c>
      <c r="AC64" t="s">
        <v>14</v>
      </c>
      <c r="AE64">
        <f t="shared" ref="AE64:AE127" ca="1" si="331">ROUND(_xlfn.NUMBERVALUE(MID(H64,4,1)),0)</f>
        <v>1</v>
      </c>
      <c r="AG64" t="s">
        <v>38</v>
      </c>
      <c r="AH64">
        <f t="shared" ref="AH64:AH127" ca="1" si="332">ROUND(_xlfn.NUMBERVALUE(MID(H64,5,1)),0)</f>
        <v>2</v>
      </c>
      <c r="AI64" t="s">
        <v>67</v>
      </c>
      <c r="AJ64">
        <f t="shared" ref="AJ64:AJ127" ca="1" si="333">ROUND(_xlfn.NUMBERVALUE(MID(H64,6,1)),0)</f>
        <v>8</v>
      </c>
      <c r="AK64" t="s">
        <v>20</v>
      </c>
      <c r="AL64" t="s">
        <v>3</v>
      </c>
      <c r="AM64" t="s">
        <v>15</v>
      </c>
      <c r="AN64">
        <f t="shared" ca="1" si="17"/>
        <v>8</v>
      </c>
      <c r="AO64" t="s">
        <v>20</v>
      </c>
      <c r="AQ64" t="s">
        <v>16</v>
      </c>
      <c r="AR64" t="str">
        <f t="shared" ca="1" si="18"/>
        <v>supérieur ou égal à 5,&lt;br&gt;alors le chiffre précédent (&lt;font color="blue"&gt;2&lt;/font&gt;) augmente de 1.</v>
      </c>
      <c r="AS64" t="s">
        <v>22</v>
      </c>
      <c r="AT64" t="s">
        <v>21</v>
      </c>
      <c r="AU64">
        <f t="shared" ca="1" si="14"/>
        <v>55.13</v>
      </c>
      <c r="AV64" t="s">
        <v>23</v>
      </c>
      <c r="AW64" t="s">
        <v>24</v>
      </c>
    </row>
    <row r="65" spans="1:49" x14ac:dyDescent="0.25">
      <c r="A65" t="s">
        <v>64</v>
      </c>
      <c r="E65" t="s">
        <v>3</v>
      </c>
      <c r="F65" t="s">
        <v>25</v>
      </c>
      <c r="G65" t="s">
        <v>26</v>
      </c>
      <c r="H65">
        <f t="shared" ref="H65:H128" ca="1" si="334">ROUND(RANDBETWEEN(100,999)+RANDBETWEEN(1,9)/10+RANDBETWEEN(1,9)/100+RANDBETWEEN(1,9)/1000,3)</f>
        <v>113.384</v>
      </c>
      <c r="I65" t="s">
        <v>26</v>
      </c>
      <c r="J65" t="s">
        <v>4</v>
      </c>
      <c r="K65">
        <f t="shared" ca="1" si="16"/>
        <v>113.38</v>
      </c>
      <c r="L65" t="s">
        <v>9</v>
      </c>
      <c r="M65" t="s">
        <v>65</v>
      </c>
      <c r="N65" t="s">
        <v>61</v>
      </c>
      <c r="O65" t="s">
        <v>9</v>
      </c>
      <c r="P65" t="s">
        <v>62</v>
      </c>
      <c r="Q65" t="s">
        <v>3</v>
      </c>
      <c r="R65" t="s">
        <v>17</v>
      </c>
      <c r="S65" t="s">
        <v>66</v>
      </c>
      <c r="T65">
        <f t="shared" ref="T65:T128" ca="1" si="335">ROUND(_xlfn.NUMBERVALUE(MID(H65,7,1)),0)</f>
        <v>4</v>
      </c>
      <c r="U65" t="s">
        <v>13</v>
      </c>
      <c r="V65" t="s">
        <v>3</v>
      </c>
      <c r="X65">
        <f t="shared" ref="X65:X128" ca="1" si="336">ROUND(_xlfn.NUMBERVALUE(MID(H65,1,1)),0)</f>
        <v>1</v>
      </c>
      <c r="Y65">
        <f t="shared" ref="Y65:Y128" ca="1" si="337">ROUND(_xlfn.NUMBERVALUE(MID(H65,2,1)),0)</f>
        <v>1</v>
      </c>
      <c r="AA65">
        <f t="shared" ref="AA65:AA128" ca="1" si="338">ROUND(_xlfn.NUMBERVALUE(MID(H65,3,1)),0)</f>
        <v>3</v>
      </c>
      <c r="AC65" t="s">
        <v>14</v>
      </c>
      <c r="AE65">
        <f t="shared" ref="AE65:AE128" ca="1" si="339">ROUND(_xlfn.NUMBERVALUE(MID(H65,5,1)),0)</f>
        <v>3</v>
      </c>
      <c r="AG65" t="s">
        <v>38</v>
      </c>
      <c r="AH65">
        <f t="shared" ref="AH65:AH128" ca="1" si="340">ROUND(_xlfn.NUMBERVALUE(MID(H65,6,1)),0)</f>
        <v>8</v>
      </c>
      <c r="AI65" t="s">
        <v>67</v>
      </c>
      <c r="AJ65">
        <f t="shared" ref="AJ65:AJ128" ca="1" si="341">ROUND(_xlfn.NUMBERVALUE(MID(H65,7,1)),0)</f>
        <v>4</v>
      </c>
      <c r="AK65" t="s">
        <v>20</v>
      </c>
      <c r="AL65" t="s">
        <v>3</v>
      </c>
      <c r="AM65" t="s">
        <v>15</v>
      </c>
      <c r="AN65">
        <f t="shared" ca="1" si="17"/>
        <v>4</v>
      </c>
      <c r="AO65" t="s">
        <v>20</v>
      </c>
      <c r="AQ65" t="s">
        <v>16</v>
      </c>
      <c r="AR65" t="str">
        <f t="shared" ca="1" si="18"/>
        <v>inférieur à 5,&lt;br&gt;alors le chiffre précédent (&lt;font color="blue"&gt;8&lt;/font&gt;) ne change pas.</v>
      </c>
      <c r="AS65" t="s">
        <v>22</v>
      </c>
      <c r="AT65" t="s">
        <v>21</v>
      </c>
      <c r="AU65">
        <f t="shared" ca="1" si="14"/>
        <v>113.38</v>
      </c>
      <c r="AV65" t="s">
        <v>23</v>
      </c>
      <c r="AW65" t="s">
        <v>24</v>
      </c>
    </row>
    <row r="66" spans="1:49" x14ac:dyDescent="0.25">
      <c r="A66" t="s">
        <v>64</v>
      </c>
      <c r="E66" t="s">
        <v>3</v>
      </c>
      <c r="F66" t="s">
        <v>25</v>
      </c>
      <c r="G66" t="s">
        <v>26</v>
      </c>
      <c r="H66">
        <f t="shared" ref="H66:H129" ca="1" si="342">ROUND(RANDBETWEEN(1,9)/10+RANDBETWEEN(1,9)/100+RANDBETWEEN(1,9)/1000,3)</f>
        <v>0.219</v>
      </c>
      <c r="I66" t="s">
        <v>26</v>
      </c>
      <c r="J66" t="s">
        <v>4</v>
      </c>
      <c r="K66">
        <f t="shared" ca="1" si="16"/>
        <v>0.22</v>
      </c>
      <c r="L66" t="s">
        <v>9</v>
      </c>
      <c r="M66" t="s">
        <v>65</v>
      </c>
      <c r="N66" t="s">
        <v>61</v>
      </c>
      <c r="O66" t="s">
        <v>9</v>
      </c>
      <c r="P66" t="s">
        <v>62</v>
      </c>
      <c r="Q66" t="s">
        <v>3</v>
      </c>
      <c r="R66" t="s">
        <v>17</v>
      </c>
      <c r="S66" t="s">
        <v>66</v>
      </c>
      <c r="T66">
        <f t="shared" ref="T66:T129" ca="1" si="343">ROUND(_xlfn.NUMBERVALUE(MID(H66,5,1)),0)</f>
        <v>9</v>
      </c>
      <c r="U66" t="s">
        <v>13</v>
      </c>
      <c r="V66" t="s">
        <v>3</v>
      </c>
      <c r="AA66">
        <f t="shared" ref="AA66:AA129" ca="1" si="344">ROUND(_xlfn.NUMBERVALUE(MID(H66,1,1)),0)</f>
        <v>0</v>
      </c>
      <c r="AC66" t="s">
        <v>14</v>
      </c>
      <c r="AE66">
        <f t="shared" ref="AE66:AE129" ca="1" si="345">ROUND(_xlfn.NUMBERVALUE(MID(H66,3,1)),0)</f>
        <v>2</v>
      </c>
      <c r="AG66" t="s">
        <v>38</v>
      </c>
      <c r="AH66">
        <f t="shared" ref="AH66:AH129" ca="1" si="346">ROUND(_xlfn.NUMBERVALUE(MID(H66,4,1)),0)</f>
        <v>1</v>
      </c>
      <c r="AI66" t="s">
        <v>67</v>
      </c>
      <c r="AJ66">
        <f t="shared" ref="AJ66:AJ129" ca="1" si="347">ROUND(_xlfn.NUMBERVALUE(MID(H66,5,1)),0)</f>
        <v>9</v>
      </c>
      <c r="AK66" t="s">
        <v>20</v>
      </c>
      <c r="AL66" t="s">
        <v>3</v>
      </c>
      <c r="AM66" t="s">
        <v>15</v>
      </c>
      <c r="AN66">
        <f t="shared" ca="1" si="17"/>
        <v>9</v>
      </c>
      <c r="AO66" t="s">
        <v>20</v>
      </c>
      <c r="AQ66" t="s">
        <v>16</v>
      </c>
      <c r="AR66" t="str">
        <f t="shared" ca="1" si="18"/>
        <v>supérieur ou égal à 5,&lt;br&gt;alors le chiffre précédent (&lt;font color="blue"&gt;1&lt;/font&gt;) augmente de 1.</v>
      </c>
      <c r="AS66" t="s">
        <v>22</v>
      </c>
      <c r="AT66" t="s">
        <v>21</v>
      </c>
      <c r="AU66">
        <f t="shared" ca="1" si="14"/>
        <v>0.22</v>
      </c>
      <c r="AV66" t="s">
        <v>23</v>
      </c>
      <c r="AW66" t="s">
        <v>24</v>
      </c>
    </row>
    <row r="67" spans="1:49" x14ac:dyDescent="0.25">
      <c r="A67" t="s">
        <v>64</v>
      </c>
      <c r="E67" t="s">
        <v>3</v>
      </c>
      <c r="F67" t="s">
        <v>25</v>
      </c>
      <c r="G67" t="s">
        <v>26</v>
      </c>
      <c r="H67">
        <f t="shared" ref="H67:H130" ca="1" si="348">ROUND(RANDBETWEEN(1,9)+RANDBETWEEN(1,9)/10+RANDBETWEEN(1,9)/100+RANDBETWEEN(1,9)/1000,3)</f>
        <v>4.6120000000000001</v>
      </c>
      <c r="I67" t="s">
        <v>26</v>
      </c>
      <c r="J67" t="s">
        <v>4</v>
      </c>
      <c r="K67">
        <f t="shared" ca="1" si="16"/>
        <v>4.6100000000000003</v>
      </c>
      <c r="L67" t="s">
        <v>9</v>
      </c>
      <c r="M67" t="s">
        <v>65</v>
      </c>
      <c r="N67" t="s">
        <v>61</v>
      </c>
      <c r="O67" t="s">
        <v>9</v>
      </c>
      <c r="P67" t="s">
        <v>62</v>
      </c>
      <c r="Q67" t="s">
        <v>3</v>
      </c>
      <c r="R67" t="s">
        <v>17</v>
      </c>
      <c r="S67" t="s">
        <v>66</v>
      </c>
      <c r="T67">
        <f t="shared" ca="1" si="343"/>
        <v>2</v>
      </c>
      <c r="U67" t="s">
        <v>13</v>
      </c>
      <c r="V67" t="s">
        <v>3</v>
      </c>
      <c r="AA67">
        <f t="shared" ca="1" si="344"/>
        <v>4</v>
      </c>
      <c r="AC67" t="s">
        <v>14</v>
      </c>
      <c r="AE67">
        <f t="shared" ca="1" si="345"/>
        <v>6</v>
      </c>
      <c r="AG67" t="s">
        <v>38</v>
      </c>
      <c r="AH67">
        <f t="shared" ca="1" si="346"/>
        <v>1</v>
      </c>
      <c r="AI67" t="s">
        <v>67</v>
      </c>
      <c r="AJ67">
        <f t="shared" ca="1" si="347"/>
        <v>2</v>
      </c>
      <c r="AK67" t="s">
        <v>20</v>
      </c>
      <c r="AL67" t="s">
        <v>3</v>
      </c>
      <c r="AM67" t="s">
        <v>15</v>
      </c>
      <c r="AN67">
        <f t="shared" ca="1" si="17"/>
        <v>2</v>
      </c>
      <c r="AO67" t="s">
        <v>20</v>
      </c>
      <c r="AQ67" t="s">
        <v>16</v>
      </c>
      <c r="AR67" t="str">
        <f t="shared" ca="1" si="18"/>
        <v>inférieur à 5,&lt;br&gt;alors le chiffre précédent (&lt;font color="blue"&gt;1&lt;/font&gt;) ne change pas.</v>
      </c>
      <c r="AS67" t="s">
        <v>22</v>
      </c>
      <c r="AT67" t="s">
        <v>21</v>
      </c>
      <c r="AU67">
        <f t="shared" ca="1" si="14"/>
        <v>4.6100000000000003</v>
      </c>
      <c r="AV67" t="s">
        <v>23</v>
      </c>
      <c r="AW67" t="s">
        <v>24</v>
      </c>
    </row>
    <row r="68" spans="1:49" x14ac:dyDescent="0.25">
      <c r="A68" t="s">
        <v>64</v>
      </c>
      <c r="E68" t="s">
        <v>3</v>
      </c>
      <c r="F68" t="s">
        <v>25</v>
      </c>
      <c r="G68" t="s">
        <v>26</v>
      </c>
      <c r="H68">
        <f t="shared" ref="H68:H131" ca="1" si="349">ROUND(RANDBETWEEN(10,99)+RANDBETWEEN(1,9)/10+RANDBETWEEN(1,9)/100+RANDBETWEEN(1,9)/1000,3)</f>
        <v>89.957999999999998</v>
      </c>
      <c r="I68" t="s">
        <v>26</v>
      </c>
      <c r="J68" t="s">
        <v>4</v>
      </c>
      <c r="K68">
        <f t="shared" ca="1" si="16"/>
        <v>89.96</v>
      </c>
      <c r="L68" t="s">
        <v>9</v>
      </c>
      <c r="M68" t="s">
        <v>65</v>
      </c>
      <c r="N68" t="s">
        <v>61</v>
      </c>
      <c r="O68" t="s">
        <v>9</v>
      </c>
      <c r="P68" t="s">
        <v>62</v>
      </c>
      <c r="Q68" t="s">
        <v>3</v>
      </c>
      <c r="R68" t="s">
        <v>17</v>
      </c>
      <c r="S68" t="s">
        <v>66</v>
      </c>
      <c r="T68">
        <f t="shared" ref="T68:T131" ca="1" si="350">ROUND(_xlfn.NUMBERVALUE(MID(H68,6,1)),0)</f>
        <v>8</v>
      </c>
      <c r="U68" t="s">
        <v>13</v>
      </c>
      <c r="V68" t="s">
        <v>3</v>
      </c>
      <c r="Y68">
        <f t="shared" ref="Y68:Y131" ca="1" si="351">ROUND(_xlfn.NUMBERVALUE(MID(H68,1,1)),0)</f>
        <v>8</v>
      </c>
      <c r="AA68">
        <f t="shared" ref="AA68:AA131" ca="1" si="352">ROUND(_xlfn.NUMBERVALUE(MID(H68,2,1)),0)</f>
        <v>9</v>
      </c>
      <c r="AC68" t="s">
        <v>14</v>
      </c>
      <c r="AE68">
        <f t="shared" ref="AE68:AE131" ca="1" si="353">ROUND(_xlfn.NUMBERVALUE(MID(H68,4,1)),0)</f>
        <v>9</v>
      </c>
      <c r="AG68" t="s">
        <v>38</v>
      </c>
      <c r="AH68">
        <f t="shared" ref="AH68:AH131" ca="1" si="354">ROUND(_xlfn.NUMBERVALUE(MID(H68,5,1)),0)</f>
        <v>5</v>
      </c>
      <c r="AI68" t="s">
        <v>67</v>
      </c>
      <c r="AJ68">
        <f t="shared" ref="AJ68:AJ131" ca="1" si="355">ROUND(_xlfn.NUMBERVALUE(MID(H68,6,1)),0)</f>
        <v>8</v>
      </c>
      <c r="AK68" t="s">
        <v>20</v>
      </c>
      <c r="AL68" t="s">
        <v>3</v>
      </c>
      <c r="AM68" t="s">
        <v>15</v>
      </c>
      <c r="AN68">
        <f t="shared" ca="1" si="17"/>
        <v>8</v>
      </c>
      <c r="AO68" t="s">
        <v>20</v>
      </c>
      <c r="AQ68" t="s">
        <v>16</v>
      </c>
      <c r="AR68" t="str">
        <f t="shared" ca="1" si="18"/>
        <v>supérieur ou égal à 5,&lt;br&gt;alors le chiffre précédent (&lt;font color="blue"&gt;5&lt;/font&gt;) augmente de 1.</v>
      </c>
      <c r="AS68" t="s">
        <v>22</v>
      </c>
      <c r="AT68" t="s">
        <v>21</v>
      </c>
      <c r="AU68">
        <f t="shared" ca="1" si="14"/>
        <v>89.96</v>
      </c>
      <c r="AV68" t="s">
        <v>23</v>
      </c>
      <c r="AW68" t="s">
        <v>24</v>
      </c>
    </row>
    <row r="69" spans="1:49" x14ac:dyDescent="0.25">
      <c r="A69" t="s">
        <v>64</v>
      </c>
      <c r="E69" t="s">
        <v>3</v>
      </c>
      <c r="F69" t="s">
        <v>25</v>
      </c>
      <c r="G69" t="s">
        <v>26</v>
      </c>
      <c r="H69">
        <f t="shared" ref="H69:H132" ca="1" si="356">ROUND(RANDBETWEEN(100,999)+RANDBETWEEN(1,9)/10+RANDBETWEEN(1,9)/100+RANDBETWEEN(1,9)/1000,3)</f>
        <v>520.43799999999999</v>
      </c>
      <c r="I69" t="s">
        <v>26</v>
      </c>
      <c r="J69" t="s">
        <v>4</v>
      </c>
      <c r="K69">
        <f t="shared" ca="1" si="16"/>
        <v>520.44000000000005</v>
      </c>
      <c r="L69" t="s">
        <v>9</v>
      </c>
      <c r="M69" t="s">
        <v>65</v>
      </c>
      <c r="N69" t="s">
        <v>61</v>
      </c>
      <c r="O69" t="s">
        <v>9</v>
      </c>
      <c r="P69" t="s">
        <v>62</v>
      </c>
      <c r="Q69" t="s">
        <v>3</v>
      </c>
      <c r="R69" t="s">
        <v>17</v>
      </c>
      <c r="S69" t="s">
        <v>66</v>
      </c>
      <c r="T69">
        <f t="shared" ref="T69:T132" ca="1" si="357">ROUND(_xlfn.NUMBERVALUE(MID(H69,7,1)),0)</f>
        <v>8</v>
      </c>
      <c r="U69" t="s">
        <v>13</v>
      </c>
      <c r="V69" t="s">
        <v>3</v>
      </c>
      <c r="X69">
        <f t="shared" ref="X69:X132" ca="1" si="358">ROUND(_xlfn.NUMBERVALUE(MID(H69,1,1)),0)</f>
        <v>5</v>
      </c>
      <c r="Y69">
        <f t="shared" ref="Y69:Y132" ca="1" si="359">ROUND(_xlfn.NUMBERVALUE(MID(H69,2,1)),0)</f>
        <v>2</v>
      </c>
      <c r="AA69">
        <f t="shared" ref="AA69:AA132" ca="1" si="360">ROUND(_xlfn.NUMBERVALUE(MID(H69,3,1)),0)</f>
        <v>0</v>
      </c>
      <c r="AC69" t="s">
        <v>14</v>
      </c>
      <c r="AE69">
        <f t="shared" ref="AE69:AE132" ca="1" si="361">ROUND(_xlfn.NUMBERVALUE(MID(H69,5,1)),0)</f>
        <v>4</v>
      </c>
      <c r="AG69" t="s">
        <v>38</v>
      </c>
      <c r="AH69">
        <f t="shared" ref="AH69:AH132" ca="1" si="362">ROUND(_xlfn.NUMBERVALUE(MID(H69,6,1)),0)</f>
        <v>3</v>
      </c>
      <c r="AI69" t="s">
        <v>67</v>
      </c>
      <c r="AJ69">
        <f t="shared" ref="AJ69:AJ132" ca="1" si="363">ROUND(_xlfn.NUMBERVALUE(MID(H69,7,1)),0)</f>
        <v>8</v>
      </c>
      <c r="AK69" t="s">
        <v>20</v>
      </c>
      <c r="AL69" t="s">
        <v>3</v>
      </c>
      <c r="AM69" t="s">
        <v>15</v>
      </c>
      <c r="AN69">
        <f t="shared" ca="1" si="17"/>
        <v>8</v>
      </c>
      <c r="AO69" t="s">
        <v>20</v>
      </c>
      <c r="AQ69" t="s">
        <v>16</v>
      </c>
      <c r="AR69" t="str">
        <f t="shared" ca="1" si="18"/>
        <v>supérieur ou égal à 5,&lt;br&gt;alors le chiffre précédent (&lt;font color="blue"&gt;3&lt;/font&gt;) augmente de 1.</v>
      </c>
      <c r="AS69" t="s">
        <v>22</v>
      </c>
      <c r="AT69" t="s">
        <v>21</v>
      </c>
      <c r="AU69">
        <f t="shared" ca="1" si="14"/>
        <v>520.44000000000005</v>
      </c>
      <c r="AV69" t="s">
        <v>23</v>
      </c>
      <c r="AW69" t="s">
        <v>24</v>
      </c>
    </row>
    <row r="70" spans="1:49" x14ac:dyDescent="0.25">
      <c r="A70" t="s">
        <v>64</v>
      </c>
      <c r="E70" t="s">
        <v>3</v>
      </c>
      <c r="F70" t="s">
        <v>25</v>
      </c>
      <c r="G70" t="s">
        <v>26</v>
      </c>
      <c r="H70">
        <f t="shared" ref="H70:H133" ca="1" si="364">ROUND(RANDBETWEEN(1,9)/10+RANDBETWEEN(1,9)/100+RANDBETWEEN(1,9)/1000,3)</f>
        <v>0.24399999999999999</v>
      </c>
      <c r="I70" t="s">
        <v>26</v>
      </c>
      <c r="J70" t="s">
        <v>4</v>
      </c>
      <c r="K70">
        <f t="shared" ca="1" si="16"/>
        <v>0.24</v>
      </c>
      <c r="L70" t="s">
        <v>9</v>
      </c>
      <c r="M70" t="s">
        <v>65</v>
      </c>
      <c r="N70" t="s">
        <v>61</v>
      </c>
      <c r="O70" t="s">
        <v>9</v>
      </c>
      <c r="P70" t="s">
        <v>62</v>
      </c>
      <c r="Q70" t="s">
        <v>3</v>
      </c>
      <c r="R70" t="s">
        <v>17</v>
      </c>
      <c r="S70" t="s">
        <v>66</v>
      </c>
      <c r="T70">
        <f t="shared" ref="T70:T133" ca="1" si="365">ROUND(_xlfn.NUMBERVALUE(MID(H70,5,1)),0)</f>
        <v>4</v>
      </c>
      <c r="U70" t="s">
        <v>13</v>
      </c>
      <c r="V70" t="s">
        <v>3</v>
      </c>
      <c r="AA70">
        <f t="shared" ref="AA70:AA133" ca="1" si="366">ROUND(_xlfn.NUMBERVALUE(MID(H70,1,1)),0)</f>
        <v>0</v>
      </c>
      <c r="AC70" t="s">
        <v>14</v>
      </c>
      <c r="AE70">
        <f t="shared" ref="AE70:AE133" ca="1" si="367">ROUND(_xlfn.NUMBERVALUE(MID(H70,3,1)),0)</f>
        <v>2</v>
      </c>
      <c r="AG70" t="s">
        <v>38</v>
      </c>
      <c r="AH70">
        <f t="shared" ref="AH70:AH133" ca="1" si="368">ROUND(_xlfn.NUMBERVALUE(MID(H70,4,1)),0)</f>
        <v>4</v>
      </c>
      <c r="AI70" t="s">
        <v>67</v>
      </c>
      <c r="AJ70">
        <f t="shared" ref="AJ70:AJ133" ca="1" si="369">ROUND(_xlfn.NUMBERVALUE(MID(H70,5,1)),0)</f>
        <v>4</v>
      </c>
      <c r="AK70" t="s">
        <v>20</v>
      </c>
      <c r="AL70" t="s">
        <v>3</v>
      </c>
      <c r="AM70" t="s">
        <v>15</v>
      </c>
      <c r="AN70">
        <f t="shared" ca="1" si="17"/>
        <v>4</v>
      </c>
      <c r="AO70" t="s">
        <v>20</v>
      </c>
      <c r="AQ70" t="s">
        <v>16</v>
      </c>
      <c r="AR70" t="str">
        <f t="shared" ca="1" si="18"/>
        <v>inférieur à 5,&lt;br&gt;alors le chiffre précédent (&lt;font color="blue"&gt;4&lt;/font&gt;) ne change pas.</v>
      </c>
      <c r="AS70" t="s">
        <v>22</v>
      </c>
      <c r="AT70" t="s">
        <v>21</v>
      </c>
      <c r="AU70">
        <f t="shared" ref="AU70:AU133" ca="1" si="370">K70</f>
        <v>0.24</v>
      </c>
      <c r="AV70" t="s">
        <v>23</v>
      </c>
      <c r="AW70" t="s">
        <v>24</v>
      </c>
    </row>
    <row r="71" spans="1:49" x14ac:dyDescent="0.25">
      <c r="A71" t="s">
        <v>64</v>
      </c>
      <c r="E71" t="s">
        <v>3</v>
      </c>
      <c r="F71" t="s">
        <v>25</v>
      </c>
      <c r="G71" t="s">
        <v>26</v>
      </c>
      <c r="H71">
        <f t="shared" ref="H71:H134" ca="1" si="371">ROUND(RANDBETWEEN(1,9)+RANDBETWEEN(1,9)/10+RANDBETWEEN(1,9)/100+RANDBETWEEN(1,9)/1000,3)</f>
        <v>6.7249999999999996</v>
      </c>
      <c r="I71" t="s">
        <v>26</v>
      </c>
      <c r="J71" t="s">
        <v>4</v>
      </c>
      <c r="K71">
        <f t="shared" ref="K71:K134" ca="1" si="372">ROUND(H71,2)</f>
        <v>6.73</v>
      </c>
      <c r="L71" t="s">
        <v>9</v>
      </c>
      <c r="M71" t="s">
        <v>65</v>
      </c>
      <c r="N71" t="s">
        <v>61</v>
      </c>
      <c r="O71" t="s">
        <v>9</v>
      </c>
      <c r="P71" t="s">
        <v>62</v>
      </c>
      <c r="Q71" t="s">
        <v>3</v>
      </c>
      <c r="R71" t="s">
        <v>17</v>
      </c>
      <c r="S71" t="s">
        <v>66</v>
      </c>
      <c r="T71">
        <f t="shared" ca="1" si="365"/>
        <v>5</v>
      </c>
      <c r="U71" t="s">
        <v>13</v>
      </c>
      <c r="V71" t="s">
        <v>3</v>
      </c>
      <c r="AA71">
        <f t="shared" ca="1" si="366"/>
        <v>6</v>
      </c>
      <c r="AC71" t="s">
        <v>14</v>
      </c>
      <c r="AE71">
        <f t="shared" ca="1" si="367"/>
        <v>7</v>
      </c>
      <c r="AG71" t="s">
        <v>38</v>
      </c>
      <c r="AH71">
        <f t="shared" ca="1" si="368"/>
        <v>2</v>
      </c>
      <c r="AI71" t="s">
        <v>67</v>
      </c>
      <c r="AJ71">
        <f t="shared" ca="1" si="369"/>
        <v>5</v>
      </c>
      <c r="AK71" t="s">
        <v>20</v>
      </c>
      <c r="AL71" t="s">
        <v>3</v>
      </c>
      <c r="AM71" t="s">
        <v>15</v>
      </c>
      <c r="AN71">
        <f t="shared" ref="AN71:AN134" ca="1" si="373">AJ71</f>
        <v>5</v>
      </c>
      <c r="AO71" t="s">
        <v>20</v>
      </c>
      <c r="AQ71" t="s">
        <v>16</v>
      </c>
      <c r="AR71" t="str">
        <f t="shared" ref="AR71:AR134" ca="1" si="374">IF(AN71&lt;5,"inférieur à 5,&lt;br&gt;alors le chiffre précédent (&lt;font color=""blue""&gt;"&amp;AH71&amp;"&lt;/font&gt;) ne change pas.","supérieur ou égal à 5,&lt;br&gt;alors le chiffre précédent (&lt;font color=""blue""&gt;"&amp;AH71&amp;"&lt;/font&gt;) augmente de 1.")</f>
        <v>supérieur ou égal à 5,&lt;br&gt;alors le chiffre précédent (&lt;font color="blue"&gt;2&lt;/font&gt;) augmente de 1.</v>
      </c>
      <c r="AS71" t="s">
        <v>22</v>
      </c>
      <c r="AT71" t="s">
        <v>21</v>
      </c>
      <c r="AU71">
        <f t="shared" ca="1" si="370"/>
        <v>6.73</v>
      </c>
      <c r="AV71" t="s">
        <v>23</v>
      </c>
      <c r="AW71" t="s">
        <v>24</v>
      </c>
    </row>
    <row r="72" spans="1:49" x14ac:dyDescent="0.25">
      <c r="A72" t="s">
        <v>64</v>
      </c>
      <c r="E72" t="s">
        <v>3</v>
      </c>
      <c r="F72" t="s">
        <v>25</v>
      </c>
      <c r="G72" t="s">
        <v>26</v>
      </c>
      <c r="H72">
        <f t="shared" ref="H72:H135" ca="1" si="375">ROUND(RANDBETWEEN(10,99)+RANDBETWEEN(1,9)/10+RANDBETWEEN(1,9)/100+RANDBETWEEN(1,9)/1000,3)</f>
        <v>24.359000000000002</v>
      </c>
      <c r="I72" t="s">
        <v>26</v>
      </c>
      <c r="J72" t="s">
        <v>4</v>
      </c>
      <c r="K72">
        <f t="shared" ca="1" si="372"/>
        <v>24.36</v>
      </c>
      <c r="L72" t="s">
        <v>9</v>
      </c>
      <c r="M72" t="s">
        <v>65</v>
      </c>
      <c r="N72" t="s">
        <v>61</v>
      </c>
      <c r="O72" t="s">
        <v>9</v>
      </c>
      <c r="P72" t="s">
        <v>62</v>
      </c>
      <c r="Q72" t="s">
        <v>3</v>
      </c>
      <c r="R72" t="s">
        <v>17</v>
      </c>
      <c r="S72" t="s">
        <v>66</v>
      </c>
      <c r="T72">
        <f t="shared" ref="T72:T135" ca="1" si="376">ROUND(_xlfn.NUMBERVALUE(MID(H72,6,1)),0)</f>
        <v>9</v>
      </c>
      <c r="U72" t="s">
        <v>13</v>
      </c>
      <c r="V72" t="s">
        <v>3</v>
      </c>
      <c r="Y72">
        <f t="shared" ref="Y72:Y135" ca="1" si="377">ROUND(_xlfn.NUMBERVALUE(MID(H72,1,1)),0)</f>
        <v>2</v>
      </c>
      <c r="AA72">
        <f t="shared" ref="AA72:AA135" ca="1" si="378">ROUND(_xlfn.NUMBERVALUE(MID(H72,2,1)),0)</f>
        <v>4</v>
      </c>
      <c r="AC72" t="s">
        <v>14</v>
      </c>
      <c r="AE72">
        <f t="shared" ref="AE72:AE135" ca="1" si="379">ROUND(_xlfn.NUMBERVALUE(MID(H72,4,1)),0)</f>
        <v>3</v>
      </c>
      <c r="AG72" t="s">
        <v>38</v>
      </c>
      <c r="AH72">
        <f t="shared" ref="AH72:AH135" ca="1" si="380">ROUND(_xlfn.NUMBERVALUE(MID(H72,5,1)),0)</f>
        <v>5</v>
      </c>
      <c r="AI72" t="s">
        <v>67</v>
      </c>
      <c r="AJ72">
        <f t="shared" ref="AJ72:AJ135" ca="1" si="381">ROUND(_xlfn.NUMBERVALUE(MID(H72,6,1)),0)</f>
        <v>9</v>
      </c>
      <c r="AK72" t="s">
        <v>20</v>
      </c>
      <c r="AL72" t="s">
        <v>3</v>
      </c>
      <c r="AM72" t="s">
        <v>15</v>
      </c>
      <c r="AN72">
        <f t="shared" ca="1" si="373"/>
        <v>9</v>
      </c>
      <c r="AO72" t="s">
        <v>20</v>
      </c>
      <c r="AQ72" t="s">
        <v>16</v>
      </c>
      <c r="AR72" t="str">
        <f t="shared" ca="1" si="374"/>
        <v>supérieur ou égal à 5,&lt;br&gt;alors le chiffre précédent (&lt;font color="blue"&gt;5&lt;/font&gt;) augmente de 1.</v>
      </c>
      <c r="AS72" t="s">
        <v>22</v>
      </c>
      <c r="AT72" t="s">
        <v>21</v>
      </c>
      <c r="AU72">
        <f t="shared" ca="1" si="370"/>
        <v>24.36</v>
      </c>
      <c r="AV72" t="s">
        <v>23</v>
      </c>
      <c r="AW72" t="s">
        <v>24</v>
      </c>
    </row>
    <row r="73" spans="1:49" x14ac:dyDescent="0.25">
      <c r="A73" t="s">
        <v>64</v>
      </c>
      <c r="E73" t="s">
        <v>3</v>
      </c>
      <c r="F73" t="s">
        <v>25</v>
      </c>
      <c r="G73" t="s">
        <v>26</v>
      </c>
      <c r="H73">
        <f t="shared" ref="H73:H136" ca="1" si="382">ROUND(RANDBETWEEN(100,999)+RANDBETWEEN(1,9)/10+RANDBETWEEN(1,9)/100+RANDBETWEEN(1,9)/1000,3)</f>
        <v>515.43299999999999</v>
      </c>
      <c r="I73" t="s">
        <v>26</v>
      </c>
      <c r="J73" t="s">
        <v>4</v>
      </c>
      <c r="K73">
        <f t="shared" ca="1" si="372"/>
        <v>515.42999999999995</v>
      </c>
      <c r="L73" t="s">
        <v>9</v>
      </c>
      <c r="M73" t="s">
        <v>65</v>
      </c>
      <c r="N73" t="s">
        <v>61</v>
      </c>
      <c r="O73" t="s">
        <v>9</v>
      </c>
      <c r="P73" t="s">
        <v>62</v>
      </c>
      <c r="Q73" t="s">
        <v>3</v>
      </c>
      <c r="R73" t="s">
        <v>17</v>
      </c>
      <c r="S73" t="s">
        <v>66</v>
      </c>
      <c r="T73">
        <f t="shared" ref="T73:T136" ca="1" si="383">ROUND(_xlfn.NUMBERVALUE(MID(H73,7,1)),0)</f>
        <v>3</v>
      </c>
      <c r="U73" t="s">
        <v>13</v>
      </c>
      <c r="V73" t="s">
        <v>3</v>
      </c>
      <c r="X73">
        <f t="shared" ref="X73:X136" ca="1" si="384">ROUND(_xlfn.NUMBERVALUE(MID(H73,1,1)),0)</f>
        <v>5</v>
      </c>
      <c r="Y73">
        <f t="shared" ref="Y73:Y136" ca="1" si="385">ROUND(_xlfn.NUMBERVALUE(MID(H73,2,1)),0)</f>
        <v>1</v>
      </c>
      <c r="AA73">
        <f t="shared" ref="AA73:AA136" ca="1" si="386">ROUND(_xlfn.NUMBERVALUE(MID(H73,3,1)),0)</f>
        <v>5</v>
      </c>
      <c r="AC73" t="s">
        <v>14</v>
      </c>
      <c r="AE73">
        <f t="shared" ref="AE73:AE136" ca="1" si="387">ROUND(_xlfn.NUMBERVALUE(MID(H73,5,1)),0)</f>
        <v>4</v>
      </c>
      <c r="AG73" t="s">
        <v>38</v>
      </c>
      <c r="AH73">
        <f t="shared" ref="AH73:AH136" ca="1" si="388">ROUND(_xlfn.NUMBERVALUE(MID(H73,6,1)),0)</f>
        <v>3</v>
      </c>
      <c r="AI73" t="s">
        <v>67</v>
      </c>
      <c r="AJ73">
        <f t="shared" ref="AJ73:AJ136" ca="1" si="389">ROUND(_xlfn.NUMBERVALUE(MID(H73,7,1)),0)</f>
        <v>3</v>
      </c>
      <c r="AK73" t="s">
        <v>20</v>
      </c>
      <c r="AL73" t="s">
        <v>3</v>
      </c>
      <c r="AM73" t="s">
        <v>15</v>
      </c>
      <c r="AN73">
        <f t="shared" ca="1" si="373"/>
        <v>3</v>
      </c>
      <c r="AO73" t="s">
        <v>20</v>
      </c>
      <c r="AQ73" t="s">
        <v>16</v>
      </c>
      <c r="AR73" t="str">
        <f t="shared" ca="1" si="374"/>
        <v>inférieur à 5,&lt;br&gt;alors le chiffre précédent (&lt;font color="blue"&gt;3&lt;/font&gt;) ne change pas.</v>
      </c>
      <c r="AS73" t="s">
        <v>22</v>
      </c>
      <c r="AT73" t="s">
        <v>21</v>
      </c>
      <c r="AU73">
        <f t="shared" ca="1" si="370"/>
        <v>515.42999999999995</v>
      </c>
      <c r="AV73" t="s">
        <v>23</v>
      </c>
      <c r="AW73" t="s">
        <v>24</v>
      </c>
    </row>
    <row r="74" spans="1:49" x14ac:dyDescent="0.25">
      <c r="A74" t="s">
        <v>64</v>
      </c>
      <c r="E74" t="s">
        <v>3</v>
      </c>
      <c r="F74" t="s">
        <v>25</v>
      </c>
      <c r="G74" t="s">
        <v>26</v>
      </c>
      <c r="H74">
        <f t="shared" ref="H74:H137" ca="1" si="390">ROUND(RANDBETWEEN(1,9)/10+RANDBETWEEN(1,9)/100+RANDBETWEEN(1,9)/1000,3)</f>
        <v>0.224</v>
      </c>
      <c r="I74" t="s">
        <v>26</v>
      </c>
      <c r="J74" t="s">
        <v>4</v>
      </c>
      <c r="K74">
        <f t="shared" ca="1" si="372"/>
        <v>0.22</v>
      </c>
      <c r="L74" t="s">
        <v>9</v>
      </c>
      <c r="M74" t="s">
        <v>65</v>
      </c>
      <c r="N74" t="s">
        <v>61</v>
      </c>
      <c r="O74" t="s">
        <v>9</v>
      </c>
      <c r="P74" t="s">
        <v>62</v>
      </c>
      <c r="Q74" t="s">
        <v>3</v>
      </c>
      <c r="R74" t="s">
        <v>17</v>
      </c>
      <c r="S74" t="s">
        <v>66</v>
      </c>
      <c r="T74">
        <f t="shared" ref="T74:T137" ca="1" si="391">ROUND(_xlfn.NUMBERVALUE(MID(H74,5,1)),0)</f>
        <v>4</v>
      </c>
      <c r="U74" t="s">
        <v>13</v>
      </c>
      <c r="V74" t="s">
        <v>3</v>
      </c>
      <c r="AA74">
        <f t="shared" ref="AA74:AA137" ca="1" si="392">ROUND(_xlfn.NUMBERVALUE(MID(H74,1,1)),0)</f>
        <v>0</v>
      </c>
      <c r="AC74" t="s">
        <v>14</v>
      </c>
      <c r="AE74">
        <f t="shared" ref="AE74:AE137" ca="1" si="393">ROUND(_xlfn.NUMBERVALUE(MID(H74,3,1)),0)</f>
        <v>2</v>
      </c>
      <c r="AG74" t="s">
        <v>38</v>
      </c>
      <c r="AH74">
        <f t="shared" ref="AH74:AH137" ca="1" si="394">ROUND(_xlfn.NUMBERVALUE(MID(H74,4,1)),0)</f>
        <v>2</v>
      </c>
      <c r="AI74" t="s">
        <v>67</v>
      </c>
      <c r="AJ74">
        <f t="shared" ref="AJ74:AJ137" ca="1" si="395">ROUND(_xlfn.NUMBERVALUE(MID(H74,5,1)),0)</f>
        <v>4</v>
      </c>
      <c r="AK74" t="s">
        <v>20</v>
      </c>
      <c r="AL74" t="s">
        <v>3</v>
      </c>
      <c r="AM74" t="s">
        <v>15</v>
      </c>
      <c r="AN74">
        <f t="shared" ca="1" si="373"/>
        <v>4</v>
      </c>
      <c r="AO74" t="s">
        <v>20</v>
      </c>
      <c r="AQ74" t="s">
        <v>16</v>
      </c>
      <c r="AR74" t="str">
        <f t="shared" ca="1" si="374"/>
        <v>inférieur à 5,&lt;br&gt;alors le chiffre précédent (&lt;font color="blue"&gt;2&lt;/font&gt;) ne change pas.</v>
      </c>
      <c r="AS74" t="s">
        <v>22</v>
      </c>
      <c r="AT74" t="s">
        <v>21</v>
      </c>
      <c r="AU74">
        <f t="shared" ca="1" si="370"/>
        <v>0.22</v>
      </c>
      <c r="AV74" t="s">
        <v>23</v>
      </c>
      <c r="AW74" t="s">
        <v>24</v>
      </c>
    </row>
    <row r="75" spans="1:49" x14ac:dyDescent="0.25">
      <c r="A75" t="s">
        <v>64</v>
      </c>
      <c r="E75" t="s">
        <v>3</v>
      </c>
      <c r="F75" t="s">
        <v>25</v>
      </c>
      <c r="G75" t="s">
        <v>26</v>
      </c>
      <c r="H75">
        <f t="shared" ref="H75:H138" ca="1" si="396">ROUND(RANDBETWEEN(1,9)+RANDBETWEEN(1,9)/10+RANDBETWEEN(1,9)/100+RANDBETWEEN(1,9)/1000,3)</f>
        <v>9.5440000000000005</v>
      </c>
      <c r="I75" t="s">
        <v>26</v>
      </c>
      <c r="J75" t="s">
        <v>4</v>
      </c>
      <c r="K75">
        <f t="shared" ca="1" si="372"/>
        <v>9.5399999999999991</v>
      </c>
      <c r="L75" t="s">
        <v>9</v>
      </c>
      <c r="M75" t="s">
        <v>65</v>
      </c>
      <c r="N75" t="s">
        <v>61</v>
      </c>
      <c r="O75" t="s">
        <v>9</v>
      </c>
      <c r="P75" t="s">
        <v>62</v>
      </c>
      <c r="Q75" t="s">
        <v>3</v>
      </c>
      <c r="R75" t="s">
        <v>17</v>
      </c>
      <c r="S75" t="s">
        <v>66</v>
      </c>
      <c r="T75">
        <f t="shared" ca="1" si="391"/>
        <v>4</v>
      </c>
      <c r="U75" t="s">
        <v>13</v>
      </c>
      <c r="V75" t="s">
        <v>3</v>
      </c>
      <c r="AA75">
        <f t="shared" ca="1" si="392"/>
        <v>9</v>
      </c>
      <c r="AC75" t="s">
        <v>14</v>
      </c>
      <c r="AE75">
        <f t="shared" ca="1" si="393"/>
        <v>5</v>
      </c>
      <c r="AG75" t="s">
        <v>38</v>
      </c>
      <c r="AH75">
        <f t="shared" ca="1" si="394"/>
        <v>4</v>
      </c>
      <c r="AI75" t="s">
        <v>67</v>
      </c>
      <c r="AJ75">
        <f t="shared" ca="1" si="395"/>
        <v>4</v>
      </c>
      <c r="AK75" t="s">
        <v>20</v>
      </c>
      <c r="AL75" t="s">
        <v>3</v>
      </c>
      <c r="AM75" t="s">
        <v>15</v>
      </c>
      <c r="AN75">
        <f t="shared" ca="1" si="373"/>
        <v>4</v>
      </c>
      <c r="AO75" t="s">
        <v>20</v>
      </c>
      <c r="AQ75" t="s">
        <v>16</v>
      </c>
      <c r="AR75" t="str">
        <f t="shared" ca="1" si="374"/>
        <v>inférieur à 5,&lt;br&gt;alors le chiffre précédent (&lt;font color="blue"&gt;4&lt;/font&gt;) ne change pas.</v>
      </c>
      <c r="AS75" t="s">
        <v>22</v>
      </c>
      <c r="AT75" t="s">
        <v>21</v>
      </c>
      <c r="AU75">
        <f t="shared" ca="1" si="370"/>
        <v>9.5399999999999991</v>
      </c>
      <c r="AV75" t="s">
        <v>23</v>
      </c>
      <c r="AW75" t="s">
        <v>24</v>
      </c>
    </row>
    <row r="76" spans="1:49" x14ac:dyDescent="0.25">
      <c r="A76" t="s">
        <v>64</v>
      </c>
      <c r="E76" t="s">
        <v>3</v>
      </c>
      <c r="F76" t="s">
        <v>25</v>
      </c>
      <c r="G76" t="s">
        <v>26</v>
      </c>
      <c r="H76">
        <f t="shared" ref="H76:H139" ca="1" si="397">ROUND(RANDBETWEEN(10,99)+RANDBETWEEN(1,9)/10+RANDBETWEEN(1,9)/100+RANDBETWEEN(1,9)/1000,3)</f>
        <v>84.852000000000004</v>
      </c>
      <c r="I76" t="s">
        <v>26</v>
      </c>
      <c r="J76" t="s">
        <v>4</v>
      </c>
      <c r="K76">
        <f t="shared" ca="1" si="372"/>
        <v>84.85</v>
      </c>
      <c r="L76" t="s">
        <v>9</v>
      </c>
      <c r="M76" t="s">
        <v>65</v>
      </c>
      <c r="N76" t="s">
        <v>61</v>
      </c>
      <c r="O76" t="s">
        <v>9</v>
      </c>
      <c r="P76" t="s">
        <v>62</v>
      </c>
      <c r="Q76" t="s">
        <v>3</v>
      </c>
      <c r="R76" t="s">
        <v>17</v>
      </c>
      <c r="S76" t="s">
        <v>66</v>
      </c>
      <c r="T76">
        <f t="shared" ref="T76:T139" ca="1" si="398">ROUND(_xlfn.NUMBERVALUE(MID(H76,6,1)),0)</f>
        <v>2</v>
      </c>
      <c r="U76" t="s">
        <v>13</v>
      </c>
      <c r="V76" t="s">
        <v>3</v>
      </c>
      <c r="Y76">
        <f t="shared" ref="Y76:Y139" ca="1" si="399">ROUND(_xlfn.NUMBERVALUE(MID(H76,1,1)),0)</f>
        <v>8</v>
      </c>
      <c r="AA76">
        <f t="shared" ref="AA76:AA139" ca="1" si="400">ROUND(_xlfn.NUMBERVALUE(MID(H76,2,1)),0)</f>
        <v>4</v>
      </c>
      <c r="AC76" t="s">
        <v>14</v>
      </c>
      <c r="AE76">
        <f t="shared" ref="AE76:AE139" ca="1" si="401">ROUND(_xlfn.NUMBERVALUE(MID(H76,4,1)),0)</f>
        <v>8</v>
      </c>
      <c r="AG76" t="s">
        <v>38</v>
      </c>
      <c r="AH76">
        <f t="shared" ref="AH76:AH139" ca="1" si="402">ROUND(_xlfn.NUMBERVALUE(MID(H76,5,1)),0)</f>
        <v>5</v>
      </c>
      <c r="AI76" t="s">
        <v>67</v>
      </c>
      <c r="AJ76">
        <f t="shared" ref="AJ76:AJ139" ca="1" si="403">ROUND(_xlfn.NUMBERVALUE(MID(H76,6,1)),0)</f>
        <v>2</v>
      </c>
      <c r="AK76" t="s">
        <v>20</v>
      </c>
      <c r="AL76" t="s">
        <v>3</v>
      </c>
      <c r="AM76" t="s">
        <v>15</v>
      </c>
      <c r="AN76">
        <f t="shared" ca="1" si="373"/>
        <v>2</v>
      </c>
      <c r="AO76" t="s">
        <v>20</v>
      </c>
      <c r="AQ76" t="s">
        <v>16</v>
      </c>
      <c r="AR76" t="str">
        <f t="shared" ca="1" si="374"/>
        <v>inférieur à 5,&lt;br&gt;alors le chiffre précédent (&lt;font color="blue"&gt;5&lt;/font&gt;) ne change pas.</v>
      </c>
      <c r="AS76" t="s">
        <v>22</v>
      </c>
      <c r="AT76" t="s">
        <v>21</v>
      </c>
      <c r="AU76">
        <f t="shared" ca="1" si="370"/>
        <v>84.85</v>
      </c>
      <c r="AV76" t="s">
        <v>23</v>
      </c>
      <c r="AW76" t="s">
        <v>24</v>
      </c>
    </row>
    <row r="77" spans="1:49" x14ac:dyDescent="0.25">
      <c r="A77" t="s">
        <v>64</v>
      </c>
      <c r="E77" t="s">
        <v>3</v>
      </c>
      <c r="F77" t="s">
        <v>25</v>
      </c>
      <c r="G77" t="s">
        <v>26</v>
      </c>
      <c r="H77">
        <f t="shared" ref="H77:H140" ca="1" si="404">ROUND(RANDBETWEEN(100,999)+RANDBETWEEN(1,9)/10+RANDBETWEEN(1,9)/100+RANDBETWEEN(1,9)/1000,3)</f>
        <v>555.96100000000001</v>
      </c>
      <c r="I77" t="s">
        <v>26</v>
      </c>
      <c r="J77" t="s">
        <v>4</v>
      </c>
      <c r="K77">
        <f t="shared" ca="1" si="372"/>
        <v>555.96</v>
      </c>
      <c r="L77" t="s">
        <v>9</v>
      </c>
      <c r="M77" t="s">
        <v>65</v>
      </c>
      <c r="N77" t="s">
        <v>61</v>
      </c>
      <c r="O77" t="s">
        <v>9</v>
      </c>
      <c r="P77" t="s">
        <v>62</v>
      </c>
      <c r="Q77" t="s">
        <v>3</v>
      </c>
      <c r="R77" t="s">
        <v>17</v>
      </c>
      <c r="S77" t="s">
        <v>66</v>
      </c>
      <c r="T77">
        <f t="shared" ref="T77:T140" ca="1" si="405">ROUND(_xlfn.NUMBERVALUE(MID(H77,7,1)),0)</f>
        <v>1</v>
      </c>
      <c r="U77" t="s">
        <v>13</v>
      </c>
      <c r="V77" t="s">
        <v>3</v>
      </c>
      <c r="X77">
        <f t="shared" ref="X77:X140" ca="1" si="406">ROUND(_xlfn.NUMBERVALUE(MID(H77,1,1)),0)</f>
        <v>5</v>
      </c>
      <c r="Y77">
        <f t="shared" ref="Y77:Y140" ca="1" si="407">ROUND(_xlfn.NUMBERVALUE(MID(H77,2,1)),0)</f>
        <v>5</v>
      </c>
      <c r="AA77">
        <f t="shared" ref="AA77:AA140" ca="1" si="408">ROUND(_xlfn.NUMBERVALUE(MID(H77,3,1)),0)</f>
        <v>5</v>
      </c>
      <c r="AC77" t="s">
        <v>14</v>
      </c>
      <c r="AE77">
        <f t="shared" ref="AE77:AE140" ca="1" si="409">ROUND(_xlfn.NUMBERVALUE(MID(H77,5,1)),0)</f>
        <v>9</v>
      </c>
      <c r="AG77" t="s">
        <v>38</v>
      </c>
      <c r="AH77">
        <f t="shared" ref="AH77:AH140" ca="1" si="410">ROUND(_xlfn.NUMBERVALUE(MID(H77,6,1)),0)</f>
        <v>6</v>
      </c>
      <c r="AI77" t="s">
        <v>67</v>
      </c>
      <c r="AJ77">
        <f t="shared" ref="AJ77:AJ140" ca="1" si="411">ROUND(_xlfn.NUMBERVALUE(MID(H77,7,1)),0)</f>
        <v>1</v>
      </c>
      <c r="AK77" t="s">
        <v>20</v>
      </c>
      <c r="AL77" t="s">
        <v>3</v>
      </c>
      <c r="AM77" t="s">
        <v>15</v>
      </c>
      <c r="AN77">
        <f t="shared" ca="1" si="373"/>
        <v>1</v>
      </c>
      <c r="AO77" t="s">
        <v>20</v>
      </c>
      <c r="AQ77" t="s">
        <v>16</v>
      </c>
      <c r="AR77" t="str">
        <f t="shared" ca="1" si="374"/>
        <v>inférieur à 5,&lt;br&gt;alors le chiffre précédent (&lt;font color="blue"&gt;6&lt;/font&gt;) ne change pas.</v>
      </c>
      <c r="AS77" t="s">
        <v>22</v>
      </c>
      <c r="AT77" t="s">
        <v>21</v>
      </c>
      <c r="AU77">
        <f t="shared" ca="1" si="370"/>
        <v>555.96</v>
      </c>
      <c r="AV77" t="s">
        <v>23</v>
      </c>
      <c r="AW77" t="s">
        <v>24</v>
      </c>
    </row>
    <row r="78" spans="1:49" x14ac:dyDescent="0.25">
      <c r="A78" t="s">
        <v>64</v>
      </c>
      <c r="E78" t="s">
        <v>3</v>
      </c>
      <c r="F78" t="s">
        <v>25</v>
      </c>
      <c r="G78" t="s">
        <v>26</v>
      </c>
      <c r="H78">
        <f t="shared" ref="H78:H141" ca="1" si="412">ROUND(RANDBETWEEN(1,9)/10+RANDBETWEEN(1,9)/100+RANDBETWEEN(1,9)/1000,3)</f>
        <v>0.64200000000000002</v>
      </c>
      <c r="I78" t="s">
        <v>26</v>
      </c>
      <c r="J78" t="s">
        <v>4</v>
      </c>
      <c r="K78">
        <f t="shared" ca="1" si="372"/>
        <v>0.64</v>
      </c>
      <c r="L78" t="s">
        <v>9</v>
      </c>
      <c r="M78" t="s">
        <v>65</v>
      </c>
      <c r="N78" t="s">
        <v>61</v>
      </c>
      <c r="O78" t="s">
        <v>9</v>
      </c>
      <c r="P78" t="s">
        <v>62</v>
      </c>
      <c r="Q78" t="s">
        <v>3</v>
      </c>
      <c r="R78" t="s">
        <v>17</v>
      </c>
      <c r="S78" t="s">
        <v>66</v>
      </c>
      <c r="T78">
        <f t="shared" ref="T78:T141" ca="1" si="413">ROUND(_xlfn.NUMBERVALUE(MID(H78,5,1)),0)</f>
        <v>2</v>
      </c>
      <c r="U78" t="s">
        <v>13</v>
      </c>
      <c r="V78" t="s">
        <v>3</v>
      </c>
      <c r="AA78">
        <f t="shared" ref="AA78:AA141" ca="1" si="414">ROUND(_xlfn.NUMBERVALUE(MID(H78,1,1)),0)</f>
        <v>0</v>
      </c>
      <c r="AC78" t="s">
        <v>14</v>
      </c>
      <c r="AE78">
        <f t="shared" ref="AE78:AE141" ca="1" si="415">ROUND(_xlfn.NUMBERVALUE(MID(H78,3,1)),0)</f>
        <v>6</v>
      </c>
      <c r="AG78" t="s">
        <v>38</v>
      </c>
      <c r="AH78">
        <f t="shared" ref="AH78:AH141" ca="1" si="416">ROUND(_xlfn.NUMBERVALUE(MID(H78,4,1)),0)</f>
        <v>4</v>
      </c>
      <c r="AI78" t="s">
        <v>67</v>
      </c>
      <c r="AJ78">
        <f t="shared" ref="AJ78:AJ141" ca="1" si="417">ROUND(_xlfn.NUMBERVALUE(MID(H78,5,1)),0)</f>
        <v>2</v>
      </c>
      <c r="AK78" t="s">
        <v>20</v>
      </c>
      <c r="AL78" t="s">
        <v>3</v>
      </c>
      <c r="AM78" t="s">
        <v>15</v>
      </c>
      <c r="AN78">
        <f t="shared" ca="1" si="373"/>
        <v>2</v>
      </c>
      <c r="AO78" t="s">
        <v>20</v>
      </c>
      <c r="AQ78" t="s">
        <v>16</v>
      </c>
      <c r="AR78" t="str">
        <f t="shared" ca="1" si="374"/>
        <v>inférieur à 5,&lt;br&gt;alors le chiffre précédent (&lt;font color="blue"&gt;4&lt;/font&gt;) ne change pas.</v>
      </c>
      <c r="AS78" t="s">
        <v>22</v>
      </c>
      <c r="AT78" t="s">
        <v>21</v>
      </c>
      <c r="AU78">
        <f t="shared" ca="1" si="370"/>
        <v>0.64</v>
      </c>
      <c r="AV78" t="s">
        <v>23</v>
      </c>
      <c r="AW78" t="s">
        <v>24</v>
      </c>
    </row>
    <row r="79" spans="1:49" x14ac:dyDescent="0.25">
      <c r="A79" t="s">
        <v>64</v>
      </c>
      <c r="E79" t="s">
        <v>3</v>
      </c>
      <c r="F79" t="s">
        <v>25</v>
      </c>
      <c r="G79" t="s">
        <v>26</v>
      </c>
      <c r="H79">
        <f t="shared" ref="H79:H142" ca="1" si="418">ROUND(RANDBETWEEN(1,9)+RANDBETWEEN(1,9)/10+RANDBETWEEN(1,9)/100+RANDBETWEEN(1,9)/1000,3)</f>
        <v>9.2650000000000006</v>
      </c>
      <c r="I79" t="s">
        <v>26</v>
      </c>
      <c r="J79" t="s">
        <v>4</v>
      </c>
      <c r="K79">
        <f t="shared" ca="1" si="372"/>
        <v>9.27</v>
      </c>
      <c r="L79" t="s">
        <v>9</v>
      </c>
      <c r="M79" t="s">
        <v>65</v>
      </c>
      <c r="N79" t="s">
        <v>61</v>
      </c>
      <c r="O79" t="s">
        <v>9</v>
      </c>
      <c r="P79" t="s">
        <v>62</v>
      </c>
      <c r="Q79" t="s">
        <v>3</v>
      </c>
      <c r="R79" t="s">
        <v>17</v>
      </c>
      <c r="S79" t="s">
        <v>66</v>
      </c>
      <c r="T79">
        <f t="shared" ca="1" si="413"/>
        <v>5</v>
      </c>
      <c r="U79" t="s">
        <v>13</v>
      </c>
      <c r="V79" t="s">
        <v>3</v>
      </c>
      <c r="AA79">
        <f t="shared" ca="1" si="414"/>
        <v>9</v>
      </c>
      <c r="AC79" t="s">
        <v>14</v>
      </c>
      <c r="AE79">
        <f t="shared" ca="1" si="415"/>
        <v>2</v>
      </c>
      <c r="AG79" t="s">
        <v>38</v>
      </c>
      <c r="AH79">
        <f t="shared" ca="1" si="416"/>
        <v>6</v>
      </c>
      <c r="AI79" t="s">
        <v>67</v>
      </c>
      <c r="AJ79">
        <f t="shared" ca="1" si="417"/>
        <v>5</v>
      </c>
      <c r="AK79" t="s">
        <v>20</v>
      </c>
      <c r="AL79" t="s">
        <v>3</v>
      </c>
      <c r="AM79" t="s">
        <v>15</v>
      </c>
      <c r="AN79">
        <f t="shared" ca="1" si="373"/>
        <v>5</v>
      </c>
      <c r="AO79" t="s">
        <v>20</v>
      </c>
      <c r="AQ79" t="s">
        <v>16</v>
      </c>
      <c r="AR79" t="str">
        <f t="shared" ca="1" si="374"/>
        <v>supérieur ou égal à 5,&lt;br&gt;alors le chiffre précédent (&lt;font color="blue"&gt;6&lt;/font&gt;) augmente de 1.</v>
      </c>
      <c r="AS79" t="s">
        <v>22</v>
      </c>
      <c r="AT79" t="s">
        <v>21</v>
      </c>
      <c r="AU79">
        <f t="shared" ca="1" si="370"/>
        <v>9.27</v>
      </c>
      <c r="AV79" t="s">
        <v>23</v>
      </c>
      <c r="AW79" t="s">
        <v>24</v>
      </c>
    </row>
    <row r="80" spans="1:49" x14ac:dyDescent="0.25">
      <c r="A80" t="s">
        <v>64</v>
      </c>
      <c r="E80" t="s">
        <v>3</v>
      </c>
      <c r="F80" t="s">
        <v>25</v>
      </c>
      <c r="G80" t="s">
        <v>26</v>
      </c>
      <c r="H80">
        <f t="shared" ref="H80:H143" ca="1" si="419">ROUND(RANDBETWEEN(10,99)+RANDBETWEEN(1,9)/10+RANDBETWEEN(1,9)/100+RANDBETWEEN(1,9)/1000,3)</f>
        <v>88.891000000000005</v>
      </c>
      <c r="I80" t="s">
        <v>26</v>
      </c>
      <c r="J80" t="s">
        <v>4</v>
      </c>
      <c r="K80">
        <f t="shared" ca="1" si="372"/>
        <v>88.89</v>
      </c>
      <c r="L80" t="s">
        <v>9</v>
      </c>
      <c r="M80" t="s">
        <v>65</v>
      </c>
      <c r="N80" t="s">
        <v>61</v>
      </c>
      <c r="O80" t="s">
        <v>9</v>
      </c>
      <c r="P80" t="s">
        <v>62</v>
      </c>
      <c r="Q80" t="s">
        <v>3</v>
      </c>
      <c r="R80" t="s">
        <v>17</v>
      </c>
      <c r="S80" t="s">
        <v>66</v>
      </c>
      <c r="T80">
        <f t="shared" ref="T80:T143" ca="1" si="420">ROUND(_xlfn.NUMBERVALUE(MID(H80,6,1)),0)</f>
        <v>1</v>
      </c>
      <c r="U80" t="s">
        <v>13</v>
      </c>
      <c r="V80" t="s">
        <v>3</v>
      </c>
      <c r="Y80">
        <f t="shared" ref="Y80:Y143" ca="1" si="421">ROUND(_xlfn.NUMBERVALUE(MID(H80,1,1)),0)</f>
        <v>8</v>
      </c>
      <c r="AA80">
        <f t="shared" ref="AA80:AA143" ca="1" si="422">ROUND(_xlfn.NUMBERVALUE(MID(H80,2,1)),0)</f>
        <v>8</v>
      </c>
      <c r="AC80" t="s">
        <v>14</v>
      </c>
      <c r="AE80">
        <f t="shared" ref="AE80:AE143" ca="1" si="423">ROUND(_xlfn.NUMBERVALUE(MID(H80,4,1)),0)</f>
        <v>8</v>
      </c>
      <c r="AG80" t="s">
        <v>38</v>
      </c>
      <c r="AH80">
        <f t="shared" ref="AH80:AH143" ca="1" si="424">ROUND(_xlfn.NUMBERVALUE(MID(H80,5,1)),0)</f>
        <v>9</v>
      </c>
      <c r="AI80" t="s">
        <v>67</v>
      </c>
      <c r="AJ80">
        <f t="shared" ref="AJ80:AJ143" ca="1" si="425">ROUND(_xlfn.NUMBERVALUE(MID(H80,6,1)),0)</f>
        <v>1</v>
      </c>
      <c r="AK80" t="s">
        <v>20</v>
      </c>
      <c r="AL80" t="s">
        <v>3</v>
      </c>
      <c r="AM80" t="s">
        <v>15</v>
      </c>
      <c r="AN80">
        <f t="shared" ca="1" si="373"/>
        <v>1</v>
      </c>
      <c r="AO80" t="s">
        <v>20</v>
      </c>
      <c r="AQ80" t="s">
        <v>16</v>
      </c>
      <c r="AR80" t="str">
        <f t="shared" ca="1" si="374"/>
        <v>inférieur à 5,&lt;br&gt;alors le chiffre précédent (&lt;font color="blue"&gt;9&lt;/font&gt;) ne change pas.</v>
      </c>
      <c r="AS80" t="s">
        <v>22</v>
      </c>
      <c r="AT80" t="s">
        <v>21</v>
      </c>
      <c r="AU80">
        <f t="shared" ca="1" si="370"/>
        <v>88.89</v>
      </c>
      <c r="AV80" t="s">
        <v>23</v>
      </c>
      <c r="AW80" t="s">
        <v>24</v>
      </c>
    </row>
    <row r="81" spans="1:49" x14ac:dyDescent="0.25">
      <c r="A81" t="s">
        <v>64</v>
      </c>
      <c r="E81" t="s">
        <v>3</v>
      </c>
      <c r="F81" t="s">
        <v>25</v>
      </c>
      <c r="G81" t="s">
        <v>26</v>
      </c>
      <c r="H81">
        <f t="shared" ref="H81:H144" ca="1" si="426">ROUND(RANDBETWEEN(100,999)+RANDBETWEEN(1,9)/10+RANDBETWEEN(1,9)/100+RANDBETWEEN(1,9)/1000,3)</f>
        <v>556.38599999999997</v>
      </c>
      <c r="I81" t="s">
        <v>26</v>
      </c>
      <c r="J81" t="s">
        <v>4</v>
      </c>
      <c r="K81">
        <f t="shared" ca="1" si="372"/>
        <v>556.39</v>
      </c>
      <c r="L81" t="s">
        <v>9</v>
      </c>
      <c r="M81" t="s">
        <v>65</v>
      </c>
      <c r="N81" t="s">
        <v>61</v>
      </c>
      <c r="O81" t="s">
        <v>9</v>
      </c>
      <c r="P81" t="s">
        <v>62</v>
      </c>
      <c r="Q81" t="s">
        <v>3</v>
      </c>
      <c r="R81" t="s">
        <v>17</v>
      </c>
      <c r="S81" t="s">
        <v>66</v>
      </c>
      <c r="T81">
        <f t="shared" ref="T81:T144" ca="1" si="427">ROUND(_xlfn.NUMBERVALUE(MID(H81,7,1)),0)</f>
        <v>6</v>
      </c>
      <c r="U81" t="s">
        <v>13</v>
      </c>
      <c r="V81" t="s">
        <v>3</v>
      </c>
      <c r="X81">
        <f t="shared" ref="X81:X144" ca="1" si="428">ROUND(_xlfn.NUMBERVALUE(MID(H81,1,1)),0)</f>
        <v>5</v>
      </c>
      <c r="Y81">
        <f t="shared" ref="Y81:Y144" ca="1" si="429">ROUND(_xlfn.NUMBERVALUE(MID(H81,2,1)),0)</f>
        <v>5</v>
      </c>
      <c r="AA81">
        <f t="shared" ref="AA81:AA144" ca="1" si="430">ROUND(_xlfn.NUMBERVALUE(MID(H81,3,1)),0)</f>
        <v>6</v>
      </c>
      <c r="AC81" t="s">
        <v>14</v>
      </c>
      <c r="AE81">
        <f t="shared" ref="AE81:AE144" ca="1" si="431">ROUND(_xlfn.NUMBERVALUE(MID(H81,5,1)),0)</f>
        <v>3</v>
      </c>
      <c r="AG81" t="s">
        <v>38</v>
      </c>
      <c r="AH81">
        <f t="shared" ref="AH81:AH144" ca="1" si="432">ROUND(_xlfn.NUMBERVALUE(MID(H81,6,1)),0)</f>
        <v>8</v>
      </c>
      <c r="AI81" t="s">
        <v>67</v>
      </c>
      <c r="AJ81">
        <f t="shared" ref="AJ81:AJ144" ca="1" si="433">ROUND(_xlfn.NUMBERVALUE(MID(H81,7,1)),0)</f>
        <v>6</v>
      </c>
      <c r="AK81" t="s">
        <v>20</v>
      </c>
      <c r="AL81" t="s">
        <v>3</v>
      </c>
      <c r="AM81" t="s">
        <v>15</v>
      </c>
      <c r="AN81">
        <f t="shared" ca="1" si="373"/>
        <v>6</v>
      </c>
      <c r="AO81" t="s">
        <v>20</v>
      </c>
      <c r="AQ81" t="s">
        <v>16</v>
      </c>
      <c r="AR81" t="str">
        <f t="shared" ca="1" si="374"/>
        <v>supérieur ou égal à 5,&lt;br&gt;alors le chiffre précédent (&lt;font color="blue"&gt;8&lt;/font&gt;) augmente de 1.</v>
      </c>
      <c r="AS81" t="s">
        <v>22</v>
      </c>
      <c r="AT81" t="s">
        <v>21</v>
      </c>
      <c r="AU81">
        <f t="shared" ca="1" si="370"/>
        <v>556.39</v>
      </c>
      <c r="AV81" t="s">
        <v>23</v>
      </c>
      <c r="AW81" t="s">
        <v>24</v>
      </c>
    </row>
    <row r="82" spans="1:49" x14ac:dyDescent="0.25">
      <c r="A82" t="s">
        <v>64</v>
      </c>
      <c r="E82" t="s">
        <v>3</v>
      </c>
      <c r="F82" t="s">
        <v>25</v>
      </c>
      <c r="G82" t="s">
        <v>26</v>
      </c>
      <c r="H82">
        <f t="shared" ref="H82:H145" ca="1" si="434">ROUND(RANDBETWEEN(1,9)/10+RANDBETWEEN(1,9)/100+RANDBETWEEN(1,9)/1000,3)</f>
        <v>0.59199999999999997</v>
      </c>
      <c r="I82" t="s">
        <v>26</v>
      </c>
      <c r="J82" t="s">
        <v>4</v>
      </c>
      <c r="K82">
        <f t="shared" ca="1" si="372"/>
        <v>0.59</v>
      </c>
      <c r="L82" t="s">
        <v>9</v>
      </c>
      <c r="M82" t="s">
        <v>65</v>
      </c>
      <c r="N82" t="s">
        <v>61</v>
      </c>
      <c r="O82" t="s">
        <v>9</v>
      </c>
      <c r="P82" t="s">
        <v>62</v>
      </c>
      <c r="Q82" t="s">
        <v>3</v>
      </c>
      <c r="R82" t="s">
        <v>17</v>
      </c>
      <c r="S82" t="s">
        <v>66</v>
      </c>
      <c r="T82">
        <f t="shared" ref="T82:T145" ca="1" si="435">ROUND(_xlfn.NUMBERVALUE(MID(H82,5,1)),0)</f>
        <v>2</v>
      </c>
      <c r="U82" t="s">
        <v>13</v>
      </c>
      <c r="V82" t="s">
        <v>3</v>
      </c>
      <c r="AA82">
        <f t="shared" ref="AA82:AA145" ca="1" si="436">ROUND(_xlfn.NUMBERVALUE(MID(H82,1,1)),0)</f>
        <v>0</v>
      </c>
      <c r="AC82" t="s">
        <v>14</v>
      </c>
      <c r="AE82">
        <f t="shared" ref="AE82:AE145" ca="1" si="437">ROUND(_xlfn.NUMBERVALUE(MID(H82,3,1)),0)</f>
        <v>5</v>
      </c>
      <c r="AG82" t="s">
        <v>38</v>
      </c>
      <c r="AH82">
        <f t="shared" ref="AH82:AH145" ca="1" si="438">ROUND(_xlfn.NUMBERVALUE(MID(H82,4,1)),0)</f>
        <v>9</v>
      </c>
      <c r="AI82" t="s">
        <v>67</v>
      </c>
      <c r="AJ82">
        <f t="shared" ref="AJ82:AJ145" ca="1" si="439">ROUND(_xlfn.NUMBERVALUE(MID(H82,5,1)),0)</f>
        <v>2</v>
      </c>
      <c r="AK82" t="s">
        <v>20</v>
      </c>
      <c r="AL82" t="s">
        <v>3</v>
      </c>
      <c r="AM82" t="s">
        <v>15</v>
      </c>
      <c r="AN82">
        <f t="shared" ca="1" si="373"/>
        <v>2</v>
      </c>
      <c r="AO82" t="s">
        <v>20</v>
      </c>
      <c r="AQ82" t="s">
        <v>16</v>
      </c>
      <c r="AR82" t="str">
        <f t="shared" ca="1" si="374"/>
        <v>inférieur à 5,&lt;br&gt;alors le chiffre précédent (&lt;font color="blue"&gt;9&lt;/font&gt;) ne change pas.</v>
      </c>
      <c r="AS82" t="s">
        <v>22</v>
      </c>
      <c r="AT82" t="s">
        <v>21</v>
      </c>
      <c r="AU82">
        <f t="shared" ca="1" si="370"/>
        <v>0.59</v>
      </c>
      <c r="AV82" t="s">
        <v>23</v>
      </c>
      <c r="AW82" t="s">
        <v>24</v>
      </c>
    </row>
    <row r="83" spans="1:49" x14ac:dyDescent="0.25">
      <c r="A83" t="s">
        <v>64</v>
      </c>
      <c r="E83" t="s">
        <v>3</v>
      </c>
      <c r="F83" t="s">
        <v>25</v>
      </c>
      <c r="G83" t="s">
        <v>26</v>
      </c>
      <c r="H83">
        <f t="shared" ref="H83:H146" ca="1" si="440">ROUND(RANDBETWEEN(1,9)+RANDBETWEEN(1,9)/10+RANDBETWEEN(1,9)/100+RANDBETWEEN(1,9)/1000,3)</f>
        <v>5.218</v>
      </c>
      <c r="I83" t="s">
        <v>26</v>
      </c>
      <c r="J83" t="s">
        <v>4</v>
      </c>
      <c r="K83">
        <f t="shared" ca="1" si="372"/>
        <v>5.22</v>
      </c>
      <c r="L83" t="s">
        <v>9</v>
      </c>
      <c r="M83" t="s">
        <v>65</v>
      </c>
      <c r="N83" t="s">
        <v>61</v>
      </c>
      <c r="O83" t="s">
        <v>9</v>
      </c>
      <c r="P83" t="s">
        <v>62</v>
      </c>
      <c r="Q83" t="s">
        <v>3</v>
      </c>
      <c r="R83" t="s">
        <v>17</v>
      </c>
      <c r="S83" t="s">
        <v>66</v>
      </c>
      <c r="T83">
        <f t="shared" ca="1" si="435"/>
        <v>8</v>
      </c>
      <c r="U83" t="s">
        <v>13</v>
      </c>
      <c r="V83" t="s">
        <v>3</v>
      </c>
      <c r="AA83">
        <f t="shared" ca="1" si="436"/>
        <v>5</v>
      </c>
      <c r="AC83" t="s">
        <v>14</v>
      </c>
      <c r="AE83">
        <f t="shared" ca="1" si="437"/>
        <v>2</v>
      </c>
      <c r="AG83" t="s">
        <v>38</v>
      </c>
      <c r="AH83">
        <f t="shared" ca="1" si="438"/>
        <v>1</v>
      </c>
      <c r="AI83" t="s">
        <v>67</v>
      </c>
      <c r="AJ83">
        <f t="shared" ca="1" si="439"/>
        <v>8</v>
      </c>
      <c r="AK83" t="s">
        <v>20</v>
      </c>
      <c r="AL83" t="s">
        <v>3</v>
      </c>
      <c r="AM83" t="s">
        <v>15</v>
      </c>
      <c r="AN83">
        <f t="shared" ca="1" si="373"/>
        <v>8</v>
      </c>
      <c r="AO83" t="s">
        <v>20</v>
      </c>
      <c r="AQ83" t="s">
        <v>16</v>
      </c>
      <c r="AR83" t="str">
        <f t="shared" ca="1" si="374"/>
        <v>supérieur ou égal à 5,&lt;br&gt;alors le chiffre précédent (&lt;font color="blue"&gt;1&lt;/font&gt;) augmente de 1.</v>
      </c>
      <c r="AS83" t="s">
        <v>22</v>
      </c>
      <c r="AT83" t="s">
        <v>21</v>
      </c>
      <c r="AU83">
        <f t="shared" ca="1" si="370"/>
        <v>5.22</v>
      </c>
      <c r="AV83" t="s">
        <v>23</v>
      </c>
      <c r="AW83" t="s">
        <v>24</v>
      </c>
    </row>
    <row r="84" spans="1:49" x14ac:dyDescent="0.25">
      <c r="A84" t="s">
        <v>64</v>
      </c>
      <c r="E84" t="s">
        <v>3</v>
      </c>
      <c r="F84" t="s">
        <v>25</v>
      </c>
      <c r="G84" t="s">
        <v>26</v>
      </c>
      <c r="H84">
        <f t="shared" ref="H84:H147" ca="1" si="441">ROUND(RANDBETWEEN(10,99)+RANDBETWEEN(1,9)/10+RANDBETWEEN(1,9)/100+RANDBETWEEN(1,9)/1000,3)</f>
        <v>38.896999999999998</v>
      </c>
      <c r="I84" t="s">
        <v>26</v>
      </c>
      <c r="J84" t="s">
        <v>4</v>
      </c>
      <c r="K84">
        <f t="shared" ca="1" si="372"/>
        <v>38.9</v>
      </c>
      <c r="L84" t="s">
        <v>9</v>
      </c>
      <c r="M84" t="s">
        <v>65</v>
      </c>
      <c r="N84" t="s">
        <v>61</v>
      </c>
      <c r="O84" t="s">
        <v>9</v>
      </c>
      <c r="P84" t="s">
        <v>62</v>
      </c>
      <c r="Q84" t="s">
        <v>3</v>
      </c>
      <c r="R84" t="s">
        <v>17</v>
      </c>
      <c r="S84" t="s">
        <v>66</v>
      </c>
      <c r="T84">
        <f t="shared" ref="T84:T147" ca="1" si="442">ROUND(_xlfn.NUMBERVALUE(MID(H84,6,1)),0)</f>
        <v>7</v>
      </c>
      <c r="U84" t="s">
        <v>13</v>
      </c>
      <c r="V84" t="s">
        <v>3</v>
      </c>
      <c r="Y84">
        <f t="shared" ref="Y84:Y147" ca="1" si="443">ROUND(_xlfn.NUMBERVALUE(MID(H84,1,1)),0)</f>
        <v>3</v>
      </c>
      <c r="AA84">
        <f t="shared" ref="AA84:AA147" ca="1" si="444">ROUND(_xlfn.NUMBERVALUE(MID(H84,2,1)),0)</f>
        <v>8</v>
      </c>
      <c r="AC84" t="s">
        <v>14</v>
      </c>
      <c r="AE84">
        <f t="shared" ref="AE84:AE147" ca="1" si="445">ROUND(_xlfn.NUMBERVALUE(MID(H84,4,1)),0)</f>
        <v>8</v>
      </c>
      <c r="AG84" t="s">
        <v>38</v>
      </c>
      <c r="AH84">
        <f t="shared" ref="AH84:AH147" ca="1" si="446">ROUND(_xlfn.NUMBERVALUE(MID(H84,5,1)),0)</f>
        <v>9</v>
      </c>
      <c r="AI84" t="s">
        <v>67</v>
      </c>
      <c r="AJ84">
        <f t="shared" ref="AJ84:AJ147" ca="1" si="447">ROUND(_xlfn.NUMBERVALUE(MID(H84,6,1)),0)</f>
        <v>7</v>
      </c>
      <c r="AK84" t="s">
        <v>20</v>
      </c>
      <c r="AL84" t="s">
        <v>3</v>
      </c>
      <c r="AM84" t="s">
        <v>15</v>
      </c>
      <c r="AN84">
        <f t="shared" ca="1" si="373"/>
        <v>7</v>
      </c>
      <c r="AO84" t="s">
        <v>20</v>
      </c>
      <c r="AQ84" t="s">
        <v>16</v>
      </c>
      <c r="AR84" t="str">
        <f t="shared" ca="1" si="374"/>
        <v>supérieur ou égal à 5,&lt;br&gt;alors le chiffre précédent (&lt;font color="blue"&gt;9&lt;/font&gt;) augmente de 1.</v>
      </c>
      <c r="AS84" t="s">
        <v>22</v>
      </c>
      <c r="AT84" t="s">
        <v>21</v>
      </c>
      <c r="AU84">
        <f t="shared" ca="1" si="370"/>
        <v>38.9</v>
      </c>
      <c r="AV84" t="s">
        <v>23</v>
      </c>
      <c r="AW84" t="s">
        <v>24</v>
      </c>
    </row>
    <row r="85" spans="1:49" x14ac:dyDescent="0.25">
      <c r="A85" t="s">
        <v>64</v>
      </c>
      <c r="E85" t="s">
        <v>3</v>
      </c>
      <c r="F85" t="s">
        <v>25</v>
      </c>
      <c r="G85" t="s">
        <v>26</v>
      </c>
      <c r="H85">
        <f t="shared" ref="H85:H148" ca="1" si="448">ROUND(RANDBETWEEN(100,999)+RANDBETWEEN(1,9)/10+RANDBETWEEN(1,9)/100+RANDBETWEEN(1,9)/1000,3)</f>
        <v>904.31600000000003</v>
      </c>
      <c r="I85" t="s">
        <v>26</v>
      </c>
      <c r="J85" t="s">
        <v>4</v>
      </c>
      <c r="K85">
        <f t="shared" ca="1" si="372"/>
        <v>904.32</v>
      </c>
      <c r="L85" t="s">
        <v>9</v>
      </c>
      <c r="M85" t="s">
        <v>65</v>
      </c>
      <c r="N85" t="s">
        <v>61</v>
      </c>
      <c r="O85" t="s">
        <v>9</v>
      </c>
      <c r="P85" t="s">
        <v>62</v>
      </c>
      <c r="Q85" t="s">
        <v>3</v>
      </c>
      <c r="R85" t="s">
        <v>17</v>
      </c>
      <c r="S85" t="s">
        <v>66</v>
      </c>
      <c r="T85">
        <f t="shared" ref="T85:T148" ca="1" si="449">ROUND(_xlfn.NUMBERVALUE(MID(H85,7,1)),0)</f>
        <v>6</v>
      </c>
      <c r="U85" t="s">
        <v>13</v>
      </c>
      <c r="V85" t="s">
        <v>3</v>
      </c>
      <c r="X85">
        <f t="shared" ref="X85:X148" ca="1" si="450">ROUND(_xlfn.NUMBERVALUE(MID(H85,1,1)),0)</f>
        <v>9</v>
      </c>
      <c r="Y85">
        <f t="shared" ref="Y85:Y148" ca="1" si="451">ROUND(_xlfn.NUMBERVALUE(MID(H85,2,1)),0)</f>
        <v>0</v>
      </c>
      <c r="AA85">
        <f t="shared" ref="AA85:AA148" ca="1" si="452">ROUND(_xlfn.NUMBERVALUE(MID(H85,3,1)),0)</f>
        <v>4</v>
      </c>
      <c r="AC85" t="s">
        <v>14</v>
      </c>
      <c r="AE85">
        <f t="shared" ref="AE85:AE148" ca="1" si="453">ROUND(_xlfn.NUMBERVALUE(MID(H85,5,1)),0)</f>
        <v>3</v>
      </c>
      <c r="AG85" t="s">
        <v>38</v>
      </c>
      <c r="AH85">
        <f t="shared" ref="AH85:AH148" ca="1" si="454">ROUND(_xlfn.NUMBERVALUE(MID(H85,6,1)),0)</f>
        <v>1</v>
      </c>
      <c r="AI85" t="s">
        <v>67</v>
      </c>
      <c r="AJ85">
        <f t="shared" ref="AJ85:AJ148" ca="1" si="455">ROUND(_xlfn.NUMBERVALUE(MID(H85,7,1)),0)</f>
        <v>6</v>
      </c>
      <c r="AK85" t="s">
        <v>20</v>
      </c>
      <c r="AL85" t="s">
        <v>3</v>
      </c>
      <c r="AM85" t="s">
        <v>15</v>
      </c>
      <c r="AN85">
        <f t="shared" ca="1" si="373"/>
        <v>6</v>
      </c>
      <c r="AO85" t="s">
        <v>20</v>
      </c>
      <c r="AQ85" t="s">
        <v>16</v>
      </c>
      <c r="AR85" t="str">
        <f t="shared" ca="1" si="374"/>
        <v>supérieur ou égal à 5,&lt;br&gt;alors le chiffre précédent (&lt;font color="blue"&gt;1&lt;/font&gt;) augmente de 1.</v>
      </c>
      <c r="AS85" t="s">
        <v>22</v>
      </c>
      <c r="AT85" t="s">
        <v>21</v>
      </c>
      <c r="AU85">
        <f t="shared" ca="1" si="370"/>
        <v>904.32</v>
      </c>
      <c r="AV85" t="s">
        <v>23</v>
      </c>
      <c r="AW85" t="s">
        <v>24</v>
      </c>
    </row>
    <row r="86" spans="1:49" x14ac:dyDescent="0.25">
      <c r="A86" t="s">
        <v>64</v>
      </c>
      <c r="E86" t="s">
        <v>3</v>
      </c>
      <c r="F86" t="s">
        <v>25</v>
      </c>
      <c r="G86" t="s">
        <v>26</v>
      </c>
      <c r="H86">
        <f t="shared" ref="H86:H149" ca="1" si="456">ROUND(RANDBETWEEN(1,9)/10+RANDBETWEEN(1,9)/100+RANDBETWEEN(1,9)/1000,3)</f>
        <v>0.88900000000000001</v>
      </c>
      <c r="I86" t="s">
        <v>26</v>
      </c>
      <c r="J86" t="s">
        <v>4</v>
      </c>
      <c r="K86">
        <f t="shared" ca="1" si="372"/>
        <v>0.89</v>
      </c>
      <c r="L86" t="s">
        <v>9</v>
      </c>
      <c r="M86" t="s">
        <v>65</v>
      </c>
      <c r="N86" t="s">
        <v>61</v>
      </c>
      <c r="O86" t="s">
        <v>9</v>
      </c>
      <c r="P86" t="s">
        <v>62</v>
      </c>
      <c r="Q86" t="s">
        <v>3</v>
      </c>
      <c r="R86" t="s">
        <v>17</v>
      </c>
      <c r="S86" t="s">
        <v>66</v>
      </c>
      <c r="T86">
        <f t="shared" ref="T86:T149" ca="1" si="457">ROUND(_xlfn.NUMBERVALUE(MID(H86,5,1)),0)</f>
        <v>9</v>
      </c>
      <c r="U86" t="s">
        <v>13</v>
      </c>
      <c r="V86" t="s">
        <v>3</v>
      </c>
      <c r="AA86">
        <f t="shared" ref="AA86:AA149" ca="1" si="458">ROUND(_xlfn.NUMBERVALUE(MID(H86,1,1)),0)</f>
        <v>0</v>
      </c>
      <c r="AC86" t="s">
        <v>14</v>
      </c>
      <c r="AE86">
        <f t="shared" ref="AE86:AE149" ca="1" si="459">ROUND(_xlfn.NUMBERVALUE(MID(H86,3,1)),0)</f>
        <v>8</v>
      </c>
      <c r="AG86" t="s">
        <v>38</v>
      </c>
      <c r="AH86">
        <f t="shared" ref="AH86:AH149" ca="1" si="460">ROUND(_xlfn.NUMBERVALUE(MID(H86,4,1)),0)</f>
        <v>8</v>
      </c>
      <c r="AI86" t="s">
        <v>67</v>
      </c>
      <c r="AJ86">
        <f t="shared" ref="AJ86:AJ149" ca="1" si="461">ROUND(_xlfn.NUMBERVALUE(MID(H86,5,1)),0)</f>
        <v>9</v>
      </c>
      <c r="AK86" t="s">
        <v>20</v>
      </c>
      <c r="AL86" t="s">
        <v>3</v>
      </c>
      <c r="AM86" t="s">
        <v>15</v>
      </c>
      <c r="AN86">
        <f t="shared" ca="1" si="373"/>
        <v>9</v>
      </c>
      <c r="AO86" t="s">
        <v>20</v>
      </c>
      <c r="AQ86" t="s">
        <v>16</v>
      </c>
      <c r="AR86" t="str">
        <f t="shared" ca="1" si="374"/>
        <v>supérieur ou égal à 5,&lt;br&gt;alors le chiffre précédent (&lt;font color="blue"&gt;8&lt;/font&gt;) augmente de 1.</v>
      </c>
      <c r="AS86" t="s">
        <v>22</v>
      </c>
      <c r="AT86" t="s">
        <v>21</v>
      </c>
      <c r="AU86">
        <f t="shared" ca="1" si="370"/>
        <v>0.89</v>
      </c>
      <c r="AV86" t="s">
        <v>23</v>
      </c>
      <c r="AW86" t="s">
        <v>24</v>
      </c>
    </row>
    <row r="87" spans="1:49" x14ac:dyDescent="0.25">
      <c r="A87" t="s">
        <v>64</v>
      </c>
      <c r="E87" t="s">
        <v>3</v>
      </c>
      <c r="F87" t="s">
        <v>25</v>
      </c>
      <c r="G87" t="s">
        <v>26</v>
      </c>
      <c r="H87">
        <f t="shared" ref="H87:H150" ca="1" si="462">ROUND(RANDBETWEEN(1,9)+RANDBETWEEN(1,9)/10+RANDBETWEEN(1,9)/100+RANDBETWEEN(1,9)/1000,3)</f>
        <v>6.726</v>
      </c>
      <c r="I87" t="s">
        <v>26</v>
      </c>
      <c r="J87" t="s">
        <v>4</v>
      </c>
      <c r="K87">
        <f t="shared" ca="1" si="372"/>
        <v>6.73</v>
      </c>
      <c r="L87" t="s">
        <v>9</v>
      </c>
      <c r="M87" t="s">
        <v>65</v>
      </c>
      <c r="N87" t="s">
        <v>61</v>
      </c>
      <c r="O87" t="s">
        <v>9</v>
      </c>
      <c r="P87" t="s">
        <v>62</v>
      </c>
      <c r="Q87" t="s">
        <v>3</v>
      </c>
      <c r="R87" t="s">
        <v>17</v>
      </c>
      <c r="S87" t="s">
        <v>66</v>
      </c>
      <c r="T87">
        <f t="shared" ca="1" si="457"/>
        <v>6</v>
      </c>
      <c r="U87" t="s">
        <v>13</v>
      </c>
      <c r="V87" t="s">
        <v>3</v>
      </c>
      <c r="AA87">
        <f t="shared" ca="1" si="458"/>
        <v>6</v>
      </c>
      <c r="AC87" t="s">
        <v>14</v>
      </c>
      <c r="AE87">
        <f t="shared" ca="1" si="459"/>
        <v>7</v>
      </c>
      <c r="AG87" t="s">
        <v>38</v>
      </c>
      <c r="AH87">
        <f t="shared" ca="1" si="460"/>
        <v>2</v>
      </c>
      <c r="AI87" t="s">
        <v>67</v>
      </c>
      <c r="AJ87">
        <f t="shared" ca="1" si="461"/>
        <v>6</v>
      </c>
      <c r="AK87" t="s">
        <v>20</v>
      </c>
      <c r="AL87" t="s">
        <v>3</v>
      </c>
      <c r="AM87" t="s">
        <v>15</v>
      </c>
      <c r="AN87">
        <f t="shared" ca="1" si="373"/>
        <v>6</v>
      </c>
      <c r="AO87" t="s">
        <v>20</v>
      </c>
      <c r="AQ87" t="s">
        <v>16</v>
      </c>
      <c r="AR87" t="str">
        <f t="shared" ca="1" si="374"/>
        <v>supérieur ou égal à 5,&lt;br&gt;alors le chiffre précédent (&lt;font color="blue"&gt;2&lt;/font&gt;) augmente de 1.</v>
      </c>
      <c r="AS87" t="s">
        <v>22</v>
      </c>
      <c r="AT87" t="s">
        <v>21</v>
      </c>
      <c r="AU87">
        <f t="shared" ca="1" si="370"/>
        <v>6.73</v>
      </c>
      <c r="AV87" t="s">
        <v>23</v>
      </c>
      <c r="AW87" t="s">
        <v>24</v>
      </c>
    </row>
    <row r="88" spans="1:49" x14ac:dyDescent="0.25">
      <c r="A88" t="s">
        <v>64</v>
      </c>
      <c r="E88" t="s">
        <v>3</v>
      </c>
      <c r="F88" t="s">
        <v>25</v>
      </c>
      <c r="G88" t="s">
        <v>26</v>
      </c>
      <c r="H88">
        <f t="shared" ref="H88:H151" ca="1" si="463">ROUND(RANDBETWEEN(10,99)+RANDBETWEEN(1,9)/10+RANDBETWEEN(1,9)/100+RANDBETWEEN(1,9)/1000,3)</f>
        <v>79.131</v>
      </c>
      <c r="I88" t="s">
        <v>26</v>
      </c>
      <c r="J88" t="s">
        <v>4</v>
      </c>
      <c r="K88">
        <f t="shared" ca="1" si="372"/>
        <v>79.13</v>
      </c>
      <c r="L88" t="s">
        <v>9</v>
      </c>
      <c r="M88" t="s">
        <v>65</v>
      </c>
      <c r="N88" t="s">
        <v>61</v>
      </c>
      <c r="O88" t="s">
        <v>9</v>
      </c>
      <c r="P88" t="s">
        <v>62</v>
      </c>
      <c r="Q88" t="s">
        <v>3</v>
      </c>
      <c r="R88" t="s">
        <v>17</v>
      </c>
      <c r="S88" t="s">
        <v>66</v>
      </c>
      <c r="T88">
        <f t="shared" ref="T88:T151" ca="1" si="464">ROUND(_xlfn.NUMBERVALUE(MID(H88,6,1)),0)</f>
        <v>1</v>
      </c>
      <c r="U88" t="s">
        <v>13</v>
      </c>
      <c r="V88" t="s">
        <v>3</v>
      </c>
      <c r="Y88">
        <f t="shared" ref="Y88:Y151" ca="1" si="465">ROUND(_xlfn.NUMBERVALUE(MID(H88,1,1)),0)</f>
        <v>7</v>
      </c>
      <c r="AA88">
        <f t="shared" ref="AA88:AA151" ca="1" si="466">ROUND(_xlfn.NUMBERVALUE(MID(H88,2,1)),0)</f>
        <v>9</v>
      </c>
      <c r="AC88" t="s">
        <v>14</v>
      </c>
      <c r="AE88">
        <f t="shared" ref="AE88:AE151" ca="1" si="467">ROUND(_xlfn.NUMBERVALUE(MID(H88,4,1)),0)</f>
        <v>1</v>
      </c>
      <c r="AG88" t="s">
        <v>38</v>
      </c>
      <c r="AH88">
        <f t="shared" ref="AH88:AH151" ca="1" si="468">ROUND(_xlfn.NUMBERVALUE(MID(H88,5,1)),0)</f>
        <v>3</v>
      </c>
      <c r="AI88" t="s">
        <v>67</v>
      </c>
      <c r="AJ88">
        <f t="shared" ref="AJ88:AJ151" ca="1" si="469">ROUND(_xlfn.NUMBERVALUE(MID(H88,6,1)),0)</f>
        <v>1</v>
      </c>
      <c r="AK88" t="s">
        <v>20</v>
      </c>
      <c r="AL88" t="s">
        <v>3</v>
      </c>
      <c r="AM88" t="s">
        <v>15</v>
      </c>
      <c r="AN88">
        <f t="shared" ca="1" si="373"/>
        <v>1</v>
      </c>
      <c r="AO88" t="s">
        <v>20</v>
      </c>
      <c r="AQ88" t="s">
        <v>16</v>
      </c>
      <c r="AR88" t="str">
        <f t="shared" ca="1" si="374"/>
        <v>inférieur à 5,&lt;br&gt;alors le chiffre précédent (&lt;font color="blue"&gt;3&lt;/font&gt;) ne change pas.</v>
      </c>
      <c r="AS88" t="s">
        <v>22</v>
      </c>
      <c r="AT88" t="s">
        <v>21</v>
      </c>
      <c r="AU88">
        <f t="shared" ca="1" si="370"/>
        <v>79.13</v>
      </c>
      <c r="AV88" t="s">
        <v>23</v>
      </c>
      <c r="AW88" t="s">
        <v>24</v>
      </c>
    </row>
    <row r="89" spans="1:49" x14ac:dyDescent="0.25">
      <c r="A89" t="s">
        <v>64</v>
      </c>
      <c r="E89" t="s">
        <v>3</v>
      </c>
      <c r="F89" t="s">
        <v>25</v>
      </c>
      <c r="G89" t="s">
        <v>26</v>
      </c>
      <c r="H89">
        <f t="shared" ref="H89:H152" ca="1" si="470">ROUND(RANDBETWEEN(100,999)+RANDBETWEEN(1,9)/10+RANDBETWEEN(1,9)/100+RANDBETWEEN(1,9)/1000,3)</f>
        <v>913.87400000000002</v>
      </c>
      <c r="I89" t="s">
        <v>26</v>
      </c>
      <c r="J89" t="s">
        <v>4</v>
      </c>
      <c r="K89">
        <f t="shared" ca="1" si="372"/>
        <v>913.87</v>
      </c>
      <c r="L89" t="s">
        <v>9</v>
      </c>
      <c r="M89" t="s">
        <v>65</v>
      </c>
      <c r="N89" t="s">
        <v>61</v>
      </c>
      <c r="O89" t="s">
        <v>9</v>
      </c>
      <c r="P89" t="s">
        <v>62</v>
      </c>
      <c r="Q89" t="s">
        <v>3</v>
      </c>
      <c r="R89" t="s">
        <v>17</v>
      </c>
      <c r="S89" t="s">
        <v>66</v>
      </c>
      <c r="T89">
        <f t="shared" ref="T89:T152" ca="1" si="471">ROUND(_xlfn.NUMBERVALUE(MID(H89,7,1)),0)</f>
        <v>4</v>
      </c>
      <c r="U89" t="s">
        <v>13</v>
      </c>
      <c r="V89" t="s">
        <v>3</v>
      </c>
      <c r="X89">
        <f t="shared" ref="X89:X152" ca="1" si="472">ROUND(_xlfn.NUMBERVALUE(MID(H89,1,1)),0)</f>
        <v>9</v>
      </c>
      <c r="Y89">
        <f t="shared" ref="Y89:Y152" ca="1" si="473">ROUND(_xlfn.NUMBERVALUE(MID(H89,2,1)),0)</f>
        <v>1</v>
      </c>
      <c r="AA89">
        <f t="shared" ref="AA89:AA152" ca="1" si="474">ROUND(_xlfn.NUMBERVALUE(MID(H89,3,1)),0)</f>
        <v>3</v>
      </c>
      <c r="AC89" t="s">
        <v>14</v>
      </c>
      <c r="AE89">
        <f t="shared" ref="AE89:AE152" ca="1" si="475">ROUND(_xlfn.NUMBERVALUE(MID(H89,5,1)),0)</f>
        <v>8</v>
      </c>
      <c r="AG89" t="s">
        <v>38</v>
      </c>
      <c r="AH89">
        <f t="shared" ref="AH89:AH152" ca="1" si="476">ROUND(_xlfn.NUMBERVALUE(MID(H89,6,1)),0)</f>
        <v>7</v>
      </c>
      <c r="AI89" t="s">
        <v>67</v>
      </c>
      <c r="AJ89">
        <f t="shared" ref="AJ89:AJ152" ca="1" si="477">ROUND(_xlfn.NUMBERVALUE(MID(H89,7,1)),0)</f>
        <v>4</v>
      </c>
      <c r="AK89" t="s">
        <v>20</v>
      </c>
      <c r="AL89" t="s">
        <v>3</v>
      </c>
      <c r="AM89" t="s">
        <v>15</v>
      </c>
      <c r="AN89">
        <f t="shared" ca="1" si="373"/>
        <v>4</v>
      </c>
      <c r="AO89" t="s">
        <v>20</v>
      </c>
      <c r="AQ89" t="s">
        <v>16</v>
      </c>
      <c r="AR89" t="str">
        <f t="shared" ca="1" si="374"/>
        <v>inférieur à 5,&lt;br&gt;alors le chiffre précédent (&lt;font color="blue"&gt;7&lt;/font&gt;) ne change pas.</v>
      </c>
      <c r="AS89" t="s">
        <v>22</v>
      </c>
      <c r="AT89" t="s">
        <v>21</v>
      </c>
      <c r="AU89">
        <f t="shared" ca="1" si="370"/>
        <v>913.87</v>
      </c>
      <c r="AV89" t="s">
        <v>23</v>
      </c>
      <c r="AW89" t="s">
        <v>24</v>
      </c>
    </row>
    <row r="90" spans="1:49" x14ac:dyDescent="0.25">
      <c r="A90" t="s">
        <v>64</v>
      </c>
      <c r="E90" t="s">
        <v>3</v>
      </c>
      <c r="F90" t="s">
        <v>25</v>
      </c>
      <c r="G90" t="s">
        <v>26</v>
      </c>
      <c r="H90">
        <f t="shared" ref="H90:H153" ca="1" si="478">ROUND(RANDBETWEEN(1,9)/10+RANDBETWEEN(1,9)/100+RANDBETWEEN(1,9)/1000,3)</f>
        <v>0.86699999999999999</v>
      </c>
      <c r="I90" t="s">
        <v>26</v>
      </c>
      <c r="J90" t="s">
        <v>4</v>
      </c>
      <c r="K90">
        <f t="shared" ca="1" si="372"/>
        <v>0.87</v>
      </c>
      <c r="L90" t="s">
        <v>9</v>
      </c>
      <c r="M90" t="s">
        <v>65</v>
      </c>
      <c r="N90" t="s">
        <v>61</v>
      </c>
      <c r="O90" t="s">
        <v>9</v>
      </c>
      <c r="P90" t="s">
        <v>62</v>
      </c>
      <c r="Q90" t="s">
        <v>3</v>
      </c>
      <c r="R90" t="s">
        <v>17</v>
      </c>
      <c r="S90" t="s">
        <v>66</v>
      </c>
      <c r="T90">
        <f t="shared" ref="T90:T153" ca="1" si="479">ROUND(_xlfn.NUMBERVALUE(MID(H90,5,1)),0)</f>
        <v>7</v>
      </c>
      <c r="U90" t="s">
        <v>13</v>
      </c>
      <c r="V90" t="s">
        <v>3</v>
      </c>
      <c r="AA90">
        <f t="shared" ref="AA90:AA153" ca="1" si="480">ROUND(_xlfn.NUMBERVALUE(MID(H90,1,1)),0)</f>
        <v>0</v>
      </c>
      <c r="AC90" t="s">
        <v>14</v>
      </c>
      <c r="AE90">
        <f t="shared" ref="AE90:AE153" ca="1" si="481">ROUND(_xlfn.NUMBERVALUE(MID(H90,3,1)),0)</f>
        <v>8</v>
      </c>
      <c r="AG90" t="s">
        <v>38</v>
      </c>
      <c r="AH90">
        <f t="shared" ref="AH90:AH153" ca="1" si="482">ROUND(_xlfn.NUMBERVALUE(MID(H90,4,1)),0)</f>
        <v>6</v>
      </c>
      <c r="AI90" t="s">
        <v>67</v>
      </c>
      <c r="AJ90">
        <f t="shared" ref="AJ90:AJ153" ca="1" si="483">ROUND(_xlfn.NUMBERVALUE(MID(H90,5,1)),0)</f>
        <v>7</v>
      </c>
      <c r="AK90" t="s">
        <v>20</v>
      </c>
      <c r="AL90" t="s">
        <v>3</v>
      </c>
      <c r="AM90" t="s">
        <v>15</v>
      </c>
      <c r="AN90">
        <f t="shared" ca="1" si="373"/>
        <v>7</v>
      </c>
      <c r="AO90" t="s">
        <v>20</v>
      </c>
      <c r="AQ90" t="s">
        <v>16</v>
      </c>
      <c r="AR90" t="str">
        <f t="shared" ca="1" si="374"/>
        <v>supérieur ou égal à 5,&lt;br&gt;alors le chiffre précédent (&lt;font color="blue"&gt;6&lt;/font&gt;) augmente de 1.</v>
      </c>
      <c r="AS90" t="s">
        <v>22</v>
      </c>
      <c r="AT90" t="s">
        <v>21</v>
      </c>
      <c r="AU90">
        <f t="shared" ca="1" si="370"/>
        <v>0.87</v>
      </c>
      <c r="AV90" t="s">
        <v>23</v>
      </c>
      <c r="AW90" t="s">
        <v>24</v>
      </c>
    </row>
    <row r="91" spans="1:49" x14ac:dyDescent="0.25">
      <c r="A91" t="s">
        <v>64</v>
      </c>
      <c r="E91" t="s">
        <v>3</v>
      </c>
      <c r="F91" t="s">
        <v>25</v>
      </c>
      <c r="G91" t="s">
        <v>26</v>
      </c>
      <c r="H91">
        <f t="shared" ref="H91:H154" ca="1" si="484">ROUND(RANDBETWEEN(1,9)+RANDBETWEEN(1,9)/10+RANDBETWEEN(1,9)/100+RANDBETWEEN(1,9)/1000,3)</f>
        <v>4.266</v>
      </c>
      <c r="I91" t="s">
        <v>26</v>
      </c>
      <c r="J91" t="s">
        <v>4</v>
      </c>
      <c r="K91">
        <f t="shared" ca="1" si="372"/>
        <v>4.2699999999999996</v>
      </c>
      <c r="L91" t="s">
        <v>9</v>
      </c>
      <c r="M91" t="s">
        <v>65</v>
      </c>
      <c r="N91" t="s">
        <v>61</v>
      </c>
      <c r="O91" t="s">
        <v>9</v>
      </c>
      <c r="P91" t="s">
        <v>62</v>
      </c>
      <c r="Q91" t="s">
        <v>3</v>
      </c>
      <c r="R91" t="s">
        <v>17</v>
      </c>
      <c r="S91" t="s">
        <v>66</v>
      </c>
      <c r="T91">
        <f t="shared" ca="1" si="479"/>
        <v>6</v>
      </c>
      <c r="U91" t="s">
        <v>13</v>
      </c>
      <c r="V91" t="s">
        <v>3</v>
      </c>
      <c r="AA91">
        <f t="shared" ca="1" si="480"/>
        <v>4</v>
      </c>
      <c r="AC91" t="s">
        <v>14</v>
      </c>
      <c r="AE91">
        <f t="shared" ca="1" si="481"/>
        <v>2</v>
      </c>
      <c r="AG91" t="s">
        <v>38</v>
      </c>
      <c r="AH91">
        <f t="shared" ca="1" si="482"/>
        <v>6</v>
      </c>
      <c r="AI91" t="s">
        <v>67</v>
      </c>
      <c r="AJ91">
        <f t="shared" ca="1" si="483"/>
        <v>6</v>
      </c>
      <c r="AK91" t="s">
        <v>20</v>
      </c>
      <c r="AL91" t="s">
        <v>3</v>
      </c>
      <c r="AM91" t="s">
        <v>15</v>
      </c>
      <c r="AN91">
        <f t="shared" ca="1" si="373"/>
        <v>6</v>
      </c>
      <c r="AO91" t="s">
        <v>20</v>
      </c>
      <c r="AQ91" t="s">
        <v>16</v>
      </c>
      <c r="AR91" t="str">
        <f t="shared" ca="1" si="374"/>
        <v>supérieur ou égal à 5,&lt;br&gt;alors le chiffre précédent (&lt;font color="blue"&gt;6&lt;/font&gt;) augmente de 1.</v>
      </c>
      <c r="AS91" t="s">
        <v>22</v>
      </c>
      <c r="AT91" t="s">
        <v>21</v>
      </c>
      <c r="AU91">
        <f t="shared" ca="1" si="370"/>
        <v>4.2699999999999996</v>
      </c>
      <c r="AV91" t="s">
        <v>23</v>
      </c>
      <c r="AW91" t="s">
        <v>24</v>
      </c>
    </row>
    <row r="92" spans="1:49" x14ac:dyDescent="0.25">
      <c r="A92" t="s">
        <v>64</v>
      </c>
      <c r="E92" t="s">
        <v>3</v>
      </c>
      <c r="F92" t="s">
        <v>25</v>
      </c>
      <c r="G92" t="s">
        <v>26</v>
      </c>
      <c r="H92">
        <f t="shared" ref="H92:H155" ca="1" si="485">ROUND(RANDBETWEEN(10,99)+RANDBETWEEN(1,9)/10+RANDBETWEEN(1,9)/100+RANDBETWEEN(1,9)/1000,3)</f>
        <v>58.588999999999999</v>
      </c>
      <c r="I92" t="s">
        <v>26</v>
      </c>
      <c r="J92" t="s">
        <v>4</v>
      </c>
      <c r="K92">
        <f t="shared" ca="1" si="372"/>
        <v>58.59</v>
      </c>
      <c r="L92" t="s">
        <v>9</v>
      </c>
      <c r="M92" t="s">
        <v>65</v>
      </c>
      <c r="N92" t="s">
        <v>61</v>
      </c>
      <c r="O92" t="s">
        <v>9</v>
      </c>
      <c r="P92" t="s">
        <v>62</v>
      </c>
      <c r="Q92" t="s">
        <v>3</v>
      </c>
      <c r="R92" t="s">
        <v>17</v>
      </c>
      <c r="S92" t="s">
        <v>66</v>
      </c>
      <c r="T92">
        <f t="shared" ref="T92:T155" ca="1" si="486">ROUND(_xlfn.NUMBERVALUE(MID(H92,6,1)),0)</f>
        <v>9</v>
      </c>
      <c r="U92" t="s">
        <v>13</v>
      </c>
      <c r="V92" t="s">
        <v>3</v>
      </c>
      <c r="Y92">
        <f t="shared" ref="Y92:Y155" ca="1" si="487">ROUND(_xlfn.NUMBERVALUE(MID(H92,1,1)),0)</f>
        <v>5</v>
      </c>
      <c r="AA92">
        <f t="shared" ref="AA92:AA155" ca="1" si="488">ROUND(_xlfn.NUMBERVALUE(MID(H92,2,1)),0)</f>
        <v>8</v>
      </c>
      <c r="AC92" t="s">
        <v>14</v>
      </c>
      <c r="AE92">
        <f t="shared" ref="AE92:AE155" ca="1" si="489">ROUND(_xlfn.NUMBERVALUE(MID(H92,4,1)),0)</f>
        <v>5</v>
      </c>
      <c r="AG92" t="s">
        <v>38</v>
      </c>
      <c r="AH92">
        <f t="shared" ref="AH92:AH155" ca="1" si="490">ROUND(_xlfn.NUMBERVALUE(MID(H92,5,1)),0)</f>
        <v>8</v>
      </c>
      <c r="AI92" t="s">
        <v>67</v>
      </c>
      <c r="AJ92">
        <f t="shared" ref="AJ92:AJ155" ca="1" si="491">ROUND(_xlfn.NUMBERVALUE(MID(H92,6,1)),0)</f>
        <v>9</v>
      </c>
      <c r="AK92" t="s">
        <v>20</v>
      </c>
      <c r="AL92" t="s">
        <v>3</v>
      </c>
      <c r="AM92" t="s">
        <v>15</v>
      </c>
      <c r="AN92">
        <f t="shared" ca="1" si="373"/>
        <v>9</v>
      </c>
      <c r="AO92" t="s">
        <v>20</v>
      </c>
      <c r="AQ92" t="s">
        <v>16</v>
      </c>
      <c r="AR92" t="str">
        <f t="shared" ca="1" si="374"/>
        <v>supérieur ou égal à 5,&lt;br&gt;alors le chiffre précédent (&lt;font color="blue"&gt;8&lt;/font&gt;) augmente de 1.</v>
      </c>
      <c r="AS92" t="s">
        <v>22</v>
      </c>
      <c r="AT92" t="s">
        <v>21</v>
      </c>
      <c r="AU92">
        <f t="shared" ca="1" si="370"/>
        <v>58.59</v>
      </c>
      <c r="AV92" t="s">
        <v>23</v>
      </c>
      <c r="AW92" t="s">
        <v>24</v>
      </c>
    </row>
    <row r="93" spans="1:49" x14ac:dyDescent="0.25">
      <c r="A93" t="s">
        <v>64</v>
      </c>
      <c r="E93" t="s">
        <v>3</v>
      </c>
      <c r="F93" t="s">
        <v>25</v>
      </c>
      <c r="G93" t="s">
        <v>26</v>
      </c>
      <c r="H93">
        <f t="shared" ref="H93:H156" ca="1" si="492">ROUND(RANDBETWEEN(100,999)+RANDBETWEEN(1,9)/10+RANDBETWEEN(1,9)/100+RANDBETWEEN(1,9)/1000,3)</f>
        <v>678.149</v>
      </c>
      <c r="I93" t="s">
        <v>26</v>
      </c>
      <c r="J93" t="s">
        <v>4</v>
      </c>
      <c r="K93">
        <f t="shared" ca="1" si="372"/>
        <v>678.15</v>
      </c>
      <c r="L93" t="s">
        <v>9</v>
      </c>
      <c r="M93" t="s">
        <v>65</v>
      </c>
      <c r="N93" t="s">
        <v>61</v>
      </c>
      <c r="O93" t="s">
        <v>9</v>
      </c>
      <c r="P93" t="s">
        <v>62</v>
      </c>
      <c r="Q93" t="s">
        <v>3</v>
      </c>
      <c r="R93" t="s">
        <v>17</v>
      </c>
      <c r="S93" t="s">
        <v>66</v>
      </c>
      <c r="T93">
        <f t="shared" ref="T93:T156" ca="1" si="493">ROUND(_xlfn.NUMBERVALUE(MID(H93,7,1)),0)</f>
        <v>9</v>
      </c>
      <c r="U93" t="s">
        <v>13</v>
      </c>
      <c r="V93" t="s">
        <v>3</v>
      </c>
      <c r="X93">
        <f t="shared" ref="X93:X156" ca="1" si="494">ROUND(_xlfn.NUMBERVALUE(MID(H93,1,1)),0)</f>
        <v>6</v>
      </c>
      <c r="Y93">
        <f t="shared" ref="Y93:Y156" ca="1" si="495">ROUND(_xlfn.NUMBERVALUE(MID(H93,2,1)),0)</f>
        <v>7</v>
      </c>
      <c r="AA93">
        <f t="shared" ref="AA93:AA156" ca="1" si="496">ROUND(_xlfn.NUMBERVALUE(MID(H93,3,1)),0)</f>
        <v>8</v>
      </c>
      <c r="AC93" t="s">
        <v>14</v>
      </c>
      <c r="AE93">
        <f t="shared" ref="AE93:AE156" ca="1" si="497">ROUND(_xlfn.NUMBERVALUE(MID(H93,5,1)),0)</f>
        <v>1</v>
      </c>
      <c r="AG93" t="s">
        <v>38</v>
      </c>
      <c r="AH93">
        <f t="shared" ref="AH93:AH156" ca="1" si="498">ROUND(_xlfn.NUMBERVALUE(MID(H93,6,1)),0)</f>
        <v>4</v>
      </c>
      <c r="AI93" t="s">
        <v>67</v>
      </c>
      <c r="AJ93">
        <f t="shared" ref="AJ93:AJ156" ca="1" si="499">ROUND(_xlfn.NUMBERVALUE(MID(H93,7,1)),0)</f>
        <v>9</v>
      </c>
      <c r="AK93" t="s">
        <v>20</v>
      </c>
      <c r="AL93" t="s">
        <v>3</v>
      </c>
      <c r="AM93" t="s">
        <v>15</v>
      </c>
      <c r="AN93">
        <f t="shared" ca="1" si="373"/>
        <v>9</v>
      </c>
      <c r="AO93" t="s">
        <v>20</v>
      </c>
      <c r="AQ93" t="s">
        <v>16</v>
      </c>
      <c r="AR93" t="str">
        <f t="shared" ca="1" si="374"/>
        <v>supérieur ou égal à 5,&lt;br&gt;alors le chiffre précédent (&lt;font color="blue"&gt;4&lt;/font&gt;) augmente de 1.</v>
      </c>
      <c r="AS93" t="s">
        <v>22</v>
      </c>
      <c r="AT93" t="s">
        <v>21</v>
      </c>
      <c r="AU93">
        <f t="shared" ca="1" si="370"/>
        <v>678.15</v>
      </c>
      <c r="AV93" t="s">
        <v>23</v>
      </c>
      <c r="AW93" t="s">
        <v>24</v>
      </c>
    </row>
    <row r="94" spans="1:49" x14ac:dyDescent="0.25">
      <c r="A94" t="s">
        <v>64</v>
      </c>
      <c r="E94" t="s">
        <v>3</v>
      </c>
      <c r="F94" t="s">
        <v>25</v>
      </c>
      <c r="G94" t="s">
        <v>26</v>
      </c>
      <c r="H94">
        <f t="shared" ref="H94:H157" ca="1" si="500">ROUND(RANDBETWEEN(1,9)/10+RANDBETWEEN(1,9)/100+RANDBETWEEN(1,9)/1000,3)</f>
        <v>0.56100000000000005</v>
      </c>
      <c r="I94" t="s">
        <v>26</v>
      </c>
      <c r="J94" t="s">
        <v>4</v>
      </c>
      <c r="K94">
        <f t="shared" ca="1" si="372"/>
        <v>0.56000000000000005</v>
      </c>
      <c r="L94" t="s">
        <v>9</v>
      </c>
      <c r="M94" t="s">
        <v>65</v>
      </c>
      <c r="N94" t="s">
        <v>61</v>
      </c>
      <c r="O94" t="s">
        <v>9</v>
      </c>
      <c r="P94" t="s">
        <v>62</v>
      </c>
      <c r="Q94" t="s">
        <v>3</v>
      </c>
      <c r="R94" t="s">
        <v>17</v>
      </c>
      <c r="S94" t="s">
        <v>66</v>
      </c>
      <c r="T94">
        <f t="shared" ref="T94:T157" ca="1" si="501">ROUND(_xlfn.NUMBERVALUE(MID(H94,5,1)),0)</f>
        <v>1</v>
      </c>
      <c r="U94" t="s">
        <v>13</v>
      </c>
      <c r="V94" t="s">
        <v>3</v>
      </c>
      <c r="AA94">
        <f t="shared" ref="AA94:AA157" ca="1" si="502">ROUND(_xlfn.NUMBERVALUE(MID(H94,1,1)),0)</f>
        <v>0</v>
      </c>
      <c r="AC94" t="s">
        <v>14</v>
      </c>
      <c r="AE94">
        <f t="shared" ref="AE94:AE157" ca="1" si="503">ROUND(_xlfn.NUMBERVALUE(MID(H94,3,1)),0)</f>
        <v>5</v>
      </c>
      <c r="AG94" t="s">
        <v>38</v>
      </c>
      <c r="AH94">
        <f t="shared" ref="AH94:AH157" ca="1" si="504">ROUND(_xlfn.NUMBERVALUE(MID(H94,4,1)),0)</f>
        <v>6</v>
      </c>
      <c r="AI94" t="s">
        <v>67</v>
      </c>
      <c r="AJ94">
        <f t="shared" ref="AJ94:AJ157" ca="1" si="505">ROUND(_xlfn.NUMBERVALUE(MID(H94,5,1)),0)</f>
        <v>1</v>
      </c>
      <c r="AK94" t="s">
        <v>20</v>
      </c>
      <c r="AL94" t="s">
        <v>3</v>
      </c>
      <c r="AM94" t="s">
        <v>15</v>
      </c>
      <c r="AN94">
        <f t="shared" ca="1" si="373"/>
        <v>1</v>
      </c>
      <c r="AO94" t="s">
        <v>20</v>
      </c>
      <c r="AQ94" t="s">
        <v>16</v>
      </c>
      <c r="AR94" t="str">
        <f t="shared" ca="1" si="374"/>
        <v>inférieur à 5,&lt;br&gt;alors le chiffre précédent (&lt;font color="blue"&gt;6&lt;/font&gt;) ne change pas.</v>
      </c>
      <c r="AS94" t="s">
        <v>22</v>
      </c>
      <c r="AT94" t="s">
        <v>21</v>
      </c>
      <c r="AU94">
        <f t="shared" ca="1" si="370"/>
        <v>0.56000000000000005</v>
      </c>
      <c r="AV94" t="s">
        <v>23</v>
      </c>
      <c r="AW94" t="s">
        <v>24</v>
      </c>
    </row>
    <row r="95" spans="1:49" x14ac:dyDescent="0.25">
      <c r="A95" t="s">
        <v>64</v>
      </c>
      <c r="E95" t="s">
        <v>3</v>
      </c>
      <c r="F95" t="s">
        <v>25</v>
      </c>
      <c r="G95" t="s">
        <v>26</v>
      </c>
      <c r="H95">
        <f t="shared" ref="H95:H158" ca="1" si="506">ROUND(RANDBETWEEN(1,9)+RANDBETWEEN(1,9)/10+RANDBETWEEN(1,9)/100+RANDBETWEEN(1,9)/1000,3)</f>
        <v>9.5589999999999993</v>
      </c>
      <c r="I95" t="s">
        <v>26</v>
      </c>
      <c r="J95" t="s">
        <v>4</v>
      </c>
      <c r="K95">
        <f t="shared" ca="1" si="372"/>
        <v>9.56</v>
      </c>
      <c r="L95" t="s">
        <v>9</v>
      </c>
      <c r="M95" t="s">
        <v>65</v>
      </c>
      <c r="N95" t="s">
        <v>61</v>
      </c>
      <c r="O95" t="s">
        <v>9</v>
      </c>
      <c r="P95" t="s">
        <v>62</v>
      </c>
      <c r="Q95" t="s">
        <v>3</v>
      </c>
      <c r="R95" t="s">
        <v>17</v>
      </c>
      <c r="S95" t="s">
        <v>66</v>
      </c>
      <c r="T95">
        <f t="shared" ca="1" si="501"/>
        <v>9</v>
      </c>
      <c r="U95" t="s">
        <v>13</v>
      </c>
      <c r="V95" t="s">
        <v>3</v>
      </c>
      <c r="AA95">
        <f t="shared" ca="1" si="502"/>
        <v>9</v>
      </c>
      <c r="AC95" t="s">
        <v>14</v>
      </c>
      <c r="AE95">
        <f t="shared" ca="1" si="503"/>
        <v>5</v>
      </c>
      <c r="AG95" t="s">
        <v>38</v>
      </c>
      <c r="AH95">
        <f t="shared" ca="1" si="504"/>
        <v>5</v>
      </c>
      <c r="AI95" t="s">
        <v>67</v>
      </c>
      <c r="AJ95">
        <f t="shared" ca="1" si="505"/>
        <v>9</v>
      </c>
      <c r="AK95" t="s">
        <v>20</v>
      </c>
      <c r="AL95" t="s">
        <v>3</v>
      </c>
      <c r="AM95" t="s">
        <v>15</v>
      </c>
      <c r="AN95">
        <f t="shared" ca="1" si="373"/>
        <v>9</v>
      </c>
      <c r="AO95" t="s">
        <v>20</v>
      </c>
      <c r="AQ95" t="s">
        <v>16</v>
      </c>
      <c r="AR95" t="str">
        <f t="shared" ca="1" si="374"/>
        <v>supérieur ou égal à 5,&lt;br&gt;alors le chiffre précédent (&lt;font color="blue"&gt;5&lt;/font&gt;) augmente de 1.</v>
      </c>
      <c r="AS95" t="s">
        <v>22</v>
      </c>
      <c r="AT95" t="s">
        <v>21</v>
      </c>
      <c r="AU95">
        <f t="shared" ca="1" si="370"/>
        <v>9.56</v>
      </c>
      <c r="AV95" t="s">
        <v>23</v>
      </c>
      <c r="AW95" t="s">
        <v>24</v>
      </c>
    </row>
    <row r="96" spans="1:49" x14ac:dyDescent="0.25">
      <c r="A96" t="s">
        <v>64</v>
      </c>
      <c r="E96" t="s">
        <v>3</v>
      </c>
      <c r="F96" t="s">
        <v>25</v>
      </c>
      <c r="G96" t="s">
        <v>26</v>
      </c>
      <c r="H96">
        <f t="shared" ref="H96:H159" ca="1" si="507">ROUND(RANDBETWEEN(10,99)+RANDBETWEEN(1,9)/10+RANDBETWEEN(1,9)/100+RANDBETWEEN(1,9)/1000,3)</f>
        <v>95.498000000000005</v>
      </c>
      <c r="I96" t="s">
        <v>26</v>
      </c>
      <c r="J96" t="s">
        <v>4</v>
      </c>
      <c r="K96">
        <f t="shared" ca="1" si="372"/>
        <v>95.5</v>
      </c>
      <c r="L96" t="s">
        <v>9</v>
      </c>
      <c r="M96" t="s">
        <v>65</v>
      </c>
      <c r="N96" t="s">
        <v>61</v>
      </c>
      <c r="O96" t="s">
        <v>9</v>
      </c>
      <c r="P96" t="s">
        <v>62</v>
      </c>
      <c r="Q96" t="s">
        <v>3</v>
      </c>
      <c r="R96" t="s">
        <v>17</v>
      </c>
      <c r="S96" t="s">
        <v>66</v>
      </c>
      <c r="T96">
        <f t="shared" ref="T96:T159" ca="1" si="508">ROUND(_xlfn.NUMBERVALUE(MID(H96,6,1)),0)</f>
        <v>8</v>
      </c>
      <c r="U96" t="s">
        <v>13</v>
      </c>
      <c r="V96" t="s">
        <v>3</v>
      </c>
      <c r="Y96">
        <f t="shared" ref="Y96:Y159" ca="1" si="509">ROUND(_xlfn.NUMBERVALUE(MID(H96,1,1)),0)</f>
        <v>9</v>
      </c>
      <c r="AA96">
        <f t="shared" ref="AA96:AA159" ca="1" si="510">ROUND(_xlfn.NUMBERVALUE(MID(H96,2,1)),0)</f>
        <v>5</v>
      </c>
      <c r="AC96" t="s">
        <v>14</v>
      </c>
      <c r="AE96">
        <f t="shared" ref="AE96:AE159" ca="1" si="511">ROUND(_xlfn.NUMBERVALUE(MID(H96,4,1)),0)</f>
        <v>4</v>
      </c>
      <c r="AG96" t="s">
        <v>38</v>
      </c>
      <c r="AH96">
        <f t="shared" ref="AH96:AH159" ca="1" si="512">ROUND(_xlfn.NUMBERVALUE(MID(H96,5,1)),0)</f>
        <v>9</v>
      </c>
      <c r="AI96" t="s">
        <v>67</v>
      </c>
      <c r="AJ96">
        <f t="shared" ref="AJ96:AJ159" ca="1" si="513">ROUND(_xlfn.NUMBERVALUE(MID(H96,6,1)),0)</f>
        <v>8</v>
      </c>
      <c r="AK96" t="s">
        <v>20</v>
      </c>
      <c r="AL96" t="s">
        <v>3</v>
      </c>
      <c r="AM96" t="s">
        <v>15</v>
      </c>
      <c r="AN96">
        <f t="shared" ca="1" si="373"/>
        <v>8</v>
      </c>
      <c r="AO96" t="s">
        <v>20</v>
      </c>
      <c r="AQ96" t="s">
        <v>16</v>
      </c>
      <c r="AR96" t="str">
        <f t="shared" ca="1" si="374"/>
        <v>supérieur ou égal à 5,&lt;br&gt;alors le chiffre précédent (&lt;font color="blue"&gt;9&lt;/font&gt;) augmente de 1.</v>
      </c>
      <c r="AS96" t="s">
        <v>22</v>
      </c>
      <c r="AT96" t="s">
        <v>21</v>
      </c>
      <c r="AU96">
        <f t="shared" ca="1" si="370"/>
        <v>95.5</v>
      </c>
      <c r="AV96" t="s">
        <v>23</v>
      </c>
      <c r="AW96" t="s">
        <v>24</v>
      </c>
    </row>
    <row r="97" spans="1:49" x14ac:dyDescent="0.25">
      <c r="A97" t="s">
        <v>64</v>
      </c>
      <c r="E97" t="s">
        <v>3</v>
      </c>
      <c r="F97" t="s">
        <v>25</v>
      </c>
      <c r="G97" t="s">
        <v>26</v>
      </c>
      <c r="H97">
        <f t="shared" ref="H97:H160" ca="1" si="514">ROUND(RANDBETWEEN(100,999)+RANDBETWEEN(1,9)/10+RANDBETWEEN(1,9)/100+RANDBETWEEN(1,9)/1000,3)</f>
        <v>984.14300000000003</v>
      </c>
      <c r="I97" t="s">
        <v>26</v>
      </c>
      <c r="J97" t="s">
        <v>4</v>
      </c>
      <c r="K97">
        <f t="shared" ca="1" si="372"/>
        <v>984.14</v>
      </c>
      <c r="L97" t="s">
        <v>9</v>
      </c>
      <c r="M97" t="s">
        <v>65</v>
      </c>
      <c r="N97" t="s">
        <v>61</v>
      </c>
      <c r="O97" t="s">
        <v>9</v>
      </c>
      <c r="P97" t="s">
        <v>62</v>
      </c>
      <c r="Q97" t="s">
        <v>3</v>
      </c>
      <c r="R97" t="s">
        <v>17</v>
      </c>
      <c r="S97" t="s">
        <v>66</v>
      </c>
      <c r="T97">
        <f t="shared" ref="T97:T160" ca="1" si="515">ROUND(_xlfn.NUMBERVALUE(MID(H97,7,1)),0)</f>
        <v>3</v>
      </c>
      <c r="U97" t="s">
        <v>13</v>
      </c>
      <c r="V97" t="s">
        <v>3</v>
      </c>
      <c r="X97">
        <f t="shared" ref="X97:X160" ca="1" si="516">ROUND(_xlfn.NUMBERVALUE(MID(H97,1,1)),0)</f>
        <v>9</v>
      </c>
      <c r="Y97">
        <f t="shared" ref="Y97:Y160" ca="1" si="517">ROUND(_xlfn.NUMBERVALUE(MID(H97,2,1)),0)</f>
        <v>8</v>
      </c>
      <c r="AA97">
        <f t="shared" ref="AA97:AA160" ca="1" si="518">ROUND(_xlfn.NUMBERVALUE(MID(H97,3,1)),0)</f>
        <v>4</v>
      </c>
      <c r="AC97" t="s">
        <v>14</v>
      </c>
      <c r="AE97">
        <f t="shared" ref="AE97:AE160" ca="1" si="519">ROUND(_xlfn.NUMBERVALUE(MID(H97,5,1)),0)</f>
        <v>1</v>
      </c>
      <c r="AG97" t="s">
        <v>38</v>
      </c>
      <c r="AH97">
        <f t="shared" ref="AH97:AH160" ca="1" si="520">ROUND(_xlfn.NUMBERVALUE(MID(H97,6,1)),0)</f>
        <v>4</v>
      </c>
      <c r="AI97" t="s">
        <v>67</v>
      </c>
      <c r="AJ97">
        <f t="shared" ref="AJ97:AJ160" ca="1" si="521">ROUND(_xlfn.NUMBERVALUE(MID(H97,7,1)),0)</f>
        <v>3</v>
      </c>
      <c r="AK97" t="s">
        <v>20</v>
      </c>
      <c r="AL97" t="s">
        <v>3</v>
      </c>
      <c r="AM97" t="s">
        <v>15</v>
      </c>
      <c r="AN97">
        <f t="shared" ca="1" si="373"/>
        <v>3</v>
      </c>
      <c r="AO97" t="s">
        <v>20</v>
      </c>
      <c r="AQ97" t="s">
        <v>16</v>
      </c>
      <c r="AR97" t="str">
        <f t="shared" ca="1" si="374"/>
        <v>inférieur à 5,&lt;br&gt;alors le chiffre précédent (&lt;font color="blue"&gt;4&lt;/font&gt;) ne change pas.</v>
      </c>
      <c r="AS97" t="s">
        <v>22</v>
      </c>
      <c r="AT97" t="s">
        <v>21</v>
      </c>
      <c r="AU97">
        <f t="shared" ca="1" si="370"/>
        <v>984.14</v>
      </c>
      <c r="AV97" t="s">
        <v>23</v>
      </c>
      <c r="AW97" t="s">
        <v>24</v>
      </c>
    </row>
    <row r="98" spans="1:49" x14ac:dyDescent="0.25">
      <c r="A98" t="s">
        <v>64</v>
      </c>
      <c r="E98" t="s">
        <v>3</v>
      </c>
      <c r="F98" t="s">
        <v>25</v>
      </c>
      <c r="G98" t="s">
        <v>26</v>
      </c>
      <c r="H98">
        <f t="shared" ref="H98:H161" ca="1" si="522">ROUND(RANDBETWEEN(1,9)/10+RANDBETWEEN(1,9)/100+RANDBETWEEN(1,9)/1000,3)</f>
        <v>0.59899999999999998</v>
      </c>
      <c r="I98" t="s">
        <v>26</v>
      </c>
      <c r="J98" t="s">
        <v>4</v>
      </c>
      <c r="K98">
        <f t="shared" ca="1" si="372"/>
        <v>0.6</v>
      </c>
      <c r="L98" t="s">
        <v>9</v>
      </c>
      <c r="M98" t="s">
        <v>65</v>
      </c>
      <c r="N98" t="s">
        <v>61</v>
      </c>
      <c r="O98" t="s">
        <v>9</v>
      </c>
      <c r="P98" t="s">
        <v>62</v>
      </c>
      <c r="Q98" t="s">
        <v>3</v>
      </c>
      <c r="R98" t="s">
        <v>17</v>
      </c>
      <c r="S98" t="s">
        <v>66</v>
      </c>
      <c r="T98">
        <f t="shared" ref="T98:T161" ca="1" si="523">ROUND(_xlfn.NUMBERVALUE(MID(H98,5,1)),0)</f>
        <v>9</v>
      </c>
      <c r="U98" t="s">
        <v>13</v>
      </c>
      <c r="V98" t="s">
        <v>3</v>
      </c>
      <c r="AA98">
        <f t="shared" ref="AA98:AA161" ca="1" si="524">ROUND(_xlfn.NUMBERVALUE(MID(H98,1,1)),0)</f>
        <v>0</v>
      </c>
      <c r="AC98" t="s">
        <v>14</v>
      </c>
      <c r="AE98">
        <f t="shared" ref="AE98:AE161" ca="1" si="525">ROUND(_xlfn.NUMBERVALUE(MID(H98,3,1)),0)</f>
        <v>5</v>
      </c>
      <c r="AG98" t="s">
        <v>38</v>
      </c>
      <c r="AH98">
        <f t="shared" ref="AH98:AH161" ca="1" si="526">ROUND(_xlfn.NUMBERVALUE(MID(H98,4,1)),0)</f>
        <v>9</v>
      </c>
      <c r="AI98" t="s">
        <v>67</v>
      </c>
      <c r="AJ98">
        <f t="shared" ref="AJ98:AJ161" ca="1" si="527">ROUND(_xlfn.NUMBERVALUE(MID(H98,5,1)),0)</f>
        <v>9</v>
      </c>
      <c r="AK98" t="s">
        <v>20</v>
      </c>
      <c r="AL98" t="s">
        <v>3</v>
      </c>
      <c r="AM98" t="s">
        <v>15</v>
      </c>
      <c r="AN98">
        <f t="shared" ca="1" si="373"/>
        <v>9</v>
      </c>
      <c r="AO98" t="s">
        <v>20</v>
      </c>
      <c r="AQ98" t="s">
        <v>16</v>
      </c>
      <c r="AR98" t="str">
        <f t="shared" ca="1" si="374"/>
        <v>supérieur ou égal à 5,&lt;br&gt;alors le chiffre précédent (&lt;font color="blue"&gt;9&lt;/font&gt;) augmente de 1.</v>
      </c>
      <c r="AS98" t="s">
        <v>22</v>
      </c>
      <c r="AT98" t="s">
        <v>21</v>
      </c>
      <c r="AU98">
        <f t="shared" ca="1" si="370"/>
        <v>0.6</v>
      </c>
      <c r="AV98" t="s">
        <v>23</v>
      </c>
      <c r="AW98" t="s">
        <v>24</v>
      </c>
    </row>
    <row r="99" spans="1:49" x14ac:dyDescent="0.25">
      <c r="A99" t="s">
        <v>64</v>
      </c>
      <c r="E99" t="s">
        <v>3</v>
      </c>
      <c r="F99" t="s">
        <v>25</v>
      </c>
      <c r="G99" t="s">
        <v>26</v>
      </c>
      <c r="H99">
        <f t="shared" ref="H99:H162" ca="1" si="528">ROUND(RANDBETWEEN(1,9)+RANDBETWEEN(1,9)/10+RANDBETWEEN(1,9)/100+RANDBETWEEN(1,9)/1000,3)</f>
        <v>1.2589999999999999</v>
      </c>
      <c r="I99" t="s">
        <v>26</v>
      </c>
      <c r="J99" t="s">
        <v>4</v>
      </c>
      <c r="K99">
        <f t="shared" ca="1" si="372"/>
        <v>1.26</v>
      </c>
      <c r="L99" t="s">
        <v>9</v>
      </c>
      <c r="M99" t="s">
        <v>65</v>
      </c>
      <c r="N99" t="s">
        <v>61</v>
      </c>
      <c r="O99" t="s">
        <v>9</v>
      </c>
      <c r="P99" t="s">
        <v>62</v>
      </c>
      <c r="Q99" t="s">
        <v>3</v>
      </c>
      <c r="R99" t="s">
        <v>17</v>
      </c>
      <c r="S99" t="s">
        <v>66</v>
      </c>
      <c r="T99">
        <f t="shared" ca="1" si="523"/>
        <v>9</v>
      </c>
      <c r="U99" t="s">
        <v>13</v>
      </c>
      <c r="V99" t="s">
        <v>3</v>
      </c>
      <c r="AA99">
        <f t="shared" ca="1" si="524"/>
        <v>1</v>
      </c>
      <c r="AC99" t="s">
        <v>14</v>
      </c>
      <c r="AE99">
        <f t="shared" ca="1" si="525"/>
        <v>2</v>
      </c>
      <c r="AG99" t="s">
        <v>38</v>
      </c>
      <c r="AH99">
        <f t="shared" ca="1" si="526"/>
        <v>5</v>
      </c>
      <c r="AI99" t="s">
        <v>67</v>
      </c>
      <c r="AJ99">
        <f t="shared" ca="1" si="527"/>
        <v>9</v>
      </c>
      <c r="AK99" t="s">
        <v>20</v>
      </c>
      <c r="AL99" t="s">
        <v>3</v>
      </c>
      <c r="AM99" t="s">
        <v>15</v>
      </c>
      <c r="AN99">
        <f t="shared" ca="1" si="373"/>
        <v>9</v>
      </c>
      <c r="AO99" t="s">
        <v>20</v>
      </c>
      <c r="AQ99" t="s">
        <v>16</v>
      </c>
      <c r="AR99" t="str">
        <f t="shared" ca="1" si="374"/>
        <v>supérieur ou égal à 5,&lt;br&gt;alors le chiffre précédent (&lt;font color="blue"&gt;5&lt;/font&gt;) augmente de 1.</v>
      </c>
      <c r="AS99" t="s">
        <v>22</v>
      </c>
      <c r="AT99" t="s">
        <v>21</v>
      </c>
      <c r="AU99">
        <f t="shared" ca="1" si="370"/>
        <v>1.26</v>
      </c>
      <c r="AV99" t="s">
        <v>23</v>
      </c>
      <c r="AW99" t="s">
        <v>24</v>
      </c>
    </row>
    <row r="100" spans="1:49" x14ac:dyDescent="0.25">
      <c r="A100" t="s">
        <v>64</v>
      </c>
      <c r="E100" t="s">
        <v>3</v>
      </c>
      <c r="F100" t="s">
        <v>25</v>
      </c>
      <c r="G100" t="s">
        <v>26</v>
      </c>
      <c r="H100">
        <f t="shared" ref="H100:H163" ca="1" si="529">ROUND(RANDBETWEEN(10,99)+RANDBETWEEN(1,9)/10+RANDBETWEEN(1,9)/100+RANDBETWEEN(1,9)/1000,3)</f>
        <v>99.960999999999999</v>
      </c>
      <c r="I100" t="s">
        <v>26</v>
      </c>
      <c r="J100" t="s">
        <v>4</v>
      </c>
      <c r="K100">
        <f t="shared" ca="1" si="372"/>
        <v>99.96</v>
      </c>
      <c r="L100" t="s">
        <v>9</v>
      </c>
      <c r="M100" t="s">
        <v>65</v>
      </c>
      <c r="N100" t="s">
        <v>61</v>
      </c>
      <c r="O100" t="s">
        <v>9</v>
      </c>
      <c r="P100" t="s">
        <v>62</v>
      </c>
      <c r="Q100" t="s">
        <v>3</v>
      </c>
      <c r="R100" t="s">
        <v>17</v>
      </c>
      <c r="S100" t="s">
        <v>66</v>
      </c>
      <c r="T100">
        <f t="shared" ref="T100:T163" ca="1" si="530">ROUND(_xlfn.NUMBERVALUE(MID(H100,6,1)),0)</f>
        <v>1</v>
      </c>
      <c r="U100" t="s">
        <v>13</v>
      </c>
      <c r="V100" t="s">
        <v>3</v>
      </c>
      <c r="Y100">
        <f t="shared" ref="Y100:Y163" ca="1" si="531">ROUND(_xlfn.NUMBERVALUE(MID(H100,1,1)),0)</f>
        <v>9</v>
      </c>
      <c r="AA100">
        <f t="shared" ref="AA100:AA163" ca="1" si="532">ROUND(_xlfn.NUMBERVALUE(MID(H100,2,1)),0)</f>
        <v>9</v>
      </c>
      <c r="AC100" t="s">
        <v>14</v>
      </c>
      <c r="AE100">
        <f t="shared" ref="AE100:AE163" ca="1" si="533">ROUND(_xlfn.NUMBERVALUE(MID(H100,4,1)),0)</f>
        <v>9</v>
      </c>
      <c r="AG100" t="s">
        <v>38</v>
      </c>
      <c r="AH100">
        <f t="shared" ref="AH100:AH163" ca="1" si="534">ROUND(_xlfn.NUMBERVALUE(MID(H100,5,1)),0)</f>
        <v>6</v>
      </c>
      <c r="AI100" t="s">
        <v>67</v>
      </c>
      <c r="AJ100">
        <f t="shared" ref="AJ100:AJ163" ca="1" si="535">ROUND(_xlfn.NUMBERVALUE(MID(H100,6,1)),0)</f>
        <v>1</v>
      </c>
      <c r="AK100" t="s">
        <v>20</v>
      </c>
      <c r="AL100" t="s">
        <v>3</v>
      </c>
      <c r="AM100" t="s">
        <v>15</v>
      </c>
      <c r="AN100">
        <f t="shared" ca="1" si="373"/>
        <v>1</v>
      </c>
      <c r="AO100" t="s">
        <v>20</v>
      </c>
      <c r="AQ100" t="s">
        <v>16</v>
      </c>
      <c r="AR100" t="str">
        <f t="shared" ca="1" si="374"/>
        <v>inférieur à 5,&lt;br&gt;alors le chiffre précédent (&lt;font color="blue"&gt;6&lt;/font&gt;) ne change pas.</v>
      </c>
      <c r="AS100" t="s">
        <v>22</v>
      </c>
      <c r="AT100" t="s">
        <v>21</v>
      </c>
      <c r="AU100">
        <f t="shared" ca="1" si="370"/>
        <v>99.96</v>
      </c>
      <c r="AV100" t="s">
        <v>23</v>
      </c>
      <c r="AW100" t="s">
        <v>24</v>
      </c>
    </row>
    <row r="101" spans="1:49" x14ac:dyDescent="0.25">
      <c r="A101" t="s">
        <v>64</v>
      </c>
      <c r="E101" t="s">
        <v>3</v>
      </c>
      <c r="F101" t="s">
        <v>25</v>
      </c>
      <c r="G101" t="s">
        <v>26</v>
      </c>
      <c r="H101">
        <f t="shared" ref="H101:H164" ca="1" si="536">ROUND(RANDBETWEEN(100,999)+RANDBETWEEN(1,9)/10+RANDBETWEEN(1,9)/100+RANDBETWEEN(1,9)/1000,3)</f>
        <v>155.71600000000001</v>
      </c>
      <c r="I101" t="s">
        <v>26</v>
      </c>
      <c r="J101" t="s">
        <v>4</v>
      </c>
      <c r="K101">
        <f t="shared" ca="1" si="372"/>
        <v>155.72</v>
      </c>
      <c r="L101" t="s">
        <v>9</v>
      </c>
      <c r="M101" t="s">
        <v>65</v>
      </c>
      <c r="N101" t="s">
        <v>61</v>
      </c>
      <c r="O101" t="s">
        <v>9</v>
      </c>
      <c r="P101" t="s">
        <v>62</v>
      </c>
      <c r="Q101" t="s">
        <v>3</v>
      </c>
      <c r="R101" t="s">
        <v>17</v>
      </c>
      <c r="S101" t="s">
        <v>66</v>
      </c>
      <c r="T101">
        <f t="shared" ref="T101:T164" ca="1" si="537">ROUND(_xlfn.NUMBERVALUE(MID(H101,7,1)),0)</f>
        <v>6</v>
      </c>
      <c r="U101" t="s">
        <v>13</v>
      </c>
      <c r="V101" t="s">
        <v>3</v>
      </c>
      <c r="X101">
        <f t="shared" ref="X101:X164" ca="1" si="538">ROUND(_xlfn.NUMBERVALUE(MID(H101,1,1)),0)</f>
        <v>1</v>
      </c>
      <c r="Y101">
        <f t="shared" ref="Y101:Y164" ca="1" si="539">ROUND(_xlfn.NUMBERVALUE(MID(H101,2,1)),0)</f>
        <v>5</v>
      </c>
      <c r="AA101">
        <f t="shared" ref="AA101:AA164" ca="1" si="540">ROUND(_xlfn.NUMBERVALUE(MID(H101,3,1)),0)</f>
        <v>5</v>
      </c>
      <c r="AC101" t="s">
        <v>14</v>
      </c>
      <c r="AE101">
        <f t="shared" ref="AE101:AE164" ca="1" si="541">ROUND(_xlfn.NUMBERVALUE(MID(H101,5,1)),0)</f>
        <v>7</v>
      </c>
      <c r="AG101" t="s">
        <v>38</v>
      </c>
      <c r="AH101">
        <f t="shared" ref="AH101:AH164" ca="1" si="542">ROUND(_xlfn.NUMBERVALUE(MID(H101,6,1)),0)</f>
        <v>1</v>
      </c>
      <c r="AI101" t="s">
        <v>67</v>
      </c>
      <c r="AJ101">
        <f t="shared" ref="AJ101:AJ164" ca="1" si="543">ROUND(_xlfn.NUMBERVALUE(MID(H101,7,1)),0)</f>
        <v>6</v>
      </c>
      <c r="AK101" t="s">
        <v>20</v>
      </c>
      <c r="AL101" t="s">
        <v>3</v>
      </c>
      <c r="AM101" t="s">
        <v>15</v>
      </c>
      <c r="AN101">
        <f t="shared" ca="1" si="373"/>
        <v>6</v>
      </c>
      <c r="AO101" t="s">
        <v>20</v>
      </c>
      <c r="AQ101" t="s">
        <v>16</v>
      </c>
      <c r="AR101" t="str">
        <f t="shared" ca="1" si="374"/>
        <v>supérieur ou égal à 5,&lt;br&gt;alors le chiffre précédent (&lt;font color="blue"&gt;1&lt;/font&gt;) augmente de 1.</v>
      </c>
      <c r="AS101" t="s">
        <v>22</v>
      </c>
      <c r="AT101" t="s">
        <v>21</v>
      </c>
      <c r="AU101">
        <f t="shared" ca="1" si="370"/>
        <v>155.72</v>
      </c>
      <c r="AV101" t="s">
        <v>23</v>
      </c>
      <c r="AW101" t="s">
        <v>24</v>
      </c>
    </row>
    <row r="102" spans="1:49" x14ac:dyDescent="0.25">
      <c r="A102" t="s">
        <v>64</v>
      </c>
      <c r="E102" t="s">
        <v>3</v>
      </c>
      <c r="F102" t="s">
        <v>25</v>
      </c>
      <c r="G102" t="s">
        <v>26</v>
      </c>
      <c r="H102">
        <f t="shared" ref="H102:H133" ca="1" si="544">ROUND(RANDBETWEEN(1,9)/10+RANDBETWEEN(1,9)/100+RANDBETWEEN(1,9)/1000,3)</f>
        <v>0.24399999999999999</v>
      </c>
      <c r="I102" t="s">
        <v>26</v>
      </c>
      <c r="J102" t="s">
        <v>4</v>
      </c>
      <c r="K102">
        <f t="shared" ca="1" si="372"/>
        <v>0.24</v>
      </c>
      <c r="L102" t="s">
        <v>9</v>
      </c>
      <c r="M102" t="s">
        <v>65</v>
      </c>
      <c r="N102" t="s">
        <v>61</v>
      </c>
      <c r="O102" t="s">
        <v>9</v>
      </c>
      <c r="P102" t="s">
        <v>62</v>
      </c>
      <c r="Q102" t="s">
        <v>3</v>
      </c>
      <c r="R102" t="s">
        <v>17</v>
      </c>
      <c r="S102" t="s">
        <v>66</v>
      </c>
      <c r="T102">
        <f t="shared" ref="T102:T133" ca="1" si="545">ROUND(_xlfn.NUMBERVALUE(MID(H102,5,1)),0)</f>
        <v>4</v>
      </c>
      <c r="U102" t="s">
        <v>13</v>
      </c>
      <c r="V102" t="s">
        <v>3</v>
      </c>
      <c r="AA102">
        <f t="shared" ref="AA102:AA133" ca="1" si="546">ROUND(_xlfn.NUMBERVALUE(MID(H102,1,1)),0)</f>
        <v>0</v>
      </c>
      <c r="AC102" t="s">
        <v>14</v>
      </c>
      <c r="AE102">
        <f t="shared" ref="AE102:AE133" ca="1" si="547">ROUND(_xlfn.NUMBERVALUE(MID(H102,3,1)),0)</f>
        <v>2</v>
      </c>
      <c r="AG102" t="s">
        <v>38</v>
      </c>
      <c r="AH102">
        <f t="shared" ref="AH102:AH165" ca="1" si="548">ROUND(_xlfn.NUMBERVALUE(MID(H102,4,1)),0)</f>
        <v>4</v>
      </c>
      <c r="AI102" t="s">
        <v>67</v>
      </c>
      <c r="AJ102">
        <f t="shared" ref="AJ102:AJ133" ca="1" si="549">ROUND(_xlfn.NUMBERVALUE(MID(H102,5,1)),0)</f>
        <v>4</v>
      </c>
      <c r="AK102" t="s">
        <v>20</v>
      </c>
      <c r="AL102" t="s">
        <v>3</v>
      </c>
      <c r="AM102" t="s">
        <v>15</v>
      </c>
      <c r="AN102">
        <f t="shared" ca="1" si="373"/>
        <v>4</v>
      </c>
      <c r="AO102" t="s">
        <v>20</v>
      </c>
      <c r="AQ102" t="s">
        <v>16</v>
      </c>
      <c r="AR102" t="str">
        <f t="shared" ca="1" si="374"/>
        <v>inférieur à 5,&lt;br&gt;alors le chiffre précédent (&lt;font color="blue"&gt;4&lt;/font&gt;) ne change pas.</v>
      </c>
      <c r="AS102" t="s">
        <v>22</v>
      </c>
      <c r="AT102" t="s">
        <v>21</v>
      </c>
      <c r="AU102">
        <f t="shared" ca="1" si="370"/>
        <v>0.24</v>
      </c>
      <c r="AV102" t="s">
        <v>23</v>
      </c>
      <c r="AW102" t="s">
        <v>24</v>
      </c>
    </row>
    <row r="103" spans="1:49" x14ac:dyDescent="0.25">
      <c r="A103" t="s">
        <v>64</v>
      </c>
      <c r="E103" t="s">
        <v>3</v>
      </c>
      <c r="F103" t="s">
        <v>25</v>
      </c>
      <c r="G103" t="s">
        <v>26</v>
      </c>
      <c r="H103">
        <f t="shared" ref="H103:H134" ca="1" si="550">ROUND(RANDBETWEEN(1,9)+RANDBETWEEN(1,9)/10+RANDBETWEEN(1,9)/100+RANDBETWEEN(1,9)/1000,3)</f>
        <v>2.5430000000000001</v>
      </c>
      <c r="I103" t="s">
        <v>26</v>
      </c>
      <c r="J103" t="s">
        <v>4</v>
      </c>
      <c r="K103">
        <f t="shared" ca="1" si="372"/>
        <v>2.54</v>
      </c>
      <c r="L103" t="s">
        <v>9</v>
      </c>
      <c r="M103" t="s">
        <v>65</v>
      </c>
      <c r="N103" t="s">
        <v>61</v>
      </c>
      <c r="O103" t="s">
        <v>9</v>
      </c>
      <c r="P103" t="s">
        <v>62</v>
      </c>
      <c r="Q103" t="s">
        <v>3</v>
      </c>
      <c r="R103" t="s">
        <v>17</v>
      </c>
      <c r="S103" t="s">
        <v>66</v>
      </c>
      <c r="T103">
        <f t="shared" ca="1" si="545"/>
        <v>3</v>
      </c>
      <c r="U103" t="s">
        <v>13</v>
      </c>
      <c r="V103" t="s">
        <v>3</v>
      </c>
      <c r="AA103">
        <f t="shared" ca="1" si="546"/>
        <v>2</v>
      </c>
      <c r="AC103" t="s">
        <v>14</v>
      </c>
      <c r="AE103">
        <f t="shared" ca="1" si="547"/>
        <v>5</v>
      </c>
      <c r="AG103" t="s">
        <v>38</v>
      </c>
      <c r="AH103">
        <f t="shared" ca="1" si="548"/>
        <v>4</v>
      </c>
      <c r="AI103" t="s">
        <v>67</v>
      </c>
      <c r="AJ103">
        <f t="shared" ca="1" si="549"/>
        <v>3</v>
      </c>
      <c r="AK103" t="s">
        <v>20</v>
      </c>
      <c r="AL103" t="s">
        <v>3</v>
      </c>
      <c r="AM103" t="s">
        <v>15</v>
      </c>
      <c r="AN103">
        <f t="shared" ca="1" si="373"/>
        <v>3</v>
      </c>
      <c r="AO103" t="s">
        <v>20</v>
      </c>
      <c r="AQ103" t="s">
        <v>16</v>
      </c>
      <c r="AR103" t="str">
        <f t="shared" ca="1" si="374"/>
        <v>inférieur à 5,&lt;br&gt;alors le chiffre précédent (&lt;font color="blue"&gt;4&lt;/font&gt;) ne change pas.</v>
      </c>
      <c r="AS103" t="s">
        <v>22</v>
      </c>
      <c r="AT103" t="s">
        <v>21</v>
      </c>
      <c r="AU103">
        <f t="shared" ca="1" si="370"/>
        <v>2.54</v>
      </c>
      <c r="AV103" t="s">
        <v>23</v>
      </c>
      <c r="AW103" t="s">
        <v>24</v>
      </c>
    </row>
    <row r="104" spans="1:49" x14ac:dyDescent="0.25">
      <c r="A104" t="s">
        <v>64</v>
      </c>
      <c r="E104" t="s">
        <v>3</v>
      </c>
      <c r="F104" t="s">
        <v>25</v>
      </c>
      <c r="G104" t="s">
        <v>26</v>
      </c>
      <c r="H104">
        <f t="shared" ref="H104:H135" ca="1" si="551">ROUND(RANDBETWEEN(10,99)+RANDBETWEEN(1,9)/10+RANDBETWEEN(1,9)/100+RANDBETWEEN(1,9)/1000,3)</f>
        <v>39.679000000000002</v>
      </c>
      <c r="I104" t="s">
        <v>26</v>
      </c>
      <c r="J104" t="s">
        <v>4</v>
      </c>
      <c r="K104">
        <f t="shared" ca="1" si="372"/>
        <v>39.68</v>
      </c>
      <c r="L104" t="s">
        <v>9</v>
      </c>
      <c r="M104" t="s">
        <v>65</v>
      </c>
      <c r="N104" t="s">
        <v>61</v>
      </c>
      <c r="O104" t="s">
        <v>9</v>
      </c>
      <c r="P104" t="s">
        <v>62</v>
      </c>
      <c r="Q104" t="s">
        <v>3</v>
      </c>
      <c r="R104" t="s">
        <v>17</v>
      </c>
      <c r="S104" t="s">
        <v>66</v>
      </c>
      <c r="T104">
        <f t="shared" ref="T104:T135" ca="1" si="552">ROUND(_xlfn.NUMBERVALUE(MID(H104,6,1)),0)</f>
        <v>9</v>
      </c>
      <c r="U104" t="s">
        <v>13</v>
      </c>
      <c r="V104" t="s">
        <v>3</v>
      </c>
      <c r="Y104">
        <f t="shared" ref="Y104:Y135" ca="1" si="553">ROUND(_xlfn.NUMBERVALUE(MID(H104,1,1)),0)</f>
        <v>3</v>
      </c>
      <c r="AA104">
        <f t="shared" ref="AA104:AA135" ca="1" si="554">ROUND(_xlfn.NUMBERVALUE(MID(H104,2,1)),0)</f>
        <v>9</v>
      </c>
      <c r="AC104" t="s">
        <v>14</v>
      </c>
      <c r="AE104">
        <f t="shared" ref="AE104:AE135" ca="1" si="555">ROUND(_xlfn.NUMBERVALUE(MID(H104,4,1)),0)</f>
        <v>6</v>
      </c>
      <c r="AG104" t="s">
        <v>38</v>
      </c>
      <c r="AH104">
        <f t="shared" ref="AH104:AH135" ca="1" si="556">ROUND(_xlfn.NUMBERVALUE(MID(H104,5,1)),0)</f>
        <v>7</v>
      </c>
      <c r="AI104" t="s">
        <v>67</v>
      </c>
      <c r="AJ104">
        <f t="shared" ref="AJ104:AJ135" ca="1" si="557">ROUND(_xlfn.NUMBERVALUE(MID(H104,6,1)),0)</f>
        <v>9</v>
      </c>
      <c r="AK104" t="s">
        <v>20</v>
      </c>
      <c r="AL104" t="s">
        <v>3</v>
      </c>
      <c r="AM104" t="s">
        <v>15</v>
      </c>
      <c r="AN104">
        <f t="shared" ca="1" si="373"/>
        <v>9</v>
      </c>
      <c r="AO104" t="s">
        <v>20</v>
      </c>
      <c r="AQ104" t="s">
        <v>16</v>
      </c>
      <c r="AR104" t="str">
        <f t="shared" ca="1" si="374"/>
        <v>supérieur ou égal à 5,&lt;br&gt;alors le chiffre précédent (&lt;font color="blue"&gt;7&lt;/font&gt;) augmente de 1.</v>
      </c>
      <c r="AS104" t="s">
        <v>22</v>
      </c>
      <c r="AT104" t="s">
        <v>21</v>
      </c>
      <c r="AU104">
        <f t="shared" ca="1" si="370"/>
        <v>39.68</v>
      </c>
      <c r="AV104" t="s">
        <v>23</v>
      </c>
      <c r="AW104" t="s">
        <v>24</v>
      </c>
    </row>
    <row r="105" spans="1:49" x14ac:dyDescent="0.25">
      <c r="A105" t="s">
        <v>64</v>
      </c>
      <c r="E105" t="s">
        <v>3</v>
      </c>
      <c r="F105" t="s">
        <v>25</v>
      </c>
      <c r="G105" t="s">
        <v>26</v>
      </c>
      <c r="H105">
        <f t="shared" ref="H105:H136" ca="1" si="558">ROUND(RANDBETWEEN(100,999)+RANDBETWEEN(1,9)/10+RANDBETWEEN(1,9)/100+RANDBETWEEN(1,9)/1000,3)</f>
        <v>836.73199999999997</v>
      </c>
      <c r="I105" t="s">
        <v>26</v>
      </c>
      <c r="J105" t="s">
        <v>4</v>
      </c>
      <c r="K105">
        <f t="shared" ca="1" si="372"/>
        <v>836.73</v>
      </c>
      <c r="L105" t="s">
        <v>9</v>
      </c>
      <c r="M105" t="s">
        <v>65</v>
      </c>
      <c r="N105" t="s">
        <v>61</v>
      </c>
      <c r="O105" t="s">
        <v>9</v>
      </c>
      <c r="P105" t="s">
        <v>62</v>
      </c>
      <c r="Q105" t="s">
        <v>3</v>
      </c>
      <c r="R105" t="s">
        <v>17</v>
      </c>
      <c r="S105" t="s">
        <v>66</v>
      </c>
      <c r="T105">
        <f t="shared" ref="T105:T136" ca="1" si="559">ROUND(_xlfn.NUMBERVALUE(MID(H105,7,1)),0)</f>
        <v>2</v>
      </c>
      <c r="U105" t="s">
        <v>13</v>
      </c>
      <c r="V105" t="s">
        <v>3</v>
      </c>
      <c r="X105">
        <f t="shared" ref="X105:X168" ca="1" si="560">ROUND(_xlfn.NUMBERVALUE(MID(H105,1,1)),0)</f>
        <v>8</v>
      </c>
      <c r="Y105">
        <f t="shared" ref="Y105:Y168" ca="1" si="561">ROUND(_xlfn.NUMBERVALUE(MID(H105,2,1)),0)</f>
        <v>3</v>
      </c>
      <c r="AA105">
        <f t="shared" ref="AA105:AA168" ca="1" si="562">ROUND(_xlfn.NUMBERVALUE(MID(H105,3,1)),0)</f>
        <v>6</v>
      </c>
      <c r="AC105" t="s">
        <v>14</v>
      </c>
      <c r="AE105">
        <f t="shared" ref="AE105:AE136" ca="1" si="563">ROUND(_xlfn.NUMBERVALUE(MID(H105,5,1)),0)</f>
        <v>7</v>
      </c>
      <c r="AG105" t="s">
        <v>38</v>
      </c>
      <c r="AH105">
        <f t="shared" ref="AH105:AH136" ca="1" si="564">ROUND(_xlfn.NUMBERVALUE(MID(H105,6,1)),0)</f>
        <v>3</v>
      </c>
      <c r="AI105" t="s">
        <v>67</v>
      </c>
      <c r="AJ105">
        <f t="shared" ref="AJ105:AJ136" ca="1" si="565">ROUND(_xlfn.NUMBERVALUE(MID(H105,7,1)),0)</f>
        <v>2</v>
      </c>
      <c r="AK105" t="s">
        <v>20</v>
      </c>
      <c r="AL105" t="s">
        <v>3</v>
      </c>
      <c r="AM105" t="s">
        <v>15</v>
      </c>
      <c r="AN105">
        <f t="shared" ca="1" si="373"/>
        <v>2</v>
      </c>
      <c r="AO105" t="s">
        <v>20</v>
      </c>
      <c r="AQ105" t="s">
        <v>16</v>
      </c>
      <c r="AR105" t="str">
        <f t="shared" ca="1" si="374"/>
        <v>inférieur à 5,&lt;br&gt;alors le chiffre précédent (&lt;font color="blue"&gt;3&lt;/font&gt;) ne change pas.</v>
      </c>
      <c r="AS105" t="s">
        <v>22</v>
      </c>
      <c r="AT105" t="s">
        <v>21</v>
      </c>
      <c r="AU105">
        <f t="shared" ca="1" si="370"/>
        <v>836.73</v>
      </c>
      <c r="AV105" t="s">
        <v>23</v>
      </c>
      <c r="AW105" t="s">
        <v>24</v>
      </c>
    </row>
    <row r="106" spans="1:49" x14ac:dyDescent="0.25">
      <c r="A106" t="s">
        <v>64</v>
      </c>
      <c r="E106" t="s">
        <v>3</v>
      </c>
      <c r="F106" t="s">
        <v>25</v>
      </c>
      <c r="G106" t="s">
        <v>26</v>
      </c>
      <c r="H106">
        <f t="shared" ref="H106:H137" ca="1" si="566">ROUND(RANDBETWEEN(1,9)/10+RANDBETWEEN(1,9)/100+RANDBETWEEN(1,9)/1000,3)</f>
        <v>0.44700000000000001</v>
      </c>
      <c r="I106" t="s">
        <v>26</v>
      </c>
      <c r="J106" t="s">
        <v>4</v>
      </c>
      <c r="K106">
        <f t="shared" ca="1" si="372"/>
        <v>0.45</v>
      </c>
      <c r="L106" t="s">
        <v>9</v>
      </c>
      <c r="M106" t="s">
        <v>65</v>
      </c>
      <c r="N106" t="s">
        <v>61</v>
      </c>
      <c r="O106" t="s">
        <v>9</v>
      </c>
      <c r="P106" t="s">
        <v>62</v>
      </c>
      <c r="Q106" t="s">
        <v>3</v>
      </c>
      <c r="R106" t="s">
        <v>17</v>
      </c>
      <c r="S106" t="s">
        <v>66</v>
      </c>
      <c r="T106">
        <f t="shared" ref="T106:T137" ca="1" si="567">ROUND(_xlfn.NUMBERVALUE(MID(H106,5,1)),0)</f>
        <v>7</v>
      </c>
      <c r="U106" t="s">
        <v>13</v>
      </c>
      <c r="V106" t="s">
        <v>3</v>
      </c>
      <c r="AA106">
        <f t="shared" ref="AA106:AA137" ca="1" si="568">ROUND(_xlfn.NUMBERVALUE(MID(H106,1,1)),0)</f>
        <v>0</v>
      </c>
      <c r="AC106" t="s">
        <v>14</v>
      </c>
      <c r="AE106">
        <f t="shared" ref="AE106:AE137" ca="1" si="569">ROUND(_xlfn.NUMBERVALUE(MID(H106,3,1)),0)</f>
        <v>4</v>
      </c>
      <c r="AG106" t="s">
        <v>38</v>
      </c>
      <c r="AH106">
        <f t="shared" ref="AH106:AH169" ca="1" si="570">ROUND(_xlfn.NUMBERVALUE(MID(H106,4,1)),0)</f>
        <v>4</v>
      </c>
      <c r="AI106" t="s">
        <v>67</v>
      </c>
      <c r="AJ106">
        <f t="shared" ref="AJ106:AJ137" ca="1" si="571">ROUND(_xlfn.NUMBERVALUE(MID(H106,5,1)),0)</f>
        <v>7</v>
      </c>
      <c r="AK106" t="s">
        <v>20</v>
      </c>
      <c r="AL106" t="s">
        <v>3</v>
      </c>
      <c r="AM106" t="s">
        <v>15</v>
      </c>
      <c r="AN106">
        <f t="shared" ca="1" si="373"/>
        <v>7</v>
      </c>
      <c r="AO106" t="s">
        <v>20</v>
      </c>
      <c r="AQ106" t="s">
        <v>16</v>
      </c>
      <c r="AR106" t="str">
        <f t="shared" ca="1" si="374"/>
        <v>supérieur ou égal à 5,&lt;br&gt;alors le chiffre précédent (&lt;font color="blue"&gt;4&lt;/font&gt;) augmente de 1.</v>
      </c>
      <c r="AS106" t="s">
        <v>22</v>
      </c>
      <c r="AT106" t="s">
        <v>21</v>
      </c>
      <c r="AU106">
        <f t="shared" ca="1" si="370"/>
        <v>0.45</v>
      </c>
      <c r="AV106" t="s">
        <v>23</v>
      </c>
      <c r="AW106" t="s">
        <v>24</v>
      </c>
    </row>
    <row r="107" spans="1:49" x14ac:dyDescent="0.25">
      <c r="A107" t="s">
        <v>64</v>
      </c>
      <c r="E107" t="s">
        <v>3</v>
      </c>
      <c r="F107" t="s">
        <v>25</v>
      </c>
      <c r="G107" t="s">
        <v>26</v>
      </c>
      <c r="H107">
        <f t="shared" ref="H107:H138" ca="1" si="572">ROUND(RANDBETWEEN(1,9)+RANDBETWEEN(1,9)/10+RANDBETWEEN(1,9)/100+RANDBETWEEN(1,9)/1000,3)</f>
        <v>5.9850000000000003</v>
      </c>
      <c r="I107" t="s">
        <v>26</v>
      </c>
      <c r="J107" t="s">
        <v>4</v>
      </c>
      <c r="K107">
        <f t="shared" ca="1" si="372"/>
        <v>5.99</v>
      </c>
      <c r="L107" t="s">
        <v>9</v>
      </c>
      <c r="M107" t="s">
        <v>65</v>
      </c>
      <c r="N107" t="s">
        <v>61</v>
      </c>
      <c r="O107" t="s">
        <v>9</v>
      </c>
      <c r="P107" t="s">
        <v>62</v>
      </c>
      <c r="Q107" t="s">
        <v>3</v>
      </c>
      <c r="R107" t="s">
        <v>17</v>
      </c>
      <c r="S107" t="s">
        <v>66</v>
      </c>
      <c r="T107">
        <f t="shared" ca="1" si="567"/>
        <v>5</v>
      </c>
      <c r="U107" t="s">
        <v>13</v>
      </c>
      <c r="V107" t="s">
        <v>3</v>
      </c>
      <c r="AA107">
        <f t="shared" ca="1" si="568"/>
        <v>5</v>
      </c>
      <c r="AC107" t="s">
        <v>14</v>
      </c>
      <c r="AE107">
        <f t="shared" ca="1" si="569"/>
        <v>9</v>
      </c>
      <c r="AG107" t="s">
        <v>38</v>
      </c>
      <c r="AH107">
        <f t="shared" ca="1" si="570"/>
        <v>8</v>
      </c>
      <c r="AI107" t="s">
        <v>67</v>
      </c>
      <c r="AJ107">
        <f t="shared" ca="1" si="571"/>
        <v>5</v>
      </c>
      <c r="AK107" t="s">
        <v>20</v>
      </c>
      <c r="AL107" t="s">
        <v>3</v>
      </c>
      <c r="AM107" t="s">
        <v>15</v>
      </c>
      <c r="AN107">
        <f t="shared" ca="1" si="373"/>
        <v>5</v>
      </c>
      <c r="AO107" t="s">
        <v>20</v>
      </c>
      <c r="AQ107" t="s">
        <v>16</v>
      </c>
      <c r="AR107" t="str">
        <f t="shared" ca="1" si="374"/>
        <v>supérieur ou égal à 5,&lt;br&gt;alors le chiffre précédent (&lt;font color="blue"&gt;8&lt;/font&gt;) augmente de 1.</v>
      </c>
      <c r="AS107" t="s">
        <v>22</v>
      </c>
      <c r="AT107" t="s">
        <v>21</v>
      </c>
      <c r="AU107">
        <f t="shared" ca="1" si="370"/>
        <v>5.99</v>
      </c>
      <c r="AV107" t="s">
        <v>23</v>
      </c>
      <c r="AW107" t="s">
        <v>24</v>
      </c>
    </row>
    <row r="108" spans="1:49" x14ac:dyDescent="0.25">
      <c r="A108" t="s">
        <v>64</v>
      </c>
      <c r="E108" t="s">
        <v>3</v>
      </c>
      <c r="F108" t="s">
        <v>25</v>
      </c>
      <c r="G108" t="s">
        <v>26</v>
      </c>
      <c r="H108">
        <f t="shared" ref="H108:H139" ca="1" si="573">ROUND(RANDBETWEEN(10,99)+RANDBETWEEN(1,9)/10+RANDBETWEEN(1,9)/100+RANDBETWEEN(1,9)/1000,3)</f>
        <v>73.456999999999994</v>
      </c>
      <c r="I108" t="s">
        <v>26</v>
      </c>
      <c r="J108" t="s">
        <v>4</v>
      </c>
      <c r="K108">
        <f t="shared" ca="1" si="372"/>
        <v>73.459999999999994</v>
      </c>
      <c r="L108" t="s">
        <v>9</v>
      </c>
      <c r="M108" t="s">
        <v>65</v>
      </c>
      <c r="N108" t="s">
        <v>61</v>
      </c>
      <c r="O108" t="s">
        <v>9</v>
      </c>
      <c r="P108" t="s">
        <v>62</v>
      </c>
      <c r="Q108" t="s">
        <v>3</v>
      </c>
      <c r="R108" t="s">
        <v>17</v>
      </c>
      <c r="S108" t="s">
        <v>66</v>
      </c>
      <c r="T108">
        <f t="shared" ref="T108:T139" ca="1" si="574">ROUND(_xlfn.NUMBERVALUE(MID(H108,6,1)),0)</f>
        <v>7</v>
      </c>
      <c r="U108" t="s">
        <v>13</v>
      </c>
      <c r="V108" t="s">
        <v>3</v>
      </c>
      <c r="Y108">
        <f t="shared" ref="Y108:Y139" ca="1" si="575">ROUND(_xlfn.NUMBERVALUE(MID(H108,1,1)),0)</f>
        <v>7</v>
      </c>
      <c r="AA108">
        <f t="shared" ref="AA108:AA139" ca="1" si="576">ROUND(_xlfn.NUMBERVALUE(MID(H108,2,1)),0)</f>
        <v>3</v>
      </c>
      <c r="AC108" t="s">
        <v>14</v>
      </c>
      <c r="AE108">
        <f t="shared" ref="AE108:AE139" ca="1" si="577">ROUND(_xlfn.NUMBERVALUE(MID(H108,4,1)),0)</f>
        <v>4</v>
      </c>
      <c r="AG108" t="s">
        <v>38</v>
      </c>
      <c r="AH108">
        <f t="shared" ref="AH108:AH139" ca="1" si="578">ROUND(_xlfn.NUMBERVALUE(MID(H108,5,1)),0)</f>
        <v>5</v>
      </c>
      <c r="AI108" t="s">
        <v>67</v>
      </c>
      <c r="AJ108">
        <f t="shared" ref="AJ108:AJ139" ca="1" si="579">ROUND(_xlfn.NUMBERVALUE(MID(H108,6,1)),0)</f>
        <v>7</v>
      </c>
      <c r="AK108" t="s">
        <v>20</v>
      </c>
      <c r="AL108" t="s">
        <v>3</v>
      </c>
      <c r="AM108" t="s">
        <v>15</v>
      </c>
      <c r="AN108">
        <f t="shared" ca="1" si="373"/>
        <v>7</v>
      </c>
      <c r="AO108" t="s">
        <v>20</v>
      </c>
      <c r="AQ108" t="s">
        <v>16</v>
      </c>
      <c r="AR108" t="str">
        <f t="shared" ca="1" si="374"/>
        <v>supérieur ou égal à 5,&lt;br&gt;alors le chiffre précédent (&lt;font color="blue"&gt;5&lt;/font&gt;) augmente de 1.</v>
      </c>
      <c r="AS108" t="s">
        <v>22</v>
      </c>
      <c r="AT108" t="s">
        <v>21</v>
      </c>
      <c r="AU108">
        <f t="shared" ca="1" si="370"/>
        <v>73.459999999999994</v>
      </c>
      <c r="AV108" t="s">
        <v>23</v>
      </c>
      <c r="AW108" t="s">
        <v>24</v>
      </c>
    </row>
    <row r="109" spans="1:49" x14ac:dyDescent="0.25">
      <c r="A109" t="s">
        <v>64</v>
      </c>
      <c r="E109" t="s">
        <v>3</v>
      </c>
      <c r="F109" t="s">
        <v>25</v>
      </c>
      <c r="G109" t="s">
        <v>26</v>
      </c>
      <c r="H109">
        <f t="shared" ref="H109:H140" ca="1" si="580">ROUND(RANDBETWEEN(100,999)+RANDBETWEEN(1,9)/10+RANDBETWEEN(1,9)/100+RANDBETWEEN(1,9)/1000,3)</f>
        <v>647.971</v>
      </c>
      <c r="I109" t="s">
        <v>26</v>
      </c>
      <c r="J109" t="s">
        <v>4</v>
      </c>
      <c r="K109">
        <f t="shared" ca="1" si="372"/>
        <v>647.97</v>
      </c>
      <c r="L109" t="s">
        <v>9</v>
      </c>
      <c r="M109" t="s">
        <v>65</v>
      </c>
      <c r="N109" t="s">
        <v>61</v>
      </c>
      <c r="O109" t="s">
        <v>9</v>
      </c>
      <c r="P109" t="s">
        <v>62</v>
      </c>
      <c r="Q109" t="s">
        <v>3</v>
      </c>
      <c r="R109" t="s">
        <v>17</v>
      </c>
      <c r="S109" t="s">
        <v>66</v>
      </c>
      <c r="T109">
        <f t="shared" ref="T109:T140" ca="1" si="581">ROUND(_xlfn.NUMBERVALUE(MID(H109,7,1)),0)</f>
        <v>1</v>
      </c>
      <c r="U109" t="s">
        <v>13</v>
      </c>
      <c r="V109" t="s">
        <v>3</v>
      </c>
      <c r="X109">
        <f t="shared" ref="X109:X172" ca="1" si="582">ROUND(_xlfn.NUMBERVALUE(MID(H109,1,1)),0)</f>
        <v>6</v>
      </c>
      <c r="Y109">
        <f t="shared" ref="Y109:Y172" ca="1" si="583">ROUND(_xlfn.NUMBERVALUE(MID(H109,2,1)),0)</f>
        <v>4</v>
      </c>
      <c r="AA109">
        <f t="shared" ref="AA109:AA172" ca="1" si="584">ROUND(_xlfn.NUMBERVALUE(MID(H109,3,1)),0)</f>
        <v>7</v>
      </c>
      <c r="AC109" t="s">
        <v>14</v>
      </c>
      <c r="AE109">
        <f t="shared" ref="AE109:AE140" ca="1" si="585">ROUND(_xlfn.NUMBERVALUE(MID(H109,5,1)),0)</f>
        <v>9</v>
      </c>
      <c r="AG109" t="s">
        <v>38</v>
      </c>
      <c r="AH109">
        <f t="shared" ref="AH109:AH140" ca="1" si="586">ROUND(_xlfn.NUMBERVALUE(MID(H109,6,1)),0)</f>
        <v>7</v>
      </c>
      <c r="AI109" t="s">
        <v>67</v>
      </c>
      <c r="AJ109">
        <f t="shared" ref="AJ109:AJ140" ca="1" si="587">ROUND(_xlfn.NUMBERVALUE(MID(H109,7,1)),0)</f>
        <v>1</v>
      </c>
      <c r="AK109" t="s">
        <v>20</v>
      </c>
      <c r="AL109" t="s">
        <v>3</v>
      </c>
      <c r="AM109" t="s">
        <v>15</v>
      </c>
      <c r="AN109">
        <f t="shared" ca="1" si="373"/>
        <v>1</v>
      </c>
      <c r="AO109" t="s">
        <v>20</v>
      </c>
      <c r="AQ109" t="s">
        <v>16</v>
      </c>
      <c r="AR109" t="str">
        <f t="shared" ca="1" si="374"/>
        <v>inférieur à 5,&lt;br&gt;alors le chiffre précédent (&lt;font color="blue"&gt;7&lt;/font&gt;) ne change pas.</v>
      </c>
      <c r="AS109" t="s">
        <v>22</v>
      </c>
      <c r="AT109" t="s">
        <v>21</v>
      </c>
      <c r="AU109">
        <f t="shared" ca="1" si="370"/>
        <v>647.97</v>
      </c>
      <c r="AV109" t="s">
        <v>23</v>
      </c>
      <c r="AW109" t="s">
        <v>24</v>
      </c>
    </row>
    <row r="110" spans="1:49" x14ac:dyDescent="0.25">
      <c r="A110" t="s">
        <v>64</v>
      </c>
      <c r="E110" t="s">
        <v>3</v>
      </c>
      <c r="F110" t="s">
        <v>25</v>
      </c>
      <c r="G110" t="s">
        <v>26</v>
      </c>
      <c r="H110">
        <f t="shared" ref="H110:H141" ca="1" si="588">ROUND(RANDBETWEEN(1,9)/10+RANDBETWEEN(1,9)/100+RANDBETWEEN(1,9)/1000,3)</f>
        <v>0.89800000000000002</v>
      </c>
      <c r="I110" t="s">
        <v>26</v>
      </c>
      <c r="J110" t="s">
        <v>4</v>
      </c>
      <c r="K110">
        <f t="shared" ca="1" si="372"/>
        <v>0.9</v>
      </c>
      <c r="L110" t="s">
        <v>9</v>
      </c>
      <c r="M110" t="s">
        <v>65</v>
      </c>
      <c r="N110" t="s">
        <v>61</v>
      </c>
      <c r="O110" t="s">
        <v>9</v>
      </c>
      <c r="P110" t="s">
        <v>62</v>
      </c>
      <c r="Q110" t="s">
        <v>3</v>
      </c>
      <c r="R110" t="s">
        <v>17</v>
      </c>
      <c r="S110" t="s">
        <v>66</v>
      </c>
      <c r="T110">
        <f t="shared" ref="T110:T141" ca="1" si="589">ROUND(_xlfn.NUMBERVALUE(MID(H110,5,1)),0)</f>
        <v>8</v>
      </c>
      <c r="U110" t="s">
        <v>13</v>
      </c>
      <c r="V110" t="s">
        <v>3</v>
      </c>
      <c r="AA110">
        <f t="shared" ref="AA110:AA141" ca="1" si="590">ROUND(_xlfn.NUMBERVALUE(MID(H110,1,1)),0)</f>
        <v>0</v>
      </c>
      <c r="AC110" t="s">
        <v>14</v>
      </c>
      <c r="AE110">
        <f t="shared" ref="AE110:AE141" ca="1" si="591">ROUND(_xlfn.NUMBERVALUE(MID(H110,3,1)),0)</f>
        <v>8</v>
      </c>
      <c r="AG110" t="s">
        <v>38</v>
      </c>
      <c r="AH110">
        <f t="shared" ref="AH110:AH173" ca="1" si="592">ROUND(_xlfn.NUMBERVALUE(MID(H110,4,1)),0)</f>
        <v>9</v>
      </c>
      <c r="AI110" t="s">
        <v>67</v>
      </c>
      <c r="AJ110">
        <f t="shared" ref="AJ110:AJ141" ca="1" si="593">ROUND(_xlfn.NUMBERVALUE(MID(H110,5,1)),0)</f>
        <v>8</v>
      </c>
      <c r="AK110" t="s">
        <v>20</v>
      </c>
      <c r="AL110" t="s">
        <v>3</v>
      </c>
      <c r="AM110" t="s">
        <v>15</v>
      </c>
      <c r="AN110">
        <f t="shared" ca="1" si="373"/>
        <v>8</v>
      </c>
      <c r="AO110" t="s">
        <v>20</v>
      </c>
      <c r="AQ110" t="s">
        <v>16</v>
      </c>
      <c r="AR110" t="str">
        <f t="shared" ca="1" si="374"/>
        <v>supérieur ou égal à 5,&lt;br&gt;alors le chiffre précédent (&lt;font color="blue"&gt;9&lt;/font&gt;) augmente de 1.</v>
      </c>
      <c r="AS110" t="s">
        <v>22</v>
      </c>
      <c r="AT110" t="s">
        <v>21</v>
      </c>
      <c r="AU110">
        <f t="shared" ca="1" si="370"/>
        <v>0.9</v>
      </c>
      <c r="AV110" t="s">
        <v>23</v>
      </c>
      <c r="AW110" t="s">
        <v>24</v>
      </c>
    </row>
    <row r="111" spans="1:49" x14ac:dyDescent="0.25">
      <c r="A111" t="s">
        <v>64</v>
      </c>
      <c r="E111" t="s">
        <v>3</v>
      </c>
      <c r="F111" t="s">
        <v>25</v>
      </c>
      <c r="G111" t="s">
        <v>26</v>
      </c>
      <c r="H111">
        <f t="shared" ref="H111:H142" ca="1" si="594">ROUND(RANDBETWEEN(1,9)+RANDBETWEEN(1,9)/10+RANDBETWEEN(1,9)/100+RANDBETWEEN(1,9)/1000,3)</f>
        <v>9.4459999999999997</v>
      </c>
      <c r="I111" t="s">
        <v>26</v>
      </c>
      <c r="J111" t="s">
        <v>4</v>
      </c>
      <c r="K111">
        <f t="shared" ca="1" si="372"/>
        <v>9.4499999999999993</v>
      </c>
      <c r="L111" t="s">
        <v>9</v>
      </c>
      <c r="M111" t="s">
        <v>65</v>
      </c>
      <c r="N111" t="s">
        <v>61</v>
      </c>
      <c r="O111" t="s">
        <v>9</v>
      </c>
      <c r="P111" t="s">
        <v>62</v>
      </c>
      <c r="Q111" t="s">
        <v>3</v>
      </c>
      <c r="R111" t="s">
        <v>17</v>
      </c>
      <c r="S111" t="s">
        <v>66</v>
      </c>
      <c r="T111">
        <f t="shared" ca="1" si="589"/>
        <v>6</v>
      </c>
      <c r="U111" t="s">
        <v>13</v>
      </c>
      <c r="V111" t="s">
        <v>3</v>
      </c>
      <c r="AA111">
        <f t="shared" ca="1" si="590"/>
        <v>9</v>
      </c>
      <c r="AC111" t="s">
        <v>14</v>
      </c>
      <c r="AE111">
        <f t="shared" ca="1" si="591"/>
        <v>4</v>
      </c>
      <c r="AG111" t="s">
        <v>38</v>
      </c>
      <c r="AH111">
        <f t="shared" ca="1" si="592"/>
        <v>4</v>
      </c>
      <c r="AI111" t="s">
        <v>67</v>
      </c>
      <c r="AJ111">
        <f t="shared" ca="1" si="593"/>
        <v>6</v>
      </c>
      <c r="AK111" t="s">
        <v>20</v>
      </c>
      <c r="AL111" t="s">
        <v>3</v>
      </c>
      <c r="AM111" t="s">
        <v>15</v>
      </c>
      <c r="AN111">
        <f t="shared" ca="1" si="373"/>
        <v>6</v>
      </c>
      <c r="AO111" t="s">
        <v>20</v>
      </c>
      <c r="AQ111" t="s">
        <v>16</v>
      </c>
      <c r="AR111" t="str">
        <f t="shared" ca="1" si="374"/>
        <v>supérieur ou égal à 5,&lt;br&gt;alors le chiffre précédent (&lt;font color="blue"&gt;4&lt;/font&gt;) augmente de 1.</v>
      </c>
      <c r="AS111" t="s">
        <v>22</v>
      </c>
      <c r="AT111" t="s">
        <v>21</v>
      </c>
      <c r="AU111">
        <f t="shared" ca="1" si="370"/>
        <v>9.4499999999999993</v>
      </c>
      <c r="AV111" t="s">
        <v>23</v>
      </c>
      <c r="AW111" t="s">
        <v>24</v>
      </c>
    </row>
    <row r="112" spans="1:49" x14ac:dyDescent="0.25">
      <c r="A112" t="s">
        <v>64</v>
      </c>
      <c r="E112" t="s">
        <v>3</v>
      </c>
      <c r="F112" t="s">
        <v>25</v>
      </c>
      <c r="G112" t="s">
        <v>26</v>
      </c>
      <c r="H112">
        <f t="shared" ref="H112:H143" ca="1" si="595">ROUND(RANDBETWEEN(10,99)+RANDBETWEEN(1,9)/10+RANDBETWEEN(1,9)/100+RANDBETWEEN(1,9)/1000,3)</f>
        <v>33.566000000000003</v>
      </c>
      <c r="I112" t="s">
        <v>26</v>
      </c>
      <c r="J112" t="s">
        <v>4</v>
      </c>
      <c r="K112">
        <f t="shared" ca="1" si="372"/>
        <v>33.57</v>
      </c>
      <c r="L112" t="s">
        <v>9</v>
      </c>
      <c r="M112" t="s">
        <v>65</v>
      </c>
      <c r="N112" t="s">
        <v>61</v>
      </c>
      <c r="O112" t="s">
        <v>9</v>
      </c>
      <c r="P112" t="s">
        <v>62</v>
      </c>
      <c r="Q112" t="s">
        <v>3</v>
      </c>
      <c r="R112" t="s">
        <v>17</v>
      </c>
      <c r="S112" t="s">
        <v>66</v>
      </c>
      <c r="T112">
        <f t="shared" ref="T112:T143" ca="1" si="596">ROUND(_xlfn.NUMBERVALUE(MID(H112,6,1)),0)</f>
        <v>6</v>
      </c>
      <c r="U112" t="s">
        <v>13</v>
      </c>
      <c r="V112" t="s">
        <v>3</v>
      </c>
      <c r="Y112">
        <f t="shared" ref="Y112:Y143" ca="1" si="597">ROUND(_xlfn.NUMBERVALUE(MID(H112,1,1)),0)</f>
        <v>3</v>
      </c>
      <c r="AA112">
        <f t="shared" ref="AA112:AA143" ca="1" si="598">ROUND(_xlfn.NUMBERVALUE(MID(H112,2,1)),0)</f>
        <v>3</v>
      </c>
      <c r="AC112" t="s">
        <v>14</v>
      </c>
      <c r="AE112">
        <f t="shared" ref="AE112:AE143" ca="1" si="599">ROUND(_xlfn.NUMBERVALUE(MID(H112,4,1)),0)</f>
        <v>5</v>
      </c>
      <c r="AG112" t="s">
        <v>38</v>
      </c>
      <c r="AH112">
        <f t="shared" ref="AH112:AH143" ca="1" si="600">ROUND(_xlfn.NUMBERVALUE(MID(H112,5,1)),0)</f>
        <v>6</v>
      </c>
      <c r="AI112" t="s">
        <v>67</v>
      </c>
      <c r="AJ112">
        <f t="shared" ref="AJ112:AJ143" ca="1" si="601">ROUND(_xlfn.NUMBERVALUE(MID(H112,6,1)),0)</f>
        <v>6</v>
      </c>
      <c r="AK112" t="s">
        <v>20</v>
      </c>
      <c r="AL112" t="s">
        <v>3</v>
      </c>
      <c r="AM112" t="s">
        <v>15</v>
      </c>
      <c r="AN112">
        <f t="shared" ca="1" si="373"/>
        <v>6</v>
      </c>
      <c r="AO112" t="s">
        <v>20</v>
      </c>
      <c r="AQ112" t="s">
        <v>16</v>
      </c>
      <c r="AR112" t="str">
        <f t="shared" ca="1" si="374"/>
        <v>supérieur ou égal à 5,&lt;br&gt;alors le chiffre précédent (&lt;font color="blue"&gt;6&lt;/font&gt;) augmente de 1.</v>
      </c>
      <c r="AS112" t="s">
        <v>22</v>
      </c>
      <c r="AT112" t="s">
        <v>21</v>
      </c>
      <c r="AU112">
        <f t="shared" ca="1" si="370"/>
        <v>33.57</v>
      </c>
      <c r="AV112" t="s">
        <v>23</v>
      </c>
      <c r="AW112" t="s">
        <v>24</v>
      </c>
    </row>
    <row r="113" spans="1:49" x14ac:dyDescent="0.25">
      <c r="A113" t="s">
        <v>64</v>
      </c>
      <c r="E113" t="s">
        <v>3</v>
      </c>
      <c r="F113" t="s">
        <v>25</v>
      </c>
      <c r="G113" t="s">
        <v>26</v>
      </c>
      <c r="H113">
        <f t="shared" ref="H113:H144" ca="1" si="602">ROUND(RANDBETWEEN(100,999)+RANDBETWEEN(1,9)/10+RANDBETWEEN(1,9)/100+RANDBETWEEN(1,9)/1000,3)</f>
        <v>941.947</v>
      </c>
      <c r="I113" t="s">
        <v>26</v>
      </c>
      <c r="J113" t="s">
        <v>4</v>
      </c>
      <c r="K113">
        <f t="shared" ca="1" si="372"/>
        <v>941.95</v>
      </c>
      <c r="L113" t="s">
        <v>9</v>
      </c>
      <c r="M113" t="s">
        <v>65</v>
      </c>
      <c r="N113" t="s">
        <v>61</v>
      </c>
      <c r="O113" t="s">
        <v>9</v>
      </c>
      <c r="P113" t="s">
        <v>62</v>
      </c>
      <c r="Q113" t="s">
        <v>3</v>
      </c>
      <c r="R113" t="s">
        <v>17</v>
      </c>
      <c r="S113" t="s">
        <v>66</v>
      </c>
      <c r="T113">
        <f t="shared" ref="T113:T144" ca="1" si="603">ROUND(_xlfn.NUMBERVALUE(MID(H113,7,1)),0)</f>
        <v>7</v>
      </c>
      <c r="U113" t="s">
        <v>13</v>
      </c>
      <c r="V113" t="s">
        <v>3</v>
      </c>
      <c r="X113">
        <f t="shared" ref="X113:X176" ca="1" si="604">ROUND(_xlfn.NUMBERVALUE(MID(H113,1,1)),0)</f>
        <v>9</v>
      </c>
      <c r="Y113">
        <f t="shared" ref="Y113:Y176" ca="1" si="605">ROUND(_xlfn.NUMBERVALUE(MID(H113,2,1)),0)</f>
        <v>4</v>
      </c>
      <c r="AA113">
        <f t="shared" ref="AA113:AA176" ca="1" si="606">ROUND(_xlfn.NUMBERVALUE(MID(H113,3,1)),0)</f>
        <v>1</v>
      </c>
      <c r="AC113" t="s">
        <v>14</v>
      </c>
      <c r="AE113">
        <f t="shared" ref="AE113:AE144" ca="1" si="607">ROUND(_xlfn.NUMBERVALUE(MID(H113,5,1)),0)</f>
        <v>9</v>
      </c>
      <c r="AG113" t="s">
        <v>38</v>
      </c>
      <c r="AH113">
        <f t="shared" ref="AH113:AH144" ca="1" si="608">ROUND(_xlfn.NUMBERVALUE(MID(H113,6,1)),0)</f>
        <v>4</v>
      </c>
      <c r="AI113" t="s">
        <v>67</v>
      </c>
      <c r="AJ113">
        <f t="shared" ref="AJ113:AJ144" ca="1" si="609">ROUND(_xlfn.NUMBERVALUE(MID(H113,7,1)),0)</f>
        <v>7</v>
      </c>
      <c r="AK113" t="s">
        <v>20</v>
      </c>
      <c r="AL113" t="s">
        <v>3</v>
      </c>
      <c r="AM113" t="s">
        <v>15</v>
      </c>
      <c r="AN113">
        <f t="shared" ca="1" si="373"/>
        <v>7</v>
      </c>
      <c r="AO113" t="s">
        <v>20</v>
      </c>
      <c r="AQ113" t="s">
        <v>16</v>
      </c>
      <c r="AR113" t="str">
        <f t="shared" ca="1" si="374"/>
        <v>supérieur ou égal à 5,&lt;br&gt;alors le chiffre précédent (&lt;font color="blue"&gt;4&lt;/font&gt;) augmente de 1.</v>
      </c>
      <c r="AS113" t="s">
        <v>22</v>
      </c>
      <c r="AT113" t="s">
        <v>21</v>
      </c>
      <c r="AU113">
        <f t="shared" ca="1" si="370"/>
        <v>941.95</v>
      </c>
      <c r="AV113" t="s">
        <v>23</v>
      </c>
      <c r="AW113" t="s">
        <v>24</v>
      </c>
    </row>
    <row r="114" spans="1:49" x14ac:dyDescent="0.25">
      <c r="A114" t="s">
        <v>64</v>
      </c>
      <c r="E114" t="s">
        <v>3</v>
      </c>
      <c r="F114" t="s">
        <v>25</v>
      </c>
      <c r="G114" t="s">
        <v>26</v>
      </c>
      <c r="H114">
        <f t="shared" ref="H114:H145" ca="1" si="610">ROUND(RANDBETWEEN(1,9)/10+RANDBETWEEN(1,9)/100+RANDBETWEEN(1,9)/1000,3)</f>
        <v>0.81399999999999995</v>
      </c>
      <c r="I114" t="s">
        <v>26</v>
      </c>
      <c r="J114" t="s">
        <v>4</v>
      </c>
      <c r="K114">
        <f t="shared" ca="1" si="372"/>
        <v>0.81</v>
      </c>
      <c r="L114" t="s">
        <v>9</v>
      </c>
      <c r="M114" t="s">
        <v>65</v>
      </c>
      <c r="N114" t="s">
        <v>61</v>
      </c>
      <c r="O114" t="s">
        <v>9</v>
      </c>
      <c r="P114" t="s">
        <v>62</v>
      </c>
      <c r="Q114" t="s">
        <v>3</v>
      </c>
      <c r="R114" t="s">
        <v>17</v>
      </c>
      <c r="S114" t="s">
        <v>66</v>
      </c>
      <c r="T114">
        <f t="shared" ref="T114:T145" ca="1" si="611">ROUND(_xlfn.NUMBERVALUE(MID(H114,5,1)),0)</f>
        <v>4</v>
      </c>
      <c r="U114" t="s">
        <v>13</v>
      </c>
      <c r="V114" t="s">
        <v>3</v>
      </c>
      <c r="AA114">
        <f t="shared" ref="AA114:AA145" ca="1" si="612">ROUND(_xlfn.NUMBERVALUE(MID(H114,1,1)),0)</f>
        <v>0</v>
      </c>
      <c r="AC114" t="s">
        <v>14</v>
      </c>
      <c r="AE114">
        <f t="shared" ref="AE114:AE145" ca="1" si="613">ROUND(_xlfn.NUMBERVALUE(MID(H114,3,1)),0)</f>
        <v>8</v>
      </c>
      <c r="AG114" t="s">
        <v>38</v>
      </c>
      <c r="AH114">
        <f t="shared" ref="AH114:AH177" ca="1" si="614">ROUND(_xlfn.NUMBERVALUE(MID(H114,4,1)),0)</f>
        <v>1</v>
      </c>
      <c r="AI114" t="s">
        <v>67</v>
      </c>
      <c r="AJ114">
        <f t="shared" ref="AJ114:AJ145" ca="1" si="615">ROUND(_xlfn.NUMBERVALUE(MID(H114,5,1)),0)</f>
        <v>4</v>
      </c>
      <c r="AK114" t="s">
        <v>20</v>
      </c>
      <c r="AL114" t="s">
        <v>3</v>
      </c>
      <c r="AM114" t="s">
        <v>15</v>
      </c>
      <c r="AN114">
        <f t="shared" ca="1" si="373"/>
        <v>4</v>
      </c>
      <c r="AO114" t="s">
        <v>20</v>
      </c>
      <c r="AQ114" t="s">
        <v>16</v>
      </c>
      <c r="AR114" t="str">
        <f t="shared" ca="1" si="374"/>
        <v>inférieur à 5,&lt;br&gt;alors le chiffre précédent (&lt;font color="blue"&gt;1&lt;/font&gt;) ne change pas.</v>
      </c>
      <c r="AS114" t="s">
        <v>22</v>
      </c>
      <c r="AT114" t="s">
        <v>21</v>
      </c>
      <c r="AU114">
        <f t="shared" ca="1" si="370"/>
        <v>0.81</v>
      </c>
      <c r="AV114" t="s">
        <v>23</v>
      </c>
      <c r="AW114" t="s">
        <v>24</v>
      </c>
    </row>
    <row r="115" spans="1:49" x14ac:dyDescent="0.25">
      <c r="A115" t="s">
        <v>64</v>
      </c>
      <c r="E115" t="s">
        <v>3</v>
      </c>
      <c r="F115" t="s">
        <v>25</v>
      </c>
      <c r="G115" t="s">
        <v>26</v>
      </c>
      <c r="H115">
        <f t="shared" ref="H115:H146" ca="1" si="616">ROUND(RANDBETWEEN(1,9)+RANDBETWEEN(1,9)/10+RANDBETWEEN(1,9)/100+RANDBETWEEN(1,9)/1000,3)</f>
        <v>2.7749999999999999</v>
      </c>
      <c r="I115" t="s">
        <v>26</v>
      </c>
      <c r="J115" t="s">
        <v>4</v>
      </c>
      <c r="K115">
        <f t="shared" ca="1" si="372"/>
        <v>2.78</v>
      </c>
      <c r="L115" t="s">
        <v>9</v>
      </c>
      <c r="M115" t="s">
        <v>65</v>
      </c>
      <c r="N115" t="s">
        <v>61</v>
      </c>
      <c r="O115" t="s">
        <v>9</v>
      </c>
      <c r="P115" t="s">
        <v>62</v>
      </c>
      <c r="Q115" t="s">
        <v>3</v>
      </c>
      <c r="R115" t="s">
        <v>17</v>
      </c>
      <c r="S115" t="s">
        <v>66</v>
      </c>
      <c r="T115">
        <f t="shared" ca="1" si="611"/>
        <v>5</v>
      </c>
      <c r="U115" t="s">
        <v>13</v>
      </c>
      <c r="V115" t="s">
        <v>3</v>
      </c>
      <c r="AA115">
        <f t="shared" ca="1" si="612"/>
        <v>2</v>
      </c>
      <c r="AC115" t="s">
        <v>14</v>
      </c>
      <c r="AE115">
        <f t="shared" ca="1" si="613"/>
        <v>7</v>
      </c>
      <c r="AG115" t="s">
        <v>38</v>
      </c>
      <c r="AH115">
        <f t="shared" ca="1" si="614"/>
        <v>7</v>
      </c>
      <c r="AI115" t="s">
        <v>67</v>
      </c>
      <c r="AJ115">
        <f t="shared" ca="1" si="615"/>
        <v>5</v>
      </c>
      <c r="AK115" t="s">
        <v>20</v>
      </c>
      <c r="AL115" t="s">
        <v>3</v>
      </c>
      <c r="AM115" t="s">
        <v>15</v>
      </c>
      <c r="AN115">
        <f t="shared" ca="1" si="373"/>
        <v>5</v>
      </c>
      <c r="AO115" t="s">
        <v>20</v>
      </c>
      <c r="AQ115" t="s">
        <v>16</v>
      </c>
      <c r="AR115" t="str">
        <f t="shared" ca="1" si="374"/>
        <v>supérieur ou égal à 5,&lt;br&gt;alors le chiffre précédent (&lt;font color="blue"&gt;7&lt;/font&gt;) augmente de 1.</v>
      </c>
      <c r="AS115" t="s">
        <v>22</v>
      </c>
      <c r="AT115" t="s">
        <v>21</v>
      </c>
      <c r="AU115">
        <f t="shared" ca="1" si="370"/>
        <v>2.78</v>
      </c>
      <c r="AV115" t="s">
        <v>23</v>
      </c>
      <c r="AW115" t="s">
        <v>24</v>
      </c>
    </row>
    <row r="116" spans="1:49" x14ac:dyDescent="0.25">
      <c r="A116" t="s">
        <v>64</v>
      </c>
      <c r="E116" t="s">
        <v>3</v>
      </c>
      <c r="F116" t="s">
        <v>25</v>
      </c>
      <c r="G116" t="s">
        <v>26</v>
      </c>
      <c r="H116">
        <f t="shared" ref="H116:H147" ca="1" si="617">ROUND(RANDBETWEEN(10,99)+RANDBETWEEN(1,9)/10+RANDBETWEEN(1,9)/100+RANDBETWEEN(1,9)/1000,3)</f>
        <v>53.591999999999999</v>
      </c>
      <c r="I116" t="s">
        <v>26</v>
      </c>
      <c r="J116" t="s">
        <v>4</v>
      </c>
      <c r="K116">
        <f t="shared" ca="1" si="372"/>
        <v>53.59</v>
      </c>
      <c r="L116" t="s">
        <v>9</v>
      </c>
      <c r="M116" t="s">
        <v>65</v>
      </c>
      <c r="N116" t="s">
        <v>61</v>
      </c>
      <c r="O116" t="s">
        <v>9</v>
      </c>
      <c r="P116" t="s">
        <v>62</v>
      </c>
      <c r="Q116" t="s">
        <v>3</v>
      </c>
      <c r="R116" t="s">
        <v>17</v>
      </c>
      <c r="S116" t="s">
        <v>66</v>
      </c>
      <c r="T116">
        <f t="shared" ref="T116:T147" ca="1" si="618">ROUND(_xlfn.NUMBERVALUE(MID(H116,6,1)),0)</f>
        <v>2</v>
      </c>
      <c r="U116" t="s">
        <v>13</v>
      </c>
      <c r="V116" t="s">
        <v>3</v>
      </c>
      <c r="Y116">
        <f t="shared" ref="Y116:Y147" ca="1" si="619">ROUND(_xlfn.NUMBERVALUE(MID(H116,1,1)),0)</f>
        <v>5</v>
      </c>
      <c r="AA116">
        <f t="shared" ref="AA116:AA147" ca="1" si="620">ROUND(_xlfn.NUMBERVALUE(MID(H116,2,1)),0)</f>
        <v>3</v>
      </c>
      <c r="AC116" t="s">
        <v>14</v>
      </c>
      <c r="AE116">
        <f t="shared" ref="AE116:AE147" ca="1" si="621">ROUND(_xlfn.NUMBERVALUE(MID(H116,4,1)),0)</f>
        <v>5</v>
      </c>
      <c r="AG116" t="s">
        <v>38</v>
      </c>
      <c r="AH116">
        <f t="shared" ref="AH116:AH147" ca="1" si="622">ROUND(_xlfn.NUMBERVALUE(MID(H116,5,1)),0)</f>
        <v>9</v>
      </c>
      <c r="AI116" t="s">
        <v>67</v>
      </c>
      <c r="AJ116">
        <f t="shared" ref="AJ116:AJ147" ca="1" si="623">ROUND(_xlfn.NUMBERVALUE(MID(H116,6,1)),0)</f>
        <v>2</v>
      </c>
      <c r="AK116" t="s">
        <v>20</v>
      </c>
      <c r="AL116" t="s">
        <v>3</v>
      </c>
      <c r="AM116" t="s">
        <v>15</v>
      </c>
      <c r="AN116">
        <f t="shared" ca="1" si="373"/>
        <v>2</v>
      </c>
      <c r="AO116" t="s">
        <v>20</v>
      </c>
      <c r="AQ116" t="s">
        <v>16</v>
      </c>
      <c r="AR116" t="str">
        <f t="shared" ca="1" si="374"/>
        <v>inférieur à 5,&lt;br&gt;alors le chiffre précédent (&lt;font color="blue"&gt;9&lt;/font&gt;) ne change pas.</v>
      </c>
      <c r="AS116" t="s">
        <v>22</v>
      </c>
      <c r="AT116" t="s">
        <v>21</v>
      </c>
      <c r="AU116">
        <f t="shared" ca="1" si="370"/>
        <v>53.59</v>
      </c>
      <c r="AV116" t="s">
        <v>23</v>
      </c>
      <c r="AW116" t="s">
        <v>24</v>
      </c>
    </row>
    <row r="117" spans="1:49" x14ac:dyDescent="0.25">
      <c r="A117" t="s">
        <v>64</v>
      </c>
      <c r="E117" t="s">
        <v>3</v>
      </c>
      <c r="F117" t="s">
        <v>25</v>
      </c>
      <c r="G117" t="s">
        <v>26</v>
      </c>
      <c r="H117">
        <f t="shared" ref="H117:H148" ca="1" si="624">ROUND(RANDBETWEEN(100,999)+RANDBETWEEN(1,9)/10+RANDBETWEEN(1,9)/100+RANDBETWEEN(1,9)/1000,3)</f>
        <v>750.27499999999998</v>
      </c>
      <c r="I117" t="s">
        <v>26</v>
      </c>
      <c r="J117" t="s">
        <v>4</v>
      </c>
      <c r="K117">
        <f t="shared" ca="1" si="372"/>
        <v>750.28</v>
      </c>
      <c r="L117" t="s">
        <v>9</v>
      </c>
      <c r="M117" t="s">
        <v>65</v>
      </c>
      <c r="N117" t="s">
        <v>61</v>
      </c>
      <c r="O117" t="s">
        <v>9</v>
      </c>
      <c r="P117" t="s">
        <v>62</v>
      </c>
      <c r="Q117" t="s">
        <v>3</v>
      </c>
      <c r="R117" t="s">
        <v>17</v>
      </c>
      <c r="S117" t="s">
        <v>66</v>
      </c>
      <c r="T117">
        <f t="shared" ref="T117:T148" ca="1" si="625">ROUND(_xlfn.NUMBERVALUE(MID(H117,7,1)),0)</f>
        <v>5</v>
      </c>
      <c r="U117" t="s">
        <v>13</v>
      </c>
      <c r="V117" t="s">
        <v>3</v>
      </c>
      <c r="X117">
        <f t="shared" ref="X117:X180" ca="1" si="626">ROUND(_xlfn.NUMBERVALUE(MID(H117,1,1)),0)</f>
        <v>7</v>
      </c>
      <c r="Y117">
        <f t="shared" ref="Y117:Y180" ca="1" si="627">ROUND(_xlfn.NUMBERVALUE(MID(H117,2,1)),0)</f>
        <v>5</v>
      </c>
      <c r="AA117">
        <f t="shared" ref="AA117:AA180" ca="1" si="628">ROUND(_xlfn.NUMBERVALUE(MID(H117,3,1)),0)</f>
        <v>0</v>
      </c>
      <c r="AC117" t="s">
        <v>14</v>
      </c>
      <c r="AE117">
        <f t="shared" ref="AE117:AE148" ca="1" si="629">ROUND(_xlfn.NUMBERVALUE(MID(H117,5,1)),0)</f>
        <v>2</v>
      </c>
      <c r="AG117" t="s">
        <v>38</v>
      </c>
      <c r="AH117">
        <f t="shared" ref="AH117:AH148" ca="1" si="630">ROUND(_xlfn.NUMBERVALUE(MID(H117,6,1)),0)</f>
        <v>7</v>
      </c>
      <c r="AI117" t="s">
        <v>67</v>
      </c>
      <c r="AJ117">
        <f t="shared" ref="AJ117:AJ148" ca="1" si="631">ROUND(_xlfn.NUMBERVALUE(MID(H117,7,1)),0)</f>
        <v>5</v>
      </c>
      <c r="AK117" t="s">
        <v>20</v>
      </c>
      <c r="AL117" t="s">
        <v>3</v>
      </c>
      <c r="AM117" t="s">
        <v>15</v>
      </c>
      <c r="AN117">
        <f t="shared" ca="1" si="373"/>
        <v>5</v>
      </c>
      <c r="AO117" t="s">
        <v>20</v>
      </c>
      <c r="AQ117" t="s">
        <v>16</v>
      </c>
      <c r="AR117" t="str">
        <f t="shared" ca="1" si="374"/>
        <v>supérieur ou égal à 5,&lt;br&gt;alors le chiffre précédent (&lt;font color="blue"&gt;7&lt;/font&gt;) augmente de 1.</v>
      </c>
      <c r="AS117" t="s">
        <v>22</v>
      </c>
      <c r="AT117" t="s">
        <v>21</v>
      </c>
      <c r="AU117">
        <f t="shared" ca="1" si="370"/>
        <v>750.28</v>
      </c>
      <c r="AV117" t="s">
        <v>23</v>
      </c>
      <c r="AW117" t="s">
        <v>24</v>
      </c>
    </row>
    <row r="118" spans="1:49" x14ac:dyDescent="0.25">
      <c r="A118" t="s">
        <v>64</v>
      </c>
      <c r="E118" t="s">
        <v>3</v>
      </c>
      <c r="F118" t="s">
        <v>25</v>
      </c>
      <c r="G118" t="s">
        <v>26</v>
      </c>
      <c r="H118">
        <f t="shared" ref="H118:H149" ca="1" si="632">ROUND(RANDBETWEEN(1,9)/10+RANDBETWEEN(1,9)/100+RANDBETWEEN(1,9)/1000,3)</f>
        <v>0.96099999999999997</v>
      </c>
      <c r="I118" t="s">
        <v>26</v>
      </c>
      <c r="J118" t="s">
        <v>4</v>
      </c>
      <c r="K118">
        <f t="shared" ca="1" si="372"/>
        <v>0.96</v>
      </c>
      <c r="L118" t="s">
        <v>9</v>
      </c>
      <c r="M118" t="s">
        <v>65</v>
      </c>
      <c r="N118" t="s">
        <v>61</v>
      </c>
      <c r="O118" t="s">
        <v>9</v>
      </c>
      <c r="P118" t="s">
        <v>62</v>
      </c>
      <c r="Q118" t="s">
        <v>3</v>
      </c>
      <c r="R118" t="s">
        <v>17</v>
      </c>
      <c r="S118" t="s">
        <v>66</v>
      </c>
      <c r="T118">
        <f t="shared" ref="T118:T149" ca="1" si="633">ROUND(_xlfn.NUMBERVALUE(MID(H118,5,1)),0)</f>
        <v>1</v>
      </c>
      <c r="U118" t="s">
        <v>13</v>
      </c>
      <c r="V118" t="s">
        <v>3</v>
      </c>
      <c r="AA118">
        <f t="shared" ref="AA118:AA149" ca="1" si="634">ROUND(_xlfn.NUMBERVALUE(MID(H118,1,1)),0)</f>
        <v>0</v>
      </c>
      <c r="AC118" t="s">
        <v>14</v>
      </c>
      <c r="AE118">
        <f t="shared" ref="AE118:AE149" ca="1" si="635">ROUND(_xlfn.NUMBERVALUE(MID(H118,3,1)),0)</f>
        <v>9</v>
      </c>
      <c r="AG118" t="s">
        <v>38</v>
      </c>
      <c r="AH118">
        <f t="shared" ref="AH118:AH181" ca="1" si="636">ROUND(_xlfn.NUMBERVALUE(MID(H118,4,1)),0)</f>
        <v>6</v>
      </c>
      <c r="AI118" t="s">
        <v>67</v>
      </c>
      <c r="AJ118">
        <f t="shared" ref="AJ118:AJ149" ca="1" si="637">ROUND(_xlfn.NUMBERVALUE(MID(H118,5,1)),0)</f>
        <v>1</v>
      </c>
      <c r="AK118" t="s">
        <v>20</v>
      </c>
      <c r="AL118" t="s">
        <v>3</v>
      </c>
      <c r="AM118" t="s">
        <v>15</v>
      </c>
      <c r="AN118">
        <f t="shared" ca="1" si="373"/>
        <v>1</v>
      </c>
      <c r="AO118" t="s">
        <v>20</v>
      </c>
      <c r="AQ118" t="s">
        <v>16</v>
      </c>
      <c r="AR118" t="str">
        <f t="shared" ca="1" si="374"/>
        <v>inférieur à 5,&lt;br&gt;alors le chiffre précédent (&lt;font color="blue"&gt;6&lt;/font&gt;) ne change pas.</v>
      </c>
      <c r="AS118" t="s">
        <v>22</v>
      </c>
      <c r="AT118" t="s">
        <v>21</v>
      </c>
      <c r="AU118">
        <f t="shared" ca="1" si="370"/>
        <v>0.96</v>
      </c>
      <c r="AV118" t="s">
        <v>23</v>
      </c>
      <c r="AW118" t="s">
        <v>24</v>
      </c>
    </row>
    <row r="119" spans="1:49" x14ac:dyDescent="0.25">
      <c r="A119" t="s">
        <v>64</v>
      </c>
      <c r="E119" t="s">
        <v>3</v>
      </c>
      <c r="F119" t="s">
        <v>25</v>
      </c>
      <c r="G119" t="s">
        <v>26</v>
      </c>
      <c r="H119">
        <f t="shared" ref="H119:H150" ca="1" si="638">ROUND(RANDBETWEEN(1,9)+RANDBETWEEN(1,9)/10+RANDBETWEEN(1,9)/100+RANDBETWEEN(1,9)/1000,3)</f>
        <v>2.5470000000000002</v>
      </c>
      <c r="I119" t="s">
        <v>26</v>
      </c>
      <c r="J119" t="s">
        <v>4</v>
      </c>
      <c r="K119">
        <f t="shared" ca="1" si="372"/>
        <v>2.5499999999999998</v>
      </c>
      <c r="L119" t="s">
        <v>9</v>
      </c>
      <c r="M119" t="s">
        <v>65</v>
      </c>
      <c r="N119" t="s">
        <v>61</v>
      </c>
      <c r="O119" t="s">
        <v>9</v>
      </c>
      <c r="P119" t="s">
        <v>62</v>
      </c>
      <c r="Q119" t="s">
        <v>3</v>
      </c>
      <c r="R119" t="s">
        <v>17</v>
      </c>
      <c r="S119" t="s">
        <v>66</v>
      </c>
      <c r="T119">
        <f t="shared" ca="1" si="633"/>
        <v>7</v>
      </c>
      <c r="U119" t="s">
        <v>13</v>
      </c>
      <c r="V119" t="s">
        <v>3</v>
      </c>
      <c r="AA119">
        <f t="shared" ca="1" si="634"/>
        <v>2</v>
      </c>
      <c r="AC119" t="s">
        <v>14</v>
      </c>
      <c r="AE119">
        <f t="shared" ca="1" si="635"/>
        <v>5</v>
      </c>
      <c r="AG119" t="s">
        <v>38</v>
      </c>
      <c r="AH119">
        <f t="shared" ca="1" si="636"/>
        <v>4</v>
      </c>
      <c r="AI119" t="s">
        <v>67</v>
      </c>
      <c r="AJ119">
        <f t="shared" ca="1" si="637"/>
        <v>7</v>
      </c>
      <c r="AK119" t="s">
        <v>20</v>
      </c>
      <c r="AL119" t="s">
        <v>3</v>
      </c>
      <c r="AM119" t="s">
        <v>15</v>
      </c>
      <c r="AN119">
        <f t="shared" ca="1" si="373"/>
        <v>7</v>
      </c>
      <c r="AO119" t="s">
        <v>20</v>
      </c>
      <c r="AQ119" t="s">
        <v>16</v>
      </c>
      <c r="AR119" t="str">
        <f t="shared" ca="1" si="374"/>
        <v>supérieur ou égal à 5,&lt;br&gt;alors le chiffre précédent (&lt;font color="blue"&gt;4&lt;/font&gt;) augmente de 1.</v>
      </c>
      <c r="AS119" t="s">
        <v>22</v>
      </c>
      <c r="AT119" t="s">
        <v>21</v>
      </c>
      <c r="AU119">
        <f t="shared" ca="1" si="370"/>
        <v>2.5499999999999998</v>
      </c>
      <c r="AV119" t="s">
        <v>23</v>
      </c>
      <c r="AW119" t="s">
        <v>24</v>
      </c>
    </row>
    <row r="120" spans="1:49" x14ac:dyDescent="0.25">
      <c r="A120" t="s">
        <v>64</v>
      </c>
      <c r="E120" t="s">
        <v>3</v>
      </c>
      <c r="F120" t="s">
        <v>25</v>
      </c>
      <c r="G120" t="s">
        <v>26</v>
      </c>
      <c r="H120">
        <f t="shared" ref="H120:H151" ca="1" si="639">ROUND(RANDBETWEEN(10,99)+RANDBETWEEN(1,9)/10+RANDBETWEEN(1,9)/100+RANDBETWEEN(1,9)/1000,3)</f>
        <v>27.262</v>
      </c>
      <c r="I120" t="s">
        <v>26</v>
      </c>
      <c r="J120" t="s">
        <v>4</v>
      </c>
      <c r="K120">
        <f t="shared" ca="1" si="372"/>
        <v>27.26</v>
      </c>
      <c r="L120" t="s">
        <v>9</v>
      </c>
      <c r="M120" t="s">
        <v>65</v>
      </c>
      <c r="N120" t="s">
        <v>61</v>
      </c>
      <c r="O120" t="s">
        <v>9</v>
      </c>
      <c r="P120" t="s">
        <v>62</v>
      </c>
      <c r="Q120" t="s">
        <v>3</v>
      </c>
      <c r="R120" t="s">
        <v>17</v>
      </c>
      <c r="S120" t="s">
        <v>66</v>
      </c>
      <c r="T120">
        <f t="shared" ref="T120:T151" ca="1" si="640">ROUND(_xlfn.NUMBERVALUE(MID(H120,6,1)),0)</f>
        <v>2</v>
      </c>
      <c r="U120" t="s">
        <v>13</v>
      </c>
      <c r="V120" t="s">
        <v>3</v>
      </c>
      <c r="Y120">
        <f t="shared" ref="Y120:Y151" ca="1" si="641">ROUND(_xlfn.NUMBERVALUE(MID(H120,1,1)),0)</f>
        <v>2</v>
      </c>
      <c r="AA120">
        <f t="shared" ref="AA120:AA151" ca="1" si="642">ROUND(_xlfn.NUMBERVALUE(MID(H120,2,1)),0)</f>
        <v>7</v>
      </c>
      <c r="AC120" t="s">
        <v>14</v>
      </c>
      <c r="AE120">
        <f t="shared" ref="AE120:AE151" ca="1" si="643">ROUND(_xlfn.NUMBERVALUE(MID(H120,4,1)),0)</f>
        <v>2</v>
      </c>
      <c r="AG120" t="s">
        <v>38</v>
      </c>
      <c r="AH120">
        <f t="shared" ref="AH120:AH151" ca="1" si="644">ROUND(_xlfn.NUMBERVALUE(MID(H120,5,1)),0)</f>
        <v>6</v>
      </c>
      <c r="AI120" t="s">
        <v>67</v>
      </c>
      <c r="AJ120">
        <f t="shared" ref="AJ120:AJ151" ca="1" si="645">ROUND(_xlfn.NUMBERVALUE(MID(H120,6,1)),0)</f>
        <v>2</v>
      </c>
      <c r="AK120" t="s">
        <v>20</v>
      </c>
      <c r="AL120" t="s">
        <v>3</v>
      </c>
      <c r="AM120" t="s">
        <v>15</v>
      </c>
      <c r="AN120">
        <f t="shared" ca="1" si="373"/>
        <v>2</v>
      </c>
      <c r="AO120" t="s">
        <v>20</v>
      </c>
      <c r="AQ120" t="s">
        <v>16</v>
      </c>
      <c r="AR120" t="str">
        <f t="shared" ca="1" si="374"/>
        <v>inférieur à 5,&lt;br&gt;alors le chiffre précédent (&lt;font color="blue"&gt;6&lt;/font&gt;) ne change pas.</v>
      </c>
      <c r="AS120" t="s">
        <v>22</v>
      </c>
      <c r="AT120" t="s">
        <v>21</v>
      </c>
      <c r="AU120">
        <f t="shared" ca="1" si="370"/>
        <v>27.26</v>
      </c>
      <c r="AV120" t="s">
        <v>23</v>
      </c>
      <c r="AW120" t="s">
        <v>24</v>
      </c>
    </row>
    <row r="121" spans="1:49" x14ac:dyDescent="0.25">
      <c r="A121" t="s">
        <v>64</v>
      </c>
      <c r="E121" t="s">
        <v>3</v>
      </c>
      <c r="F121" t="s">
        <v>25</v>
      </c>
      <c r="G121" t="s">
        <v>26</v>
      </c>
      <c r="H121">
        <f t="shared" ref="H121:H152" ca="1" si="646">ROUND(RANDBETWEEN(100,999)+RANDBETWEEN(1,9)/10+RANDBETWEEN(1,9)/100+RANDBETWEEN(1,9)/1000,3)</f>
        <v>497.81099999999998</v>
      </c>
      <c r="I121" t="s">
        <v>26</v>
      </c>
      <c r="J121" t="s">
        <v>4</v>
      </c>
      <c r="K121">
        <f t="shared" ca="1" si="372"/>
        <v>497.81</v>
      </c>
      <c r="L121" t="s">
        <v>9</v>
      </c>
      <c r="M121" t="s">
        <v>65</v>
      </c>
      <c r="N121" t="s">
        <v>61</v>
      </c>
      <c r="O121" t="s">
        <v>9</v>
      </c>
      <c r="P121" t="s">
        <v>62</v>
      </c>
      <c r="Q121" t="s">
        <v>3</v>
      </c>
      <c r="R121" t="s">
        <v>17</v>
      </c>
      <c r="S121" t="s">
        <v>66</v>
      </c>
      <c r="T121">
        <f t="shared" ref="T121:T152" ca="1" si="647">ROUND(_xlfn.NUMBERVALUE(MID(H121,7,1)),0)</f>
        <v>1</v>
      </c>
      <c r="U121" t="s">
        <v>13</v>
      </c>
      <c r="V121" t="s">
        <v>3</v>
      </c>
      <c r="X121">
        <f t="shared" ref="X121:X184" ca="1" si="648">ROUND(_xlfn.NUMBERVALUE(MID(H121,1,1)),0)</f>
        <v>4</v>
      </c>
      <c r="Y121">
        <f t="shared" ref="Y121:Y184" ca="1" si="649">ROUND(_xlfn.NUMBERVALUE(MID(H121,2,1)),0)</f>
        <v>9</v>
      </c>
      <c r="AA121">
        <f t="shared" ref="AA121:AA184" ca="1" si="650">ROUND(_xlfn.NUMBERVALUE(MID(H121,3,1)),0)</f>
        <v>7</v>
      </c>
      <c r="AC121" t="s">
        <v>14</v>
      </c>
      <c r="AE121">
        <f t="shared" ref="AE121:AE152" ca="1" si="651">ROUND(_xlfn.NUMBERVALUE(MID(H121,5,1)),0)</f>
        <v>8</v>
      </c>
      <c r="AG121" t="s">
        <v>38</v>
      </c>
      <c r="AH121">
        <f t="shared" ref="AH121:AH152" ca="1" si="652">ROUND(_xlfn.NUMBERVALUE(MID(H121,6,1)),0)</f>
        <v>1</v>
      </c>
      <c r="AI121" t="s">
        <v>67</v>
      </c>
      <c r="AJ121">
        <f t="shared" ref="AJ121:AJ152" ca="1" si="653">ROUND(_xlfn.NUMBERVALUE(MID(H121,7,1)),0)</f>
        <v>1</v>
      </c>
      <c r="AK121" t="s">
        <v>20</v>
      </c>
      <c r="AL121" t="s">
        <v>3</v>
      </c>
      <c r="AM121" t="s">
        <v>15</v>
      </c>
      <c r="AN121">
        <f t="shared" ca="1" si="373"/>
        <v>1</v>
      </c>
      <c r="AO121" t="s">
        <v>20</v>
      </c>
      <c r="AQ121" t="s">
        <v>16</v>
      </c>
      <c r="AR121" t="str">
        <f t="shared" ca="1" si="374"/>
        <v>inférieur à 5,&lt;br&gt;alors le chiffre précédent (&lt;font color="blue"&gt;1&lt;/font&gt;) ne change pas.</v>
      </c>
      <c r="AS121" t="s">
        <v>22</v>
      </c>
      <c r="AT121" t="s">
        <v>21</v>
      </c>
      <c r="AU121">
        <f t="shared" ca="1" si="370"/>
        <v>497.81</v>
      </c>
      <c r="AV121" t="s">
        <v>23</v>
      </c>
      <c r="AW121" t="s">
        <v>24</v>
      </c>
    </row>
    <row r="122" spans="1:49" x14ac:dyDescent="0.25">
      <c r="A122" t="s">
        <v>64</v>
      </c>
      <c r="E122" t="s">
        <v>3</v>
      </c>
      <c r="F122" t="s">
        <v>25</v>
      </c>
      <c r="G122" t="s">
        <v>26</v>
      </c>
      <c r="H122">
        <f t="shared" ref="H122:H153" ca="1" si="654">ROUND(RANDBETWEEN(1,9)/10+RANDBETWEEN(1,9)/100+RANDBETWEEN(1,9)/1000,3)</f>
        <v>0.81599999999999995</v>
      </c>
      <c r="I122" t="s">
        <v>26</v>
      </c>
      <c r="J122" t="s">
        <v>4</v>
      </c>
      <c r="K122">
        <f t="shared" ca="1" si="372"/>
        <v>0.82</v>
      </c>
      <c r="L122" t="s">
        <v>9</v>
      </c>
      <c r="M122" t="s">
        <v>65</v>
      </c>
      <c r="N122" t="s">
        <v>61</v>
      </c>
      <c r="O122" t="s">
        <v>9</v>
      </c>
      <c r="P122" t="s">
        <v>62</v>
      </c>
      <c r="Q122" t="s">
        <v>3</v>
      </c>
      <c r="R122" t="s">
        <v>17</v>
      </c>
      <c r="S122" t="s">
        <v>66</v>
      </c>
      <c r="T122">
        <f t="shared" ref="T122:T153" ca="1" si="655">ROUND(_xlfn.NUMBERVALUE(MID(H122,5,1)),0)</f>
        <v>6</v>
      </c>
      <c r="U122" t="s">
        <v>13</v>
      </c>
      <c r="V122" t="s">
        <v>3</v>
      </c>
      <c r="AA122">
        <f t="shared" ref="AA122:AA153" ca="1" si="656">ROUND(_xlfn.NUMBERVALUE(MID(H122,1,1)),0)</f>
        <v>0</v>
      </c>
      <c r="AC122" t="s">
        <v>14</v>
      </c>
      <c r="AE122">
        <f t="shared" ref="AE122:AE153" ca="1" si="657">ROUND(_xlfn.NUMBERVALUE(MID(H122,3,1)),0)</f>
        <v>8</v>
      </c>
      <c r="AG122" t="s">
        <v>38</v>
      </c>
      <c r="AH122">
        <f t="shared" ref="AH122:AH185" ca="1" si="658">ROUND(_xlfn.NUMBERVALUE(MID(H122,4,1)),0)</f>
        <v>1</v>
      </c>
      <c r="AI122" t="s">
        <v>67</v>
      </c>
      <c r="AJ122">
        <f t="shared" ref="AJ122:AJ153" ca="1" si="659">ROUND(_xlfn.NUMBERVALUE(MID(H122,5,1)),0)</f>
        <v>6</v>
      </c>
      <c r="AK122" t="s">
        <v>20</v>
      </c>
      <c r="AL122" t="s">
        <v>3</v>
      </c>
      <c r="AM122" t="s">
        <v>15</v>
      </c>
      <c r="AN122">
        <f t="shared" ca="1" si="373"/>
        <v>6</v>
      </c>
      <c r="AO122" t="s">
        <v>20</v>
      </c>
      <c r="AQ122" t="s">
        <v>16</v>
      </c>
      <c r="AR122" t="str">
        <f t="shared" ca="1" si="374"/>
        <v>supérieur ou égal à 5,&lt;br&gt;alors le chiffre précédent (&lt;font color="blue"&gt;1&lt;/font&gt;) augmente de 1.</v>
      </c>
      <c r="AS122" t="s">
        <v>22</v>
      </c>
      <c r="AT122" t="s">
        <v>21</v>
      </c>
      <c r="AU122">
        <f t="shared" ca="1" si="370"/>
        <v>0.82</v>
      </c>
      <c r="AV122" t="s">
        <v>23</v>
      </c>
      <c r="AW122" t="s">
        <v>24</v>
      </c>
    </row>
    <row r="123" spans="1:49" x14ac:dyDescent="0.25">
      <c r="A123" t="s">
        <v>64</v>
      </c>
      <c r="E123" t="s">
        <v>3</v>
      </c>
      <c r="F123" t="s">
        <v>25</v>
      </c>
      <c r="G123" t="s">
        <v>26</v>
      </c>
      <c r="H123">
        <f t="shared" ref="H123:H154" ca="1" si="660">ROUND(RANDBETWEEN(1,9)+RANDBETWEEN(1,9)/10+RANDBETWEEN(1,9)/100+RANDBETWEEN(1,9)/1000,3)</f>
        <v>3.1230000000000002</v>
      </c>
      <c r="I123" t="s">
        <v>26</v>
      </c>
      <c r="J123" t="s">
        <v>4</v>
      </c>
      <c r="K123">
        <f t="shared" ca="1" si="372"/>
        <v>3.12</v>
      </c>
      <c r="L123" t="s">
        <v>9</v>
      </c>
      <c r="M123" t="s">
        <v>65</v>
      </c>
      <c r="N123" t="s">
        <v>61</v>
      </c>
      <c r="O123" t="s">
        <v>9</v>
      </c>
      <c r="P123" t="s">
        <v>62</v>
      </c>
      <c r="Q123" t="s">
        <v>3</v>
      </c>
      <c r="R123" t="s">
        <v>17</v>
      </c>
      <c r="S123" t="s">
        <v>66</v>
      </c>
      <c r="T123">
        <f t="shared" ca="1" si="655"/>
        <v>3</v>
      </c>
      <c r="U123" t="s">
        <v>13</v>
      </c>
      <c r="V123" t="s">
        <v>3</v>
      </c>
      <c r="AA123">
        <f t="shared" ca="1" si="656"/>
        <v>3</v>
      </c>
      <c r="AC123" t="s">
        <v>14</v>
      </c>
      <c r="AE123">
        <f t="shared" ca="1" si="657"/>
        <v>1</v>
      </c>
      <c r="AG123" t="s">
        <v>38</v>
      </c>
      <c r="AH123">
        <f t="shared" ca="1" si="658"/>
        <v>2</v>
      </c>
      <c r="AI123" t="s">
        <v>67</v>
      </c>
      <c r="AJ123">
        <f t="shared" ca="1" si="659"/>
        <v>3</v>
      </c>
      <c r="AK123" t="s">
        <v>20</v>
      </c>
      <c r="AL123" t="s">
        <v>3</v>
      </c>
      <c r="AM123" t="s">
        <v>15</v>
      </c>
      <c r="AN123">
        <f t="shared" ca="1" si="373"/>
        <v>3</v>
      </c>
      <c r="AO123" t="s">
        <v>20</v>
      </c>
      <c r="AQ123" t="s">
        <v>16</v>
      </c>
      <c r="AR123" t="str">
        <f t="shared" ca="1" si="374"/>
        <v>inférieur à 5,&lt;br&gt;alors le chiffre précédent (&lt;font color="blue"&gt;2&lt;/font&gt;) ne change pas.</v>
      </c>
      <c r="AS123" t="s">
        <v>22</v>
      </c>
      <c r="AT123" t="s">
        <v>21</v>
      </c>
      <c r="AU123">
        <f t="shared" ca="1" si="370"/>
        <v>3.12</v>
      </c>
      <c r="AV123" t="s">
        <v>23</v>
      </c>
      <c r="AW123" t="s">
        <v>24</v>
      </c>
    </row>
    <row r="124" spans="1:49" x14ac:dyDescent="0.25">
      <c r="A124" t="s">
        <v>64</v>
      </c>
      <c r="E124" t="s">
        <v>3</v>
      </c>
      <c r="F124" t="s">
        <v>25</v>
      </c>
      <c r="G124" t="s">
        <v>26</v>
      </c>
      <c r="H124">
        <f t="shared" ref="H124:H155" ca="1" si="661">ROUND(RANDBETWEEN(10,99)+RANDBETWEEN(1,9)/10+RANDBETWEEN(1,9)/100+RANDBETWEEN(1,9)/1000,3)</f>
        <v>65.765000000000001</v>
      </c>
      <c r="I124" t="s">
        <v>26</v>
      </c>
      <c r="J124" t="s">
        <v>4</v>
      </c>
      <c r="K124">
        <f t="shared" ca="1" si="372"/>
        <v>65.77</v>
      </c>
      <c r="L124" t="s">
        <v>9</v>
      </c>
      <c r="M124" t="s">
        <v>65</v>
      </c>
      <c r="N124" t="s">
        <v>61</v>
      </c>
      <c r="O124" t="s">
        <v>9</v>
      </c>
      <c r="P124" t="s">
        <v>62</v>
      </c>
      <c r="Q124" t="s">
        <v>3</v>
      </c>
      <c r="R124" t="s">
        <v>17</v>
      </c>
      <c r="S124" t="s">
        <v>66</v>
      </c>
      <c r="T124">
        <f t="shared" ref="T124:T155" ca="1" si="662">ROUND(_xlfn.NUMBERVALUE(MID(H124,6,1)),0)</f>
        <v>5</v>
      </c>
      <c r="U124" t="s">
        <v>13</v>
      </c>
      <c r="V124" t="s">
        <v>3</v>
      </c>
      <c r="Y124">
        <f t="shared" ref="Y124:Y155" ca="1" si="663">ROUND(_xlfn.NUMBERVALUE(MID(H124,1,1)),0)</f>
        <v>6</v>
      </c>
      <c r="AA124">
        <f t="shared" ref="AA124:AA155" ca="1" si="664">ROUND(_xlfn.NUMBERVALUE(MID(H124,2,1)),0)</f>
        <v>5</v>
      </c>
      <c r="AC124" t="s">
        <v>14</v>
      </c>
      <c r="AE124">
        <f t="shared" ref="AE124:AE155" ca="1" si="665">ROUND(_xlfn.NUMBERVALUE(MID(H124,4,1)),0)</f>
        <v>7</v>
      </c>
      <c r="AG124" t="s">
        <v>38</v>
      </c>
      <c r="AH124">
        <f t="shared" ref="AH124:AH155" ca="1" si="666">ROUND(_xlfn.NUMBERVALUE(MID(H124,5,1)),0)</f>
        <v>6</v>
      </c>
      <c r="AI124" t="s">
        <v>67</v>
      </c>
      <c r="AJ124">
        <f t="shared" ref="AJ124:AJ155" ca="1" si="667">ROUND(_xlfn.NUMBERVALUE(MID(H124,6,1)),0)</f>
        <v>5</v>
      </c>
      <c r="AK124" t="s">
        <v>20</v>
      </c>
      <c r="AL124" t="s">
        <v>3</v>
      </c>
      <c r="AM124" t="s">
        <v>15</v>
      </c>
      <c r="AN124">
        <f t="shared" ca="1" si="373"/>
        <v>5</v>
      </c>
      <c r="AO124" t="s">
        <v>20</v>
      </c>
      <c r="AQ124" t="s">
        <v>16</v>
      </c>
      <c r="AR124" t="str">
        <f t="shared" ca="1" si="374"/>
        <v>supérieur ou égal à 5,&lt;br&gt;alors le chiffre précédent (&lt;font color="blue"&gt;6&lt;/font&gt;) augmente de 1.</v>
      </c>
      <c r="AS124" t="s">
        <v>22</v>
      </c>
      <c r="AT124" t="s">
        <v>21</v>
      </c>
      <c r="AU124">
        <f t="shared" ca="1" si="370"/>
        <v>65.77</v>
      </c>
      <c r="AV124" t="s">
        <v>23</v>
      </c>
      <c r="AW124" t="s">
        <v>24</v>
      </c>
    </row>
    <row r="125" spans="1:49" x14ac:dyDescent="0.25">
      <c r="A125" t="s">
        <v>64</v>
      </c>
      <c r="E125" t="s">
        <v>3</v>
      </c>
      <c r="F125" t="s">
        <v>25</v>
      </c>
      <c r="G125" t="s">
        <v>26</v>
      </c>
      <c r="H125">
        <f t="shared" ref="H125:H156" ca="1" si="668">ROUND(RANDBETWEEN(100,999)+RANDBETWEEN(1,9)/10+RANDBETWEEN(1,9)/100+RANDBETWEEN(1,9)/1000,3)</f>
        <v>655.94399999999996</v>
      </c>
      <c r="I125" t="s">
        <v>26</v>
      </c>
      <c r="J125" t="s">
        <v>4</v>
      </c>
      <c r="K125">
        <f t="shared" ca="1" si="372"/>
        <v>655.94</v>
      </c>
      <c r="L125" t="s">
        <v>9</v>
      </c>
      <c r="M125" t="s">
        <v>65</v>
      </c>
      <c r="N125" t="s">
        <v>61</v>
      </c>
      <c r="O125" t="s">
        <v>9</v>
      </c>
      <c r="P125" t="s">
        <v>62</v>
      </c>
      <c r="Q125" t="s">
        <v>3</v>
      </c>
      <c r="R125" t="s">
        <v>17</v>
      </c>
      <c r="S125" t="s">
        <v>66</v>
      </c>
      <c r="T125">
        <f t="shared" ref="T125:T156" ca="1" si="669">ROUND(_xlfn.NUMBERVALUE(MID(H125,7,1)),0)</f>
        <v>4</v>
      </c>
      <c r="U125" t="s">
        <v>13</v>
      </c>
      <c r="V125" t="s">
        <v>3</v>
      </c>
      <c r="X125">
        <f t="shared" ref="X125:X188" ca="1" si="670">ROUND(_xlfn.NUMBERVALUE(MID(H125,1,1)),0)</f>
        <v>6</v>
      </c>
      <c r="Y125">
        <f t="shared" ref="Y125:Y188" ca="1" si="671">ROUND(_xlfn.NUMBERVALUE(MID(H125,2,1)),0)</f>
        <v>5</v>
      </c>
      <c r="AA125">
        <f t="shared" ref="AA125:AA188" ca="1" si="672">ROUND(_xlfn.NUMBERVALUE(MID(H125,3,1)),0)</f>
        <v>5</v>
      </c>
      <c r="AC125" t="s">
        <v>14</v>
      </c>
      <c r="AE125">
        <f t="shared" ref="AE125:AE156" ca="1" si="673">ROUND(_xlfn.NUMBERVALUE(MID(H125,5,1)),0)</f>
        <v>9</v>
      </c>
      <c r="AG125" t="s">
        <v>38</v>
      </c>
      <c r="AH125">
        <f t="shared" ref="AH125:AH156" ca="1" si="674">ROUND(_xlfn.NUMBERVALUE(MID(H125,6,1)),0)</f>
        <v>4</v>
      </c>
      <c r="AI125" t="s">
        <v>67</v>
      </c>
      <c r="AJ125">
        <f t="shared" ref="AJ125:AJ156" ca="1" si="675">ROUND(_xlfn.NUMBERVALUE(MID(H125,7,1)),0)</f>
        <v>4</v>
      </c>
      <c r="AK125" t="s">
        <v>20</v>
      </c>
      <c r="AL125" t="s">
        <v>3</v>
      </c>
      <c r="AM125" t="s">
        <v>15</v>
      </c>
      <c r="AN125">
        <f t="shared" ca="1" si="373"/>
        <v>4</v>
      </c>
      <c r="AO125" t="s">
        <v>20</v>
      </c>
      <c r="AQ125" t="s">
        <v>16</v>
      </c>
      <c r="AR125" t="str">
        <f t="shared" ca="1" si="374"/>
        <v>inférieur à 5,&lt;br&gt;alors le chiffre précédent (&lt;font color="blue"&gt;4&lt;/font&gt;) ne change pas.</v>
      </c>
      <c r="AS125" t="s">
        <v>22</v>
      </c>
      <c r="AT125" t="s">
        <v>21</v>
      </c>
      <c r="AU125">
        <f t="shared" ca="1" si="370"/>
        <v>655.94</v>
      </c>
      <c r="AV125" t="s">
        <v>23</v>
      </c>
      <c r="AW125" t="s">
        <v>24</v>
      </c>
    </row>
    <row r="126" spans="1:49" x14ac:dyDescent="0.25">
      <c r="A126" t="s">
        <v>64</v>
      </c>
      <c r="E126" t="s">
        <v>3</v>
      </c>
      <c r="F126" t="s">
        <v>25</v>
      </c>
      <c r="G126" t="s">
        <v>26</v>
      </c>
      <c r="H126">
        <f t="shared" ref="H126:H157" ca="1" si="676">ROUND(RANDBETWEEN(1,9)/10+RANDBETWEEN(1,9)/100+RANDBETWEEN(1,9)/1000,3)</f>
        <v>0.82599999999999996</v>
      </c>
      <c r="I126" t="s">
        <v>26</v>
      </c>
      <c r="J126" t="s">
        <v>4</v>
      </c>
      <c r="K126">
        <f t="shared" ca="1" si="372"/>
        <v>0.83</v>
      </c>
      <c r="L126" t="s">
        <v>9</v>
      </c>
      <c r="M126" t="s">
        <v>65</v>
      </c>
      <c r="N126" t="s">
        <v>61</v>
      </c>
      <c r="O126" t="s">
        <v>9</v>
      </c>
      <c r="P126" t="s">
        <v>62</v>
      </c>
      <c r="Q126" t="s">
        <v>3</v>
      </c>
      <c r="R126" t="s">
        <v>17</v>
      </c>
      <c r="S126" t="s">
        <v>66</v>
      </c>
      <c r="T126">
        <f t="shared" ref="T126:T157" ca="1" si="677">ROUND(_xlfn.NUMBERVALUE(MID(H126,5,1)),0)</f>
        <v>6</v>
      </c>
      <c r="U126" t="s">
        <v>13</v>
      </c>
      <c r="V126" t="s">
        <v>3</v>
      </c>
      <c r="AA126">
        <f t="shared" ref="AA126:AA157" ca="1" si="678">ROUND(_xlfn.NUMBERVALUE(MID(H126,1,1)),0)</f>
        <v>0</v>
      </c>
      <c r="AC126" t="s">
        <v>14</v>
      </c>
      <c r="AE126">
        <f t="shared" ref="AE126:AE157" ca="1" si="679">ROUND(_xlfn.NUMBERVALUE(MID(H126,3,1)),0)</f>
        <v>8</v>
      </c>
      <c r="AG126" t="s">
        <v>38</v>
      </c>
      <c r="AH126">
        <f t="shared" ref="AH126:AH189" ca="1" si="680">ROUND(_xlfn.NUMBERVALUE(MID(H126,4,1)),0)</f>
        <v>2</v>
      </c>
      <c r="AI126" t="s">
        <v>67</v>
      </c>
      <c r="AJ126">
        <f t="shared" ref="AJ126:AJ157" ca="1" si="681">ROUND(_xlfn.NUMBERVALUE(MID(H126,5,1)),0)</f>
        <v>6</v>
      </c>
      <c r="AK126" t="s">
        <v>20</v>
      </c>
      <c r="AL126" t="s">
        <v>3</v>
      </c>
      <c r="AM126" t="s">
        <v>15</v>
      </c>
      <c r="AN126">
        <f t="shared" ca="1" si="373"/>
        <v>6</v>
      </c>
      <c r="AO126" t="s">
        <v>20</v>
      </c>
      <c r="AQ126" t="s">
        <v>16</v>
      </c>
      <c r="AR126" t="str">
        <f t="shared" ca="1" si="374"/>
        <v>supérieur ou égal à 5,&lt;br&gt;alors le chiffre précédent (&lt;font color="blue"&gt;2&lt;/font&gt;) augmente de 1.</v>
      </c>
      <c r="AS126" t="s">
        <v>22</v>
      </c>
      <c r="AT126" t="s">
        <v>21</v>
      </c>
      <c r="AU126">
        <f t="shared" ca="1" si="370"/>
        <v>0.83</v>
      </c>
      <c r="AV126" t="s">
        <v>23</v>
      </c>
      <c r="AW126" t="s">
        <v>24</v>
      </c>
    </row>
    <row r="127" spans="1:49" x14ac:dyDescent="0.25">
      <c r="A127" t="s">
        <v>64</v>
      </c>
      <c r="E127" t="s">
        <v>3</v>
      </c>
      <c r="F127" t="s">
        <v>25</v>
      </c>
      <c r="G127" t="s">
        <v>26</v>
      </c>
      <c r="H127">
        <f t="shared" ref="H127:H158" ca="1" si="682">ROUND(RANDBETWEEN(1,9)+RANDBETWEEN(1,9)/10+RANDBETWEEN(1,9)/100+RANDBETWEEN(1,9)/1000,3)</f>
        <v>5.468</v>
      </c>
      <c r="I127" t="s">
        <v>26</v>
      </c>
      <c r="J127" t="s">
        <v>4</v>
      </c>
      <c r="K127">
        <f t="shared" ca="1" si="372"/>
        <v>5.47</v>
      </c>
      <c r="L127" t="s">
        <v>9</v>
      </c>
      <c r="M127" t="s">
        <v>65</v>
      </c>
      <c r="N127" t="s">
        <v>61</v>
      </c>
      <c r="O127" t="s">
        <v>9</v>
      </c>
      <c r="P127" t="s">
        <v>62</v>
      </c>
      <c r="Q127" t="s">
        <v>3</v>
      </c>
      <c r="R127" t="s">
        <v>17</v>
      </c>
      <c r="S127" t="s">
        <v>66</v>
      </c>
      <c r="T127">
        <f t="shared" ca="1" si="677"/>
        <v>8</v>
      </c>
      <c r="U127" t="s">
        <v>13</v>
      </c>
      <c r="V127" t="s">
        <v>3</v>
      </c>
      <c r="AA127">
        <f t="shared" ca="1" si="678"/>
        <v>5</v>
      </c>
      <c r="AC127" t="s">
        <v>14</v>
      </c>
      <c r="AE127">
        <f t="shared" ca="1" si="679"/>
        <v>4</v>
      </c>
      <c r="AG127" t="s">
        <v>38</v>
      </c>
      <c r="AH127">
        <f t="shared" ca="1" si="680"/>
        <v>6</v>
      </c>
      <c r="AI127" t="s">
        <v>67</v>
      </c>
      <c r="AJ127">
        <f t="shared" ca="1" si="681"/>
        <v>8</v>
      </c>
      <c r="AK127" t="s">
        <v>20</v>
      </c>
      <c r="AL127" t="s">
        <v>3</v>
      </c>
      <c r="AM127" t="s">
        <v>15</v>
      </c>
      <c r="AN127">
        <f t="shared" ca="1" si="373"/>
        <v>8</v>
      </c>
      <c r="AO127" t="s">
        <v>20</v>
      </c>
      <c r="AQ127" t="s">
        <v>16</v>
      </c>
      <c r="AR127" t="str">
        <f t="shared" ca="1" si="374"/>
        <v>supérieur ou égal à 5,&lt;br&gt;alors le chiffre précédent (&lt;font color="blue"&gt;6&lt;/font&gt;) augmente de 1.</v>
      </c>
      <c r="AS127" t="s">
        <v>22</v>
      </c>
      <c r="AT127" t="s">
        <v>21</v>
      </c>
      <c r="AU127">
        <f t="shared" ca="1" si="370"/>
        <v>5.47</v>
      </c>
      <c r="AV127" t="s">
        <v>23</v>
      </c>
      <c r="AW127" t="s">
        <v>24</v>
      </c>
    </row>
    <row r="128" spans="1:49" x14ac:dyDescent="0.25">
      <c r="A128" t="s">
        <v>64</v>
      </c>
      <c r="E128" t="s">
        <v>3</v>
      </c>
      <c r="F128" t="s">
        <v>25</v>
      </c>
      <c r="G128" t="s">
        <v>26</v>
      </c>
      <c r="H128">
        <f t="shared" ref="H128:H159" ca="1" si="683">ROUND(RANDBETWEEN(10,99)+RANDBETWEEN(1,9)/10+RANDBETWEEN(1,9)/100+RANDBETWEEN(1,9)/1000,3)</f>
        <v>56.738999999999997</v>
      </c>
      <c r="I128" t="s">
        <v>26</v>
      </c>
      <c r="J128" t="s">
        <v>4</v>
      </c>
      <c r="K128">
        <f t="shared" ca="1" si="372"/>
        <v>56.74</v>
      </c>
      <c r="L128" t="s">
        <v>9</v>
      </c>
      <c r="M128" t="s">
        <v>65</v>
      </c>
      <c r="N128" t="s">
        <v>61</v>
      </c>
      <c r="O128" t="s">
        <v>9</v>
      </c>
      <c r="P128" t="s">
        <v>62</v>
      </c>
      <c r="Q128" t="s">
        <v>3</v>
      </c>
      <c r="R128" t="s">
        <v>17</v>
      </c>
      <c r="S128" t="s">
        <v>66</v>
      </c>
      <c r="T128">
        <f t="shared" ref="T128:T159" ca="1" si="684">ROUND(_xlfn.NUMBERVALUE(MID(H128,6,1)),0)</f>
        <v>9</v>
      </c>
      <c r="U128" t="s">
        <v>13</v>
      </c>
      <c r="V128" t="s">
        <v>3</v>
      </c>
      <c r="Y128">
        <f t="shared" ref="Y128:Y159" ca="1" si="685">ROUND(_xlfn.NUMBERVALUE(MID(H128,1,1)),0)</f>
        <v>5</v>
      </c>
      <c r="AA128">
        <f t="shared" ref="AA128:AA159" ca="1" si="686">ROUND(_xlfn.NUMBERVALUE(MID(H128,2,1)),0)</f>
        <v>6</v>
      </c>
      <c r="AC128" t="s">
        <v>14</v>
      </c>
      <c r="AE128">
        <f t="shared" ref="AE128:AE159" ca="1" si="687">ROUND(_xlfn.NUMBERVALUE(MID(H128,4,1)),0)</f>
        <v>7</v>
      </c>
      <c r="AG128" t="s">
        <v>38</v>
      </c>
      <c r="AH128">
        <f t="shared" ref="AH128:AH159" ca="1" si="688">ROUND(_xlfn.NUMBERVALUE(MID(H128,5,1)),0)</f>
        <v>3</v>
      </c>
      <c r="AI128" t="s">
        <v>67</v>
      </c>
      <c r="AJ128">
        <f t="shared" ref="AJ128:AJ159" ca="1" si="689">ROUND(_xlfn.NUMBERVALUE(MID(H128,6,1)),0)</f>
        <v>9</v>
      </c>
      <c r="AK128" t="s">
        <v>20</v>
      </c>
      <c r="AL128" t="s">
        <v>3</v>
      </c>
      <c r="AM128" t="s">
        <v>15</v>
      </c>
      <c r="AN128">
        <f t="shared" ca="1" si="373"/>
        <v>9</v>
      </c>
      <c r="AO128" t="s">
        <v>20</v>
      </c>
      <c r="AQ128" t="s">
        <v>16</v>
      </c>
      <c r="AR128" t="str">
        <f t="shared" ca="1" si="374"/>
        <v>supérieur ou égal à 5,&lt;br&gt;alors le chiffre précédent (&lt;font color="blue"&gt;3&lt;/font&gt;) augmente de 1.</v>
      </c>
      <c r="AS128" t="s">
        <v>22</v>
      </c>
      <c r="AT128" t="s">
        <v>21</v>
      </c>
      <c r="AU128">
        <f t="shared" ca="1" si="370"/>
        <v>56.74</v>
      </c>
      <c r="AV128" t="s">
        <v>23</v>
      </c>
      <c r="AW128" t="s">
        <v>24</v>
      </c>
    </row>
    <row r="129" spans="1:49" x14ac:dyDescent="0.25">
      <c r="A129" t="s">
        <v>64</v>
      </c>
      <c r="E129" t="s">
        <v>3</v>
      </c>
      <c r="F129" t="s">
        <v>25</v>
      </c>
      <c r="G129" t="s">
        <v>26</v>
      </c>
      <c r="H129">
        <f t="shared" ref="H129:H160" ca="1" si="690">ROUND(RANDBETWEEN(100,999)+RANDBETWEEN(1,9)/10+RANDBETWEEN(1,9)/100+RANDBETWEEN(1,9)/1000,3)</f>
        <v>388.24200000000002</v>
      </c>
      <c r="I129" t="s">
        <v>26</v>
      </c>
      <c r="J129" t="s">
        <v>4</v>
      </c>
      <c r="K129">
        <f t="shared" ca="1" si="372"/>
        <v>388.24</v>
      </c>
      <c r="L129" t="s">
        <v>9</v>
      </c>
      <c r="M129" t="s">
        <v>65</v>
      </c>
      <c r="N129" t="s">
        <v>61</v>
      </c>
      <c r="O129" t="s">
        <v>9</v>
      </c>
      <c r="P129" t="s">
        <v>62</v>
      </c>
      <c r="Q129" t="s">
        <v>3</v>
      </c>
      <c r="R129" t="s">
        <v>17</v>
      </c>
      <c r="S129" t="s">
        <v>66</v>
      </c>
      <c r="T129">
        <f t="shared" ref="T129:T160" ca="1" si="691">ROUND(_xlfn.NUMBERVALUE(MID(H129,7,1)),0)</f>
        <v>2</v>
      </c>
      <c r="U129" t="s">
        <v>13</v>
      </c>
      <c r="V129" t="s">
        <v>3</v>
      </c>
      <c r="X129">
        <f t="shared" ref="X129:X192" ca="1" si="692">ROUND(_xlfn.NUMBERVALUE(MID(H129,1,1)),0)</f>
        <v>3</v>
      </c>
      <c r="Y129">
        <f t="shared" ref="Y129:Y192" ca="1" si="693">ROUND(_xlfn.NUMBERVALUE(MID(H129,2,1)),0)</f>
        <v>8</v>
      </c>
      <c r="AA129">
        <f t="shared" ref="AA129:AA192" ca="1" si="694">ROUND(_xlfn.NUMBERVALUE(MID(H129,3,1)),0)</f>
        <v>8</v>
      </c>
      <c r="AC129" t="s">
        <v>14</v>
      </c>
      <c r="AE129">
        <f t="shared" ref="AE129:AE160" ca="1" si="695">ROUND(_xlfn.NUMBERVALUE(MID(H129,5,1)),0)</f>
        <v>2</v>
      </c>
      <c r="AG129" t="s">
        <v>38</v>
      </c>
      <c r="AH129">
        <f t="shared" ref="AH129:AH160" ca="1" si="696">ROUND(_xlfn.NUMBERVALUE(MID(H129,6,1)),0)</f>
        <v>4</v>
      </c>
      <c r="AI129" t="s">
        <v>67</v>
      </c>
      <c r="AJ129">
        <f t="shared" ref="AJ129:AJ160" ca="1" si="697">ROUND(_xlfn.NUMBERVALUE(MID(H129,7,1)),0)</f>
        <v>2</v>
      </c>
      <c r="AK129" t="s">
        <v>20</v>
      </c>
      <c r="AL129" t="s">
        <v>3</v>
      </c>
      <c r="AM129" t="s">
        <v>15</v>
      </c>
      <c r="AN129">
        <f t="shared" ca="1" si="373"/>
        <v>2</v>
      </c>
      <c r="AO129" t="s">
        <v>20</v>
      </c>
      <c r="AQ129" t="s">
        <v>16</v>
      </c>
      <c r="AR129" t="str">
        <f t="shared" ca="1" si="374"/>
        <v>inférieur à 5,&lt;br&gt;alors le chiffre précédent (&lt;font color="blue"&gt;4&lt;/font&gt;) ne change pas.</v>
      </c>
      <c r="AS129" t="s">
        <v>22</v>
      </c>
      <c r="AT129" t="s">
        <v>21</v>
      </c>
      <c r="AU129">
        <f t="shared" ca="1" si="370"/>
        <v>388.24</v>
      </c>
      <c r="AV129" t="s">
        <v>23</v>
      </c>
      <c r="AW129" t="s">
        <v>24</v>
      </c>
    </row>
    <row r="130" spans="1:49" x14ac:dyDescent="0.25">
      <c r="A130" t="s">
        <v>64</v>
      </c>
      <c r="E130" t="s">
        <v>3</v>
      </c>
      <c r="F130" t="s">
        <v>25</v>
      </c>
      <c r="G130" t="s">
        <v>26</v>
      </c>
      <c r="H130">
        <f t="shared" ref="H130:H161" ca="1" si="698">ROUND(RANDBETWEEN(1,9)/10+RANDBETWEEN(1,9)/100+RANDBETWEEN(1,9)/1000,3)</f>
        <v>0.216</v>
      </c>
      <c r="I130" t="s">
        <v>26</v>
      </c>
      <c r="J130" t="s">
        <v>4</v>
      </c>
      <c r="K130">
        <f t="shared" ca="1" si="372"/>
        <v>0.22</v>
      </c>
      <c r="L130" t="s">
        <v>9</v>
      </c>
      <c r="M130" t="s">
        <v>65</v>
      </c>
      <c r="N130" t="s">
        <v>61</v>
      </c>
      <c r="O130" t="s">
        <v>9</v>
      </c>
      <c r="P130" t="s">
        <v>62</v>
      </c>
      <c r="Q130" t="s">
        <v>3</v>
      </c>
      <c r="R130" t="s">
        <v>17</v>
      </c>
      <c r="S130" t="s">
        <v>66</v>
      </c>
      <c r="T130">
        <f t="shared" ref="T130:T161" ca="1" si="699">ROUND(_xlfn.NUMBERVALUE(MID(H130,5,1)),0)</f>
        <v>6</v>
      </c>
      <c r="U130" t="s">
        <v>13</v>
      </c>
      <c r="V130" t="s">
        <v>3</v>
      </c>
      <c r="AA130">
        <f t="shared" ref="AA130:AA161" ca="1" si="700">ROUND(_xlfn.NUMBERVALUE(MID(H130,1,1)),0)</f>
        <v>0</v>
      </c>
      <c r="AC130" t="s">
        <v>14</v>
      </c>
      <c r="AE130">
        <f t="shared" ref="AE130:AE161" ca="1" si="701">ROUND(_xlfn.NUMBERVALUE(MID(H130,3,1)),0)</f>
        <v>2</v>
      </c>
      <c r="AG130" t="s">
        <v>38</v>
      </c>
      <c r="AH130">
        <f t="shared" ref="AH130:AH193" ca="1" si="702">ROUND(_xlfn.NUMBERVALUE(MID(H130,4,1)),0)</f>
        <v>1</v>
      </c>
      <c r="AI130" t="s">
        <v>67</v>
      </c>
      <c r="AJ130">
        <f t="shared" ref="AJ130:AJ161" ca="1" si="703">ROUND(_xlfn.NUMBERVALUE(MID(H130,5,1)),0)</f>
        <v>6</v>
      </c>
      <c r="AK130" t="s">
        <v>20</v>
      </c>
      <c r="AL130" t="s">
        <v>3</v>
      </c>
      <c r="AM130" t="s">
        <v>15</v>
      </c>
      <c r="AN130">
        <f t="shared" ca="1" si="373"/>
        <v>6</v>
      </c>
      <c r="AO130" t="s">
        <v>20</v>
      </c>
      <c r="AQ130" t="s">
        <v>16</v>
      </c>
      <c r="AR130" t="str">
        <f t="shared" ca="1" si="374"/>
        <v>supérieur ou égal à 5,&lt;br&gt;alors le chiffre précédent (&lt;font color="blue"&gt;1&lt;/font&gt;) augmente de 1.</v>
      </c>
      <c r="AS130" t="s">
        <v>22</v>
      </c>
      <c r="AT130" t="s">
        <v>21</v>
      </c>
      <c r="AU130">
        <f t="shared" ca="1" si="370"/>
        <v>0.22</v>
      </c>
      <c r="AV130" t="s">
        <v>23</v>
      </c>
      <c r="AW130" t="s">
        <v>24</v>
      </c>
    </row>
    <row r="131" spans="1:49" x14ac:dyDescent="0.25">
      <c r="A131" t="s">
        <v>64</v>
      </c>
      <c r="E131" t="s">
        <v>3</v>
      </c>
      <c r="F131" t="s">
        <v>25</v>
      </c>
      <c r="G131" t="s">
        <v>26</v>
      </c>
      <c r="H131">
        <f t="shared" ref="H131:H162" ca="1" si="704">ROUND(RANDBETWEEN(1,9)+RANDBETWEEN(1,9)/10+RANDBETWEEN(1,9)/100+RANDBETWEEN(1,9)/1000,3)</f>
        <v>8.3819999999999997</v>
      </c>
      <c r="I131" t="s">
        <v>26</v>
      </c>
      <c r="J131" t="s">
        <v>4</v>
      </c>
      <c r="K131">
        <f t="shared" ca="1" si="372"/>
        <v>8.3800000000000008</v>
      </c>
      <c r="L131" t="s">
        <v>9</v>
      </c>
      <c r="M131" t="s">
        <v>65</v>
      </c>
      <c r="N131" t="s">
        <v>61</v>
      </c>
      <c r="O131" t="s">
        <v>9</v>
      </c>
      <c r="P131" t="s">
        <v>62</v>
      </c>
      <c r="Q131" t="s">
        <v>3</v>
      </c>
      <c r="R131" t="s">
        <v>17</v>
      </c>
      <c r="S131" t="s">
        <v>66</v>
      </c>
      <c r="T131">
        <f t="shared" ca="1" si="699"/>
        <v>2</v>
      </c>
      <c r="U131" t="s">
        <v>13</v>
      </c>
      <c r="V131" t="s">
        <v>3</v>
      </c>
      <c r="AA131">
        <f t="shared" ca="1" si="700"/>
        <v>8</v>
      </c>
      <c r="AC131" t="s">
        <v>14</v>
      </c>
      <c r="AE131">
        <f t="shared" ca="1" si="701"/>
        <v>3</v>
      </c>
      <c r="AG131" t="s">
        <v>38</v>
      </c>
      <c r="AH131">
        <f t="shared" ca="1" si="702"/>
        <v>8</v>
      </c>
      <c r="AI131" t="s">
        <v>67</v>
      </c>
      <c r="AJ131">
        <f t="shared" ca="1" si="703"/>
        <v>2</v>
      </c>
      <c r="AK131" t="s">
        <v>20</v>
      </c>
      <c r="AL131" t="s">
        <v>3</v>
      </c>
      <c r="AM131" t="s">
        <v>15</v>
      </c>
      <c r="AN131">
        <f t="shared" ca="1" si="373"/>
        <v>2</v>
      </c>
      <c r="AO131" t="s">
        <v>20</v>
      </c>
      <c r="AQ131" t="s">
        <v>16</v>
      </c>
      <c r="AR131" t="str">
        <f t="shared" ca="1" si="374"/>
        <v>inférieur à 5,&lt;br&gt;alors le chiffre précédent (&lt;font color="blue"&gt;8&lt;/font&gt;) ne change pas.</v>
      </c>
      <c r="AS131" t="s">
        <v>22</v>
      </c>
      <c r="AT131" t="s">
        <v>21</v>
      </c>
      <c r="AU131">
        <f t="shared" ca="1" si="370"/>
        <v>8.3800000000000008</v>
      </c>
      <c r="AV131" t="s">
        <v>23</v>
      </c>
      <c r="AW131" t="s">
        <v>24</v>
      </c>
    </row>
    <row r="132" spans="1:49" x14ac:dyDescent="0.25">
      <c r="A132" t="s">
        <v>64</v>
      </c>
      <c r="E132" t="s">
        <v>3</v>
      </c>
      <c r="F132" t="s">
        <v>25</v>
      </c>
      <c r="G132" t="s">
        <v>26</v>
      </c>
      <c r="H132">
        <f t="shared" ref="H132:H163" ca="1" si="705">ROUND(RANDBETWEEN(10,99)+RANDBETWEEN(1,9)/10+RANDBETWEEN(1,9)/100+RANDBETWEEN(1,9)/1000,3)</f>
        <v>93.588999999999999</v>
      </c>
      <c r="I132" t="s">
        <v>26</v>
      </c>
      <c r="J132" t="s">
        <v>4</v>
      </c>
      <c r="K132">
        <f t="shared" ca="1" si="372"/>
        <v>93.59</v>
      </c>
      <c r="L132" t="s">
        <v>9</v>
      </c>
      <c r="M132" t="s">
        <v>65</v>
      </c>
      <c r="N132" t="s">
        <v>61</v>
      </c>
      <c r="O132" t="s">
        <v>9</v>
      </c>
      <c r="P132" t="s">
        <v>62</v>
      </c>
      <c r="Q132" t="s">
        <v>3</v>
      </c>
      <c r="R132" t="s">
        <v>17</v>
      </c>
      <c r="S132" t="s">
        <v>66</v>
      </c>
      <c r="T132">
        <f t="shared" ref="T132:T163" ca="1" si="706">ROUND(_xlfn.NUMBERVALUE(MID(H132,6,1)),0)</f>
        <v>9</v>
      </c>
      <c r="U132" t="s">
        <v>13</v>
      </c>
      <c r="V132" t="s">
        <v>3</v>
      </c>
      <c r="Y132">
        <f t="shared" ref="Y132:Y163" ca="1" si="707">ROUND(_xlfn.NUMBERVALUE(MID(H132,1,1)),0)</f>
        <v>9</v>
      </c>
      <c r="AA132">
        <f t="shared" ref="AA132:AA163" ca="1" si="708">ROUND(_xlfn.NUMBERVALUE(MID(H132,2,1)),0)</f>
        <v>3</v>
      </c>
      <c r="AC132" t="s">
        <v>14</v>
      </c>
      <c r="AE132">
        <f t="shared" ref="AE132:AE163" ca="1" si="709">ROUND(_xlfn.NUMBERVALUE(MID(H132,4,1)),0)</f>
        <v>5</v>
      </c>
      <c r="AG132" t="s">
        <v>38</v>
      </c>
      <c r="AH132">
        <f t="shared" ref="AH132:AH163" ca="1" si="710">ROUND(_xlfn.NUMBERVALUE(MID(H132,5,1)),0)</f>
        <v>8</v>
      </c>
      <c r="AI132" t="s">
        <v>67</v>
      </c>
      <c r="AJ132">
        <f t="shared" ref="AJ132:AJ163" ca="1" si="711">ROUND(_xlfn.NUMBERVALUE(MID(H132,6,1)),0)</f>
        <v>9</v>
      </c>
      <c r="AK132" t="s">
        <v>20</v>
      </c>
      <c r="AL132" t="s">
        <v>3</v>
      </c>
      <c r="AM132" t="s">
        <v>15</v>
      </c>
      <c r="AN132">
        <f t="shared" ca="1" si="373"/>
        <v>9</v>
      </c>
      <c r="AO132" t="s">
        <v>20</v>
      </c>
      <c r="AQ132" t="s">
        <v>16</v>
      </c>
      <c r="AR132" t="str">
        <f t="shared" ca="1" si="374"/>
        <v>supérieur ou égal à 5,&lt;br&gt;alors le chiffre précédent (&lt;font color="blue"&gt;8&lt;/font&gt;) augmente de 1.</v>
      </c>
      <c r="AS132" t="s">
        <v>22</v>
      </c>
      <c r="AT132" t="s">
        <v>21</v>
      </c>
      <c r="AU132">
        <f t="shared" ca="1" si="370"/>
        <v>93.59</v>
      </c>
      <c r="AV132" t="s">
        <v>23</v>
      </c>
      <c r="AW132" t="s">
        <v>24</v>
      </c>
    </row>
    <row r="133" spans="1:49" x14ac:dyDescent="0.25">
      <c r="A133" t="s">
        <v>64</v>
      </c>
      <c r="E133" t="s">
        <v>3</v>
      </c>
      <c r="F133" t="s">
        <v>25</v>
      </c>
      <c r="G133" t="s">
        <v>26</v>
      </c>
      <c r="H133">
        <f t="shared" ref="H133:H164" ca="1" si="712">ROUND(RANDBETWEEN(100,999)+RANDBETWEEN(1,9)/10+RANDBETWEEN(1,9)/100+RANDBETWEEN(1,9)/1000,3)</f>
        <v>140.738</v>
      </c>
      <c r="I133" t="s">
        <v>26</v>
      </c>
      <c r="J133" t="s">
        <v>4</v>
      </c>
      <c r="K133">
        <f t="shared" ca="1" si="372"/>
        <v>140.74</v>
      </c>
      <c r="L133" t="s">
        <v>9</v>
      </c>
      <c r="M133" t="s">
        <v>65</v>
      </c>
      <c r="N133" t="s">
        <v>61</v>
      </c>
      <c r="O133" t="s">
        <v>9</v>
      </c>
      <c r="P133" t="s">
        <v>62</v>
      </c>
      <c r="Q133" t="s">
        <v>3</v>
      </c>
      <c r="R133" t="s">
        <v>17</v>
      </c>
      <c r="S133" t="s">
        <v>66</v>
      </c>
      <c r="T133">
        <f t="shared" ref="T133:T164" ca="1" si="713">ROUND(_xlfn.NUMBERVALUE(MID(H133,7,1)),0)</f>
        <v>8</v>
      </c>
      <c r="U133" t="s">
        <v>13</v>
      </c>
      <c r="V133" t="s">
        <v>3</v>
      </c>
      <c r="X133">
        <f t="shared" ref="X133:X196" ca="1" si="714">ROUND(_xlfn.NUMBERVALUE(MID(H133,1,1)),0)</f>
        <v>1</v>
      </c>
      <c r="Y133">
        <f t="shared" ref="Y133:Y196" ca="1" si="715">ROUND(_xlfn.NUMBERVALUE(MID(H133,2,1)),0)</f>
        <v>4</v>
      </c>
      <c r="AA133">
        <f t="shared" ref="AA133:AA196" ca="1" si="716">ROUND(_xlfn.NUMBERVALUE(MID(H133,3,1)),0)</f>
        <v>0</v>
      </c>
      <c r="AC133" t="s">
        <v>14</v>
      </c>
      <c r="AE133">
        <f t="shared" ref="AE133:AE164" ca="1" si="717">ROUND(_xlfn.NUMBERVALUE(MID(H133,5,1)),0)</f>
        <v>7</v>
      </c>
      <c r="AG133" t="s">
        <v>38</v>
      </c>
      <c r="AH133">
        <f t="shared" ref="AH133:AH164" ca="1" si="718">ROUND(_xlfn.NUMBERVALUE(MID(H133,6,1)),0)</f>
        <v>3</v>
      </c>
      <c r="AI133" t="s">
        <v>67</v>
      </c>
      <c r="AJ133">
        <f t="shared" ref="AJ133:AJ164" ca="1" si="719">ROUND(_xlfn.NUMBERVALUE(MID(H133,7,1)),0)</f>
        <v>8</v>
      </c>
      <c r="AK133" t="s">
        <v>20</v>
      </c>
      <c r="AL133" t="s">
        <v>3</v>
      </c>
      <c r="AM133" t="s">
        <v>15</v>
      </c>
      <c r="AN133">
        <f t="shared" ca="1" si="373"/>
        <v>8</v>
      </c>
      <c r="AO133" t="s">
        <v>20</v>
      </c>
      <c r="AQ133" t="s">
        <v>16</v>
      </c>
      <c r="AR133" t="str">
        <f t="shared" ca="1" si="374"/>
        <v>supérieur ou égal à 5,&lt;br&gt;alors le chiffre précédent (&lt;font color="blue"&gt;3&lt;/font&gt;) augmente de 1.</v>
      </c>
      <c r="AS133" t="s">
        <v>22</v>
      </c>
      <c r="AT133" t="s">
        <v>21</v>
      </c>
      <c r="AU133">
        <f t="shared" ca="1" si="370"/>
        <v>140.74</v>
      </c>
      <c r="AV133" t="s">
        <v>23</v>
      </c>
      <c r="AW133" t="s">
        <v>24</v>
      </c>
    </row>
    <row r="134" spans="1:49" x14ac:dyDescent="0.25">
      <c r="A134" t="s">
        <v>64</v>
      </c>
      <c r="E134" t="s">
        <v>3</v>
      </c>
      <c r="F134" t="s">
        <v>25</v>
      </c>
      <c r="G134" t="s">
        <v>26</v>
      </c>
      <c r="H134">
        <f t="shared" ref="H134:H165" ca="1" si="720">ROUND(RANDBETWEEN(1,9)/10+RANDBETWEEN(1,9)/100+RANDBETWEEN(1,9)/1000,3)</f>
        <v>0.68200000000000005</v>
      </c>
      <c r="I134" t="s">
        <v>26</v>
      </c>
      <c r="J134" t="s">
        <v>4</v>
      </c>
      <c r="K134">
        <f t="shared" ca="1" si="372"/>
        <v>0.68</v>
      </c>
      <c r="L134" t="s">
        <v>9</v>
      </c>
      <c r="M134" t="s">
        <v>65</v>
      </c>
      <c r="N134" t="s">
        <v>61</v>
      </c>
      <c r="O134" t="s">
        <v>9</v>
      </c>
      <c r="P134" t="s">
        <v>62</v>
      </c>
      <c r="Q134" t="s">
        <v>3</v>
      </c>
      <c r="R134" t="s">
        <v>17</v>
      </c>
      <c r="S134" t="s">
        <v>66</v>
      </c>
      <c r="T134">
        <f t="shared" ref="T134:T165" ca="1" si="721">ROUND(_xlfn.NUMBERVALUE(MID(H134,5,1)),0)</f>
        <v>2</v>
      </c>
      <c r="U134" t="s">
        <v>13</v>
      </c>
      <c r="V134" t="s">
        <v>3</v>
      </c>
      <c r="AA134">
        <f t="shared" ref="AA134:AA165" ca="1" si="722">ROUND(_xlfn.NUMBERVALUE(MID(H134,1,1)),0)</f>
        <v>0</v>
      </c>
      <c r="AC134" t="s">
        <v>14</v>
      </c>
      <c r="AE134">
        <f t="shared" ref="AE134:AE165" ca="1" si="723">ROUND(_xlfn.NUMBERVALUE(MID(H134,3,1)),0)</f>
        <v>6</v>
      </c>
      <c r="AG134" t="s">
        <v>38</v>
      </c>
      <c r="AH134">
        <f t="shared" ref="AH134:AH197" ca="1" si="724">ROUND(_xlfn.NUMBERVALUE(MID(H134,4,1)),0)</f>
        <v>8</v>
      </c>
      <c r="AI134" t="s">
        <v>67</v>
      </c>
      <c r="AJ134">
        <f t="shared" ref="AJ134:AJ165" ca="1" si="725">ROUND(_xlfn.NUMBERVALUE(MID(H134,5,1)),0)</f>
        <v>2</v>
      </c>
      <c r="AK134" t="s">
        <v>20</v>
      </c>
      <c r="AL134" t="s">
        <v>3</v>
      </c>
      <c r="AM134" t="s">
        <v>15</v>
      </c>
      <c r="AN134">
        <f t="shared" ca="1" si="373"/>
        <v>2</v>
      </c>
      <c r="AO134" t="s">
        <v>20</v>
      </c>
      <c r="AQ134" t="s">
        <v>16</v>
      </c>
      <c r="AR134" t="str">
        <f t="shared" ca="1" si="374"/>
        <v>inférieur à 5,&lt;br&gt;alors le chiffre précédent (&lt;font color="blue"&gt;8&lt;/font&gt;) ne change pas.</v>
      </c>
      <c r="AS134" t="s">
        <v>22</v>
      </c>
      <c r="AT134" t="s">
        <v>21</v>
      </c>
      <c r="AU134">
        <f t="shared" ref="AU134:AU197" ca="1" si="726">K134</f>
        <v>0.68</v>
      </c>
      <c r="AV134" t="s">
        <v>23</v>
      </c>
      <c r="AW134" t="s">
        <v>24</v>
      </c>
    </row>
    <row r="135" spans="1:49" x14ac:dyDescent="0.25">
      <c r="A135" t="s">
        <v>64</v>
      </c>
      <c r="E135" t="s">
        <v>3</v>
      </c>
      <c r="F135" t="s">
        <v>25</v>
      </c>
      <c r="G135" t="s">
        <v>26</v>
      </c>
      <c r="H135">
        <f t="shared" ref="H135:H166" ca="1" si="727">ROUND(RANDBETWEEN(1,9)+RANDBETWEEN(1,9)/10+RANDBETWEEN(1,9)/100+RANDBETWEEN(1,9)/1000,3)</f>
        <v>1.1739999999999999</v>
      </c>
      <c r="I135" t="s">
        <v>26</v>
      </c>
      <c r="J135" t="s">
        <v>4</v>
      </c>
      <c r="K135">
        <f t="shared" ref="K135:K198" ca="1" si="728">ROUND(H135,2)</f>
        <v>1.17</v>
      </c>
      <c r="L135" t="s">
        <v>9</v>
      </c>
      <c r="M135" t="s">
        <v>65</v>
      </c>
      <c r="N135" t="s">
        <v>61</v>
      </c>
      <c r="O135" t="s">
        <v>9</v>
      </c>
      <c r="P135" t="s">
        <v>62</v>
      </c>
      <c r="Q135" t="s">
        <v>3</v>
      </c>
      <c r="R135" t="s">
        <v>17</v>
      </c>
      <c r="S135" t="s">
        <v>66</v>
      </c>
      <c r="T135">
        <f t="shared" ca="1" si="721"/>
        <v>4</v>
      </c>
      <c r="U135" t="s">
        <v>13</v>
      </c>
      <c r="V135" t="s">
        <v>3</v>
      </c>
      <c r="AA135">
        <f t="shared" ca="1" si="722"/>
        <v>1</v>
      </c>
      <c r="AC135" t="s">
        <v>14</v>
      </c>
      <c r="AE135">
        <f t="shared" ca="1" si="723"/>
        <v>1</v>
      </c>
      <c r="AG135" t="s">
        <v>38</v>
      </c>
      <c r="AH135">
        <f t="shared" ca="1" si="724"/>
        <v>7</v>
      </c>
      <c r="AI135" t="s">
        <v>67</v>
      </c>
      <c r="AJ135">
        <f t="shared" ca="1" si="725"/>
        <v>4</v>
      </c>
      <c r="AK135" t="s">
        <v>20</v>
      </c>
      <c r="AL135" t="s">
        <v>3</v>
      </c>
      <c r="AM135" t="s">
        <v>15</v>
      </c>
      <c r="AN135">
        <f t="shared" ref="AN135:AN198" ca="1" si="729">AJ135</f>
        <v>4</v>
      </c>
      <c r="AO135" t="s">
        <v>20</v>
      </c>
      <c r="AQ135" t="s">
        <v>16</v>
      </c>
      <c r="AR135" t="str">
        <f t="shared" ref="AR135:AR198" ca="1" si="730">IF(AN135&lt;5,"inférieur à 5,&lt;br&gt;alors le chiffre précédent (&lt;font color=""blue""&gt;"&amp;AH135&amp;"&lt;/font&gt;) ne change pas.","supérieur ou égal à 5,&lt;br&gt;alors le chiffre précédent (&lt;font color=""blue""&gt;"&amp;AH135&amp;"&lt;/font&gt;) augmente de 1.")</f>
        <v>inférieur à 5,&lt;br&gt;alors le chiffre précédent (&lt;font color="blue"&gt;7&lt;/font&gt;) ne change pas.</v>
      </c>
      <c r="AS135" t="s">
        <v>22</v>
      </c>
      <c r="AT135" t="s">
        <v>21</v>
      </c>
      <c r="AU135">
        <f t="shared" ca="1" si="726"/>
        <v>1.17</v>
      </c>
      <c r="AV135" t="s">
        <v>23</v>
      </c>
      <c r="AW135" t="s">
        <v>24</v>
      </c>
    </row>
    <row r="136" spans="1:49" x14ac:dyDescent="0.25">
      <c r="A136" t="s">
        <v>64</v>
      </c>
      <c r="E136" t="s">
        <v>3</v>
      </c>
      <c r="F136" t="s">
        <v>25</v>
      </c>
      <c r="G136" t="s">
        <v>26</v>
      </c>
      <c r="H136">
        <f t="shared" ref="H136:H167" ca="1" si="731">ROUND(RANDBETWEEN(10,99)+RANDBETWEEN(1,9)/10+RANDBETWEEN(1,9)/100+RANDBETWEEN(1,9)/1000,3)</f>
        <v>74.546999999999997</v>
      </c>
      <c r="I136" t="s">
        <v>26</v>
      </c>
      <c r="J136" t="s">
        <v>4</v>
      </c>
      <c r="K136">
        <f t="shared" ca="1" si="728"/>
        <v>74.55</v>
      </c>
      <c r="L136" t="s">
        <v>9</v>
      </c>
      <c r="M136" t="s">
        <v>65</v>
      </c>
      <c r="N136" t="s">
        <v>61</v>
      </c>
      <c r="O136" t="s">
        <v>9</v>
      </c>
      <c r="P136" t="s">
        <v>62</v>
      </c>
      <c r="Q136" t="s">
        <v>3</v>
      </c>
      <c r="R136" t="s">
        <v>17</v>
      </c>
      <c r="S136" t="s">
        <v>66</v>
      </c>
      <c r="T136">
        <f t="shared" ref="T136:T167" ca="1" si="732">ROUND(_xlfn.NUMBERVALUE(MID(H136,6,1)),0)</f>
        <v>7</v>
      </c>
      <c r="U136" t="s">
        <v>13</v>
      </c>
      <c r="V136" t="s">
        <v>3</v>
      </c>
      <c r="Y136">
        <f t="shared" ref="Y136:Y167" ca="1" si="733">ROUND(_xlfn.NUMBERVALUE(MID(H136,1,1)),0)</f>
        <v>7</v>
      </c>
      <c r="AA136">
        <f t="shared" ref="AA136:AA167" ca="1" si="734">ROUND(_xlfn.NUMBERVALUE(MID(H136,2,1)),0)</f>
        <v>4</v>
      </c>
      <c r="AC136" t="s">
        <v>14</v>
      </c>
      <c r="AE136">
        <f t="shared" ref="AE136:AE167" ca="1" si="735">ROUND(_xlfn.NUMBERVALUE(MID(H136,4,1)),0)</f>
        <v>5</v>
      </c>
      <c r="AG136" t="s">
        <v>38</v>
      </c>
      <c r="AH136">
        <f t="shared" ref="AH136:AH167" ca="1" si="736">ROUND(_xlfn.NUMBERVALUE(MID(H136,5,1)),0)</f>
        <v>4</v>
      </c>
      <c r="AI136" t="s">
        <v>67</v>
      </c>
      <c r="AJ136">
        <f t="shared" ref="AJ136:AJ167" ca="1" si="737">ROUND(_xlfn.NUMBERVALUE(MID(H136,6,1)),0)</f>
        <v>7</v>
      </c>
      <c r="AK136" t="s">
        <v>20</v>
      </c>
      <c r="AL136" t="s">
        <v>3</v>
      </c>
      <c r="AM136" t="s">
        <v>15</v>
      </c>
      <c r="AN136">
        <f t="shared" ca="1" si="729"/>
        <v>7</v>
      </c>
      <c r="AO136" t="s">
        <v>20</v>
      </c>
      <c r="AQ136" t="s">
        <v>16</v>
      </c>
      <c r="AR136" t="str">
        <f t="shared" ca="1" si="730"/>
        <v>supérieur ou égal à 5,&lt;br&gt;alors le chiffre précédent (&lt;font color="blue"&gt;4&lt;/font&gt;) augmente de 1.</v>
      </c>
      <c r="AS136" t="s">
        <v>22</v>
      </c>
      <c r="AT136" t="s">
        <v>21</v>
      </c>
      <c r="AU136">
        <f t="shared" ca="1" si="726"/>
        <v>74.55</v>
      </c>
      <c r="AV136" t="s">
        <v>23</v>
      </c>
      <c r="AW136" t="s">
        <v>24</v>
      </c>
    </row>
    <row r="137" spans="1:49" x14ac:dyDescent="0.25">
      <c r="A137" t="s">
        <v>64</v>
      </c>
      <c r="E137" t="s">
        <v>3</v>
      </c>
      <c r="F137" t="s">
        <v>25</v>
      </c>
      <c r="G137" t="s">
        <v>26</v>
      </c>
      <c r="H137">
        <f t="shared" ref="H137:H168" ca="1" si="738">ROUND(RANDBETWEEN(100,999)+RANDBETWEEN(1,9)/10+RANDBETWEEN(1,9)/100+RANDBETWEEN(1,9)/1000,3)</f>
        <v>448.815</v>
      </c>
      <c r="I137" t="s">
        <v>26</v>
      </c>
      <c r="J137" t="s">
        <v>4</v>
      </c>
      <c r="K137">
        <f t="shared" ca="1" si="728"/>
        <v>448.82</v>
      </c>
      <c r="L137" t="s">
        <v>9</v>
      </c>
      <c r="M137" t="s">
        <v>65</v>
      </c>
      <c r="N137" t="s">
        <v>61</v>
      </c>
      <c r="O137" t="s">
        <v>9</v>
      </c>
      <c r="P137" t="s">
        <v>62</v>
      </c>
      <c r="Q137" t="s">
        <v>3</v>
      </c>
      <c r="R137" t="s">
        <v>17</v>
      </c>
      <c r="S137" t="s">
        <v>66</v>
      </c>
      <c r="T137">
        <f t="shared" ref="T137:T168" ca="1" si="739">ROUND(_xlfn.NUMBERVALUE(MID(H137,7,1)),0)</f>
        <v>5</v>
      </c>
      <c r="U137" t="s">
        <v>13</v>
      </c>
      <c r="V137" t="s">
        <v>3</v>
      </c>
      <c r="X137">
        <f t="shared" ref="X137:X200" ca="1" si="740">ROUND(_xlfn.NUMBERVALUE(MID(H137,1,1)),0)</f>
        <v>4</v>
      </c>
      <c r="Y137">
        <f t="shared" ref="Y137:Y200" ca="1" si="741">ROUND(_xlfn.NUMBERVALUE(MID(H137,2,1)),0)</f>
        <v>4</v>
      </c>
      <c r="AA137">
        <f t="shared" ref="AA137:AA200" ca="1" si="742">ROUND(_xlfn.NUMBERVALUE(MID(H137,3,1)),0)</f>
        <v>8</v>
      </c>
      <c r="AC137" t="s">
        <v>14</v>
      </c>
      <c r="AE137">
        <f t="shared" ref="AE137:AE168" ca="1" si="743">ROUND(_xlfn.NUMBERVALUE(MID(H137,5,1)),0)</f>
        <v>8</v>
      </c>
      <c r="AG137" t="s">
        <v>38</v>
      </c>
      <c r="AH137">
        <f t="shared" ref="AH137:AH168" ca="1" si="744">ROUND(_xlfn.NUMBERVALUE(MID(H137,6,1)),0)</f>
        <v>1</v>
      </c>
      <c r="AI137" t="s">
        <v>67</v>
      </c>
      <c r="AJ137">
        <f t="shared" ref="AJ137:AJ168" ca="1" si="745">ROUND(_xlfn.NUMBERVALUE(MID(H137,7,1)),0)</f>
        <v>5</v>
      </c>
      <c r="AK137" t="s">
        <v>20</v>
      </c>
      <c r="AL137" t="s">
        <v>3</v>
      </c>
      <c r="AM137" t="s">
        <v>15</v>
      </c>
      <c r="AN137">
        <f t="shared" ca="1" si="729"/>
        <v>5</v>
      </c>
      <c r="AO137" t="s">
        <v>20</v>
      </c>
      <c r="AQ137" t="s">
        <v>16</v>
      </c>
      <c r="AR137" t="str">
        <f t="shared" ca="1" si="730"/>
        <v>supérieur ou égal à 5,&lt;br&gt;alors le chiffre précédent (&lt;font color="blue"&gt;1&lt;/font&gt;) augmente de 1.</v>
      </c>
      <c r="AS137" t="s">
        <v>22</v>
      </c>
      <c r="AT137" t="s">
        <v>21</v>
      </c>
      <c r="AU137">
        <f t="shared" ca="1" si="726"/>
        <v>448.82</v>
      </c>
      <c r="AV137" t="s">
        <v>23</v>
      </c>
      <c r="AW137" t="s">
        <v>24</v>
      </c>
    </row>
    <row r="138" spans="1:49" x14ac:dyDescent="0.25">
      <c r="A138" t="s">
        <v>64</v>
      </c>
      <c r="E138" t="s">
        <v>3</v>
      </c>
      <c r="F138" t="s">
        <v>25</v>
      </c>
      <c r="G138" t="s">
        <v>26</v>
      </c>
      <c r="H138">
        <f t="shared" ref="H138:H169" ca="1" si="746">ROUND(RANDBETWEEN(1,9)/10+RANDBETWEEN(1,9)/100+RANDBETWEEN(1,9)/1000,3)</f>
        <v>0.54900000000000004</v>
      </c>
      <c r="I138" t="s">
        <v>26</v>
      </c>
      <c r="J138" t="s">
        <v>4</v>
      </c>
      <c r="K138">
        <f t="shared" ca="1" si="728"/>
        <v>0.55000000000000004</v>
      </c>
      <c r="L138" t="s">
        <v>9</v>
      </c>
      <c r="M138" t="s">
        <v>65</v>
      </c>
      <c r="N138" t="s">
        <v>61</v>
      </c>
      <c r="O138" t="s">
        <v>9</v>
      </c>
      <c r="P138" t="s">
        <v>62</v>
      </c>
      <c r="Q138" t="s">
        <v>3</v>
      </c>
      <c r="R138" t="s">
        <v>17</v>
      </c>
      <c r="S138" t="s">
        <v>66</v>
      </c>
      <c r="T138">
        <f t="shared" ref="T138:T169" ca="1" si="747">ROUND(_xlfn.NUMBERVALUE(MID(H138,5,1)),0)</f>
        <v>9</v>
      </c>
      <c r="U138" t="s">
        <v>13</v>
      </c>
      <c r="V138" t="s">
        <v>3</v>
      </c>
      <c r="AA138">
        <f t="shared" ref="AA138:AA169" ca="1" si="748">ROUND(_xlfn.NUMBERVALUE(MID(H138,1,1)),0)</f>
        <v>0</v>
      </c>
      <c r="AC138" t="s">
        <v>14</v>
      </c>
      <c r="AE138">
        <f t="shared" ref="AE138:AE169" ca="1" si="749">ROUND(_xlfn.NUMBERVALUE(MID(H138,3,1)),0)</f>
        <v>5</v>
      </c>
      <c r="AG138" t="s">
        <v>38</v>
      </c>
      <c r="AH138">
        <f t="shared" ref="AH138:AH201" ca="1" si="750">ROUND(_xlfn.NUMBERVALUE(MID(H138,4,1)),0)</f>
        <v>4</v>
      </c>
      <c r="AI138" t="s">
        <v>67</v>
      </c>
      <c r="AJ138">
        <f t="shared" ref="AJ138:AJ169" ca="1" si="751">ROUND(_xlfn.NUMBERVALUE(MID(H138,5,1)),0)</f>
        <v>9</v>
      </c>
      <c r="AK138" t="s">
        <v>20</v>
      </c>
      <c r="AL138" t="s">
        <v>3</v>
      </c>
      <c r="AM138" t="s">
        <v>15</v>
      </c>
      <c r="AN138">
        <f t="shared" ca="1" si="729"/>
        <v>9</v>
      </c>
      <c r="AO138" t="s">
        <v>20</v>
      </c>
      <c r="AQ138" t="s">
        <v>16</v>
      </c>
      <c r="AR138" t="str">
        <f t="shared" ca="1" si="730"/>
        <v>supérieur ou égal à 5,&lt;br&gt;alors le chiffre précédent (&lt;font color="blue"&gt;4&lt;/font&gt;) augmente de 1.</v>
      </c>
      <c r="AS138" t="s">
        <v>22</v>
      </c>
      <c r="AT138" t="s">
        <v>21</v>
      </c>
      <c r="AU138">
        <f t="shared" ca="1" si="726"/>
        <v>0.55000000000000004</v>
      </c>
      <c r="AV138" t="s">
        <v>23</v>
      </c>
      <c r="AW138" t="s">
        <v>24</v>
      </c>
    </row>
    <row r="139" spans="1:49" x14ac:dyDescent="0.25">
      <c r="A139" t="s">
        <v>64</v>
      </c>
      <c r="E139" t="s">
        <v>3</v>
      </c>
      <c r="F139" t="s">
        <v>25</v>
      </c>
      <c r="G139" t="s">
        <v>26</v>
      </c>
      <c r="H139">
        <f t="shared" ref="H139:H170" ca="1" si="752">ROUND(RANDBETWEEN(1,9)+RANDBETWEEN(1,9)/10+RANDBETWEEN(1,9)/100+RANDBETWEEN(1,9)/1000,3)</f>
        <v>9.9670000000000005</v>
      </c>
      <c r="I139" t="s">
        <v>26</v>
      </c>
      <c r="J139" t="s">
        <v>4</v>
      </c>
      <c r="K139">
        <f t="shared" ca="1" si="728"/>
        <v>9.9700000000000006</v>
      </c>
      <c r="L139" t="s">
        <v>9</v>
      </c>
      <c r="M139" t="s">
        <v>65</v>
      </c>
      <c r="N139" t="s">
        <v>61</v>
      </c>
      <c r="O139" t="s">
        <v>9</v>
      </c>
      <c r="P139" t="s">
        <v>62</v>
      </c>
      <c r="Q139" t="s">
        <v>3</v>
      </c>
      <c r="R139" t="s">
        <v>17</v>
      </c>
      <c r="S139" t="s">
        <v>66</v>
      </c>
      <c r="T139">
        <f t="shared" ca="1" si="747"/>
        <v>7</v>
      </c>
      <c r="U139" t="s">
        <v>13</v>
      </c>
      <c r="V139" t="s">
        <v>3</v>
      </c>
      <c r="AA139">
        <f t="shared" ca="1" si="748"/>
        <v>9</v>
      </c>
      <c r="AC139" t="s">
        <v>14</v>
      </c>
      <c r="AE139">
        <f t="shared" ca="1" si="749"/>
        <v>9</v>
      </c>
      <c r="AG139" t="s">
        <v>38</v>
      </c>
      <c r="AH139">
        <f t="shared" ca="1" si="750"/>
        <v>6</v>
      </c>
      <c r="AI139" t="s">
        <v>67</v>
      </c>
      <c r="AJ139">
        <f t="shared" ca="1" si="751"/>
        <v>7</v>
      </c>
      <c r="AK139" t="s">
        <v>20</v>
      </c>
      <c r="AL139" t="s">
        <v>3</v>
      </c>
      <c r="AM139" t="s">
        <v>15</v>
      </c>
      <c r="AN139">
        <f t="shared" ca="1" si="729"/>
        <v>7</v>
      </c>
      <c r="AO139" t="s">
        <v>20</v>
      </c>
      <c r="AQ139" t="s">
        <v>16</v>
      </c>
      <c r="AR139" t="str">
        <f t="shared" ca="1" si="730"/>
        <v>supérieur ou égal à 5,&lt;br&gt;alors le chiffre précédent (&lt;font color="blue"&gt;6&lt;/font&gt;) augmente de 1.</v>
      </c>
      <c r="AS139" t="s">
        <v>22</v>
      </c>
      <c r="AT139" t="s">
        <v>21</v>
      </c>
      <c r="AU139">
        <f t="shared" ca="1" si="726"/>
        <v>9.9700000000000006</v>
      </c>
      <c r="AV139" t="s">
        <v>23</v>
      </c>
      <c r="AW139" t="s">
        <v>24</v>
      </c>
    </row>
    <row r="140" spans="1:49" x14ac:dyDescent="0.25">
      <c r="A140" t="s">
        <v>64</v>
      </c>
      <c r="E140" t="s">
        <v>3</v>
      </c>
      <c r="F140" t="s">
        <v>25</v>
      </c>
      <c r="G140" t="s">
        <v>26</v>
      </c>
      <c r="H140">
        <f t="shared" ref="H140:H171" ca="1" si="753">ROUND(RANDBETWEEN(10,99)+RANDBETWEEN(1,9)/10+RANDBETWEEN(1,9)/100+RANDBETWEEN(1,9)/1000,3)</f>
        <v>25.138000000000002</v>
      </c>
      <c r="I140" t="s">
        <v>26</v>
      </c>
      <c r="J140" t="s">
        <v>4</v>
      </c>
      <c r="K140">
        <f t="shared" ca="1" si="728"/>
        <v>25.14</v>
      </c>
      <c r="L140" t="s">
        <v>9</v>
      </c>
      <c r="M140" t="s">
        <v>65</v>
      </c>
      <c r="N140" t="s">
        <v>61</v>
      </c>
      <c r="O140" t="s">
        <v>9</v>
      </c>
      <c r="P140" t="s">
        <v>62</v>
      </c>
      <c r="Q140" t="s">
        <v>3</v>
      </c>
      <c r="R140" t="s">
        <v>17</v>
      </c>
      <c r="S140" t="s">
        <v>66</v>
      </c>
      <c r="T140">
        <f t="shared" ref="T140:T171" ca="1" si="754">ROUND(_xlfn.NUMBERVALUE(MID(H140,6,1)),0)</f>
        <v>8</v>
      </c>
      <c r="U140" t="s">
        <v>13</v>
      </c>
      <c r="V140" t="s">
        <v>3</v>
      </c>
      <c r="Y140">
        <f t="shared" ref="Y140:Y171" ca="1" si="755">ROUND(_xlfn.NUMBERVALUE(MID(H140,1,1)),0)</f>
        <v>2</v>
      </c>
      <c r="AA140">
        <f t="shared" ref="AA140:AA171" ca="1" si="756">ROUND(_xlfn.NUMBERVALUE(MID(H140,2,1)),0)</f>
        <v>5</v>
      </c>
      <c r="AC140" t="s">
        <v>14</v>
      </c>
      <c r="AE140">
        <f t="shared" ref="AE140:AE171" ca="1" si="757">ROUND(_xlfn.NUMBERVALUE(MID(H140,4,1)),0)</f>
        <v>1</v>
      </c>
      <c r="AG140" t="s">
        <v>38</v>
      </c>
      <c r="AH140">
        <f t="shared" ref="AH140:AH171" ca="1" si="758">ROUND(_xlfn.NUMBERVALUE(MID(H140,5,1)),0)</f>
        <v>3</v>
      </c>
      <c r="AI140" t="s">
        <v>67</v>
      </c>
      <c r="AJ140">
        <f t="shared" ref="AJ140:AJ171" ca="1" si="759">ROUND(_xlfn.NUMBERVALUE(MID(H140,6,1)),0)</f>
        <v>8</v>
      </c>
      <c r="AK140" t="s">
        <v>20</v>
      </c>
      <c r="AL140" t="s">
        <v>3</v>
      </c>
      <c r="AM140" t="s">
        <v>15</v>
      </c>
      <c r="AN140">
        <f t="shared" ca="1" si="729"/>
        <v>8</v>
      </c>
      <c r="AO140" t="s">
        <v>20</v>
      </c>
      <c r="AQ140" t="s">
        <v>16</v>
      </c>
      <c r="AR140" t="str">
        <f t="shared" ca="1" si="730"/>
        <v>supérieur ou égal à 5,&lt;br&gt;alors le chiffre précédent (&lt;font color="blue"&gt;3&lt;/font&gt;) augmente de 1.</v>
      </c>
      <c r="AS140" t="s">
        <v>22</v>
      </c>
      <c r="AT140" t="s">
        <v>21</v>
      </c>
      <c r="AU140">
        <f t="shared" ca="1" si="726"/>
        <v>25.14</v>
      </c>
      <c r="AV140" t="s">
        <v>23</v>
      </c>
      <c r="AW140" t="s">
        <v>24</v>
      </c>
    </row>
    <row r="141" spans="1:49" x14ac:dyDescent="0.25">
      <c r="A141" t="s">
        <v>64</v>
      </c>
      <c r="E141" t="s">
        <v>3</v>
      </c>
      <c r="F141" t="s">
        <v>25</v>
      </c>
      <c r="G141" t="s">
        <v>26</v>
      </c>
      <c r="H141">
        <f t="shared" ref="H141:H172" ca="1" si="760">ROUND(RANDBETWEEN(100,999)+RANDBETWEEN(1,9)/10+RANDBETWEEN(1,9)/100+RANDBETWEEN(1,9)/1000,3)</f>
        <v>678.59900000000005</v>
      </c>
      <c r="I141" t="s">
        <v>26</v>
      </c>
      <c r="J141" t="s">
        <v>4</v>
      </c>
      <c r="K141">
        <f t="shared" ca="1" si="728"/>
        <v>678.6</v>
      </c>
      <c r="L141" t="s">
        <v>9</v>
      </c>
      <c r="M141" t="s">
        <v>65</v>
      </c>
      <c r="N141" t="s">
        <v>61</v>
      </c>
      <c r="O141" t="s">
        <v>9</v>
      </c>
      <c r="P141" t="s">
        <v>62</v>
      </c>
      <c r="Q141" t="s">
        <v>3</v>
      </c>
      <c r="R141" t="s">
        <v>17</v>
      </c>
      <c r="S141" t="s">
        <v>66</v>
      </c>
      <c r="T141">
        <f t="shared" ref="T141:T172" ca="1" si="761">ROUND(_xlfn.NUMBERVALUE(MID(H141,7,1)),0)</f>
        <v>9</v>
      </c>
      <c r="U141" t="s">
        <v>13</v>
      </c>
      <c r="V141" t="s">
        <v>3</v>
      </c>
      <c r="X141">
        <f t="shared" ref="X141:X204" ca="1" si="762">ROUND(_xlfn.NUMBERVALUE(MID(H141,1,1)),0)</f>
        <v>6</v>
      </c>
      <c r="Y141">
        <f t="shared" ref="Y141:Y204" ca="1" si="763">ROUND(_xlfn.NUMBERVALUE(MID(H141,2,1)),0)</f>
        <v>7</v>
      </c>
      <c r="AA141">
        <f t="shared" ref="AA141:AA204" ca="1" si="764">ROUND(_xlfn.NUMBERVALUE(MID(H141,3,1)),0)</f>
        <v>8</v>
      </c>
      <c r="AC141" t="s">
        <v>14</v>
      </c>
      <c r="AE141">
        <f t="shared" ref="AE141:AE172" ca="1" si="765">ROUND(_xlfn.NUMBERVALUE(MID(H141,5,1)),0)</f>
        <v>5</v>
      </c>
      <c r="AG141" t="s">
        <v>38</v>
      </c>
      <c r="AH141">
        <f t="shared" ref="AH141:AH172" ca="1" si="766">ROUND(_xlfn.NUMBERVALUE(MID(H141,6,1)),0)</f>
        <v>9</v>
      </c>
      <c r="AI141" t="s">
        <v>67</v>
      </c>
      <c r="AJ141">
        <f t="shared" ref="AJ141:AJ172" ca="1" si="767">ROUND(_xlfn.NUMBERVALUE(MID(H141,7,1)),0)</f>
        <v>9</v>
      </c>
      <c r="AK141" t="s">
        <v>20</v>
      </c>
      <c r="AL141" t="s">
        <v>3</v>
      </c>
      <c r="AM141" t="s">
        <v>15</v>
      </c>
      <c r="AN141">
        <f t="shared" ca="1" si="729"/>
        <v>9</v>
      </c>
      <c r="AO141" t="s">
        <v>20</v>
      </c>
      <c r="AQ141" t="s">
        <v>16</v>
      </c>
      <c r="AR141" t="str">
        <f t="shared" ca="1" si="730"/>
        <v>supérieur ou égal à 5,&lt;br&gt;alors le chiffre précédent (&lt;font color="blue"&gt;9&lt;/font&gt;) augmente de 1.</v>
      </c>
      <c r="AS141" t="s">
        <v>22</v>
      </c>
      <c r="AT141" t="s">
        <v>21</v>
      </c>
      <c r="AU141">
        <f t="shared" ca="1" si="726"/>
        <v>678.6</v>
      </c>
      <c r="AV141" t="s">
        <v>23</v>
      </c>
      <c r="AW141" t="s">
        <v>24</v>
      </c>
    </row>
    <row r="142" spans="1:49" x14ac:dyDescent="0.25">
      <c r="A142" t="s">
        <v>64</v>
      </c>
      <c r="E142" t="s">
        <v>3</v>
      </c>
      <c r="F142" t="s">
        <v>25</v>
      </c>
      <c r="G142" t="s">
        <v>26</v>
      </c>
      <c r="H142">
        <f t="shared" ref="H142:H173" ca="1" si="768">ROUND(RANDBETWEEN(1,9)/10+RANDBETWEEN(1,9)/100+RANDBETWEEN(1,9)/1000,3)</f>
        <v>0.79400000000000004</v>
      </c>
      <c r="I142" t="s">
        <v>26</v>
      </c>
      <c r="J142" t="s">
        <v>4</v>
      </c>
      <c r="K142">
        <f t="shared" ca="1" si="728"/>
        <v>0.79</v>
      </c>
      <c r="L142" t="s">
        <v>9</v>
      </c>
      <c r="M142" t="s">
        <v>65</v>
      </c>
      <c r="N142" t="s">
        <v>61</v>
      </c>
      <c r="O142" t="s">
        <v>9</v>
      </c>
      <c r="P142" t="s">
        <v>62</v>
      </c>
      <c r="Q142" t="s">
        <v>3</v>
      </c>
      <c r="R142" t="s">
        <v>17</v>
      </c>
      <c r="S142" t="s">
        <v>66</v>
      </c>
      <c r="T142">
        <f t="shared" ref="T142:T173" ca="1" si="769">ROUND(_xlfn.NUMBERVALUE(MID(H142,5,1)),0)</f>
        <v>4</v>
      </c>
      <c r="U142" t="s">
        <v>13</v>
      </c>
      <c r="V142" t="s">
        <v>3</v>
      </c>
      <c r="AA142">
        <f t="shared" ref="AA142:AA173" ca="1" si="770">ROUND(_xlfn.NUMBERVALUE(MID(H142,1,1)),0)</f>
        <v>0</v>
      </c>
      <c r="AC142" t="s">
        <v>14</v>
      </c>
      <c r="AE142">
        <f t="shared" ref="AE142:AE173" ca="1" si="771">ROUND(_xlfn.NUMBERVALUE(MID(H142,3,1)),0)</f>
        <v>7</v>
      </c>
      <c r="AG142" t="s">
        <v>38</v>
      </c>
      <c r="AH142">
        <f t="shared" ref="AH142:AH205" ca="1" si="772">ROUND(_xlfn.NUMBERVALUE(MID(H142,4,1)),0)</f>
        <v>9</v>
      </c>
      <c r="AI142" t="s">
        <v>67</v>
      </c>
      <c r="AJ142">
        <f t="shared" ref="AJ142:AJ173" ca="1" si="773">ROUND(_xlfn.NUMBERVALUE(MID(H142,5,1)),0)</f>
        <v>4</v>
      </c>
      <c r="AK142" t="s">
        <v>20</v>
      </c>
      <c r="AL142" t="s">
        <v>3</v>
      </c>
      <c r="AM142" t="s">
        <v>15</v>
      </c>
      <c r="AN142">
        <f t="shared" ca="1" si="729"/>
        <v>4</v>
      </c>
      <c r="AO142" t="s">
        <v>20</v>
      </c>
      <c r="AQ142" t="s">
        <v>16</v>
      </c>
      <c r="AR142" t="str">
        <f t="shared" ca="1" si="730"/>
        <v>inférieur à 5,&lt;br&gt;alors le chiffre précédent (&lt;font color="blue"&gt;9&lt;/font&gt;) ne change pas.</v>
      </c>
      <c r="AS142" t="s">
        <v>22</v>
      </c>
      <c r="AT142" t="s">
        <v>21</v>
      </c>
      <c r="AU142">
        <f t="shared" ca="1" si="726"/>
        <v>0.79</v>
      </c>
      <c r="AV142" t="s">
        <v>23</v>
      </c>
      <c r="AW142" t="s">
        <v>24</v>
      </c>
    </row>
    <row r="143" spans="1:49" x14ac:dyDescent="0.25">
      <c r="A143" t="s">
        <v>64</v>
      </c>
      <c r="E143" t="s">
        <v>3</v>
      </c>
      <c r="F143" t="s">
        <v>25</v>
      </c>
      <c r="G143" t="s">
        <v>26</v>
      </c>
      <c r="H143">
        <f t="shared" ref="H143:H174" ca="1" si="774">ROUND(RANDBETWEEN(1,9)+RANDBETWEEN(1,9)/10+RANDBETWEEN(1,9)/100+RANDBETWEEN(1,9)/1000,3)</f>
        <v>1.7450000000000001</v>
      </c>
      <c r="I143" t="s">
        <v>26</v>
      </c>
      <c r="J143" t="s">
        <v>4</v>
      </c>
      <c r="K143">
        <f t="shared" ca="1" si="728"/>
        <v>1.75</v>
      </c>
      <c r="L143" t="s">
        <v>9</v>
      </c>
      <c r="M143" t="s">
        <v>65</v>
      </c>
      <c r="N143" t="s">
        <v>61</v>
      </c>
      <c r="O143" t="s">
        <v>9</v>
      </c>
      <c r="P143" t="s">
        <v>62</v>
      </c>
      <c r="Q143" t="s">
        <v>3</v>
      </c>
      <c r="R143" t="s">
        <v>17</v>
      </c>
      <c r="S143" t="s">
        <v>66</v>
      </c>
      <c r="T143">
        <f t="shared" ca="1" si="769"/>
        <v>5</v>
      </c>
      <c r="U143" t="s">
        <v>13</v>
      </c>
      <c r="V143" t="s">
        <v>3</v>
      </c>
      <c r="AA143">
        <f t="shared" ca="1" si="770"/>
        <v>1</v>
      </c>
      <c r="AC143" t="s">
        <v>14</v>
      </c>
      <c r="AE143">
        <f t="shared" ca="1" si="771"/>
        <v>7</v>
      </c>
      <c r="AG143" t="s">
        <v>38</v>
      </c>
      <c r="AH143">
        <f t="shared" ca="1" si="772"/>
        <v>4</v>
      </c>
      <c r="AI143" t="s">
        <v>67</v>
      </c>
      <c r="AJ143">
        <f t="shared" ca="1" si="773"/>
        <v>5</v>
      </c>
      <c r="AK143" t="s">
        <v>20</v>
      </c>
      <c r="AL143" t="s">
        <v>3</v>
      </c>
      <c r="AM143" t="s">
        <v>15</v>
      </c>
      <c r="AN143">
        <f t="shared" ca="1" si="729"/>
        <v>5</v>
      </c>
      <c r="AO143" t="s">
        <v>20</v>
      </c>
      <c r="AQ143" t="s">
        <v>16</v>
      </c>
      <c r="AR143" t="str">
        <f t="shared" ca="1" si="730"/>
        <v>supérieur ou égal à 5,&lt;br&gt;alors le chiffre précédent (&lt;font color="blue"&gt;4&lt;/font&gt;) augmente de 1.</v>
      </c>
      <c r="AS143" t="s">
        <v>22</v>
      </c>
      <c r="AT143" t="s">
        <v>21</v>
      </c>
      <c r="AU143">
        <f t="shared" ca="1" si="726"/>
        <v>1.75</v>
      </c>
      <c r="AV143" t="s">
        <v>23</v>
      </c>
      <c r="AW143" t="s">
        <v>24</v>
      </c>
    </row>
    <row r="144" spans="1:49" x14ac:dyDescent="0.25">
      <c r="A144" t="s">
        <v>64</v>
      </c>
      <c r="E144" t="s">
        <v>3</v>
      </c>
      <c r="F144" t="s">
        <v>25</v>
      </c>
      <c r="G144" t="s">
        <v>26</v>
      </c>
      <c r="H144">
        <f t="shared" ref="H144:H175" ca="1" si="775">ROUND(RANDBETWEEN(10,99)+RANDBETWEEN(1,9)/10+RANDBETWEEN(1,9)/100+RANDBETWEEN(1,9)/1000,3)</f>
        <v>87.795000000000002</v>
      </c>
      <c r="I144" t="s">
        <v>26</v>
      </c>
      <c r="J144" t="s">
        <v>4</v>
      </c>
      <c r="K144">
        <f t="shared" ca="1" si="728"/>
        <v>87.8</v>
      </c>
      <c r="L144" t="s">
        <v>9</v>
      </c>
      <c r="M144" t="s">
        <v>65</v>
      </c>
      <c r="N144" t="s">
        <v>61</v>
      </c>
      <c r="O144" t="s">
        <v>9</v>
      </c>
      <c r="P144" t="s">
        <v>62</v>
      </c>
      <c r="Q144" t="s">
        <v>3</v>
      </c>
      <c r="R144" t="s">
        <v>17</v>
      </c>
      <c r="S144" t="s">
        <v>66</v>
      </c>
      <c r="T144">
        <f t="shared" ref="T144:T175" ca="1" si="776">ROUND(_xlfn.NUMBERVALUE(MID(H144,6,1)),0)</f>
        <v>5</v>
      </c>
      <c r="U144" t="s">
        <v>13</v>
      </c>
      <c r="V144" t="s">
        <v>3</v>
      </c>
      <c r="Y144">
        <f t="shared" ref="Y144:Y175" ca="1" si="777">ROUND(_xlfn.NUMBERVALUE(MID(H144,1,1)),0)</f>
        <v>8</v>
      </c>
      <c r="AA144">
        <f t="shared" ref="AA144:AA175" ca="1" si="778">ROUND(_xlfn.NUMBERVALUE(MID(H144,2,1)),0)</f>
        <v>7</v>
      </c>
      <c r="AC144" t="s">
        <v>14</v>
      </c>
      <c r="AE144">
        <f t="shared" ref="AE144:AE175" ca="1" si="779">ROUND(_xlfn.NUMBERVALUE(MID(H144,4,1)),0)</f>
        <v>7</v>
      </c>
      <c r="AG144" t="s">
        <v>38</v>
      </c>
      <c r="AH144">
        <f t="shared" ref="AH144:AH175" ca="1" si="780">ROUND(_xlfn.NUMBERVALUE(MID(H144,5,1)),0)</f>
        <v>9</v>
      </c>
      <c r="AI144" t="s">
        <v>67</v>
      </c>
      <c r="AJ144">
        <f t="shared" ref="AJ144:AJ175" ca="1" si="781">ROUND(_xlfn.NUMBERVALUE(MID(H144,6,1)),0)</f>
        <v>5</v>
      </c>
      <c r="AK144" t="s">
        <v>20</v>
      </c>
      <c r="AL144" t="s">
        <v>3</v>
      </c>
      <c r="AM144" t="s">
        <v>15</v>
      </c>
      <c r="AN144">
        <f t="shared" ca="1" si="729"/>
        <v>5</v>
      </c>
      <c r="AO144" t="s">
        <v>20</v>
      </c>
      <c r="AQ144" t="s">
        <v>16</v>
      </c>
      <c r="AR144" t="str">
        <f t="shared" ca="1" si="730"/>
        <v>supérieur ou égal à 5,&lt;br&gt;alors le chiffre précédent (&lt;font color="blue"&gt;9&lt;/font&gt;) augmente de 1.</v>
      </c>
      <c r="AS144" t="s">
        <v>22</v>
      </c>
      <c r="AT144" t="s">
        <v>21</v>
      </c>
      <c r="AU144">
        <f t="shared" ca="1" si="726"/>
        <v>87.8</v>
      </c>
      <c r="AV144" t="s">
        <v>23</v>
      </c>
      <c r="AW144" t="s">
        <v>24</v>
      </c>
    </row>
    <row r="145" spans="1:49" x14ac:dyDescent="0.25">
      <c r="A145" t="s">
        <v>64</v>
      </c>
      <c r="E145" t="s">
        <v>3</v>
      </c>
      <c r="F145" t="s">
        <v>25</v>
      </c>
      <c r="G145" t="s">
        <v>26</v>
      </c>
      <c r="H145">
        <f t="shared" ref="H145:H176" ca="1" si="782">ROUND(RANDBETWEEN(100,999)+RANDBETWEEN(1,9)/10+RANDBETWEEN(1,9)/100+RANDBETWEEN(1,9)/1000,3)</f>
        <v>727.54499999999996</v>
      </c>
      <c r="I145" t="s">
        <v>26</v>
      </c>
      <c r="J145" t="s">
        <v>4</v>
      </c>
      <c r="K145">
        <f t="shared" ca="1" si="728"/>
        <v>727.55</v>
      </c>
      <c r="L145" t="s">
        <v>9</v>
      </c>
      <c r="M145" t="s">
        <v>65</v>
      </c>
      <c r="N145" t="s">
        <v>61</v>
      </c>
      <c r="O145" t="s">
        <v>9</v>
      </c>
      <c r="P145" t="s">
        <v>62</v>
      </c>
      <c r="Q145" t="s">
        <v>3</v>
      </c>
      <c r="R145" t="s">
        <v>17</v>
      </c>
      <c r="S145" t="s">
        <v>66</v>
      </c>
      <c r="T145">
        <f t="shared" ref="T145:T176" ca="1" si="783">ROUND(_xlfn.NUMBERVALUE(MID(H145,7,1)),0)</f>
        <v>5</v>
      </c>
      <c r="U145" t="s">
        <v>13</v>
      </c>
      <c r="V145" t="s">
        <v>3</v>
      </c>
      <c r="X145">
        <f t="shared" ref="X145:X208" ca="1" si="784">ROUND(_xlfn.NUMBERVALUE(MID(H145,1,1)),0)</f>
        <v>7</v>
      </c>
      <c r="Y145">
        <f t="shared" ref="Y145:Y208" ca="1" si="785">ROUND(_xlfn.NUMBERVALUE(MID(H145,2,1)),0)</f>
        <v>2</v>
      </c>
      <c r="AA145">
        <f t="shared" ref="AA145:AA208" ca="1" si="786">ROUND(_xlfn.NUMBERVALUE(MID(H145,3,1)),0)</f>
        <v>7</v>
      </c>
      <c r="AC145" t="s">
        <v>14</v>
      </c>
      <c r="AE145">
        <f t="shared" ref="AE145:AE176" ca="1" si="787">ROUND(_xlfn.NUMBERVALUE(MID(H145,5,1)),0)</f>
        <v>5</v>
      </c>
      <c r="AG145" t="s">
        <v>38</v>
      </c>
      <c r="AH145">
        <f t="shared" ref="AH145:AH176" ca="1" si="788">ROUND(_xlfn.NUMBERVALUE(MID(H145,6,1)),0)</f>
        <v>4</v>
      </c>
      <c r="AI145" t="s">
        <v>67</v>
      </c>
      <c r="AJ145">
        <f t="shared" ref="AJ145:AJ176" ca="1" si="789">ROUND(_xlfn.NUMBERVALUE(MID(H145,7,1)),0)</f>
        <v>5</v>
      </c>
      <c r="AK145" t="s">
        <v>20</v>
      </c>
      <c r="AL145" t="s">
        <v>3</v>
      </c>
      <c r="AM145" t="s">
        <v>15</v>
      </c>
      <c r="AN145">
        <f t="shared" ca="1" si="729"/>
        <v>5</v>
      </c>
      <c r="AO145" t="s">
        <v>20</v>
      </c>
      <c r="AQ145" t="s">
        <v>16</v>
      </c>
      <c r="AR145" t="str">
        <f t="shared" ca="1" si="730"/>
        <v>supérieur ou égal à 5,&lt;br&gt;alors le chiffre précédent (&lt;font color="blue"&gt;4&lt;/font&gt;) augmente de 1.</v>
      </c>
      <c r="AS145" t="s">
        <v>22</v>
      </c>
      <c r="AT145" t="s">
        <v>21</v>
      </c>
      <c r="AU145">
        <f t="shared" ca="1" si="726"/>
        <v>727.55</v>
      </c>
      <c r="AV145" t="s">
        <v>23</v>
      </c>
      <c r="AW145" t="s">
        <v>24</v>
      </c>
    </row>
    <row r="146" spans="1:49" x14ac:dyDescent="0.25">
      <c r="A146" t="s">
        <v>64</v>
      </c>
      <c r="E146" t="s">
        <v>3</v>
      </c>
      <c r="F146" t="s">
        <v>25</v>
      </c>
      <c r="G146" t="s">
        <v>26</v>
      </c>
      <c r="H146">
        <f t="shared" ref="H146:H177" ca="1" si="790">ROUND(RANDBETWEEN(1,9)/10+RANDBETWEEN(1,9)/100+RANDBETWEEN(1,9)/1000,3)</f>
        <v>0.55900000000000005</v>
      </c>
      <c r="I146" t="s">
        <v>26</v>
      </c>
      <c r="J146" t="s">
        <v>4</v>
      </c>
      <c r="K146">
        <f t="shared" ca="1" si="728"/>
        <v>0.56000000000000005</v>
      </c>
      <c r="L146" t="s">
        <v>9</v>
      </c>
      <c r="M146" t="s">
        <v>65</v>
      </c>
      <c r="N146" t="s">
        <v>61</v>
      </c>
      <c r="O146" t="s">
        <v>9</v>
      </c>
      <c r="P146" t="s">
        <v>62</v>
      </c>
      <c r="Q146" t="s">
        <v>3</v>
      </c>
      <c r="R146" t="s">
        <v>17</v>
      </c>
      <c r="S146" t="s">
        <v>66</v>
      </c>
      <c r="T146">
        <f t="shared" ref="T146:T177" ca="1" si="791">ROUND(_xlfn.NUMBERVALUE(MID(H146,5,1)),0)</f>
        <v>9</v>
      </c>
      <c r="U146" t="s">
        <v>13</v>
      </c>
      <c r="V146" t="s">
        <v>3</v>
      </c>
      <c r="AA146">
        <f t="shared" ref="AA146:AA177" ca="1" si="792">ROUND(_xlfn.NUMBERVALUE(MID(H146,1,1)),0)</f>
        <v>0</v>
      </c>
      <c r="AC146" t="s">
        <v>14</v>
      </c>
      <c r="AE146">
        <f t="shared" ref="AE146:AE177" ca="1" si="793">ROUND(_xlfn.NUMBERVALUE(MID(H146,3,1)),0)</f>
        <v>5</v>
      </c>
      <c r="AG146" t="s">
        <v>38</v>
      </c>
      <c r="AH146">
        <f t="shared" ref="AH146:AH209" ca="1" si="794">ROUND(_xlfn.NUMBERVALUE(MID(H146,4,1)),0)</f>
        <v>5</v>
      </c>
      <c r="AI146" t="s">
        <v>67</v>
      </c>
      <c r="AJ146">
        <f t="shared" ref="AJ146:AJ177" ca="1" si="795">ROUND(_xlfn.NUMBERVALUE(MID(H146,5,1)),0)</f>
        <v>9</v>
      </c>
      <c r="AK146" t="s">
        <v>20</v>
      </c>
      <c r="AL146" t="s">
        <v>3</v>
      </c>
      <c r="AM146" t="s">
        <v>15</v>
      </c>
      <c r="AN146">
        <f t="shared" ca="1" si="729"/>
        <v>9</v>
      </c>
      <c r="AO146" t="s">
        <v>20</v>
      </c>
      <c r="AQ146" t="s">
        <v>16</v>
      </c>
      <c r="AR146" t="str">
        <f t="shared" ca="1" si="730"/>
        <v>supérieur ou égal à 5,&lt;br&gt;alors le chiffre précédent (&lt;font color="blue"&gt;5&lt;/font&gt;) augmente de 1.</v>
      </c>
      <c r="AS146" t="s">
        <v>22</v>
      </c>
      <c r="AT146" t="s">
        <v>21</v>
      </c>
      <c r="AU146">
        <f t="shared" ca="1" si="726"/>
        <v>0.56000000000000005</v>
      </c>
      <c r="AV146" t="s">
        <v>23</v>
      </c>
      <c r="AW146" t="s">
        <v>24</v>
      </c>
    </row>
    <row r="147" spans="1:49" x14ac:dyDescent="0.25">
      <c r="A147" t="s">
        <v>64</v>
      </c>
      <c r="E147" t="s">
        <v>3</v>
      </c>
      <c r="F147" t="s">
        <v>25</v>
      </c>
      <c r="G147" t="s">
        <v>26</v>
      </c>
      <c r="H147">
        <f t="shared" ref="H147:H178" ca="1" si="796">ROUND(RANDBETWEEN(1,9)+RANDBETWEEN(1,9)/10+RANDBETWEEN(1,9)/100+RANDBETWEEN(1,9)/1000,3)</f>
        <v>8.3919999999999995</v>
      </c>
      <c r="I147" t="s">
        <v>26</v>
      </c>
      <c r="J147" t="s">
        <v>4</v>
      </c>
      <c r="K147">
        <f t="shared" ca="1" si="728"/>
        <v>8.39</v>
      </c>
      <c r="L147" t="s">
        <v>9</v>
      </c>
      <c r="M147" t="s">
        <v>65</v>
      </c>
      <c r="N147" t="s">
        <v>61</v>
      </c>
      <c r="O147" t="s">
        <v>9</v>
      </c>
      <c r="P147" t="s">
        <v>62</v>
      </c>
      <c r="Q147" t="s">
        <v>3</v>
      </c>
      <c r="R147" t="s">
        <v>17</v>
      </c>
      <c r="S147" t="s">
        <v>66</v>
      </c>
      <c r="T147">
        <f t="shared" ca="1" si="791"/>
        <v>2</v>
      </c>
      <c r="U147" t="s">
        <v>13</v>
      </c>
      <c r="V147" t="s">
        <v>3</v>
      </c>
      <c r="AA147">
        <f t="shared" ca="1" si="792"/>
        <v>8</v>
      </c>
      <c r="AC147" t="s">
        <v>14</v>
      </c>
      <c r="AE147">
        <f t="shared" ca="1" si="793"/>
        <v>3</v>
      </c>
      <c r="AG147" t="s">
        <v>38</v>
      </c>
      <c r="AH147">
        <f t="shared" ca="1" si="794"/>
        <v>9</v>
      </c>
      <c r="AI147" t="s">
        <v>67</v>
      </c>
      <c r="AJ147">
        <f t="shared" ca="1" si="795"/>
        <v>2</v>
      </c>
      <c r="AK147" t="s">
        <v>20</v>
      </c>
      <c r="AL147" t="s">
        <v>3</v>
      </c>
      <c r="AM147" t="s">
        <v>15</v>
      </c>
      <c r="AN147">
        <f t="shared" ca="1" si="729"/>
        <v>2</v>
      </c>
      <c r="AO147" t="s">
        <v>20</v>
      </c>
      <c r="AQ147" t="s">
        <v>16</v>
      </c>
      <c r="AR147" t="str">
        <f t="shared" ca="1" si="730"/>
        <v>inférieur à 5,&lt;br&gt;alors le chiffre précédent (&lt;font color="blue"&gt;9&lt;/font&gt;) ne change pas.</v>
      </c>
      <c r="AS147" t="s">
        <v>22</v>
      </c>
      <c r="AT147" t="s">
        <v>21</v>
      </c>
      <c r="AU147">
        <f t="shared" ca="1" si="726"/>
        <v>8.39</v>
      </c>
      <c r="AV147" t="s">
        <v>23</v>
      </c>
      <c r="AW147" t="s">
        <v>24</v>
      </c>
    </row>
    <row r="148" spans="1:49" x14ac:dyDescent="0.25">
      <c r="A148" t="s">
        <v>64</v>
      </c>
      <c r="E148" t="s">
        <v>3</v>
      </c>
      <c r="F148" t="s">
        <v>25</v>
      </c>
      <c r="G148" t="s">
        <v>26</v>
      </c>
      <c r="H148">
        <f t="shared" ref="H148:H179" ca="1" si="797">ROUND(RANDBETWEEN(10,99)+RANDBETWEEN(1,9)/10+RANDBETWEEN(1,9)/100+RANDBETWEEN(1,9)/1000,3)</f>
        <v>24.774999999999999</v>
      </c>
      <c r="I148" t="s">
        <v>26</v>
      </c>
      <c r="J148" t="s">
        <v>4</v>
      </c>
      <c r="K148">
        <f t="shared" ca="1" si="728"/>
        <v>24.78</v>
      </c>
      <c r="L148" t="s">
        <v>9</v>
      </c>
      <c r="M148" t="s">
        <v>65</v>
      </c>
      <c r="N148" t="s">
        <v>61</v>
      </c>
      <c r="O148" t="s">
        <v>9</v>
      </c>
      <c r="P148" t="s">
        <v>62</v>
      </c>
      <c r="Q148" t="s">
        <v>3</v>
      </c>
      <c r="R148" t="s">
        <v>17</v>
      </c>
      <c r="S148" t="s">
        <v>66</v>
      </c>
      <c r="T148">
        <f t="shared" ref="T148:T179" ca="1" si="798">ROUND(_xlfn.NUMBERVALUE(MID(H148,6,1)),0)</f>
        <v>5</v>
      </c>
      <c r="U148" t="s">
        <v>13</v>
      </c>
      <c r="V148" t="s">
        <v>3</v>
      </c>
      <c r="Y148">
        <f t="shared" ref="Y148:Y179" ca="1" si="799">ROUND(_xlfn.NUMBERVALUE(MID(H148,1,1)),0)</f>
        <v>2</v>
      </c>
      <c r="AA148">
        <f t="shared" ref="AA148:AA179" ca="1" si="800">ROUND(_xlfn.NUMBERVALUE(MID(H148,2,1)),0)</f>
        <v>4</v>
      </c>
      <c r="AC148" t="s">
        <v>14</v>
      </c>
      <c r="AE148">
        <f t="shared" ref="AE148:AE179" ca="1" si="801">ROUND(_xlfn.NUMBERVALUE(MID(H148,4,1)),0)</f>
        <v>7</v>
      </c>
      <c r="AG148" t="s">
        <v>38</v>
      </c>
      <c r="AH148">
        <f t="shared" ref="AH148:AH179" ca="1" si="802">ROUND(_xlfn.NUMBERVALUE(MID(H148,5,1)),0)</f>
        <v>7</v>
      </c>
      <c r="AI148" t="s">
        <v>67</v>
      </c>
      <c r="AJ148">
        <f t="shared" ref="AJ148:AJ179" ca="1" si="803">ROUND(_xlfn.NUMBERVALUE(MID(H148,6,1)),0)</f>
        <v>5</v>
      </c>
      <c r="AK148" t="s">
        <v>20</v>
      </c>
      <c r="AL148" t="s">
        <v>3</v>
      </c>
      <c r="AM148" t="s">
        <v>15</v>
      </c>
      <c r="AN148">
        <f t="shared" ca="1" si="729"/>
        <v>5</v>
      </c>
      <c r="AO148" t="s">
        <v>20</v>
      </c>
      <c r="AQ148" t="s">
        <v>16</v>
      </c>
      <c r="AR148" t="str">
        <f t="shared" ca="1" si="730"/>
        <v>supérieur ou égal à 5,&lt;br&gt;alors le chiffre précédent (&lt;font color="blue"&gt;7&lt;/font&gt;) augmente de 1.</v>
      </c>
      <c r="AS148" t="s">
        <v>22</v>
      </c>
      <c r="AT148" t="s">
        <v>21</v>
      </c>
      <c r="AU148">
        <f t="shared" ca="1" si="726"/>
        <v>24.78</v>
      </c>
      <c r="AV148" t="s">
        <v>23</v>
      </c>
      <c r="AW148" t="s">
        <v>24</v>
      </c>
    </row>
    <row r="149" spans="1:49" x14ac:dyDescent="0.25">
      <c r="A149" t="s">
        <v>64</v>
      </c>
      <c r="E149" t="s">
        <v>3</v>
      </c>
      <c r="F149" t="s">
        <v>25</v>
      </c>
      <c r="G149" t="s">
        <v>26</v>
      </c>
      <c r="H149">
        <f t="shared" ref="H149:H180" ca="1" si="804">ROUND(RANDBETWEEN(100,999)+RANDBETWEEN(1,9)/10+RANDBETWEEN(1,9)/100+RANDBETWEEN(1,9)/1000,3)</f>
        <v>816.91899999999998</v>
      </c>
      <c r="I149" t="s">
        <v>26</v>
      </c>
      <c r="J149" t="s">
        <v>4</v>
      </c>
      <c r="K149">
        <f t="shared" ca="1" si="728"/>
        <v>816.92</v>
      </c>
      <c r="L149" t="s">
        <v>9</v>
      </c>
      <c r="M149" t="s">
        <v>65</v>
      </c>
      <c r="N149" t="s">
        <v>61</v>
      </c>
      <c r="O149" t="s">
        <v>9</v>
      </c>
      <c r="P149" t="s">
        <v>62</v>
      </c>
      <c r="Q149" t="s">
        <v>3</v>
      </c>
      <c r="R149" t="s">
        <v>17</v>
      </c>
      <c r="S149" t="s">
        <v>66</v>
      </c>
      <c r="T149">
        <f t="shared" ref="T149:T180" ca="1" si="805">ROUND(_xlfn.NUMBERVALUE(MID(H149,7,1)),0)</f>
        <v>9</v>
      </c>
      <c r="U149" t="s">
        <v>13</v>
      </c>
      <c r="V149" t="s">
        <v>3</v>
      </c>
      <c r="X149">
        <f t="shared" ref="X149:X212" ca="1" si="806">ROUND(_xlfn.NUMBERVALUE(MID(H149,1,1)),0)</f>
        <v>8</v>
      </c>
      <c r="Y149">
        <f t="shared" ref="Y149:Y212" ca="1" si="807">ROUND(_xlfn.NUMBERVALUE(MID(H149,2,1)),0)</f>
        <v>1</v>
      </c>
      <c r="AA149">
        <f t="shared" ref="AA149:AA212" ca="1" si="808">ROUND(_xlfn.NUMBERVALUE(MID(H149,3,1)),0)</f>
        <v>6</v>
      </c>
      <c r="AC149" t="s">
        <v>14</v>
      </c>
      <c r="AE149">
        <f t="shared" ref="AE149:AE180" ca="1" si="809">ROUND(_xlfn.NUMBERVALUE(MID(H149,5,1)),0)</f>
        <v>9</v>
      </c>
      <c r="AG149" t="s">
        <v>38</v>
      </c>
      <c r="AH149">
        <f t="shared" ref="AH149:AH180" ca="1" si="810">ROUND(_xlfn.NUMBERVALUE(MID(H149,6,1)),0)</f>
        <v>1</v>
      </c>
      <c r="AI149" t="s">
        <v>67</v>
      </c>
      <c r="AJ149">
        <f t="shared" ref="AJ149:AJ180" ca="1" si="811">ROUND(_xlfn.NUMBERVALUE(MID(H149,7,1)),0)</f>
        <v>9</v>
      </c>
      <c r="AK149" t="s">
        <v>20</v>
      </c>
      <c r="AL149" t="s">
        <v>3</v>
      </c>
      <c r="AM149" t="s">
        <v>15</v>
      </c>
      <c r="AN149">
        <f t="shared" ca="1" si="729"/>
        <v>9</v>
      </c>
      <c r="AO149" t="s">
        <v>20</v>
      </c>
      <c r="AQ149" t="s">
        <v>16</v>
      </c>
      <c r="AR149" t="str">
        <f t="shared" ca="1" si="730"/>
        <v>supérieur ou égal à 5,&lt;br&gt;alors le chiffre précédent (&lt;font color="blue"&gt;1&lt;/font&gt;) augmente de 1.</v>
      </c>
      <c r="AS149" t="s">
        <v>22</v>
      </c>
      <c r="AT149" t="s">
        <v>21</v>
      </c>
      <c r="AU149">
        <f t="shared" ca="1" si="726"/>
        <v>816.92</v>
      </c>
      <c r="AV149" t="s">
        <v>23</v>
      </c>
      <c r="AW149" t="s">
        <v>24</v>
      </c>
    </row>
    <row r="150" spans="1:49" x14ac:dyDescent="0.25">
      <c r="A150" t="s">
        <v>64</v>
      </c>
      <c r="E150" t="s">
        <v>3</v>
      </c>
      <c r="F150" t="s">
        <v>25</v>
      </c>
      <c r="G150" t="s">
        <v>26</v>
      </c>
      <c r="H150">
        <f t="shared" ref="H150:H181" ca="1" si="812">ROUND(RANDBETWEEN(1,9)/10+RANDBETWEEN(1,9)/100+RANDBETWEEN(1,9)/1000,3)</f>
        <v>0.45600000000000002</v>
      </c>
      <c r="I150" t="s">
        <v>26</v>
      </c>
      <c r="J150" t="s">
        <v>4</v>
      </c>
      <c r="K150">
        <f t="shared" ca="1" si="728"/>
        <v>0.46</v>
      </c>
      <c r="L150" t="s">
        <v>9</v>
      </c>
      <c r="M150" t="s">
        <v>65</v>
      </c>
      <c r="N150" t="s">
        <v>61</v>
      </c>
      <c r="O150" t="s">
        <v>9</v>
      </c>
      <c r="P150" t="s">
        <v>62</v>
      </c>
      <c r="Q150" t="s">
        <v>3</v>
      </c>
      <c r="R150" t="s">
        <v>17</v>
      </c>
      <c r="S150" t="s">
        <v>66</v>
      </c>
      <c r="T150">
        <f t="shared" ref="T150:T181" ca="1" si="813">ROUND(_xlfn.NUMBERVALUE(MID(H150,5,1)),0)</f>
        <v>6</v>
      </c>
      <c r="U150" t="s">
        <v>13</v>
      </c>
      <c r="V150" t="s">
        <v>3</v>
      </c>
      <c r="AA150">
        <f t="shared" ref="AA150:AA181" ca="1" si="814">ROUND(_xlfn.NUMBERVALUE(MID(H150,1,1)),0)</f>
        <v>0</v>
      </c>
      <c r="AC150" t="s">
        <v>14</v>
      </c>
      <c r="AE150">
        <f t="shared" ref="AE150:AE181" ca="1" si="815">ROUND(_xlfn.NUMBERVALUE(MID(H150,3,1)),0)</f>
        <v>4</v>
      </c>
      <c r="AG150" t="s">
        <v>38</v>
      </c>
      <c r="AH150">
        <f t="shared" ref="AH150:AH213" ca="1" si="816">ROUND(_xlfn.NUMBERVALUE(MID(H150,4,1)),0)</f>
        <v>5</v>
      </c>
      <c r="AI150" t="s">
        <v>67</v>
      </c>
      <c r="AJ150">
        <f t="shared" ref="AJ150:AJ181" ca="1" si="817">ROUND(_xlfn.NUMBERVALUE(MID(H150,5,1)),0)</f>
        <v>6</v>
      </c>
      <c r="AK150" t="s">
        <v>20</v>
      </c>
      <c r="AL150" t="s">
        <v>3</v>
      </c>
      <c r="AM150" t="s">
        <v>15</v>
      </c>
      <c r="AN150">
        <f t="shared" ca="1" si="729"/>
        <v>6</v>
      </c>
      <c r="AO150" t="s">
        <v>20</v>
      </c>
      <c r="AQ150" t="s">
        <v>16</v>
      </c>
      <c r="AR150" t="str">
        <f t="shared" ca="1" si="730"/>
        <v>supérieur ou égal à 5,&lt;br&gt;alors le chiffre précédent (&lt;font color="blue"&gt;5&lt;/font&gt;) augmente de 1.</v>
      </c>
      <c r="AS150" t="s">
        <v>22</v>
      </c>
      <c r="AT150" t="s">
        <v>21</v>
      </c>
      <c r="AU150">
        <f t="shared" ca="1" si="726"/>
        <v>0.46</v>
      </c>
      <c r="AV150" t="s">
        <v>23</v>
      </c>
      <c r="AW150" t="s">
        <v>24</v>
      </c>
    </row>
    <row r="151" spans="1:49" x14ac:dyDescent="0.25">
      <c r="A151" t="s">
        <v>64</v>
      </c>
      <c r="E151" t="s">
        <v>3</v>
      </c>
      <c r="F151" t="s">
        <v>25</v>
      </c>
      <c r="G151" t="s">
        <v>26</v>
      </c>
      <c r="H151">
        <f t="shared" ref="H151:H182" ca="1" si="818">ROUND(RANDBETWEEN(1,9)+RANDBETWEEN(1,9)/10+RANDBETWEEN(1,9)/100+RANDBETWEEN(1,9)/1000,3)</f>
        <v>2.181</v>
      </c>
      <c r="I151" t="s">
        <v>26</v>
      </c>
      <c r="J151" t="s">
        <v>4</v>
      </c>
      <c r="K151">
        <f t="shared" ca="1" si="728"/>
        <v>2.1800000000000002</v>
      </c>
      <c r="L151" t="s">
        <v>9</v>
      </c>
      <c r="M151" t="s">
        <v>65</v>
      </c>
      <c r="N151" t="s">
        <v>61</v>
      </c>
      <c r="O151" t="s">
        <v>9</v>
      </c>
      <c r="P151" t="s">
        <v>62</v>
      </c>
      <c r="Q151" t="s">
        <v>3</v>
      </c>
      <c r="R151" t="s">
        <v>17</v>
      </c>
      <c r="S151" t="s">
        <v>66</v>
      </c>
      <c r="T151">
        <f t="shared" ca="1" si="813"/>
        <v>1</v>
      </c>
      <c r="U151" t="s">
        <v>13</v>
      </c>
      <c r="V151" t="s">
        <v>3</v>
      </c>
      <c r="AA151">
        <f t="shared" ca="1" si="814"/>
        <v>2</v>
      </c>
      <c r="AC151" t="s">
        <v>14</v>
      </c>
      <c r="AE151">
        <f t="shared" ca="1" si="815"/>
        <v>1</v>
      </c>
      <c r="AG151" t="s">
        <v>38</v>
      </c>
      <c r="AH151">
        <f t="shared" ca="1" si="816"/>
        <v>8</v>
      </c>
      <c r="AI151" t="s">
        <v>67</v>
      </c>
      <c r="AJ151">
        <f t="shared" ca="1" si="817"/>
        <v>1</v>
      </c>
      <c r="AK151" t="s">
        <v>20</v>
      </c>
      <c r="AL151" t="s">
        <v>3</v>
      </c>
      <c r="AM151" t="s">
        <v>15</v>
      </c>
      <c r="AN151">
        <f t="shared" ca="1" si="729"/>
        <v>1</v>
      </c>
      <c r="AO151" t="s">
        <v>20</v>
      </c>
      <c r="AQ151" t="s">
        <v>16</v>
      </c>
      <c r="AR151" t="str">
        <f t="shared" ca="1" si="730"/>
        <v>inférieur à 5,&lt;br&gt;alors le chiffre précédent (&lt;font color="blue"&gt;8&lt;/font&gt;) ne change pas.</v>
      </c>
      <c r="AS151" t="s">
        <v>22</v>
      </c>
      <c r="AT151" t="s">
        <v>21</v>
      </c>
      <c r="AU151">
        <f t="shared" ca="1" si="726"/>
        <v>2.1800000000000002</v>
      </c>
      <c r="AV151" t="s">
        <v>23</v>
      </c>
      <c r="AW151" t="s">
        <v>24</v>
      </c>
    </row>
    <row r="152" spans="1:49" x14ac:dyDescent="0.25">
      <c r="A152" t="s">
        <v>64</v>
      </c>
      <c r="E152" t="s">
        <v>3</v>
      </c>
      <c r="F152" t="s">
        <v>25</v>
      </c>
      <c r="G152" t="s">
        <v>26</v>
      </c>
      <c r="H152">
        <f t="shared" ref="H152:H183" ca="1" si="819">ROUND(RANDBETWEEN(10,99)+RANDBETWEEN(1,9)/10+RANDBETWEEN(1,9)/100+RANDBETWEEN(1,9)/1000,3)</f>
        <v>84.738</v>
      </c>
      <c r="I152" t="s">
        <v>26</v>
      </c>
      <c r="J152" t="s">
        <v>4</v>
      </c>
      <c r="K152">
        <f t="shared" ca="1" si="728"/>
        <v>84.74</v>
      </c>
      <c r="L152" t="s">
        <v>9</v>
      </c>
      <c r="M152" t="s">
        <v>65</v>
      </c>
      <c r="N152" t="s">
        <v>61</v>
      </c>
      <c r="O152" t="s">
        <v>9</v>
      </c>
      <c r="P152" t="s">
        <v>62</v>
      </c>
      <c r="Q152" t="s">
        <v>3</v>
      </c>
      <c r="R152" t="s">
        <v>17</v>
      </c>
      <c r="S152" t="s">
        <v>66</v>
      </c>
      <c r="T152">
        <f t="shared" ref="T152:T183" ca="1" si="820">ROUND(_xlfn.NUMBERVALUE(MID(H152,6,1)),0)</f>
        <v>8</v>
      </c>
      <c r="U152" t="s">
        <v>13</v>
      </c>
      <c r="V152" t="s">
        <v>3</v>
      </c>
      <c r="Y152">
        <f t="shared" ref="Y152:Y183" ca="1" si="821">ROUND(_xlfn.NUMBERVALUE(MID(H152,1,1)),0)</f>
        <v>8</v>
      </c>
      <c r="AA152">
        <f t="shared" ref="AA152:AA183" ca="1" si="822">ROUND(_xlfn.NUMBERVALUE(MID(H152,2,1)),0)</f>
        <v>4</v>
      </c>
      <c r="AC152" t="s">
        <v>14</v>
      </c>
      <c r="AE152">
        <f t="shared" ref="AE152:AE183" ca="1" si="823">ROUND(_xlfn.NUMBERVALUE(MID(H152,4,1)),0)</f>
        <v>7</v>
      </c>
      <c r="AG152" t="s">
        <v>38</v>
      </c>
      <c r="AH152">
        <f t="shared" ref="AH152:AH183" ca="1" si="824">ROUND(_xlfn.NUMBERVALUE(MID(H152,5,1)),0)</f>
        <v>3</v>
      </c>
      <c r="AI152" t="s">
        <v>67</v>
      </c>
      <c r="AJ152">
        <f t="shared" ref="AJ152:AJ183" ca="1" si="825">ROUND(_xlfn.NUMBERVALUE(MID(H152,6,1)),0)</f>
        <v>8</v>
      </c>
      <c r="AK152" t="s">
        <v>20</v>
      </c>
      <c r="AL152" t="s">
        <v>3</v>
      </c>
      <c r="AM152" t="s">
        <v>15</v>
      </c>
      <c r="AN152">
        <f t="shared" ca="1" si="729"/>
        <v>8</v>
      </c>
      <c r="AO152" t="s">
        <v>20</v>
      </c>
      <c r="AQ152" t="s">
        <v>16</v>
      </c>
      <c r="AR152" t="str">
        <f t="shared" ca="1" si="730"/>
        <v>supérieur ou égal à 5,&lt;br&gt;alors le chiffre précédent (&lt;font color="blue"&gt;3&lt;/font&gt;) augmente de 1.</v>
      </c>
      <c r="AS152" t="s">
        <v>22</v>
      </c>
      <c r="AT152" t="s">
        <v>21</v>
      </c>
      <c r="AU152">
        <f t="shared" ca="1" si="726"/>
        <v>84.74</v>
      </c>
      <c r="AV152" t="s">
        <v>23</v>
      </c>
      <c r="AW152" t="s">
        <v>24</v>
      </c>
    </row>
    <row r="153" spans="1:49" x14ac:dyDescent="0.25">
      <c r="A153" t="s">
        <v>64</v>
      </c>
      <c r="E153" t="s">
        <v>3</v>
      </c>
      <c r="F153" t="s">
        <v>25</v>
      </c>
      <c r="G153" t="s">
        <v>26</v>
      </c>
      <c r="H153">
        <f t="shared" ref="H153:H184" ca="1" si="826">ROUND(RANDBETWEEN(100,999)+RANDBETWEEN(1,9)/10+RANDBETWEEN(1,9)/100+RANDBETWEEN(1,9)/1000,3)</f>
        <v>987.62199999999996</v>
      </c>
      <c r="I153" t="s">
        <v>26</v>
      </c>
      <c r="J153" t="s">
        <v>4</v>
      </c>
      <c r="K153">
        <f t="shared" ca="1" si="728"/>
        <v>987.62</v>
      </c>
      <c r="L153" t="s">
        <v>9</v>
      </c>
      <c r="M153" t="s">
        <v>65</v>
      </c>
      <c r="N153" t="s">
        <v>61</v>
      </c>
      <c r="O153" t="s">
        <v>9</v>
      </c>
      <c r="P153" t="s">
        <v>62</v>
      </c>
      <c r="Q153" t="s">
        <v>3</v>
      </c>
      <c r="R153" t="s">
        <v>17</v>
      </c>
      <c r="S153" t="s">
        <v>66</v>
      </c>
      <c r="T153">
        <f t="shared" ref="T153:T184" ca="1" si="827">ROUND(_xlfn.NUMBERVALUE(MID(H153,7,1)),0)</f>
        <v>2</v>
      </c>
      <c r="U153" t="s">
        <v>13</v>
      </c>
      <c r="V153" t="s">
        <v>3</v>
      </c>
      <c r="X153">
        <f t="shared" ref="X153:X216" ca="1" si="828">ROUND(_xlfn.NUMBERVALUE(MID(H153,1,1)),0)</f>
        <v>9</v>
      </c>
      <c r="Y153">
        <f t="shared" ref="Y153:Y216" ca="1" si="829">ROUND(_xlfn.NUMBERVALUE(MID(H153,2,1)),0)</f>
        <v>8</v>
      </c>
      <c r="AA153">
        <f t="shared" ref="AA153:AA216" ca="1" si="830">ROUND(_xlfn.NUMBERVALUE(MID(H153,3,1)),0)</f>
        <v>7</v>
      </c>
      <c r="AC153" t="s">
        <v>14</v>
      </c>
      <c r="AE153">
        <f t="shared" ref="AE153:AE184" ca="1" si="831">ROUND(_xlfn.NUMBERVALUE(MID(H153,5,1)),0)</f>
        <v>6</v>
      </c>
      <c r="AG153" t="s">
        <v>38</v>
      </c>
      <c r="AH153">
        <f t="shared" ref="AH153:AH184" ca="1" si="832">ROUND(_xlfn.NUMBERVALUE(MID(H153,6,1)),0)</f>
        <v>2</v>
      </c>
      <c r="AI153" t="s">
        <v>67</v>
      </c>
      <c r="AJ153">
        <f t="shared" ref="AJ153:AJ184" ca="1" si="833">ROUND(_xlfn.NUMBERVALUE(MID(H153,7,1)),0)</f>
        <v>2</v>
      </c>
      <c r="AK153" t="s">
        <v>20</v>
      </c>
      <c r="AL153" t="s">
        <v>3</v>
      </c>
      <c r="AM153" t="s">
        <v>15</v>
      </c>
      <c r="AN153">
        <f t="shared" ca="1" si="729"/>
        <v>2</v>
      </c>
      <c r="AO153" t="s">
        <v>20</v>
      </c>
      <c r="AQ153" t="s">
        <v>16</v>
      </c>
      <c r="AR153" t="str">
        <f t="shared" ca="1" si="730"/>
        <v>inférieur à 5,&lt;br&gt;alors le chiffre précédent (&lt;font color="blue"&gt;2&lt;/font&gt;) ne change pas.</v>
      </c>
      <c r="AS153" t="s">
        <v>22</v>
      </c>
      <c r="AT153" t="s">
        <v>21</v>
      </c>
      <c r="AU153">
        <f t="shared" ca="1" si="726"/>
        <v>987.62</v>
      </c>
      <c r="AV153" t="s">
        <v>23</v>
      </c>
      <c r="AW153" t="s">
        <v>24</v>
      </c>
    </row>
    <row r="154" spans="1:49" x14ac:dyDescent="0.25">
      <c r="A154" t="s">
        <v>64</v>
      </c>
      <c r="E154" t="s">
        <v>3</v>
      </c>
      <c r="F154" t="s">
        <v>25</v>
      </c>
      <c r="G154" t="s">
        <v>26</v>
      </c>
      <c r="H154">
        <f t="shared" ref="H154:H185" ca="1" si="834">ROUND(RANDBETWEEN(1,9)/10+RANDBETWEEN(1,9)/100+RANDBETWEEN(1,9)/1000,3)</f>
        <v>0.96199999999999997</v>
      </c>
      <c r="I154" t="s">
        <v>26</v>
      </c>
      <c r="J154" t="s">
        <v>4</v>
      </c>
      <c r="K154">
        <f t="shared" ca="1" si="728"/>
        <v>0.96</v>
      </c>
      <c r="L154" t="s">
        <v>9</v>
      </c>
      <c r="M154" t="s">
        <v>65</v>
      </c>
      <c r="N154" t="s">
        <v>61</v>
      </c>
      <c r="O154" t="s">
        <v>9</v>
      </c>
      <c r="P154" t="s">
        <v>62</v>
      </c>
      <c r="Q154" t="s">
        <v>3</v>
      </c>
      <c r="R154" t="s">
        <v>17</v>
      </c>
      <c r="S154" t="s">
        <v>66</v>
      </c>
      <c r="T154">
        <f t="shared" ref="T154:T185" ca="1" si="835">ROUND(_xlfn.NUMBERVALUE(MID(H154,5,1)),0)</f>
        <v>2</v>
      </c>
      <c r="U154" t="s">
        <v>13</v>
      </c>
      <c r="V154" t="s">
        <v>3</v>
      </c>
      <c r="AA154">
        <f t="shared" ref="AA154:AA185" ca="1" si="836">ROUND(_xlfn.NUMBERVALUE(MID(H154,1,1)),0)</f>
        <v>0</v>
      </c>
      <c r="AC154" t="s">
        <v>14</v>
      </c>
      <c r="AE154">
        <f t="shared" ref="AE154:AE185" ca="1" si="837">ROUND(_xlfn.NUMBERVALUE(MID(H154,3,1)),0)</f>
        <v>9</v>
      </c>
      <c r="AG154" t="s">
        <v>38</v>
      </c>
      <c r="AH154">
        <f t="shared" ref="AH154:AH217" ca="1" si="838">ROUND(_xlfn.NUMBERVALUE(MID(H154,4,1)),0)</f>
        <v>6</v>
      </c>
      <c r="AI154" t="s">
        <v>67</v>
      </c>
      <c r="AJ154">
        <f t="shared" ref="AJ154:AJ185" ca="1" si="839">ROUND(_xlfn.NUMBERVALUE(MID(H154,5,1)),0)</f>
        <v>2</v>
      </c>
      <c r="AK154" t="s">
        <v>20</v>
      </c>
      <c r="AL154" t="s">
        <v>3</v>
      </c>
      <c r="AM154" t="s">
        <v>15</v>
      </c>
      <c r="AN154">
        <f t="shared" ca="1" si="729"/>
        <v>2</v>
      </c>
      <c r="AO154" t="s">
        <v>20</v>
      </c>
      <c r="AQ154" t="s">
        <v>16</v>
      </c>
      <c r="AR154" t="str">
        <f t="shared" ca="1" si="730"/>
        <v>inférieur à 5,&lt;br&gt;alors le chiffre précédent (&lt;font color="blue"&gt;6&lt;/font&gt;) ne change pas.</v>
      </c>
      <c r="AS154" t="s">
        <v>22</v>
      </c>
      <c r="AT154" t="s">
        <v>21</v>
      </c>
      <c r="AU154">
        <f t="shared" ca="1" si="726"/>
        <v>0.96</v>
      </c>
      <c r="AV154" t="s">
        <v>23</v>
      </c>
      <c r="AW154" t="s">
        <v>24</v>
      </c>
    </row>
    <row r="155" spans="1:49" x14ac:dyDescent="0.25">
      <c r="A155" t="s">
        <v>64</v>
      </c>
      <c r="E155" t="s">
        <v>3</v>
      </c>
      <c r="F155" t="s">
        <v>25</v>
      </c>
      <c r="G155" t="s">
        <v>26</v>
      </c>
      <c r="H155">
        <f t="shared" ref="H155:H186" ca="1" si="840">ROUND(RANDBETWEEN(1,9)+RANDBETWEEN(1,9)/10+RANDBETWEEN(1,9)/100+RANDBETWEEN(1,9)/1000,3)</f>
        <v>5.6769999999999996</v>
      </c>
      <c r="I155" t="s">
        <v>26</v>
      </c>
      <c r="J155" t="s">
        <v>4</v>
      </c>
      <c r="K155">
        <f t="shared" ca="1" si="728"/>
        <v>5.68</v>
      </c>
      <c r="L155" t="s">
        <v>9</v>
      </c>
      <c r="M155" t="s">
        <v>65</v>
      </c>
      <c r="N155" t="s">
        <v>61</v>
      </c>
      <c r="O155" t="s">
        <v>9</v>
      </c>
      <c r="P155" t="s">
        <v>62</v>
      </c>
      <c r="Q155" t="s">
        <v>3</v>
      </c>
      <c r="R155" t="s">
        <v>17</v>
      </c>
      <c r="S155" t="s">
        <v>66</v>
      </c>
      <c r="T155">
        <f t="shared" ca="1" si="835"/>
        <v>7</v>
      </c>
      <c r="U155" t="s">
        <v>13</v>
      </c>
      <c r="V155" t="s">
        <v>3</v>
      </c>
      <c r="AA155">
        <f t="shared" ca="1" si="836"/>
        <v>5</v>
      </c>
      <c r="AC155" t="s">
        <v>14</v>
      </c>
      <c r="AE155">
        <f t="shared" ca="1" si="837"/>
        <v>6</v>
      </c>
      <c r="AG155" t="s">
        <v>38</v>
      </c>
      <c r="AH155">
        <f t="shared" ca="1" si="838"/>
        <v>7</v>
      </c>
      <c r="AI155" t="s">
        <v>67</v>
      </c>
      <c r="AJ155">
        <f t="shared" ca="1" si="839"/>
        <v>7</v>
      </c>
      <c r="AK155" t="s">
        <v>20</v>
      </c>
      <c r="AL155" t="s">
        <v>3</v>
      </c>
      <c r="AM155" t="s">
        <v>15</v>
      </c>
      <c r="AN155">
        <f t="shared" ca="1" si="729"/>
        <v>7</v>
      </c>
      <c r="AO155" t="s">
        <v>20</v>
      </c>
      <c r="AQ155" t="s">
        <v>16</v>
      </c>
      <c r="AR155" t="str">
        <f t="shared" ca="1" si="730"/>
        <v>supérieur ou égal à 5,&lt;br&gt;alors le chiffre précédent (&lt;font color="blue"&gt;7&lt;/font&gt;) augmente de 1.</v>
      </c>
      <c r="AS155" t="s">
        <v>22</v>
      </c>
      <c r="AT155" t="s">
        <v>21</v>
      </c>
      <c r="AU155">
        <f t="shared" ca="1" si="726"/>
        <v>5.68</v>
      </c>
      <c r="AV155" t="s">
        <v>23</v>
      </c>
      <c r="AW155" t="s">
        <v>24</v>
      </c>
    </row>
    <row r="156" spans="1:49" x14ac:dyDescent="0.25">
      <c r="A156" t="s">
        <v>64</v>
      </c>
      <c r="E156" t="s">
        <v>3</v>
      </c>
      <c r="F156" t="s">
        <v>25</v>
      </c>
      <c r="G156" t="s">
        <v>26</v>
      </c>
      <c r="H156">
        <f t="shared" ref="H156:H187" ca="1" si="841">ROUND(RANDBETWEEN(10,99)+RANDBETWEEN(1,9)/10+RANDBETWEEN(1,9)/100+RANDBETWEEN(1,9)/1000,3)</f>
        <v>62.625</v>
      </c>
      <c r="I156" t="s">
        <v>26</v>
      </c>
      <c r="J156" t="s">
        <v>4</v>
      </c>
      <c r="K156">
        <f t="shared" ca="1" si="728"/>
        <v>62.63</v>
      </c>
      <c r="L156" t="s">
        <v>9</v>
      </c>
      <c r="M156" t="s">
        <v>65</v>
      </c>
      <c r="N156" t="s">
        <v>61</v>
      </c>
      <c r="O156" t="s">
        <v>9</v>
      </c>
      <c r="P156" t="s">
        <v>62</v>
      </c>
      <c r="Q156" t="s">
        <v>3</v>
      </c>
      <c r="R156" t="s">
        <v>17</v>
      </c>
      <c r="S156" t="s">
        <v>66</v>
      </c>
      <c r="T156">
        <f t="shared" ref="T156:T187" ca="1" si="842">ROUND(_xlfn.NUMBERVALUE(MID(H156,6,1)),0)</f>
        <v>5</v>
      </c>
      <c r="U156" t="s">
        <v>13</v>
      </c>
      <c r="V156" t="s">
        <v>3</v>
      </c>
      <c r="Y156">
        <f t="shared" ref="Y156:Y187" ca="1" si="843">ROUND(_xlfn.NUMBERVALUE(MID(H156,1,1)),0)</f>
        <v>6</v>
      </c>
      <c r="AA156">
        <f t="shared" ref="AA156:AA187" ca="1" si="844">ROUND(_xlfn.NUMBERVALUE(MID(H156,2,1)),0)</f>
        <v>2</v>
      </c>
      <c r="AC156" t="s">
        <v>14</v>
      </c>
      <c r="AE156">
        <f t="shared" ref="AE156:AE187" ca="1" si="845">ROUND(_xlfn.NUMBERVALUE(MID(H156,4,1)),0)</f>
        <v>6</v>
      </c>
      <c r="AG156" t="s">
        <v>38</v>
      </c>
      <c r="AH156">
        <f t="shared" ref="AH156:AH187" ca="1" si="846">ROUND(_xlfn.NUMBERVALUE(MID(H156,5,1)),0)</f>
        <v>2</v>
      </c>
      <c r="AI156" t="s">
        <v>67</v>
      </c>
      <c r="AJ156">
        <f t="shared" ref="AJ156:AJ187" ca="1" si="847">ROUND(_xlfn.NUMBERVALUE(MID(H156,6,1)),0)</f>
        <v>5</v>
      </c>
      <c r="AK156" t="s">
        <v>20</v>
      </c>
      <c r="AL156" t="s">
        <v>3</v>
      </c>
      <c r="AM156" t="s">
        <v>15</v>
      </c>
      <c r="AN156">
        <f t="shared" ca="1" si="729"/>
        <v>5</v>
      </c>
      <c r="AO156" t="s">
        <v>20</v>
      </c>
      <c r="AQ156" t="s">
        <v>16</v>
      </c>
      <c r="AR156" t="str">
        <f t="shared" ca="1" si="730"/>
        <v>supérieur ou égal à 5,&lt;br&gt;alors le chiffre précédent (&lt;font color="blue"&gt;2&lt;/font&gt;) augmente de 1.</v>
      </c>
      <c r="AS156" t="s">
        <v>22</v>
      </c>
      <c r="AT156" t="s">
        <v>21</v>
      </c>
      <c r="AU156">
        <f t="shared" ca="1" si="726"/>
        <v>62.63</v>
      </c>
      <c r="AV156" t="s">
        <v>23</v>
      </c>
      <c r="AW156" t="s">
        <v>24</v>
      </c>
    </row>
    <row r="157" spans="1:49" x14ac:dyDescent="0.25">
      <c r="A157" t="s">
        <v>64</v>
      </c>
      <c r="E157" t="s">
        <v>3</v>
      </c>
      <c r="F157" t="s">
        <v>25</v>
      </c>
      <c r="G157" t="s">
        <v>26</v>
      </c>
      <c r="H157">
        <f t="shared" ref="H157:H188" ca="1" si="848">ROUND(RANDBETWEEN(100,999)+RANDBETWEEN(1,9)/10+RANDBETWEEN(1,9)/100+RANDBETWEEN(1,9)/1000,3)</f>
        <v>573.69500000000005</v>
      </c>
      <c r="I157" t="s">
        <v>26</v>
      </c>
      <c r="J157" t="s">
        <v>4</v>
      </c>
      <c r="K157">
        <f t="shared" ca="1" si="728"/>
        <v>573.70000000000005</v>
      </c>
      <c r="L157" t="s">
        <v>9</v>
      </c>
      <c r="M157" t="s">
        <v>65</v>
      </c>
      <c r="N157" t="s">
        <v>61</v>
      </c>
      <c r="O157" t="s">
        <v>9</v>
      </c>
      <c r="P157" t="s">
        <v>62</v>
      </c>
      <c r="Q157" t="s">
        <v>3</v>
      </c>
      <c r="R157" t="s">
        <v>17</v>
      </c>
      <c r="S157" t="s">
        <v>66</v>
      </c>
      <c r="T157">
        <f t="shared" ref="T157:T188" ca="1" si="849">ROUND(_xlfn.NUMBERVALUE(MID(H157,7,1)),0)</f>
        <v>5</v>
      </c>
      <c r="U157" t="s">
        <v>13</v>
      </c>
      <c r="V157" t="s">
        <v>3</v>
      </c>
      <c r="X157">
        <f t="shared" ref="X157:X220" ca="1" si="850">ROUND(_xlfn.NUMBERVALUE(MID(H157,1,1)),0)</f>
        <v>5</v>
      </c>
      <c r="Y157">
        <f t="shared" ref="Y157:Y220" ca="1" si="851">ROUND(_xlfn.NUMBERVALUE(MID(H157,2,1)),0)</f>
        <v>7</v>
      </c>
      <c r="AA157">
        <f t="shared" ref="AA157:AA220" ca="1" si="852">ROUND(_xlfn.NUMBERVALUE(MID(H157,3,1)),0)</f>
        <v>3</v>
      </c>
      <c r="AC157" t="s">
        <v>14</v>
      </c>
      <c r="AE157">
        <f t="shared" ref="AE157:AE188" ca="1" si="853">ROUND(_xlfn.NUMBERVALUE(MID(H157,5,1)),0)</f>
        <v>6</v>
      </c>
      <c r="AG157" t="s">
        <v>38</v>
      </c>
      <c r="AH157">
        <f t="shared" ref="AH157:AH188" ca="1" si="854">ROUND(_xlfn.NUMBERVALUE(MID(H157,6,1)),0)</f>
        <v>9</v>
      </c>
      <c r="AI157" t="s">
        <v>67</v>
      </c>
      <c r="AJ157">
        <f t="shared" ref="AJ157:AJ188" ca="1" si="855">ROUND(_xlfn.NUMBERVALUE(MID(H157,7,1)),0)</f>
        <v>5</v>
      </c>
      <c r="AK157" t="s">
        <v>20</v>
      </c>
      <c r="AL157" t="s">
        <v>3</v>
      </c>
      <c r="AM157" t="s">
        <v>15</v>
      </c>
      <c r="AN157">
        <f t="shared" ca="1" si="729"/>
        <v>5</v>
      </c>
      <c r="AO157" t="s">
        <v>20</v>
      </c>
      <c r="AQ157" t="s">
        <v>16</v>
      </c>
      <c r="AR157" t="str">
        <f t="shared" ca="1" si="730"/>
        <v>supérieur ou égal à 5,&lt;br&gt;alors le chiffre précédent (&lt;font color="blue"&gt;9&lt;/font&gt;) augmente de 1.</v>
      </c>
      <c r="AS157" t="s">
        <v>22</v>
      </c>
      <c r="AT157" t="s">
        <v>21</v>
      </c>
      <c r="AU157">
        <f t="shared" ca="1" si="726"/>
        <v>573.70000000000005</v>
      </c>
      <c r="AV157" t="s">
        <v>23</v>
      </c>
      <c r="AW157" t="s">
        <v>24</v>
      </c>
    </row>
    <row r="158" spans="1:49" x14ac:dyDescent="0.25">
      <c r="A158" t="s">
        <v>64</v>
      </c>
      <c r="E158" t="s">
        <v>3</v>
      </c>
      <c r="F158" t="s">
        <v>25</v>
      </c>
      <c r="G158" t="s">
        <v>26</v>
      </c>
      <c r="H158">
        <f t="shared" ref="H158:H189" ca="1" si="856">ROUND(RANDBETWEEN(1,9)/10+RANDBETWEEN(1,9)/100+RANDBETWEEN(1,9)/1000,3)</f>
        <v>0.623</v>
      </c>
      <c r="I158" t="s">
        <v>26</v>
      </c>
      <c r="J158" t="s">
        <v>4</v>
      </c>
      <c r="K158">
        <f t="shared" ca="1" si="728"/>
        <v>0.62</v>
      </c>
      <c r="L158" t="s">
        <v>9</v>
      </c>
      <c r="M158" t="s">
        <v>65</v>
      </c>
      <c r="N158" t="s">
        <v>61</v>
      </c>
      <c r="O158" t="s">
        <v>9</v>
      </c>
      <c r="P158" t="s">
        <v>62</v>
      </c>
      <c r="Q158" t="s">
        <v>3</v>
      </c>
      <c r="R158" t="s">
        <v>17</v>
      </c>
      <c r="S158" t="s">
        <v>66</v>
      </c>
      <c r="T158">
        <f t="shared" ref="T158:T189" ca="1" si="857">ROUND(_xlfn.NUMBERVALUE(MID(H158,5,1)),0)</f>
        <v>3</v>
      </c>
      <c r="U158" t="s">
        <v>13</v>
      </c>
      <c r="V158" t="s">
        <v>3</v>
      </c>
      <c r="AA158">
        <f t="shared" ref="AA158:AA189" ca="1" si="858">ROUND(_xlfn.NUMBERVALUE(MID(H158,1,1)),0)</f>
        <v>0</v>
      </c>
      <c r="AC158" t="s">
        <v>14</v>
      </c>
      <c r="AE158">
        <f t="shared" ref="AE158:AE189" ca="1" si="859">ROUND(_xlfn.NUMBERVALUE(MID(H158,3,1)),0)</f>
        <v>6</v>
      </c>
      <c r="AG158" t="s">
        <v>38</v>
      </c>
      <c r="AH158">
        <f t="shared" ref="AH158:AH221" ca="1" si="860">ROUND(_xlfn.NUMBERVALUE(MID(H158,4,1)),0)</f>
        <v>2</v>
      </c>
      <c r="AI158" t="s">
        <v>67</v>
      </c>
      <c r="AJ158">
        <f t="shared" ref="AJ158:AJ189" ca="1" si="861">ROUND(_xlfn.NUMBERVALUE(MID(H158,5,1)),0)</f>
        <v>3</v>
      </c>
      <c r="AK158" t="s">
        <v>20</v>
      </c>
      <c r="AL158" t="s">
        <v>3</v>
      </c>
      <c r="AM158" t="s">
        <v>15</v>
      </c>
      <c r="AN158">
        <f t="shared" ca="1" si="729"/>
        <v>3</v>
      </c>
      <c r="AO158" t="s">
        <v>20</v>
      </c>
      <c r="AQ158" t="s">
        <v>16</v>
      </c>
      <c r="AR158" t="str">
        <f t="shared" ca="1" si="730"/>
        <v>inférieur à 5,&lt;br&gt;alors le chiffre précédent (&lt;font color="blue"&gt;2&lt;/font&gt;) ne change pas.</v>
      </c>
      <c r="AS158" t="s">
        <v>22</v>
      </c>
      <c r="AT158" t="s">
        <v>21</v>
      </c>
      <c r="AU158">
        <f t="shared" ca="1" si="726"/>
        <v>0.62</v>
      </c>
      <c r="AV158" t="s">
        <v>23</v>
      </c>
      <c r="AW158" t="s">
        <v>24</v>
      </c>
    </row>
    <row r="159" spans="1:49" x14ac:dyDescent="0.25">
      <c r="A159" t="s">
        <v>64</v>
      </c>
      <c r="E159" t="s">
        <v>3</v>
      </c>
      <c r="F159" t="s">
        <v>25</v>
      </c>
      <c r="G159" t="s">
        <v>26</v>
      </c>
      <c r="H159">
        <f t="shared" ref="H159:H190" ca="1" si="862">ROUND(RANDBETWEEN(1,9)+RANDBETWEEN(1,9)/10+RANDBETWEEN(1,9)/100+RANDBETWEEN(1,9)/1000,3)</f>
        <v>2.2949999999999999</v>
      </c>
      <c r="I159" t="s">
        <v>26</v>
      </c>
      <c r="J159" t="s">
        <v>4</v>
      </c>
      <c r="K159">
        <f t="shared" ca="1" si="728"/>
        <v>2.2999999999999998</v>
      </c>
      <c r="L159" t="s">
        <v>9</v>
      </c>
      <c r="M159" t="s">
        <v>65</v>
      </c>
      <c r="N159" t="s">
        <v>61</v>
      </c>
      <c r="O159" t="s">
        <v>9</v>
      </c>
      <c r="P159" t="s">
        <v>62</v>
      </c>
      <c r="Q159" t="s">
        <v>3</v>
      </c>
      <c r="R159" t="s">
        <v>17</v>
      </c>
      <c r="S159" t="s">
        <v>66</v>
      </c>
      <c r="T159">
        <f t="shared" ca="1" si="857"/>
        <v>5</v>
      </c>
      <c r="U159" t="s">
        <v>13</v>
      </c>
      <c r="V159" t="s">
        <v>3</v>
      </c>
      <c r="AA159">
        <f t="shared" ca="1" si="858"/>
        <v>2</v>
      </c>
      <c r="AC159" t="s">
        <v>14</v>
      </c>
      <c r="AE159">
        <f t="shared" ca="1" si="859"/>
        <v>2</v>
      </c>
      <c r="AG159" t="s">
        <v>38</v>
      </c>
      <c r="AH159">
        <f t="shared" ca="1" si="860"/>
        <v>9</v>
      </c>
      <c r="AI159" t="s">
        <v>67</v>
      </c>
      <c r="AJ159">
        <f t="shared" ca="1" si="861"/>
        <v>5</v>
      </c>
      <c r="AK159" t="s">
        <v>20</v>
      </c>
      <c r="AL159" t="s">
        <v>3</v>
      </c>
      <c r="AM159" t="s">
        <v>15</v>
      </c>
      <c r="AN159">
        <f t="shared" ca="1" si="729"/>
        <v>5</v>
      </c>
      <c r="AO159" t="s">
        <v>20</v>
      </c>
      <c r="AQ159" t="s">
        <v>16</v>
      </c>
      <c r="AR159" t="str">
        <f t="shared" ca="1" si="730"/>
        <v>supérieur ou égal à 5,&lt;br&gt;alors le chiffre précédent (&lt;font color="blue"&gt;9&lt;/font&gt;) augmente de 1.</v>
      </c>
      <c r="AS159" t="s">
        <v>22</v>
      </c>
      <c r="AT159" t="s">
        <v>21</v>
      </c>
      <c r="AU159">
        <f t="shared" ca="1" si="726"/>
        <v>2.2999999999999998</v>
      </c>
      <c r="AV159" t="s">
        <v>23</v>
      </c>
      <c r="AW159" t="s">
        <v>24</v>
      </c>
    </row>
    <row r="160" spans="1:49" x14ac:dyDescent="0.25">
      <c r="A160" t="s">
        <v>64</v>
      </c>
      <c r="E160" t="s">
        <v>3</v>
      </c>
      <c r="F160" t="s">
        <v>25</v>
      </c>
      <c r="G160" t="s">
        <v>26</v>
      </c>
      <c r="H160">
        <f t="shared" ref="H160:H191" ca="1" si="863">ROUND(RANDBETWEEN(10,99)+RANDBETWEEN(1,9)/10+RANDBETWEEN(1,9)/100+RANDBETWEEN(1,9)/1000,3)</f>
        <v>79.453999999999994</v>
      </c>
      <c r="I160" t="s">
        <v>26</v>
      </c>
      <c r="J160" t="s">
        <v>4</v>
      </c>
      <c r="K160">
        <f t="shared" ca="1" si="728"/>
        <v>79.45</v>
      </c>
      <c r="L160" t="s">
        <v>9</v>
      </c>
      <c r="M160" t="s">
        <v>65</v>
      </c>
      <c r="N160" t="s">
        <v>61</v>
      </c>
      <c r="O160" t="s">
        <v>9</v>
      </c>
      <c r="P160" t="s">
        <v>62</v>
      </c>
      <c r="Q160" t="s">
        <v>3</v>
      </c>
      <c r="R160" t="s">
        <v>17</v>
      </c>
      <c r="S160" t="s">
        <v>66</v>
      </c>
      <c r="T160">
        <f t="shared" ref="T160:T191" ca="1" si="864">ROUND(_xlfn.NUMBERVALUE(MID(H160,6,1)),0)</f>
        <v>4</v>
      </c>
      <c r="U160" t="s">
        <v>13</v>
      </c>
      <c r="V160" t="s">
        <v>3</v>
      </c>
      <c r="Y160">
        <f t="shared" ref="Y160:Y191" ca="1" si="865">ROUND(_xlfn.NUMBERVALUE(MID(H160,1,1)),0)</f>
        <v>7</v>
      </c>
      <c r="AA160">
        <f t="shared" ref="AA160:AA191" ca="1" si="866">ROUND(_xlfn.NUMBERVALUE(MID(H160,2,1)),0)</f>
        <v>9</v>
      </c>
      <c r="AC160" t="s">
        <v>14</v>
      </c>
      <c r="AE160">
        <f t="shared" ref="AE160:AE191" ca="1" si="867">ROUND(_xlfn.NUMBERVALUE(MID(H160,4,1)),0)</f>
        <v>4</v>
      </c>
      <c r="AG160" t="s">
        <v>38</v>
      </c>
      <c r="AH160">
        <f t="shared" ref="AH160:AH191" ca="1" si="868">ROUND(_xlfn.NUMBERVALUE(MID(H160,5,1)),0)</f>
        <v>5</v>
      </c>
      <c r="AI160" t="s">
        <v>67</v>
      </c>
      <c r="AJ160">
        <f t="shared" ref="AJ160:AJ191" ca="1" si="869">ROUND(_xlfn.NUMBERVALUE(MID(H160,6,1)),0)</f>
        <v>4</v>
      </c>
      <c r="AK160" t="s">
        <v>20</v>
      </c>
      <c r="AL160" t="s">
        <v>3</v>
      </c>
      <c r="AM160" t="s">
        <v>15</v>
      </c>
      <c r="AN160">
        <f t="shared" ca="1" si="729"/>
        <v>4</v>
      </c>
      <c r="AO160" t="s">
        <v>20</v>
      </c>
      <c r="AQ160" t="s">
        <v>16</v>
      </c>
      <c r="AR160" t="str">
        <f t="shared" ca="1" si="730"/>
        <v>inférieur à 5,&lt;br&gt;alors le chiffre précédent (&lt;font color="blue"&gt;5&lt;/font&gt;) ne change pas.</v>
      </c>
      <c r="AS160" t="s">
        <v>22</v>
      </c>
      <c r="AT160" t="s">
        <v>21</v>
      </c>
      <c r="AU160">
        <f t="shared" ca="1" si="726"/>
        <v>79.45</v>
      </c>
      <c r="AV160" t="s">
        <v>23</v>
      </c>
      <c r="AW160" t="s">
        <v>24</v>
      </c>
    </row>
    <row r="161" spans="1:49" x14ac:dyDescent="0.25">
      <c r="A161" t="s">
        <v>64</v>
      </c>
      <c r="E161" t="s">
        <v>3</v>
      </c>
      <c r="F161" t="s">
        <v>25</v>
      </c>
      <c r="G161" t="s">
        <v>26</v>
      </c>
      <c r="H161">
        <f t="shared" ref="H161:H192" ca="1" si="870">ROUND(RANDBETWEEN(100,999)+RANDBETWEEN(1,9)/10+RANDBETWEEN(1,9)/100+RANDBETWEEN(1,9)/1000,3)</f>
        <v>665.31899999999996</v>
      </c>
      <c r="I161" t="s">
        <v>26</v>
      </c>
      <c r="J161" t="s">
        <v>4</v>
      </c>
      <c r="K161">
        <f t="shared" ca="1" si="728"/>
        <v>665.32</v>
      </c>
      <c r="L161" t="s">
        <v>9</v>
      </c>
      <c r="M161" t="s">
        <v>65</v>
      </c>
      <c r="N161" t="s">
        <v>61</v>
      </c>
      <c r="O161" t="s">
        <v>9</v>
      </c>
      <c r="P161" t="s">
        <v>62</v>
      </c>
      <c r="Q161" t="s">
        <v>3</v>
      </c>
      <c r="R161" t="s">
        <v>17</v>
      </c>
      <c r="S161" t="s">
        <v>66</v>
      </c>
      <c r="T161">
        <f t="shared" ref="T161:T192" ca="1" si="871">ROUND(_xlfn.NUMBERVALUE(MID(H161,7,1)),0)</f>
        <v>9</v>
      </c>
      <c r="U161" t="s">
        <v>13</v>
      </c>
      <c r="V161" t="s">
        <v>3</v>
      </c>
      <c r="X161">
        <f t="shared" ref="X161:X224" ca="1" si="872">ROUND(_xlfn.NUMBERVALUE(MID(H161,1,1)),0)</f>
        <v>6</v>
      </c>
      <c r="Y161">
        <f t="shared" ref="Y161:Y224" ca="1" si="873">ROUND(_xlfn.NUMBERVALUE(MID(H161,2,1)),0)</f>
        <v>6</v>
      </c>
      <c r="AA161">
        <f t="shared" ref="AA161:AA224" ca="1" si="874">ROUND(_xlfn.NUMBERVALUE(MID(H161,3,1)),0)</f>
        <v>5</v>
      </c>
      <c r="AC161" t="s">
        <v>14</v>
      </c>
      <c r="AE161">
        <f t="shared" ref="AE161:AE192" ca="1" si="875">ROUND(_xlfn.NUMBERVALUE(MID(H161,5,1)),0)</f>
        <v>3</v>
      </c>
      <c r="AG161" t="s">
        <v>38</v>
      </c>
      <c r="AH161">
        <f t="shared" ref="AH161:AH192" ca="1" si="876">ROUND(_xlfn.NUMBERVALUE(MID(H161,6,1)),0)</f>
        <v>1</v>
      </c>
      <c r="AI161" t="s">
        <v>67</v>
      </c>
      <c r="AJ161">
        <f t="shared" ref="AJ161:AJ192" ca="1" si="877">ROUND(_xlfn.NUMBERVALUE(MID(H161,7,1)),0)</f>
        <v>9</v>
      </c>
      <c r="AK161" t="s">
        <v>20</v>
      </c>
      <c r="AL161" t="s">
        <v>3</v>
      </c>
      <c r="AM161" t="s">
        <v>15</v>
      </c>
      <c r="AN161">
        <f t="shared" ca="1" si="729"/>
        <v>9</v>
      </c>
      <c r="AO161" t="s">
        <v>20</v>
      </c>
      <c r="AQ161" t="s">
        <v>16</v>
      </c>
      <c r="AR161" t="str">
        <f t="shared" ca="1" si="730"/>
        <v>supérieur ou égal à 5,&lt;br&gt;alors le chiffre précédent (&lt;font color="blue"&gt;1&lt;/font&gt;) augmente de 1.</v>
      </c>
      <c r="AS161" t="s">
        <v>22</v>
      </c>
      <c r="AT161" t="s">
        <v>21</v>
      </c>
      <c r="AU161">
        <f t="shared" ca="1" si="726"/>
        <v>665.32</v>
      </c>
      <c r="AV161" t="s">
        <v>23</v>
      </c>
      <c r="AW161" t="s">
        <v>24</v>
      </c>
    </row>
    <row r="162" spans="1:49" x14ac:dyDescent="0.25">
      <c r="A162" t="s">
        <v>64</v>
      </c>
      <c r="E162" t="s">
        <v>3</v>
      </c>
      <c r="F162" t="s">
        <v>25</v>
      </c>
      <c r="G162" t="s">
        <v>26</v>
      </c>
      <c r="H162">
        <f t="shared" ref="H162:H193" ca="1" si="878">ROUND(RANDBETWEEN(1,9)/10+RANDBETWEEN(1,9)/100+RANDBETWEEN(1,9)/1000,3)</f>
        <v>0.53200000000000003</v>
      </c>
      <c r="I162" t="s">
        <v>26</v>
      </c>
      <c r="J162" t="s">
        <v>4</v>
      </c>
      <c r="K162">
        <f t="shared" ca="1" si="728"/>
        <v>0.53</v>
      </c>
      <c r="L162" t="s">
        <v>9</v>
      </c>
      <c r="M162" t="s">
        <v>65</v>
      </c>
      <c r="N162" t="s">
        <v>61</v>
      </c>
      <c r="O162" t="s">
        <v>9</v>
      </c>
      <c r="P162" t="s">
        <v>62</v>
      </c>
      <c r="Q162" t="s">
        <v>3</v>
      </c>
      <c r="R162" t="s">
        <v>17</v>
      </c>
      <c r="S162" t="s">
        <v>66</v>
      </c>
      <c r="T162">
        <f t="shared" ref="T162:T193" ca="1" si="879">ROUND(_xlfn.NUMBERVALUE(MID(H162,5,1)),0)</f>
        <v>2</v>
      </c>
      <c r="U162" t="s">
        <v>13</v>
      </c>
      <c r="V162" t="s">
        <v>3</v>
      </c>
      <c r="AA162">
        <f t="shared" ref="AA162:AA193" ca="1" si="880">ROUND(_xlfn.NUMBERVALUE(MID(H162,1,1)),0)</f>
        <v>0</v>
      </c>
      <c r="AC162" t="s">
        <v>14</v>
      </c>
      <c r="AE162">
        <f t="shared" ref="AE162:AE193" ca="1" si="881">ROUND(_xlfn.NUMBERVALUE(MID(H162,3,1)),0)</f>
        <v>5</v>
      </c>
      <c r="AG162" t="s">
        <v>38</v>
      </c>
      <c r="AH162">
        <f t="shared" ref="AH162:AH225" ca="1" si="882">ROUND(_xlfn.NUMBERVALUE(MID(H162,4,1)),0)</f>
        <v>3</v>
      </c>
      <c r="AI162" t="s">
        <v>67</v>
      </c>
      <c r="AJ162">
        <f t="shared" ref="AJ162:AJ193" ca="1" si="883">ROUND(_xlfn.NUMBERVALUE(MID(H162,5,1)),0)</f>
        <v>2</v>
      </c>
      <c r="AK162" t="s">
        <v>20</v>
      </c>
      <c r="AL162" t="s">
        <v>3</v>
      </c>
      <c r="AM162" t="s">
        <v>15</v>
      </c>
      <c r="AN162">
        <f t="shared" ca="1" si="729"/>
        <v>2</v>
      </c>
      <c r="AO162" t="s">
        <v>20</v>
      </c>
      <c r="AQ162" t="s">
        <v>16</v>
      </c>
      <c r="AR162" t="str">
        <f t="shared" ca="1" si="730"/>
        <v>inférieur à 5,&lt;br&gt;alors le chiffre précédent (&lt;font color="blue"&gt;3&lt;/font&gt;) ne change pas.</v>
      </c>
      <c r="AS162" t="s">
        <v>22</v>
      </c>
      <c r="AT162" t="s">
        <v>21</v>
      </c>
      <c r="AU162">
        <f t="shared" ca="1" si="726"/>
        <v>0.53</v>
      </c>
      <c r="AV162" t="s">
        <v>23</v>
      </c>
      <c r="AW162" t="s">
        <v>24</v>
      </c>
    </row>
    <row r="163" spans="1:49" x14ac:dyDescent="0.25">
      <c r="A163" t="s">
        <v>64</v>
      </c>
      <c r="E163" t="s">
        <v>3</v>
      </c>
      <c r="F163" t="s">
        <v>25</v>
      </c>
      <c r="G163" t="s">
        <v>26</v>
      </c>
      <c r="H163">
        <f t="shared" ref="H163:H194" ca="1" si="884">ROUND(RANDBETWEEN(1,9)+RANDBETWEEN(1,9)/10+RANDBETWEEN(1,9)/100+RANDBETWEEN(1,9)/1000,3)</f>
        <v>1.786</v>
      </c>
      <c r="I163" t="s">
        <v>26</v>
      </c>
      <c r="J163" t="s">
        <v>4</v>
      </c>
      <c r="K163">
        <f t="shared" ca="1" si="728"/>
        <v>1.79</v>
      </c>
      <c r="L163" t="s">
        <v>9</v>
      </c>
      <c r="M163" t="s">
        <v>65</v>
      </c>
      <c r="N163" t="s">
        <v>61</v>
      </c>
      <c r="O163" t="s">
        <v>9</v>
      </c>
      <c r="P163" t="s">
        <v>62</v>
      </c>
      <c r="Q163" t="s">
        <v>3</v>
      </c>
      <c r="R163" t="s">
        <v>17</v>
      </c>
      <c r="S163" t="s">
        <v>66</v>
      </c>
      <c r="T163">
        <f t="shared" ca="1" si="879"/>
        <v>6</v>
      </c>
      <c r="U163" t="s">
        <v>13</v>
      </c>
      <c r="V163" t="s">
        <v>3</v>
      </c>
      <c r="AA163">
        <f t="shared" ca="1" si="880"/>
        <v>1</v>
      </c>
      <c r="AC163" t="s">
        <v>14</v>
      </c>
      <c r="AE163">
        <f t="shared" ca="1" si="881"/>
        <v>7</v>
      </c>
      <c r="AG163" t="s">
        <v>38</v>
      </c>
      <c r="AH163">
        <f t="shared" ca="1" si="882"/>
        <v>8</v>
      </c>
      <c r="AI163" t="s">
        <v>67</v>
      </c>
      <c r="AJ163">
        <f t="shared" ca="1" si="883"/>
        <v>6</v>
      </c>
      <c r="AK163" t="s">
        <v>20</v>
      </c>
      <c r="AL163" t="s">
        <v>3</v>
      </c>
      <c r="AM163" t="s">
        <v>15</v>
      </c>
      <c r="AN163">
        <f t="shared" ca="1" si="729"/>
        <v>6</v>
      </c>
      <c r="AO163" t="s">
        <v>20</v>
      </c>
      <c r="AQ163" t="s">
        <v>16</v>
      </c>
      <c r="AR163" t="str">
        <f t="shared" ca="1" si="730"/>
        <v>supérieur ou égal à 5,&lt;br&gt;alors le chiffre précédent (&lt;font color="blue"&gt;8&lt;/font&gt;) augmente de 1.</v>
      </c>
      <c r="AS163" t="s">
        <v>22</v>
      </c>
      <c r="AT163" t="s">
        <v>21</v>
      </c>
      <c r="AU163">
        <f t="shared" ca="1" si="726"/>
        <v>1.79</v>
      </c>
      <c r="AV163" t="s">
        <v>23</v>
      </c>
      <c r="AW163" t="s">
        <v>24</v>
      </c>
    </row>
    <row r="164" spans="1:49" x14ac:dyDescent="0.25">
      <c r="A164" t="s">
        <v>64</v>
      </c>
      <c r="E164" t="s">
        <v>3</v>
      </c>
      <c r="F164" t="s">
        <v>25</v>
      </c>
      <c r="G164" t="s">
        <v>26</v>
      </c>
      <c r="H164">
        <f t="shared" ref="H164:H195" ca="1" si="885">ROUND(RANDBETWEEN(10,99)+RANDBETWEEN(1,9)/10+RANDBETWEEN(1,9)/100+RANDBETWEEN(1,9)/1000,3)</f>
        <v>38.277000000000001</v>
      </c>
      <c r="I164" t="s">
        <v>26</v>
      </c>
      <c r="J164" t="s">
        <v>4</v>
      </c>
      <c r="K164">
        <f t="shared" ca="1" si="728"/>
        <v>38.28</v>
      </c>
      <c r="L164" t="s">
        <v>9</v>
      </c>
      <c r="M164" t="s">
        <v>65</v>
      </c>
      <c r="N164" t="s">
        <v>61</v>
      </c>
      <c r="O164" t="s">
        <v>9</v>
      </c>
      <c r="P164" t="s">
        <v>62</v>
      </c>
      <c r="Q164" t="s">
        <v>3</v>
      </c>
      <c r="R164" t="s">
        <v>17</v>
      </c>
      <c r="S164" t="s">
        <v>66</v>
      </c>
      <c r="T164">
        <f t="shared" ref="T164:T195" ca="1" si="886">ROUND(_xlfn.NUMBERVALUE(MID(H164,6,1)),0)</f>
        <v>7</v>
      </c>
      <c r="U164" t="s">
        <v>13</v>
      </c>
      <c r="V164" t="s">
        <v>3</v>
      </c>
      <c r="Y164">
        <f t="shared" ref="Y164:Y195" ca="1" si="887">ROUND(_xlfn.NUMBERVALUE(MID(H164,1,1)),0)</f>
        <v>3</v>
      </c>
      <c r="AA164">
        <f t="shared" ref="AA164:AA195" ca="1" si="888">ROUND(_xlfn.NUMBERVALUE(MID(H164,2,1)),0)</f>
        <v>8</v>
      </c>
      <c r="AC164" t="s">
        <v>14</v>
      </c>
      <c r="AE164">
        <f t="shared" ref="AE164:AE195" ca="1" si="889">ROUND(_xlfn.NUMBERVALUE(MID(H164,4,1)),0)</f>
        <v>2</v>
      </c>
      <c r="AG164" t="s">
        <v>38</v>
      </c>
      <c r="AH164">
        <f t="shared" ref="AH164:AH195" ca="1" si="890">ROUND(_xlfn.NUMBERVALUE(MID(H164,5,1)),0)</f>
        <v>7</v>
      </c>
      <c r="AI164" t="s">
        <v>67</v>
      </c>
      <c r="AJ164">
        <f t="shared" ref="AJ164:AJ195" ca="1" si="891">ROUND(_xlfn.NUMBERVALUE(MID(H164,6,1)),0)</f>
        <v>7</v>
      </c>
      <c r="AK164" t="s">
        <v>20</v>
      </c>
      <c r="AL164" t="s">
        <v>3</v>
      </c>
      <c r="AM164" t="s">
        <v>15</v>
      </c>
      <c r="AN164">
        <f t="shared" ca="1" si="729"/>
        <v>7</v>
      </c>
      <c r="AO164" t="s">
        <v>20</v>
      </c>
      <c r="AQ164" t="s">
        <v>16</v>
      </c>
      <c r="AR164" t="str">
        <f t="shared" ca="1" si="730"/>
        <v>supérieur ou égal à 5,&lt;br&gt;alors le chiffre précédent (&lt;font color="blue"&gt;7&lt;/font&gt;) augmente de 1.</v>
      </c>
      <c r="AS164" t="s">
        <v>22</v>
      </c>
      <c r="AT164" t="s">
        <v>21</v>
      </c>
      <c r="AU164">
        <f t="shared" ca="1" si="726"/>
        <v>38.28</v>
      </c>
      <c r="AV164" t="s">
        <v>23</v>
      </c>
      <c r="AW164" t="s">
        <v>24</v>
      </c>
    </row>
    <row r="165" spans="1:49" x14ac:dyDescent="0.25">
      <c r="A165" t="s">
        <v>64</v>
      </c>
      <c r="E165" t="s">
        <v>3</v>
      </c>
      <c r="F165" t="s">
        <v>25</v>
      </c>
      <c r="G165" t="s">
        <v>26</v>
      </c>
      <c r="H165">
        <f t="shared" ref="H165:H196" ca="1" si="892">ROUND(RANDBETWEEN(100,999)+RANDBETWEEN(1,9)/10+RANDBETWEEN(1,9)/100+RANDBETWEEN(1,9)/1000,3)</f>
        <v>197.18299999999999</v>
      </c>
      <c r="I165" t="s">
        <v>26</v>
      </c>
      <c r="J165" t="s">
        <v>4</v>
      </c>
      <c r="K165">
        <f t="shared" ca="1" si="728"/>
        <v>197.18</v>
      </c>
      <c r="L165" t="s">
        <v>9</v>
      </c>
      <c r="M165" t="s">
        <v>65</v>
      </c>
      <c r="N165" t="s">
        <v>61</v>
      </c>
      <c r="O165" t="s">
        <v>9</v>
      </c>
      <c r="P165" t="s">
        <v>62</v>
      </c>
      <c r="Q165" t="s">
        <v>3</v>
      </c>
      <c r="R165" t="s">
        <v>17</v>
      </c>
      <c r="S165" t="s">
        <v>66</v>
      </c>
      <c r="T165">
        <f t="shared" ref="T165:T196" ca="1" si="893">ROUND(_xlfn.NUMBERVALUE(MID(H165,7,1)),0)</f>
        <v>3</v>
      </c>
      <c r="U165" t="s">
        <v>13</v>
      </c>
      <c r="V165" t="s">
        <v>3</v>
      </c>
      <c r="X165">
        <f t="shared" ref="X165:X228" ca="1" si="894">ROUND(_xlfn.NUMBERVALUE(MID(H165,1,1)),0)</f>
        <v>1</v>
      </c>
      <c r="Y165">
        <f t="shared" ref="Y165:Y228" ca="1" si="895">ROUND(_xlfn.NUMBERVALUE(MID(H165,2,1)),0)</f>
        <v>9</v>
      </c>
      <c r="AA165">
        <f t="shared" ref="AA165:AA228" ca="1" si="896">ROUND(_xlfn.NUMBERVALUE(MID(H165,3,1)),0)</f>
        <v>7</v>
      </c>
      <c r="AC165" t="s">
        <v>14</v>
      </c>
      <c r="AE165">
        <f t="shared" ref="AE165:AE196" ca="1" si="897">ROUND(_xlfn.NUMBERVALUE(MID(H165,5,1)),0)</f>
        <v>1</v>
      </c>
      <c r="AG165" t="s">
        <v>38</v>
      </c>
      <c r="AH165">
        <f t="shared" ref="AH165:AH196" ca="1" si="898">ROUND(_xlfn.NUMBERVALUE(MID(H165,6,1)),0)</f>
        <v>8</v>
      </c>
      <c r="AI165" t="s">
        <v>67</v>
      </c>
      <c r="AJ165">
        <f t="shared" ref="AJ165:AJ196" ca="1" si="899">ROUND(_xlfn.NUMBERVALUE(MID(H165,7,1)),0)</f>
        <v>3</v>
      </c>
      <c r="AK165" t="s">
        <v>20</v>
      </c>
      <c r="AL165" t="s">
        <v>3</v>
      </c>
      <c r="AM165" t="s">
        <v>15</v>
      </c>
      <c r="AN165">
        <f t="shared" ca="1" si="729"/>
        <v>3</v>
      </c>
      <c r="AO165" t="s">
        <v>20</v>
      </c>
      <c r="AQ165" t="s">
        <v>16</v>
      </c>
      <c r="AR165" t="str">
        <f t="shared" ca="1" si="730"/>
        <v>inférieur à 5,&lt;br&gt;alors le chiffre précédent (&lt;font color="blue"&gt;8&lt;/font&gt;) ne change pas.</v>
      </c>
      <c r="AS165" t="s">
        <v>22</v>
      </c>
      <c r="AT165" t="s">
        <v>21</v>
      </c>
      <c r="AU165">
        <f t="shared" ca="1" si="726"/>
        <v>197.18</v>
      </c>
      <c r="AV165" t="s">
        <v>23</v>
      </c>
      <c r="AW165" t="s">
        <v>24</v>
      </c>
    </row>
    <row r="166" spans="1:49" x14ac:dyDescent="0.25">
      <c r="A166" t="s">
        <v>64</v>
      </c>
      <c r="E166" t="s">
        <v>3</v>
      </c>
      <c r="F166" t="s">
        <v>25</v>
      </c>
      <c r="G166" t="s">
        <v>26</v>
      </c>
      <c r="H166">
        <f t="shared" ref="H166:H197" ca="1" si="900">ROUND(RANDBETWEEN(1,9)/10+RANDBETWEEN(1,9)/100+RANDBETWEEN(1,9)/1000,3)</f>
        <v>0.71199999999999997</v>
      </c>
      <c r="I166" t="s">
        <v>26</v>
      </c>
      <c r="J166" t="s">
        <v>4</v>
      </c>
      <c r="K166">
        <f t="shared" ca="1" si="728"/>
        <v>0.71</v>
      </c>
      <c r="L166" t="s">
        <v>9</v>
      </c>
      <c r="M166" t="s">
        <v>65</v>
      </c>
      <c r="N166" t="s">
        <v>61</v>
      </c>
      <c r="O166" t="s">
        <v>9</v>
      </c>
      <c r="P166" t="s">
        <v>62</v>
      </c>
      <c r="Q166" t="s">
        <v>3</v>
      </c>
      <c r="R166" t="s">
        <v>17</v>
      </c>
      <c r="S166" t="s">
        <v>66</v>
      </c>
      <c r="T166">
        <f t="shared" ref="T166:T197" ca="1" si="901">ROUND(_xlfn.NUMBERVALUE(MID(H166,5,1)),0)</f>
        <v>2</v>
      </c>
      <c r="U166" t="s">
        <v>13</v>
      </c>
      <c r="V166" t="s">
        <v>3</v>
      </c>
      <c r="AA166">
        <f t="shared" ref="AA166:AA197" ca="1" si="902">ROUND(_xlfn.NUMBERVALUE(MID(H166,1,1)),0)</f>
        <v>0</v>
      </c>
      <c r="AC166" t="s">
        <v>14</v>
      </c>
      <c r="AE166">
        <f t="shared" ref="AE166:AE197" ca="1" si="903">ROUND(_xlfn.NUMBERVALUE(MID(H166,3,1)),0)</f>
        <v>7</v>
      </c>
      <c r="AG166" t="s">
        <v>38</v>
      </c>
      <c r="AH166">
        <f t="shared" ref="AH166:AH229" ca="1" si="904">ROUND(_xlfn.NUMBERVALUE(MID(H166,4,1)),0)</f>
        <v>1</v>
      </c>
      <c r="AI166" t="s">
        <v>67</v>
      </c>
      <c r="AJ166">
        <f t="shared" ref="AJ166:AJ197" ca="1" si="905">ROUND(_xlfn.NUMBERVALUE(MID(H166,5,1)),0)</f>
        <v>2</v>
      </c>
      <c r="AK166" t="s">
        <v>20</v>
      </c>
      <c r="AL166" t="s">
        <v>3</v>
      </c>
      <c r="AM166" t="s">
        <v>15</v>
      </c>
      <c r="AN166">
        <f t="shared" ca="1" si="729"/>
        <v>2</v>
      </c>
      <c r="AO166" t="s">
        <v>20</v>
      </c>
      <c r="AQ166" t="s">
        <v>16</v>
      </c>
      <c r="AR166" t="str">
        <f t="shared" ca="1" si="730"/>
        <v>inférieur à 5,&lt;br&gt;alors le chiffre précédent (&lt;font color="blue"&gt;1&lt;/font&gt;) ne change pas.</v>
      </c>
      <c r="AS166" t="s">
        <v>22</v>
      </c>
      <c r="AT166" t="s">
        <v>21</v>
      </c>
      <c r="AU166">
        <f t="shared" ca="1" si="726"/>
        <v>0.71</v>
      </c>
      <c r="AV166" t="s">
        <v>23</v>
      </c>
      <c r="AW166" t="s">
        <v>24</v>
      </c>
    </row>
    <row r="167" spans="1:49" x14ac:dyDescent="0.25">
      <c r="A167" t="s">
        <v>64</v>
      </c>
      <c r="E167" t="s">
        <v>3</v>
      </c>
      <c r="F167" t="s">
        <v>25</v>
      </c>
      <c r="G167" t="s">
        <v>26</v>
      </c>
      <c r="H167">
        <f t="shared" ref="H167:H198" ca="1" si="906">ROUND(RANDBETWEEN(1,9)+RANDBETWEEN(1,9)/10+RANDBETWEEN(1,9)/100+RANDBETWEEN(1,9)/1000,3)</f>
        <v>4.5620000000000003</v>
      </c>
      <c r="I167" t="s">
        <v>26</v>
      </c>
      <c r="J167" t="s">
        <v>4</v>
      </c>
      <c r="K167">
        <f t="shared" ca="1" si="728"/>
        <v>4.5599999999999996</v>
      </c>
      <c r="L167" t="s">
        <v>9</v>
      </c>
      <c r="M167" t="s">
        <v>65</v>
      </c>
      <c r="N167" t="s">
        <v>61</v>
      </c>
      <c r="O167" t="s">
        <v>9</v>
      </c>
      <c r="P167" t="s">
        <v>62</v>
      </c>
      <c r="Q167" t="s">
        <v>3</v>
      </c>
      <c r="R167" t="s">
        <v>17</v>
      </c>
      <c r="S167" t="s">
        <v>66</v>
      </c>
      <c r="T167">
        <f t="shared" ca="1" si="901"/>
        <v>2</v>
      </c>
      <c r="U167" t="s">
        <v>13</v>
      </c>
      <c r="V167" t="s">
        <v>3</v>
      </c>
      <c r="AA167">
        <f t="shared" ca="1" si="902"/>
        <v>4</v>
      </c>
      <c r="AC167" t="s">
        <v>14</v>
      </c>
      <c r="AE167">
        <f t="shared" ca="1" si="903"/>
        <v>5</v>
      </c>
      <c r="AG167" t="s">
        <v>38</v>
      </c>
      <c r="AH167">
        <f t="shared" ca="1" si="904"/>
        <v>6</v>
      </c>
      <c r="AI167" t="s">
        <v>67</v>
      </c>
      <c r="AJ167">
        <f t="shared" ca="1" si="905"/>
        <v>2</v>
      </c>
      <c r="AK167" t="s">
        <v>20</v>
      </c>
      <c r="AL167" t="s">
        <v>3</v>
      </c>
      <c r="AM167" t="s">
        <v>15</v>
      </c>
      <c r="AN167">
        <f t="shared" ca="1" si="729"/>
        <v>2</v>
      </c>
      <c r="AO167" t="s">
        <v>20</v>
      </c>
      <c r="AQ167" t="s">
        <v>16</v>
      </c>
      <c r="AR167" t="str">
        <f t="shared" ca="1" si="730"/>
        <v>inférieur à 5,&lt;br&gt;alors le chiffre précédent (&lt;font color="blue"&gt;6&lt;/font&gt;) ne change pas.</v>
      </c>
      <c r="AS167" t="s">
        <v>22</v>
      </c>
      <c r="AT167" t="s">
        <v>21</v>
      </c>
      <c r="AU167">
        <f t="shared" ca="1" si="726"/>
        <v>4.5599999999999996</v>
      </c>
      <c r="AV167" t="s">
        <v>23</v>
      </c>
      <c r="AW167" t="s">
        <v>24</v>
      </c>
    </row>
    <row r="168" spans="1:49" x14ac:dyDescent="0.25">
      <c r="A168" t="s">
        <v>64</v>
      </c>
      <c r="E168" t="s">
        <v>3</v>
      </c>
      <c r="F168" t="s">
        <v>25</v>
      </c>
      <c r="G168" t="s">
        <v>26</v>
      </c>
      <c r="H168">
        <f t="shared" ref="H168:H199" ca="1" si="907">ROUND(RANDBETWEEN(10,99)+RANDBETWEEN(1,9)/10+RANDBETWEEN(1,9)/100+RANDBETWEEN(1,9)/1000,3)</f>
        <v>32.796999999999997</v>
      </c>
      <c r="I168" t="s">
        <v>26</v>
      </c>
      <c r="J168" t="s">
        <v>4</v>
      </c>
      <c r="K168">
        <f t="shared" ca="1" si="728"/>
        <v>32.799999999999997</v>
      </c>
      <c r="L168" t="s">
        <v>9</v>
      </c>
      <c r="M168" t="s">
        <v>65</v>
      </c>
      <c r="N168" t="s">
        <v>61</v>
      </c>
      <c r="O168" t="s">
        <v>9</v>
      </c>
      <c r="P168" t="s">
        <v>62</v>
      </c>
      <c r="Q168" t="s">
        <v>3</v>
      </c>
      <c r="R168" t="s">
        <v>17</v>
      </c>
      <c r="S168" t="s">
        <v>66</v>
      </c>
      <c r="T168">
        <f t="shared" ref="T168:T199" ca="1" si="908">ROUND(_xlfn.NUMBERVALUE(MID(H168,6,1)),0)</f>
        <v>7</v>
      </c>
      <c r="U168" t="s">
        <v>13</v>
      </c>
      <c r="V168" t="s">
        <v>3</v>
      </c>
      <c r="Y168">
        <f t="shared" ref="Y168:Y199" ca="1" si="909">ROUND(_xlfn.NUMBERVALUE(MID(H168,1,1)),0)</f>
        <v>3</v>
      </c>
      <c r="AA168">
        <f t="shared" ref="AA168:AA199" ca="1" si="910">ROUND(_xlfn.NUMBERVALUE(MID(H168,2,1)),0)</f>
        <v>2</v>
      </c>
      <c r="AC168" t="s">
        <v>14</v>
      </c>
      <c r="AE168">
        <f t="shared" ref="AE168:AE199" ca="1" si="911">ROUND(_xlfn.NUMBERVALUE(MID(H168,4,1)),0)</f>
        <v>7</v>
      </c>
      <c r="AG168" t="s">
        <v>38</v>
      </c>
      <c r="AH168">
        <f t="shared" ref="AH168:AH199" ca="1" si="912">ROUND(_xlfn.NUMBERVALUE(MID(H168,5,1)),0)</f>
        <v>9</v>
      </c>
      <c r="AI168" t="s">
        <v>67</v>
      </c>
      <c r="AJ168">
        <f t="shared" ref="AJ168:AJ199" ca="1" si="913">ROUND(_xlfn.NUMBERVALUE(MID(H168,6,1)),0)</f>
        <v>7</v>
      </c>
      <c r="AK168" t="s">
        <v>20</v>
      </c>
      <c r="AL168" t="s">
        <v>3</v>
      </c>
      <c r="AM168" t="s">
        <v>15</v>
      </c>
      <c r="AN168">
        <f t="shared" ca="1" si="729"/>
        <v>7</v>
      </c>
      <c r="AO168" t="s">
        <v>20</v>
      </c>
      <c r="AQ168" t="s">
        <v>16</v>
      </c>
      <c r="AR168" t="str">
        <f t="shared" ca="1" si="730"/>
        <v>supérieur ou égal à 5,&lt;br&gt;alors le chiffre précédent (&lt;font color="blue"&gt;9&lt;/font&gt;) augmente de 1.</v>
      </c>
      <c r="AS168" t="s">
        <v>22</v>
      </c>
      <c r="AT168" t="s">
        <v>21</v>
      </c>
      <c r="AU168">
        <f t="shared" ca="1" si="726"/>
        <v>32.799999999999997</v>
      </c>
      <c r="AV168" t="s">
        <v>23</v>
      </c>
      <c r="AW168" t="s">
        <v>24</v>
      </c>
    </row>
    <row r="169" spans="1:49" x14ac:dyDescent="0.25">
      <c r="A169" t="s">
        <v>64</v>
      </c>
      <c r="E169" t="s">
        <v>3</v>
      </c>
      <c r="F169" t="s">
        <v>25</v>
      </c>
      <c r="G169" t="s">
        <v>26</v>
      </c>
      <c r="H169">
        <f t="shared" ref="H169:H200" ca="1" si="914">ROUND(RANDBETWEEN(100,999)+RANDBETWEEN(1,9)/10+RANDBETWEEN(1,9)/100+RANDBETWEEN(1,9)/1000,3)</f>
        <v>653.18600000000004</v>
      </c>
      <c r="I169" t="s">
        <v>26</v>
      </c>
      <c r="J169" t="s">
        <v>4</v>
      </c>
      <c r="K169">
        <f t="shared" ca="1" si="728"/>
        <v>653.19000000000005</v>
      </c>
      <c r="L169" t="s">
        <v>9</v>
      </c>
      <c r="M169" t="s">
        <v>65</v>
      </c>
      <c r="N169" t="s">
        <v>61</v>
      </c>
      <c r="O169" t="s">
        <v>9</v>
      </c>
      <c r="P169" t="s">
        <v>62</v>
      </c>
      <c r="Q169" t="s">
        <v>3</v>
      </c>
      <c r="R169" t="s">
        <v>17</v>
      </c>
      <c r="S169" t="s">
        <v>66</v>
      </c>
      <c r="T169">
        <f t="shared" ref="T169:T200" ca="1" si="915">ROUND(_xlfn.NUMBERVALUE(MID(H169,7,1)),0)</f>
        <v>6</v>
      </c>
      <c r="U169" t="s">
        <v>13</v>
      </c>
      <c r="V169" t="s">
        <v>3</v>
      </c>
      <c r="X169">
        <f t="shared" ref="X169:X232" ca="1" si="916">ROUND(_xlfn.NUMBERVALUE(MID(H169,1,1)),0)</f>
        <v>6</v>
      </c>
      <c r="Y169">
        <f t="shared" ref="Y169:Y232" ca="1" si="917">ROUND(_xlfn.NUMBERVALUE(MID(H169,2,1)),0)</f>
        <v>5</v>
      </c>
      <c r="AA169">
        <f t="shared" ref="AA169:AA232" ca="1" si="918">ROUND(_xlfn.NUMBERVALUE(MID(H169,3,1)),0)</f>
        <v>3</v>
      </c>
      <c r="AC169" t="s">
        <v>14</v>
      </c>
      <c r="AE169">
        <f t="shared" ref="AE169:AE200" ca="1" si="919">ROUND(_xlfn.NUMBERVALUE(MID(H169,5,1)),0)</f>
        <v>1</v>
      </c>
      <c r="AG169" t="s">
        <v>38</v>
      </c>
      <c r="AH169">
        <f t="shared" ref="AH169:AH200" ca="1" si="920">ROUND(_xlfn.NUMBERVALUE(MID(H169,6,1)),0)</f>
        <v>8</v>
      </c>
      <c r="AI169" t="s">
        <v>67</v>
      </c>
      <c r="AJ169">
        <f t="shared" ref="AJ169:AJ200" ca="1" si="921">ROUND(_xlfn.NUMBERVALUE(MID(H169,7,1)),0)</f>
        <v>6</v>
      </c>
      <c r="AK169" t="s">
        <v>20</v>
      </c>
      <c r="AL169" t="s">
        <v>3</v>
      </c>
      <c r="AM169" t="s">
        <v>15</v>
      </c>
      <c r="AN169">
        <f t="shared" ca="1" si="729"/>
        <v>6</v>
      </c>
      <c r="AO169" t="s">
        <v>20</v>
      </c>
      <c r="AQ169" t="s">
        <v>16</v>
      </c>
      <c r="AR169" t="str">
        <f t="shared" ca="1" si="730"/>
        <v>supérieur ou égal à 5,&lt;br&gt;alors le chiffre précédent (&lt;font color="blue"&gt;8&lt;/font&gt;) augmente de 1.</v>
      </c>
      <c r="AS169" t="s">
        <v>22</v>
      </c>
      <c r="AT169" t="s">
        <v>21</v>
      </c>
      <c r="AU169">
        <f t="shared" ca="1" si="726"/>
        <v>653.19000000000005</v>
      </c>
      <c r="AV169" t="s">
        <v>23</v>
      </c>
      <c r="AW169" t="s">
        <v>24</v>
      </c>
    </row>
    <row r="170" spans="1:49" x14ac:dyDescent="0.25">
      <c r="A170" t="s">
        <v>64</v>
      </c>
      <c r="E170" t="s">
        <v>3</v>
      </c>
      <c r="F170" t="s">
        <v>25</v>
      </c>
      <c r="G170" t="s">
        <v>26</v>
      </c>
      <c r="H170">
        <f t="shared" ref="H170:H201" ca="1" si="922">ROUND(RANDBETWEEN(1,9)/10+RANDBETWEEN(1,9)/100+RANDBETWEEN(1,9)/1000,3)</f>
        <v>0.26700000000000002</v>
      </c>
      <c r="I170" t="s">
        <v>26</v>
      </c>
      <c r="J170" t="s">
        <v>4</v>
      </c>
      <c r="K170">
        <f t="shared" ca="1" si="728"/>
        <v>0.27</v>
      </c>
      <c r="L170" t="s">
        <v>9</v>
      </c>
      <c r="M170" t="s">
        <v>65</v>
      </c>
      <c r="N170" t="s">
        <v>61</v>
      </c>
      <c r="O170" t="s">
        <v>9</v>
      </c>
      <c r="P170" t="s">
        <v>62</v>
      </c>
      <c r="Q170" t="s">
        <v>3</v>
      </c>
      <c r="R170" t="s">
        <v>17</v>
      </c>
      <c r="S170" t="s">
        <v>66</v>
      </c>
      <c r="T170">
        <f t="shared" ref="T170:T201" ca="1" si="923">ROUND(_xlfn.NUMBERVALUE(MID(H170,5,1)),0)</f>
        <v>7</v>
      </c>
      <c r="U170" t="s">
        <v>13</v>
      </c>
      <c r="V170" t="s">
        <v>3</v>
      </c>
      <c r="AA170">
        <f t="shared" ref="AA170:AA201" ca="1" si="924">ROUND(_xlfn.NUMBERVALUE(MID(H170,1,1)),0)</f>
        <v>0</v>
      </c>
      <c r="AC170" t="s">
        <v>14</v>
      </c>
      <c r="AE170">
        <f t="shared" ref="AE170:AE201" ca="1" si="925">ROUND(_xlfn.NUMBERVALUE(MID(H170,3,1)),0)</f>
        <v>2</v>
      </c>
      <c r="AG170" t="s">
        <v>38</v>
      </c>
      <c r="AH170">
        <f t="shared" ref="AH170:AH233" ca="1" si="926">ROUND(_xlfn.NUMBERVALUE(MID(H170,4,1)),0)</f>
        <v>6</v>
      </c>
      <c r="AI170" t="s">
        <v>67</v>
      </c>
      <c r="AJ170">
        <f t="shared" ref="AJ170:AJ201" ca="1" si="927">ROUND(_xlfn.NUMBERVALUE(MID(H170,5,1)),0)</f>
        <v>7</v>
      </c>
      <c r="AK170" t="s">
        <v>20</v>
      </c>
      <c r="AL170" t="s">
        <v>3</v>
      </c>
      <c r="AM170" t="s">
        <v>15</v>
      </c>
      <c r="AN170">
        <f t="shared" ca="1" si="729"/>
        <v>7</v>
      </c>
      <c r="AO170" t="s">
        <v>20</v>
      </c>
      <c r="AQ170" t="s">
        <v>16</v>
      </c>
      <c r="AR170" t="str">
        <f t="shared" ca="1" si="730"/>
        <v>supérieur ou égal à 5,&lt;br&gt;alors le chiffre précédent (&lt;font color="blue"&gt;6&lt;/font&gt;) augmente de 1.</v>
      </c>
      <c r="AS170" t="s">
        <v>22</v>
      </c>
      <c r="AT170" t="s">
        <v>21</v>
      </c>
      <c r="AU170">
        <f t="shared" ca="1" si="726"/>
        <v>0.27</v>
      </c>
      <c r="AV170" t="s">
        <v>23</v>
      </c>
      <c r="AW170" t="s">
        <v>24</v>
      </c>
    </row>
    <row r="171" spans="1:49" x14ac:dyDescent="0.25">
      <c r="A171" t="s">
        <v>64</v>
      </c>
      <c r="E171" t="s">
        <v>3</v>
      </c>
      <c r="F171" t="s">
        <v>25</v>
      </c>
      <c r="G171" t="s">
        <v>26</v>
      </c>
      <c r="H171">
        <f t="shared" ref="H171:H202" ca="1" si="928">ROUND(RANDBETWEEN(1,9)+RANDBETWEEN(1,9)/10+RANDBETWEEN(1,9)/100+RANDBETWEEN(1,9)/1000,3)</f>
        <v>3.1459999999999999</v>
      </c>
      <c r="I171" t="s">
        <v>26</v>
      </c>
      <c r="J171" t="s">
        <v>4</v>
      </c>
      <c r="K171">
        <f t="shared" ca="1" si="728"/>
        <v>3.15</v>
      </c>
      <c r="L171" t="s">
        <v>9</v>
      </c>
      <c r="M171" t="s">
        <v>65</v>
      </c>
      <c r="N171" t="s">
        <v>61</v>
      </c>
      <c r="O171" t="s">
        <v>9</v>
      </c>
      <c r="P171" t="s">
        <v>62</v>
      </c>
      <c r="Q171" t="s">
        <v>3</v>
      </c>
      <c r="R171" t="s">
        <v>17</v>
      </c>
      <c r="S171" t="s">
        <v>66</v>
      </c>
      <c r="T171">
        <f t="shared" ca="1" si="923"/>
        <v>6</v>
      </c>
      <c r="U171" t="s">
        <v>13</v>
      </c>
      <c r="V171" t="s">
        <v>3</v>
      </c>
      <c r="AA171">
        <f t="shared" ca="1" si="924"/>
        <v>3</v>
      </c>
      <c r="AC171" t="s">
        <v>14</v>
      </c>
      <c r="AE171">
        <f t="shared" ca="1" si="925"/>
        <v>1</v>
      </c>
      <c r="AG171" t="s">
        <v>38</v>
      </c>
      <c r="AH171">
        <f t="shared" ca="1" si="926"/>
        <v>4</v>
      </c>
      <c r="AI171" t="s">
        <v>67</v>
      </c>
      <c r="AJ171">
        <f t="shared" ca="1" si="927"/>
        <v>6</v>
      </c>
      <c r="AK171" t="s">
        <v>20</v>
      </c>
      <c r="AL171" t="s">
        <v>3</v>
      </c>
      <c r="AM171" t="s">
        <v>15</v>
      </c>
      <c r="AN171">
        <f t="shared" ca="1" si="729"/>
        <v>6</v>
      </c>
      <c r="AO171" t="s">
        <v>20</v>
      </c>
      <c r="AQ171" t="s">
        <v>16</v>
      </c>
      <c r="AR171" t="str">
        <f t="shared" ca="1" si="730"/>
        <v>supérieur ou égal à 5,&lt;br&gt;alors le chiffre précédent (&lt;font color="blue"&gt;4&lt;/font&gt;) augmente de 1.</v>
      </c>
      <c r="AS171" t="s">
        <v>22</v>
      </c>
      <c r="AT171" t="s">
        <v>21</v>
      </c>
      <c r="AU171">
        <f t="shared" ca="1" si="726"/>
        <v>3.15</v>
      </c>
      <c r="AV171" t="s">
        <v>23</v>
      </c>
      <c r="AW171" t="s">
        <v>24</v>
      </c>
    </row>
    <row r="172" spans="1:49" x14ac:dyDescent="0.25">
      <c r="A172" t="s">
        <v>64</v>
      </c>
      <c r="E172" t="s">
        <v>3</v>
      </c>
      <c r="F172" t="s">
        <v>25</v>
      </c>
      <c r="G172" t="s">
        <v>26</v>
      </c>
      <c r="H172">
        <f t="shared" ref="H172:H203" ca="1" si="929">ROUND(RANDBETWEEN(10,99)+RANDBETWEEN(1,9)/10+RANDBETWEEN(1,9)/100+RANDBETWEEN(1,9)/1000,3)</f>
        <v>43.841000000000001</v>
      </c>
      <c r="I172" t="s">
        <v>26</v>
      </c>
      <c r="J172" t="s">
        <v>4</v>
      </c>
      <c r="K172">
        <f t="shared" ca="1" si="728"/>
        <v>43.84</v>
      </c>
      <c r="L172" t="s">
        <v>9</v>
      </c>
      <c r="M172" t="s">
        <v>65</v>
      </c>
      <c r="N172" t="s">
        <v>61</v>
      </c>
      <c r="O172" t="s">
        <v>9</v>
      </c>
      <c r="P172" t="s">
        <v>62</v>
      </c>
      <c r="Q172" t="s">
        <v>3</v>
      </c>
      <c r="R172" t="s">
        <v>17</v>
      </c>
      <c r="S172" t="s">
        <v>66</v>
      </c>
      <c r="T172">
        <f t="shared" ref="T172:T203" ca="1" si="930">ROUND(_xlfn.NUMBERVALUE(MID(H172,6,1)),0)</f>
        <v>1</v>
      </c>
      <c r="U172" t="s">
        <v>13</v>
      </c>
      <c r="V172" t="s">
        <v>3</v>
      </c>
      <c r="Y172">
        <f t="shared" ref="Y172:Y203" ca="1" si="931">ROUND(_xlfn.NUMBERVALUE(MID(H172,1,1)),0)</f>
        <v>4</v>
      </c>
      <c r="AA172">
        <f t="shared" ref="AA172:AA203" ca="1" si="932">ROUND(_xlfn.NUMBERVALUE(MID(H172,2,1)),0)</f>
        <v>3</v>
      </c>
      <c r="AC172" t="s">
        <v>14</v>
      </c>
      <c r="AE172">
        <f t="shared" ref="AE172:AE203" ca="1" si="933">ROUND(_xlfn.NUMBERVALUE(MID(H172,4,1)),0)</f>
        <v>8</v>
      </c>
      <c r="AG172" t="s">
        <v>38</v>
      </c>
      <c r="AH172">
        <f t="shared" ref="AH172:AH203" ca="1" si="934">ROUND(_xlfn.NUMBERVALUE(MID(H172,5,1)),0)</f>
        <v>4</v>
      </c>
      <c r="AI172" t="s">
        <v>67</v>
      </c>
      <c r="AJ172">
        <f t="shared" ref="AJ172:AJ203" ca="1" si="935">ROUND(_xlfn.NUMBERVALUE(MID(H172,6,1)),0)</f>
        <v>1</v>
      </c>
      <c r="AK172" t="s">
        <v>20</v>
      </c>
      <c r="AL172" t="s">
        <v>3</v>
      </c>
      <c r="AM172" t="s">
        <v>15</v>
      </c>
      <c r="AN172">
        <f t="shared" ca="1" si="729"/>
        <v>1</v>
      </c>
      <c r="AO172" t="s">
        <v>20</v>
      </c>
      <c r="AQ172" t="s">
        <v>16</v>
      </c>
      <c r="AR172" t="str">
        <f t="shared" ca="1" si="730"/>
        <v>inférieur à 5,&lt;br&gt;alors le chiffre précédent (&lt;font color="blue"&gt;4&lt;/font&gt;) ne change pas.</v>
      </c>
      <c r="AS172" t="s">
        <v>22</v>
      </c>
      <c r="AT172" t="s">
        <v>21</v>
      </c>
      <c r="AU172">
        <f t="shared" ca="1" si="726"/>
        <v>43.84</v>
      </c>
      <c r="AV172" t="s">
        <v>23</v>
      </c>
      <c r="AW172" t="s">
        <v>24</v>
      </c>
    </row>
    <row r="173" spans="1:49" x14ac:dyDescent="0.25">
      <c r="A173" t="s">
        <v>64</v>
      </c>
      <c r="E173" t="s">
        <v>3</v>
      </c>
      <c r="F173" t="s">
        <v>25</v>
      </c>
      <c r="G173" t="s">
        <v>26</v>
      </c>
      <c r="H173">
        <f t="shared" ref="H173:H204" ca="1" si="936">ROUND(RANDBETWEEN(100,999)+RANDBETWEEN(1,9)/10+RANDBETWEEN(1,9)/100+RANDBETWEEN(1,9)/1000,3)</f>
        <v>840.69200000000001</v>
      </c>
      <c r="I173" t="s">
        <v>26</v>
      </c>
      <c r="J173" t="s">
        <v>4</v>
      </c>
      <c r="K173">
        <f t="shared" ca="1" si="728"/>
        <v>840.69</v>
      </c>
      <c r="L173" t="s">
        <v>9</v>
      </c>
      <c r="M173" t="s">
        <v>65</v>
      </c>
      <c r="N173" t="s">
        <v>61</v>
      </c>
      <c r="O173" t="s">
        <v>9</v>
      </c>
      <c r="P173" t="s">
        <v>62</v>
      </c>
      <c r="Q173" t="s">
        <v>3</v>
      </c>
      <c r="R173" t="s">
        <v>17</v>
      </c>
      <c r="S173" t="s">
        <v>66</v>
      </c>
      <c r="T173">
        <f t="shared" ref="T173:T204" ca="1" si="937">ROUND(_xlfn.NUMBERVALUE(MID(H173,7,1)),0)</f>
        <v>2</v>
      </c>
      <c r="U173" t="s">
        <v>13</v>
      </c>
      <c r="V173" t="s">
        <v>3</v>
      </c>
      <c r="X173">
        <f t="shared" ref="X173:X236" ca="1" si="938">ROUND(_xlfn.NUMBERVALUE(MID(H173,1,1)),0)</f>
        <v>8</v>
      </c>
      <c r="Y173">
        <f t="shared" ref="Y173:Y236" ca="1" si="939">ROUND(_xlfn.NUMBERVALUE(MID(H173,2,1)),0)</f>
        <v>4</v>
      </c>
      <c r="AA173">
        <f t="shared" ref="AA173:AA236" ca="1" si="940">ROUND(_xlfn.NUMBERVALUE(MID(H173,3,1)),0)</f>
        <v>0</v>
      </c>
      <c r="AC173" t="s">
        <v>14</v>
      </c>
      <c r="AE173">
        <f t="shared" ref="AE173:AE204" ca="1" si="941">ROUND(_xlfn.NUMBERVALUE(MID(H173,5,1)),0)</f>
        <v>6</v>
      </c>
      <c r="AG173" t="s">
        <v>38</v>
      </c>
      <c r="AH173">
        <f t="shared" ref="AH173:AH204" ca="1" si="942">ROUND(_xlfn.NUMBERVALUE(MID(H173,6,1)),0)</f>
        <v>9</v>
      </c>
      <c r="AI173" t="s">
        <v>67</v>
      </c>
      <c r="AJ173">
        <f t="shared" ref="AJ173:AJ204" ca="1" si="943">ROUND(_xlfn.NUMBERVALUE(MID(H173,7,1)),0)</f>
        <v>2</v>
      </c>
      <c r="AK173" t="s">
        <v>20</v>
      </c>
      <c r="AL173" t="s">
        <v>3</v>
      </c>
      <c r="AM173" t="s">
        <v>15</v>
      </c>
      <c r="AN173">
        <f t="shared" ca="1" si="729"/>
        <v>2</v>
      </c>
      <c r="AO173" t="s">
        <v>20</v>
      </c>
      <c r="AQ173" t="s">
        <v>16</v>
      </c>
      <c r="AR173" t="str">
        <f t="shared" ca="1" si="730"/>
        <v>inférieur à 5,&lt;br&gt;alors le chiffre précédent (&lt;font color="blue"&gt;9&lt;/font&gt;) ne change pas.</v>
      </c>
      <c r="AS173" t="s">
        <v>22</v>
      </c>
      <c r="AT173" t="s">
        <v>21</v>
      </c>
      <c r="AU173">
        <f t="shared" ca="1" si="726"/>
        <v>840.69</v>
      </c>
      <c r="AV173" t="s">
        <v>23</v>
      </c>
      <c r="AW173" t="s">
        <v>24</v>
      </c>
    </row>
    <row r="174" spans="1:49" x14ac:dyDescent="0.25">
      <c r="A174" t="s">
        <v>64</v>
      </c>
      <c r="E174" t="s">
        <v>3</v>
      </c>
      <c r="F174" t="s">
        <v>25</v>
      </c>
      <c r="G174" t="s">
        <v>26</v>
      </c>
      <c r="H174">
        <f t="shared" ref="H174:H205" ca="1" si="944">ROUND(RANDBETWEEN(1,9)/10+RANDBETWEEN(1,9)/100+RANDBETWEEN(1,9)/1000,3)</f>
        <v>0.79400000000000004</v>
      </c>
      <c r="I174" t="s">
        <v>26</v>
      </c>
      <c r="J174" t="s">
        <v>4</v>
      </c>
      <c r="K174">
        <f t="shared" ca="1" si="728"/>
        <v>0.79</v>
      </c>
      <c r="L174" t="s">
        <v>9</v>
      </c>
      <c r="M174" t="s">
        <v>65</v>
      </c>
      <c r="N174" t="s">
        <v>61</v>
      </c>
      <c r="O174" t="s">
        <v>9</v>
      </c>
      <c r="P174" t="s">
        <v>62</v>
      </c>
      <c r="Q174" t="s">
        <v>3</v>
      </c>
      <c r="R174" t="s">
        <v>17</v>
      </c>
      <c r="S174" t="s">
        <v>66</v>
      </c>
      <c r="T174">
        <f t="shared" ref="T174:T205" ca="1" si="945">ROUND(_xlfn.NUMBERVALUE(MID(H174,5,1)),0)</f>
        <v>4</v>
      </c>
      <c r="U174" t="s">
        <v>13</v>
      </c>
      <c r="V174" t="s">
        <v>3</v>
      </c>
      <c r="AA174">
        <f t="shared" ref="AA174:AA205" ca="1" si="946">ROUND(_xlfn.NUMBERVALUE(MID(H174,1,1)),0)</f>
        <v>0</v>
      </c>
      <c r="AC174" t="s">
        <v>14</v>
      </c>
      <c r="AE174">
        <f t="shared" ref="AE174:AE205" ca="1" si="947">ROUND(_xlfn.NUMBERVALUE(MID(H174,3,1)),0)</f>
        <v>7</v>
      </c>
      <c r="AG174" t="s">
        <v>38</v>
      </c>
      <c r="AH174">
        <f t="shared" ref="AH174:AH237" ca="1" si="948">ROUND(_xlfn.NUMBERVALUE(MID(H174,4,1)),0)</f>
        <v>9</v>
      </c>
      <c r="AI174" t="s">
        <v>67</v>
      </c>
      <c r="AJ174">
        <f t="shared" ref="AJ174:AJ205" ca="1" si="949">ROUND(_xlfn.NUMBERVALUE(MID(H174,5,1)),0)</f>
        <v>4</v>
      </c>
      <c r="AK174" t="s">
        <v>20</v>
      </c>
      <c r="AL174" t="s">
        <v>3</v>
      </c>
      <c r="AM174" t="s">
        <v>15</v>
      </c>
      <c r="AN174">
        <f t="shared" ca="1" si="729"/>
        <v>4</v>
      </c>
      <c r="AO174" t="s">
        <v>20</v>
      </c>
      <c r="AQ174" t="s">
        <v>16</v>
      </c>
      <c r="AR174" t="str">
        <f t="shared" ca="1" si="730"/>
        <v>inférieur à 5,&lt;br&gt;alors le chiffre précédent (&lt;font color="blue"&gt;9&lt;/font&gt;) ne change pas.</v>
      </c>
      <c r="AS174" t="s">
        <v>22</v>
      </c>
      <c r="AT174" t="s">
        <v>21</v>
      </c>
      <c r="AU174">
        <f t="shared" ca="1" si="726"/>
        <v>0.79</v>
      </c>
      <c r="AV174" t="s">
        <v>23</v>
      </c>
      <c r="AW174" t="s">
        <v>24</v>
      </c>
    </row>
    <row r="175" spans="1:49" x14ac:dyDescent="0.25">
      <c r="A175" t="s">
        <v>64</v>
      </c>
      <c r="E175" t="s">
        <v>3</v>
      </c>
      <c r="F175" t="s">
        <v>25</v>
      </c>
      <c r="G175" t="s">
        <v>26</v>
      </c>
      <c r="H175">
        <f t="shared" ref="H175:H206" ca="1" si="950">ROUND(RANDBETWEEN(1,9)+RANDBETWEEN(1,9)/10+RANDBETWEEN(1,9)/100+RANDBETWEEN(1,9)/1000,3)</f>
        <v>8.4540000000000006</v>
      </c>
      <c r="I175" t="s">
        <v>26</v>
      </c>
      <c r="J175" t="s">
        <v>4</v>
      </c>
      <c r="K175">
        <f t="shared" ca="1" si="728"/>
        <v>8.4499999999999993</v>
      </c>
      <c r="L175" t="s">
        <v>9</v>
      </c>
      <c r="M175" t="s">
        <v>65</v>
      </c>
      <c r="N175" t="s">
        <v>61</v>
      </c>
      <c r="O175" t="s">
        <v>9</v>
      </c>
      <c r="P175" t="s">
        <v>62</v>
      </c>
      <c r="Q175" t="s">
        <v>3</v>
      </c>
      <c r="R175" t="s">
        <v>17</v>
      </c>
      <c r="S175" t="s">
        <v>66</v>
      </c>
      <c r="T175">
        <f t="shared" ca="1" si="945"/>
        <v>4</v>
      </c>
      <c r="U175" t="s">
        <v>13</v>
      </c>
      <c r="V175" t="s">
        <v>3</v>
      </c>
      <c r="AA175">
        <f t="shared" ca="1" si="946"/>
        <v>8</v>
      </c>
      <c r="AC175" t="s">
        <v>14</v>
      </c>
      <c r="AE175">
        <f t="shared" ca="1" si="947"/>
        <v>4</v>
      </c>
      <c r="AG175" t="s">
        <v>38</v>
      </c>
      <c r="AH175">
        <f t="shared" ca="1" si="948"/>
        <v>5</v>
      </c>
      <c r="AI175" t="s">
        <v>67</v>
      </c>
      <c r="AJ175">
        <f t="shared" ca="1" si="949"/>
        <v>4</v>
      </c>
      <c r="AK175" t="s">
        <v>20</v>
      </c>
      <c r="AL175" t="s">
        <v>3</v>
      </c>
      <c r="AM175" t="s">
        <v>15</v>
      </c>
      <c r="AN175">
        <f t="shared" ca="1" si="729"/>
        <v>4</v>
      </c>
      <c r="AO175" t="s">
        <v>20</v>
      </c>
      <c r="AQ175" t="s">
        <v>16</v>
      </c>
      <c r="AR175" t="str">
        <f t="shared" ca="1" si="730"/>
        <v>inférieur à 5,&lt;br&gt;alors le chiffre précédent (&lt;font color="blue"&gt;5&lt;/font&gt;) ne change pas.</v>
      </c>
      <c r="AS175" t="s">
        <v>22</v>
      </c>
      <c r="AT175" t="s">
        <v>21</v>
      </c>
      <c r="AU175">
        <f t="shared" ca="1" si="726"/>
        <v>8.4499999999999993</v>
      </c>
      <c r="AV175" t="s">
        <v>23</v>
      </c>
      <c r="AW175" t="s">
        <v>24</v>
      </c>
    </row>
    <row r="176" spans="1:49" x14ac:dyDescent="0.25">
      <c r="A176" t="s">
        <v>64</v>
      </c>
      <c r="E176" t="s">
        <v>3</v>
      </c>
      <c r="F176" t="s">
        <v>25</v>
      </c>
      <c r="G176" t="s">
        <v>26</v>
      </c>
      <c r="H176">
        <f t="shared" ref="H176:H207" ca="1" si="951">ROUND(RANDBETWEEN(10,99)+RANDBETWEEN(1,9)/10+RANDBETWEEN(1,9)/100+RANDBETWEEN(1,9)/1000,3)</f>
        <v>85.167000000000002</v>
      </c>
      <c r="I176" t="s">
        <v>26</v>
      </c>
      <c r="J176" t="s">
        <v>4</v>
      </c>
      <c r="K176">
        <f t="shared" ca="1" si="728"/>
        <v>85.17</v>
      </c>
      <c r="L176" t="s">
        <v>9</v>
      </c>
      <c r="M176" t="s">
        <v>65</v>
      </c>
      <c r="N176" t="s">
        <v>61</v>
      </c>
      <c r="O176" t="s">
        <v>9</v>
      </c>
      <c r="P176" t="s">
        <v>62</v>
      </c>
      <c r="Q176" t="s">
        <v>3</v>
      </c>
      <c r="R176" t="s">
        <v>17</v>
      </c>
      <c r="S176" t="s">
        <v>66</v>
      </c>
      <c r="T176">
        <f t="shared" ref="T176:T207" ca="1" si="952">ROUND(_xlfn.NUMBERVALUE(MID(H176,6,1)),0)</f>
        <v>7</v>
      </c>
      <c r="U176" t="s">
        <v>13</v>
      </c>
      <c r="V176" t="s">
        <v>3</v>
      </c>
      <c r="Y176">
        <f t="shared" ref="Y176:Y207" ca="1" si="953">ROUND(_xlfn.NUMBERVALUE(MID(H176,1,1)),0)</f>
        <v>8</v>
      </c>
      <c r="AA176">
        <f t="shared" ref="AA176:AA207" ca="1" si="954">ROUND(_xlfn.NUMBERVALUE(MID(H176,2,1)),0)</f>
        <v>5</v>
      </c>
      <c r="AC176" t="s">
        <v>14</v>
      </c>
      <c r="AE176">
        <f t="shared" ref="AE176:AE207" ca="1" si="955">ROUND(_xlfn.NUMBERVALUE(MID(H176,4,1)),0)</f>
        <v>1</v>
      </c>
      <c r="AG176" t="s">
        <v>38</v>
      </c>
      <c r="AH176">
        <f t="shared" ref="AH176:AH207" ca="1" si="956">ROUND(_xlfn.NUMBERVALUE(MID(H176,5,1)),0)</f>
        <v>6</v>
      </c>
      <c r="AI176" t="s">
        <v>67</v>
      </c>
      <c r="AJ176">
        <f t="shared" ref="AJ176:AJ207" ca="1" si="957">ROUND(_xlfn.NUMBERVALUE(MID(H176,6,1)),0)</f>
        <v>7</v>
      </c>
      <c r="AK176" t="s">
        <v>20</v>
      </c>
      <c r="AL176" t="s">
        <v>3</v>
      </c>
      <c r="AM176" t="s">
        <v>15</v>
      </c>
      <c r="AN176">
        <f t="shared" ca="1" si="729"/>
        <v>7</v>
      </c>
      <c r="AO176" t="s">
        <v>20</v>
      </c>
      <c r="AQ176" t="s">
        <v>16</v>
      </c>
      <c r="AR176" t="str">
        <f t="shared" ca="1" si="730"/>
        <v>supérieur ou égal à 5,&lt;br&gt;alors le chiffre précédent (&lt;font color="blue"&gt;6&lt;/font&gt;) augmente de 1.</v>
      </c>
      <c r="AS176" t="s">
        <v>22</v>
      </c>
      <c r="AT176" t="s">
        <v>21</v>
      </c>
      <c r="AU176">
        <f t="shared" ca="1" si="726"/>
        <v>85.17</v>
      </c>
      <c r="AV176" t="s">
        <v>23</v>
      </c>
      <c r="AW176" t="s">
        <v>24</v>
      </c>
    </row>
    <row r="177" spans="1:49" x14ac:dyDescent="0.25">
      <c r="A177" t="s">
        <v>64</v>
      </c>
      <c r="E177" t="s">
        <v>3</v>
      </c>
      <c r="F177" t="s">
        <v>25</v>
      </c>
      <c r="G177" t="s">
        <v>26</v>
      </c>
      <c r="H177">
        <f t="shared" ref="H177:H208" ca="1" si="958">ROUND(RANDBETWEEN(100,999)+RANDBETWEEN(1,9)/10+RANDBETWEEN(1,9)/100+RANDBETWEEN(1,9)/1000,3)</f>
        <v>988.27800000000002</v>
      </c>
      <c r="I177" t="s">
        <v>26</v>
      </c>
      <c r="J177" t="s">
        <v>4</v>
      </c>
      <c r="K177">
        <f t="shared" ca="1" si="728"/>
        <v>988.28</v>
      </c>
      <c r="L177" t="s">
        <v>9</v>
      </c>
      <c r="M177" t="s">
        <v>65</v>
      </c>
      <c r="N177" t="s">
        <v>61</v>
      </c>
      <c r="O177" t="s">
        <v>9</v>
      </c>
      <c r="P177" t="s">
        <v>62</v>
      </c>
      <c r="Q177" t="s">
        <v>3</v>
      </c>
      <c r="R177" t="s">
        <v>17</v>
      </c>
      <c r="S177" t="s">
        <v>66</v>
      </c>
      <c r="T177">
        <f t="shared" ref="T177:T208" ca="1" si="959">ROUND(_xlfn.NUMBERVALUE(MID(H177,7,1)),0)</f>
        <v>8</v>
      </c>
      <c r="U177" t="s">
        <v>13</v>
      </c>
      <c r="V177" t="s">
        <v>3</v>
      </c>
      <c r="X177">
        <f t="shared" ref="X177:X240" ca="1" si="960">ROUND(_xlfn.NUMBERVALUE(MID(H177,1,1)),0)</f>
        <v>9</v>
      </c>
      <c r="Y177">
        <f t="shared" ref="Y177:Y240" ca="1" si="961">ROUND(_xlfn.NUMBERVALUE(MID(H177,2,1)),0)</f>
        <v>8</v>
      </c>
      <c r="AA177">
        <f t="shared" ref="AA177:AA240" ca="1" si="962">ROUND(_xlfn.NUMBERVALUE(MID(H177,3,1)),0)</f>
        <v>8</v>
      </c>
      <c r="AC177" t="s">
        <v>14</v>
      </c>
      <c r="AE177">
        <f t="shared" ref="AE177:AE208" ca="1" si="963">ROUND(_xlfn.NUMBERVALUE(MID(H177,5,1)),0)</f>
        <v>2</v>
      </c>
      <c r="AG177" t="s">
        <v>38</v>
      </c>
      <c r="AH177">
        <f t="shared" ref="AH177:AH208" ca="1" si="964">ROUND(_xlfn.NUMBERVALUE(MID(H177,6,1)),0)</f>
        <v>7</v>
      </c>
      <c r="AI177" t="s">
        <v>67</v>
      </c>
      <c r="AJ177">
        <f t="shared" ref="AJ177:AJ208" ca="1" si="965">ROUND(_xlfn.NUMBERVALUE(MID(H177,7,1)),0)</f>
        <v>8</v>
      </c>
      <c r="AK177" t="s">
        <v>20</v>
      </c>
      <c r="AL177" t="s">
        <v>3</v>
      </c>
      <c r="AM177" t="s">
        <v>15</v>
      </c>
      <c r="AN177">
        <f t="shared" ca="1" si="729"/>
        <v>8</v>
      </c>
      <c r="AO177" t="s">
        <v>20</v>
      </c>
      <c r="AQ177" t="s">
        <v>16</v>
      </c>
      <c r="AR177" t="str">
        <f t="shared" ca="1" si="730"/>
        <v>supérieur ou égal à 5,&lt;br&gt;alors le chiffre précédent (&lt;font color="blue"&gt;7&lt;/font&gt;) augmente de 1.</v>
      </c>
      <c r="AS177" t="s">
        <v>22</v>
      </c>
      <c r="AT177" t="s">
        <v>21</v>
      </c>
      <c r="AU177">
        <f t="shared" ca="1" si="726"/>
        <v>988.28</v>
      </c>
      <c r="AV177" t="s">
        <v>23</v>
      </c>
      <c r="AW177" t="s">
        <v>24</v>
      </c>
    </row>
    <row r="178" spans="1:49" x14ac:dyDescent="0.25">
      <c r="A178" t="s">
        <v>64</v>
      </c>
      <c r="E178" t="s">
        <v>3</v>
      </c>
      <c r="F178" t="s">
        <v>25</v>
      </c>
      <c r="G178" t="s">
        <v>26</v>
      </c>
      <c r="H178">
        <f t="shared" ref="H178:H209" ca="1" si="966">ROUND(RANDBETWEEN(1,9)/10+RANDBETWEEN(1,9)/100+RANDBETWEEN(1,9)/1000,3)</f>
        <v>0.89800000000000002</v>
      </c>
      <c r="I178" t="s">
        <v>26</v>
      </c>
      <c r="J178" t="s">
        <v>4</v>
      </c>
      <c r="K178">
        <f t="shared" ca="1" si="728"/>
        <v>0.9</v>
      </c>
      <c r="L178" t="s">
        <v>9</v>
      </c>
      <c r="M178" t="s">
        <v>65</v>
      </c>
      <c r="N178" t="s">
        <v>61</v>
      </c>
      <c r="O178" t="s">
        <v>9</v>
      </c>
      <c r="P178" t="s">
        <v>62</v>
      </c>
      <c r="Q178" t="s">
        <v>3</v>
      </c>
      <c r="R178" t="s">
        <v>17</v>
      </c>
      <c r="S178" t="s">
        <v>66</v>
      </c>
      <c r="T178">
        <f t="shared" ref="T178:T209" ca="1" si="967">ROUND(_xlfn.NUMBERVALUE(MID(H178,5,1)),0)</f>
        <v>8</v>
      </c>
      <c r="U178" t="s">
        <v>13</v>
      </c>
      <c r="V178" t="s">
        <v>3</v>
      </c>
      <c r="AA178">
        <f t="shared" ref="AA178:AA209" ca="1" si="968">ROUND(_xlfn.NUMBERVALUE(MID(H178,1,1)),0)</f>
        <v>0</v>
      </c>
      <c r="AC178" t="s">
        <v>14</v>
      </c>
      <c r="AE178">
        <f t="shared" ref="AE178:AE209" ca="1" si="969">ROUND(_xlfn.NUMBERVALUE(MID(H178,3,1)),0)</f>
        <v>8</v>
      </c>
      <c r="AG178" t="s">
        <v>38</v>
      </c>
      <c r="AH178">
        <f t="shared" ref="AH178:AH241" ca="1" si="970">ROUND(_xlfn.NUMBERVALUE(MID(H178,4,1)),0)</f>
        <v>9</v>
      </c>
      <c r="AI178" t="s">
        <v>67</v>
      </c>
      <c r="AJ178">
        <f t="shared" ref="AJ178:AJ209" ca="1" si="971">ROUND(_xlfn.NUMBERVALUE(MID(H178,5,1)),0)</f>
        <v>8</v>
      </c>
      <c r="AK178" t="s">
        <v>20</v>
      </c>
      <c r="AL178" t="s">
        <v>3</v>
      </c>
      <c r="AM178" t="s">
        <v>15</v>
      </c>
      <c r="AN178">
        <f t="shared" ca="1" si="729"/>
        <v>8</v>
      </c>
      <c r="AO178" t="s">
        <v>20</v>
      </c>
      <c r="AQ178" t="s">
        <v>16</v>
      </c>
      <c r="AR178" t="str">
        <f t="shared" ca="1" si="730"/>
        <v>supérieur ou égal à 5,&lt;br&gt;alors le chiffre précédent (&lt;font color="blue"&gt;9&lt;/font&gt;) augmente de 1.</v>
      </c>
      <c r="AS178" t="s">
        <v>22</v>
      </c>
      <c r="AT178" t="s">
        <v>21</v>
      </c>
      <c r="AU178">
        <f t="shared" ca="1" si="726"/>
        <v>0.9</v>
      </c>
      <c r="AV178" t="s">
        <v>23</v>
      </c>
      <c r="AW178" t="s">
        <v>24</v>
      </c>
    </row>
    <row r="179" spans="1:49" x14ac:dyDescent="0.25">
      <c r="A179" t="s">
        <v>64</v>
      </c>
      <c r="E179" t="s">
        <v>3</v>
      </c>
      <c r="F179" t="s">
        <v>25</v>
      </c>
      <c r="G179" t="s">
        <v>26</v>
      </c>
      <c r="H179">
        <f t="shared" ref="H179:H210" ca="1" si="972">ROUND(RANDBETWEEN(1,9)+RANDBETWEEN(1,9)/10+RANDBETWEEN(1,9)/100+RANDBETWEEN(1,9)/1000,3)</f>
        <v>5.282</v>
      </c>
      <c r="I179" t="s">
        <v>26</v>
      </c>
      <c r="J179" t="s">
        <v>4</v>
      </c>
      <c r="K179">
        <f t="shared" ca="1" si="728"/>
        <v>5.28</v>
      </c>
      <c r="L179" t="s">
        <v>9</v>
      </c>
      <c r="M179" t="s">
        <v>65</v>
      </c>
      <c r="N179" t="s">
        <v>61</v>
      </c>
      <c r="O179" t="s">
        <v>9</v>
      </c>
      <c r="P179" t="s">
        <v>62</v>
      </c>
      <c r="Q179" t="s">
        <v>3</v>
      </c>
      <c r="R179" t="s">
        <v>17</v>
      </c>
      <c r="S179" t="s">
        <v>66</v>
      </c>
      <c r="T179">
        <f t="shared" ca="1" si="967"/>
        <v>2</v>
      </c>
      <c r="U179" t="s">
        <v>13</v>
      </c>
      <c r="V179" t="s">
        <v>3</v>
      </c>
      <c r="AA179">
        <f t="shared" ca="1" si="968"/>
        <v>5</v>
      </c>
      <c r="AC179" t="s">
        <v>14</v>
      </c>
      <c r="AE179">
        <f t="shared" ca="1" si="969"/>
        <v>2</v>
      </c>
      <c r="AG179" t="s">
        <v>38</v>
      </c>
      <c r="AH179">
        <f t="shared" ca="1" si="970"/>
        <v>8</v>
      </c>
      <c r="AI179" t="s">
        <v>67</v>
      </c>
      <c r="AJ179">
        <f t="shared" ca="1" si="971"/>
        <v>2</v>
      </c>
      <c r="AK179" t="s">
        <v>20</v>
      </c>
      <c r="AL179" t="s">
        <v>3</v>
      </c>
      <c r="AM179" t="s">
        <v>15</v>
      </c>
      <c r="AN179">
        <f t="shared" ca="1" si="729"/>
        <v>2</v>
      </c>
      <c r="AO179" t="s">
        <v>20</v>
      </c>
      <c r="AQ179" t="s">
        <v>16</v>
      </c>
      <c r="AR179" t="str">
        <f t="shared" ca="1" si="730"/>
        <v>inférieur à 5,&lt;br&gt;alors le chiffre précédent (&lt;font color="blue"&gt;8&lt;/font&gt;) ne change pas.</v>
      </c>
      <c r="AS179" t="s">
        <v>22</v>
      </c>
      <c r="AT179" t="s">
        <v>21</v>
      </c>
      <c r="AU179">
        <f t="shared" ca="1" si="726"/>
        <v>5.28</v>
      </c>
      <c r="AV179" t="s">
        <v>23</v>
      </c>
      <c r="AW179" t="s">
        <v>24</v>
      </c>
    </row>
    <row r="180" spans="1:49" x14ac:dyDescent="0.25">
      <c r="A180" t="s">
        <v>64</v>
      </c>
      <c r="E180" t="s">
        <v>3</v>
      </c>
      <c r="F180" t="s">
        <v>25</v>
      </c>
      <c r="G180" t="s">
        <v>26</v>
      </c>
      <c r="H180">
        <f t="shared" ref="H180:H211" ca="1" si="973">ROUND(RANDBETWEEN(10,99)+RANDBETWEEN(1,9)/10+RANDBETWEEN(1,9)/100+RANDBETWEEN(1,9)/1000,3)</f>
        <v>31.613</v>
      </c>
      <c r="I180" t="s">
        <v>26</v>
      </c>
      <c r="J180" t="s">
        <v>4</v>
      </c>
      <c r="K180">
        <f t="shared" ca="1" si="728"/>
        <v>31.61</v>
      </c>
      <c r="L180" t="s">
        <v>9</v>
      </c>
      <c r="M180" t="s">
        <v>65</v>
      </c>
      <c r="N180" t="s">
        <v>61</v>
      </c>
      <c r="O180" t="s">
        <v>9</v>
      </c>
      <c r="P180" t="s">
        <v>62</v>
      </c>
      <c r="Q180" t="s">
        <v>3</v>
      </c>
      <c r="R180" t="s">
        <v>17</v>
      </c>
      <c r="S180" t="s">
        <v>66</v>
      </c>
      <c r="T180">
        <f t="shared" ref="T180:T211" ca="1" si="974">ROUND(_xlfn.NUMBERVALUE(MID(H180,6,1)),0)</f>
        <v>3</v>
      </c>
      <c r="U180" t="s">
        <v>13</v>
      </c>
      <c r="V180" t="s">
        <v>3</v>
      </c>
      <c r="Y180">
        <f t="shared" ref="Y180:Y211" ca="1" si="975">ROUND(_xlfn.NUMBERVALUE(MID(H180,1,1)),0)</f>
        <v>3</v>
      </c>
      <c r="AA180">
        <f t="shared" ref="AA180:AA211" ca="1" si="976">ROUND(_xlfn.NUMBERVALUE(MID(H180,2,1)),0)</f>
        <v>1</v>
      </c>
      <c r="AC180" t="s">
        <v>14</v>
      </c>
      <c r="AE180">
        <f t="shared" ref="AE180:AE211" ca="1" si="977">ROUND(_xlfn.NUMBERVALUE(MID(H180,4,1)),0)</f>
        <v>6</v>
      </c>
      <c r="AG180" t="s">
        <v>38</v>
      </c>
      <c r="AH180">
        <f t="shared" ref="AH180:AH211" ca="1" si="978">ROUND(_xlfn.NUMBERVALUE(MID(H180,5,1)),0)</f>
        <v>1</v>
      </c>
      <c r="AI180" t="s">
        <v>67</v>
      </c>
      <c r="AJ180">
        <f t="shared" ref="AJ180:AJ211" ca="1" si="979">ROUND(_xlfn.NUMBERVALUE(MID(H180,6,1)),0)</f>
        <v>3</v>
      </c>
      <c r="AK180" t="s">
        <v>20</v>
      </c>
      <c r="AL180" t="s">
        <v>3</v>
      </c>
      <c r="AM180" t="s">
        <v>15</v>
      </c>
      <c r="AN180">
        <f t="shared" ca="1" si="729"/>
        <v>3</v>
      </c>
      <c r="AO180" t="s">
        <v>20</v>
      </c>
      <c r="AQ180" t="s">
        <v>16</v>
      </c>
      <c r="AR180" t="str">
        <f t="shared" ca="1" si="730"/>
        <v>inférieur à 5,&lt;br&gt;alors le chiffre précédent (&lt;font color="blue"&gt;1&lt;/font&gt;) ne change pas.</v>
      </c>
      <c r="AS180" t="s">
        <v>22</v>
      </c>
      <c r="AT180" t="s">
        <v>21</v>
      </c>
      <c r="AU180">
        <f t="shared" ca="1" si="726"/>
        <v>31.61</v>
      </c>
      <c r="AV180" t="s">
        <v>23</v>
      </c>
      <c r="AW180" t="s">
        <v>24</v>
      </c>
    </row>
    <row r="181" spans="1:49" x14ac:dyDescent="0.25">
      <c r="A181" t="s">
        <v>64</v>
      </c>
      <c r="E181" t="s">
        <v>3</v>
      </c>
      <c r="F181" t="s">
        <v>25</v>
      </c>
      <c r="G181" t="s">
        <v>26</v>
      </c>
      <c r="H181">
        <f t="shared" ref="H181:H212" ca="1" si="980">ROUND(RANDBETWEEN(100,999)+RANDBETWEEN(1,9)/10+RANDBETWEEN(1,9)/100+RANDBETWEEN(1,9)/1000,3)</f>
        <v>743.92399999999998</v>
      </c>
      <c r="I181" t="s">
        <v>26</v>
      </c>
      <c r="J181" t="s">
        <v>4</v>
      </c>
      <c r="K181">
        <f t="shared" ca="1" si="728"/>
        <v>743.92</v>
      </c>
      <c r="L181" t="s">
        <v>9</v>
      </c>
      <c r="M181" t="s">
        <v>65</v>
      </c>
      <c r="N181" t="s">
        <v>61</v>
      </c>
      <c r="O181" t="s">
        <v>9</v>
      </c>
      <c r="P181" t="s">
        <v>62</v>
      </c>
      <c r="Q181" t="s">
        <v>3</v>
      </c>
      <c r="R181" t="s">
        <v>17</v>
      </c>
      <c r="S181" t="s">
        <v>66</v>
      </c>
      <c r="T181">
        <f t="shared" ref="T181:T212" ca="1" si="981">ROUND(_xlfn.NUMBERVALUE(MID(H181,7,1)),0)</f>
        <v>4</v>
      </c>
      <c r="U181" t="s">
        <v>13</v>
      </c>
      <c r="V181" t="s">
        <v>3</v>
      </c>
      <c r="X181">
        <f t="shared" ref="X181:X244" ca="1" si="982">ROUND(_xlfn.NUMBERVALUE(MID(H181,1,1)),0)</f>
        <v>7</v>
      </c>
      <c r="Y181">
        <f t="shared" ref="Y181:Y244" ca="1" si="983">ROUND(_xlfn.NUMBERVALUE(MID(H181,2,1)),0)</f>
        <v>4</v>
      </c>
      <c r="AA181">
        <f t="shared" ref="AA181:AA244" ca="1" si="984">ROUND(_xlfn.NUMBERVALUE(MID(H181,3,1)),0)</f>
        <v>3</v>
      </c>
      <c r="AC181" t="s">
        <v>14</v>
      </c>
      <c r="AE181">
        <f t="shared" ref="AE181:AE212" ca="1" si="985">ROUND(_xlfn.NUMBERVALUE(MID(H181,5,1)),0)</f>
        <v>9</v>
      </c>
      <c r="AG181" t="s">
        <v>38</v>
      </c>
      <c r="AH181">
        <f t="shared" ref="AH181:AH212" ca="1" si="986">ROUND(_xlfn.NUMBERVALUE(MID(H181,6,1)),0)</f>
        <v>2</v>
      </c>
      <c r="AI181" t="s">
        <v>67</v>
      </c>
      <c r="AJ181">
        <f t="shared" ref="AJ181:AJ212" ca="1" si="987">ROUND(_xlfn.NUMBERVALUE(MID(H181,7,1)),0)</f>
        <v>4</v>
      </c>
      <c r="AK181" t="s">
        <v>20</v>
      </c>
      <c r="AL181" t="s">
        <v>3</v>
      </c>
      <c r="AM181" t="s">
        <v>15</v>
      </c>
      <c r="AN181">
        <f t="shared" ca="1" si="729"/>
        <v>4</v>
      </c>
      <c r="AO181" t="s">
        <v>20</v>
      </c>
      <c r="AQ181" t="s">
        <v>16</v>
      </c>
      <c r="AR181" t="str">
        <f t="shared" ca="1" si="730"/>
        <v>inférieur à 5,&lt;br&gt;alors le chiffre précédent (&lt;font color="blue"&gt;2&lt;/font&gt;) ne change pas.</v>
      </c>
      <c r="AS181" t="s">
        <v>22</v>
      </c>
      <c r="AT181" t="s">
        <v>21</v>
      </c>
      <c r="AU181">
        <f t="shared" ca="1" si="726"/>
        <v>743.92</v>
      </c>
      <c r="AV181" t="s">
        <v>23</v>
      </c>
      <c r="AW181" t="s">
        <v>24</v>
      </c>
    </row>
    <row r="182" spans="1:49" x14ac:dyDescent="0.25">
      <c r="A182" t="s">
        <v>64</v>
      </c>
      <c r="E182" t="s">
        <v>3</v>
      </c>
      <c r="F182" t="s">
        <v>25</v>
      </c>
      <c r="G182" t="s">
        <v>26</v>
      </c>
      <c r="H182">
        <f t="shared" ref="H182:H213" ca="1" si="988">ROUND(RANDBETWEEN(1,9)/10+RANDBETWEEN(1,9)/100+RANDBETWEEN(1,9)/1000,3)</f>
        <v>0.24399999999999999</v>
      </c>
      <c r="I182" t="s">
        <v>26</v>
      </c>
      <c r="J182" t="s">
        <v>4</v>
      </c>
      <c r="K182">
        <f t="shared" ca="1" si="728"/>
        <v>0.24</v>
      </c>
      <c r="L182" t="s">
        <v>9</v>
      </c>
      <c r="M182" t="s">
        <v>65</v>
      </c>
      <c r="N182" t="s">
        <v>61</v>
      </c>
      <c r="O182" t="s">
        <v>9</v>
      </c>
      <c r="P182" t="s">
        <v>62</v>
      </c>
      <c r="Q182" t="s">
        <v>3</v>
      </c>
      <c r="R182" t="s">
        <v>17</v>
      </c>
      <c r="S182" t="s">
        <v>66</v>
      </c>
      <c r="T182">
        <f t="shared" ref="T182:T213" ca="1" si="989">ROUND(_xlfn.NUMBERVALUE(MID(H182,5,1)),0)</f>
        <v>4</v>
      </c>
      <c r="U182" t="s">
        <v>13</v>
      </c>
      <c r="V182" t="s">
        <v>3</v>
      </c>
      <c r="AA182">
        <f t="shared" ref="AA182:AA213" ca="1" si="990">ROUND(_xlfn.NUMBERVALUE(MID(H182,1,1)),0)</f>
        <v>0</v>
      </c>
      <c r="AC182" t="s">
        <v>14</v>
      </c>
      <c r="AE182">
        <f t="shared" ref="AE182:AE213" ca="1" si="991">ROUND(_xlfn.NUMBERVALUE(MID(H182,3,1)),0)</f>
        <v>2</v>
      </c>
      <c r="AG182" t="s">
        <v>38</v>
      </c>
      <c r="AH182">
        <f t="shared" ref="AH182:AH245" ca="1" si="992">ROUND(_xlfn.NUMBERVALUE(MID(H182,4,1)),0)</f>
        <v>4</v>
      </c>
      <c r="AI182" t="s">
        <v>67</v>
      </c>
      <c r="AJ182">
        <f t="shared" ref="AJ182:AJ213" ca="1" si="993">ROUND(_xlfn.NUMBERVALUE(MID(H182,5,1)),0)</f>
        <v>4</v>
      </c>
      <c r="AK182" t="s">
        <v>20</v>
      </c>
      <c r="AL182" t="s">
        <v>3</v>
      </c>
      <c r="AM182" t="s">
        <v>15</v>
      </c>
      <c r="AN182">
        <f t="shared" ca="1" si="729"/>
        <v>4</v>
      </c>
      <c r="AO182" t="s">
        <v>20</v>
      </c>
      <c r="AQ182" t="s">
        <v>16</v>
      </c>
      <c r="AR182" t="str">
        <f t="shared" ca="1" si="730"/>
        <v>inférieur à 5,&lt;br&gt;alors le chiffre précédent (&lt;font color="blue"&gt;4&lt;/font&gt;) ne change pas.</v>
      </c>
      <c r="AS182" t="s">
        <v>22</v>
      </c>
      <c r="AT182" t="s">
        <v>21</v>
      </c>
      <c r="AU182">
        <f t="shared" ca="1" si="726"/>
        <v>0.24</v>
      </c>
      <c r="AV182" t="s">
        <v>23</v>
      </c>
      <c r="AW182" t="s">
        <v>24</v>
      </c>
    </row>
    <row r="183" spans="1:49" x14ac:dyDescent="0.25">
      <c r="A183" t="s">
        <v>64</v>
      </c>
      <c r="E183" t="s">
        <v>3</v>
      </c>
      <c r="F183" t="s">
        <v>25</v>
      </c>
      <c r="G183" t="s">
        <v>26</v>
      </c>
      <c r="H183">
        <f t="shared" ref="H183:H214" ca="1" si="994">ROUND(RANDBETWEEN(1,9)+RANDBETWEEN(1,9)/10+RANDBETWEEN(1,9)/100+RANDBETWEEN(1,9)/1000,3)</f>
        <v>1.3520000000000001</v>
      </c>
      <c r="I183" t="s">
        <v>26</v>
      </c>
      <c r="J183" t="s">
        <v>4</v>
      </c>
      <c r="K183">
        <f t="shared" ca="1" si="728"/>
        <v>1.35</v>
      </c>
      <c r="L183" t="s">
        <v>9</v>
      </c>
      <c r="M183" t="s">
        <v>65</v>
      </c>
      <c r="N183" t="s">
        <v>61</v>
      </c>
      <c r="O183" t="s">
        <v>9</v>
      </c>
      <c r="P183" t="s">
        <v>62</v>
      </c>
      <c r="Q183" t="s">
        <v>3</v>
      </c>
      <c r="R183" t="s">
        <v>17</v>
      </c>
      <c r="S183" t="s">
        <v>66</v>
      </c>
      <c r="T183">
        <f t="shared" ca="1" si="989"/>
        <v>2</v>
      </c>
      <c r="U183" t="s">
        <v>13</v>
      </c>
      <c r="V183" t="s">
        <v>3</v>
      </c>
      <c r="AA183">
        <f t="shared" ca="1" si="990"/>
        <v>1</v>
      </c>
      <c r="AC183" t="s">
        <v>14</v>
      </c>
      <c r="AE183">
        <f t="shared" ca="1" si="991"/>
        <v>3</v>
      </c>
      <c r="AG183" t="s">
        <v>38</v>
      </c>
      <c r="AH183">
        <f t="shared" ca="1" si="992"/>
        <v>5</v>
      </c>
      <c r="AI183" t="s">
        <v>67</v>
      </c>
      <c r="AJ183">
        <f t="shared" ca="1" si="993"/>
        <v>2</v>
      </c>
      <c r="AK183" t="s">
        <v>20</v>
      </c>
      <c r="AL183" t="s">
        <v>3</v>
      </c>
      <c r="AM183" t="s">
        <v>15</v>
      </c>
      <c r="AN183">
        <f t="shared" ca="1" si="729"/>
        <v>2</v>
      </c>
      <c r="AO183" t="s">
        <v>20</v>
      </c>
      <c r="AQ183" t="s">
        <v>16</v>
      </c>
      <c r="AR183" t="str">
        <f t="shared" ca="1" si="730"/>
        <v>inférieur à 5,&lt;br&gt;alors le chiffre précédent (&lt;font color="blue"&gt;5&lt;/font&gt;) ne change pas.</v>
      </c>
      <c r="AS183" t="s">
        <v>22</v>
      </c>
      <c r="AT183" t="s">
        <v>21</v>
      </c>
      <c r="AU183">
        <f t="shared" ca="1" si="726"/>
        <v>1.35</v>
      </c>
      <c r="AV183" t="s">
        <v>23</v>
      </c>
      <c r="AW183" t="s">
        <v>24</v>
      </c>
    </row>
    <row r="184" spans="1:49" x14ac:dyDescent="0.25">
      <c r="A184" t="s">
        <v>64</v>
      </c>
      <c r="E184" t="s">
        <v>3</v>
      </c>
      <c r="F184" t="s">
        <v>25</v>
      </c>
      <c r="G184" t="s">
        <v>26</v>
      </c>
      <c r="H184">
        <f t="shared" ref="H184:H215" ca="1" si="995">ROUND(RANDBETWEEN(10,99)+RANDBETWEEN(1,9)/10+RANDBETWEEN(1,9)/100+RANDBETWEEN(1,9)/1000,3)</f>
        <v>39.363</v>
      </c>
      <c r="I184" t="s">
        <v>26</v>
      </c>
      <c r="J184" t="s">
        <v>4</v>
      </c>
      <c r="K184">
        <f t="shared" ca="1" si="728"/>
        <v>39.36</v>
      </c>
      <c r="L184" t="s">
        <v>9</v>
      </c>
      <c r="M184" t="s">
        <v>65</v>
      </c>
      <c r="N184" t="s">
        <v>61</v>
      </c>
      <c r="O184" t="s">
        <v>9</v>
      </c>
      <c r="P184" t="s">
        <v>62</v>
      </c>
      <c r="Q184" t="s">
        <v>3</v>
      </c>
      <c r="R184" t="s">
        <v>17</v>
      </c>
      <c r="S184" t="s">
        <v>66</v>
      </c>
      <c r="T184">
        <f t="shared" ref="T184:T215" ca="1" si="996">ROUND(_xlfn.NUMBERVALUE(MID(H184,6,1)),0)</f>
        <v>3</v>
      </c>
      <c r="U184" t="s">
        <v>13</v>
      </c>
      <c r="V184" t="s">
        <v>3</v>
      </c>
      <c r="Y184">
        <f t="shared" ref="Y184:Y215" ca="1" si="997">ROUND(_xlfn.NUMBERVALUE(MID(H184,1,1)),0)</f>
        <v>3</v>
      </c>
      <c r="AA184">
        <f t="shared" ref="AA184:AA215" ca="1" si="998">ROUND(_xlfn.NUMBERVALUE(MID(H184,2,1)),0)</f>
        <v>9</v>
      </c>
      <c r="AC184" t="s">
        <v>14</v>
      </c>
      <c r="AE184">
        <f t="shared" ref="AE184:AE215" ca="1" si="999">ROUND(_xlfn.NUMBERVALUE(MID(H184,4,1)),0)</f>
        <v>3</v>
      </c>
      <c r="AG184" t="s">
        <v>38</v>
      </c>
      <c r="AH184">
        <f t="shared" ref="AH184:AH215" ca="1" si="1000">ROUND(_xlfn.NUMBERVALUE(MID(H184,5,1)),0)</f>
        <v>6</v>
      </c>
      <c r="AI184" t="s">
        <v>67</v>
      </c>
      <c r="AJ184">
        <f t="shared" ref="AJ184:AJ215" ca="1" si="1001">ROUND(_xlfn.NUMBERVALUE(MID(H184,6,1)),0)</f>
        <v>3</v>
      </c>
      <c r="AK184" t="s">
        <v>20</v>
      </c>
      <c r="AL184" t="s">
        <v>3</v>
      </c>
      <c r="AM184" t="s">
        <v>15</v>
      </c>
      <c r="AN184">
        <f t="shared" ca="1" si="729"/>
        <v>3</v>
      </c>
      <c r="AO184" t="s">
        <v>20</v>
      </c>
      <c r="AQ184" t="s">
        <v>16</v>
      </c>
      <c r="AR184" t="str">
        <f t="shared" ca="1" si="730"/>
        <v>inférieur à 5,&lt;br&gt;alors le chiffre précédent (&lt;font color="blue"&gt;6&lt;/font&gt;) ne change pas.</v>
      </c>
      <c r="AS184" t="s">
        <v>22</v>
      </c>
      <c r="AT184" t="s">
        <v>21</v>
      </c>
      <c r="AU184">
        <f t="shared" ca="1" si="726"/>
        <v>39.36</v>
      </c>
      <c r="AV184" t="s">
        <v>23</v>
      </c>
      <c r="AW184" t="s">
        <v>24</v>
      </c>
    </row>
    <row r="185" spans="1:49" x14ac:dyDescent="0.25">
      <c r="A185" t="s">
        <v>64</v>
      </c>
      <c r="E185" t="s">
        <v>3</v>
      </c>
      <c r="F185" t="s">
        <v>25</v>
      </c>
      <c r="G185" t="s">
        <v>26</v>
      </c>
      <c r="H185">
        <f t="shared" ref="H185:H216" ca="1" si="1002">ROUND(RANDBETWEEN(100,999)+RANDBETWEEN(1,9)/10+RANDBETWEEN(1,9)/100+RANDBETWEEN(1,9)/1000,3)</f>
        <v>357.66699999999997</v>
      </c>
      <c r="I185" t="s">
        <v>26</v>
      </c>
      <c r="J185" t="s">
        <v>4</v>
      </c>
      <c r="K185">
        <f t="shared" ca="1" si="728"/>
        <v>357.67</v>
      </c>
      <c r="L185" t="s">
        <v>9</v>
      </c>
      <c r="M185" t="s">
        <v>65</v>
      </c>
      <c r="N185" t="s">
        <v>61</v>
      </c>
      <c r="O185" t="s">
        <v>9</v>
      </c>
      <c r="P185" t="s">
        <v>62</v>
      </c>
      <c r="Q185" t="s">
        <v>3</v>
      </c>
      <c r="R185" t="s">
        <v>17</v>
      </c>
      <c r="S185" t="s">
        <v>66</v>
      </c>
      <c r="T185">
        <f t="shared" ref="T185:T216" ca="1" si="1003">ROUND(_xlfn.NUMBERVALUE(MID(H185,7,1)),0)</f>
        <v>7</v>
      </c>
      <c r="U185" t="s">
        <v>13</v>
      </c>
      <c r="V185" t="s">
        <v>3</v>
      </c>
      <c r="X185">
        <f t="shared" ref="X185:X248" ca="1" si="1004">ROUND(_xlfn.NUMBERVALUE(MID(H185,1,1)),0)</f>
        <v>3</v>
      </c>
      <c r="Y185">
        <f t="shared" ref="Y185:Y248" ca="1" si="1005">ROUND(_xlfn.NUMBERVALUE(MID(H185,2,1)),0)</f>
        <v>5</v>
      </c>
      <c r="AA185">
        <f t="shared" ref="AA185:AA248" ca="1" si="1006">ROUND(_xlfn.NUMBERVALUE(MID(H185,3,1)),0)</f>
        <v>7</v>
      </c>
      <c r="AC185" t="s">
        <v>14</v>
      </c>
      <c r="AE185">
        <f t="shared" ref="AE185:AE216" ca="1" si="1007">ROUND(_xlfn.NUMBERVALUE(MID(H185,5,1)),0)</f>
        <v>6</v>
      </c>
      <c r="AG185" t="s">
        <v>38</v>
      </c>
      <c r="AH185">
        <f t="shared" ref="AH185:AH216" ca="1" si="1008">ROUND(_xlfn.NUMBERVALUE(MID(H185,6,1)),0)</f>
        <v>6</v>
      </c>
      <c r="AI185" t="s">
        <v>67</v>
      </c>
      <c r="AJ185">
        <f t="shared" ref="AJ185:AJ216" ca="1" si="1009">ROUND(_xlfn.NUMBERVALUE(MID(H185,7,1)),0)</f>
        <v>7</v>
      </c>
      <c r="AK185" t="s">
        <v>20</v>
      </c>
      <c r="AL185" t="s">
        <v>3</v>
      </c>
      <c r="AM185" t="s">
        <v>15</v>
      </c>
      <c r="AN185">
        <f t="shared" ca="1" si="729"/>
        <v>7</v>
      </c>
      <c r="AO185" t="s">
        <v>20</v>
      </c>
      <c r="AQ185" t="s">
        <v>16</v>
      </c>
      <c r="AR185" t="str">
        <f t="shared" ca="1" si="730"/>
        <v>supérieur ou égal à 5,&lt;br&gt;alors le chiffre précédent (&lt;font color="blue"&gt;6&lt;/font&gt;) augmente de 1.</v>
      </c>
      <c r="AS185" t="s">
        <v>22</v>
      </c>
      <c r="AT185" t="s">
        <v>21</v>
      </c>
      <c r="AU185">
        <f t="shared" ca="1" si="726"/>
        <v>357.67</v>
      </c>
      <c r="AV185" t="s">
        <v>23</v>
      </c>
      <c r="AW185" t="s">
        <v>24</v>
      </c>
    </row>
    <row r="186" spans="1:49" x14ac:dyDescent="0.25">
      <c r="A186" t="s">
        <v>64</v>
      </c>
      <c r="E186" t="s">
        <v>3</v>
      </c>
      <c r="F186" t="s">
        <v>25</v>
      </c>
      <c r="G186" t="s">
        <v>26</v>
      </c>
      <c r="H186">
        <f t="shared" ref="H186:H217" ca="1" si="1010">ROUND(RANDBETWEEN(1,9)/10+RANDBETWEEN(1,9)/100+RANDBETWEEN(1,9)/1000,3)</f>
        <v>0.16600000000000001</v>
      </c>
      <c r="I186" t="s">
        <v>26</v>
      </c>
      <c r="J186" t="s">
        <v>4</v>
      </c>
      <c r="K186">
        <f t="shared" ca="1" si="728"/>
        <v>0.17</v>
      </c>
      <c r="L186" t="s">
        <v>9</v>
      </c>
      <c r="M186" t="s">
        <v>65</v>
      </c>
      <c r="N186" t="s">
        <v>61</v>
      </c>
      <c r="O186" t="s">
        <v>9</v>
      </c>
      <c r="P186" t="s">
        <v>62</v>
      </c>
      <c r="Q186" t="s">
        <v>3</v>
      </c>
      <c r="R186" t="s">
        <v>17</v>
      </c>
      <c r="S186" t="s">
        <v>66</v>
      </c>
      <c r="T186">
        <f t="shared" ref="T186:T217" ca="1" si="1011">ROUND(_xlfn.NUMBERVALUE(MID(H186,5,1)),0)</f>
        <v>6</v>
      </c>
      <c r="U186" t="s">
        <v>13</v>
      </c>
      <c r="V186" t="s">
        <v>3</v>
      </c>
      <c r="AA186">
        <f t="shared" ref="AA186:AA217" ca="1" si="1012">ROUND(_xlfn.NUMBERVALUE(MID(H186,1,1)),0)</f>
        <v>0</v>
      </c>
      <c r="AC186" t="s">
        <v>14</v>
      </c>
      <c r="AE186">
        <f t="shared" ref="AE186:AE217" ca="1" si="1013">ROUND(_xlfn.NUMBERVALUE(MID(H186,3,1)),0)</f>
        <v>1</v>
      </c>
      <c r="AG186" t="s">
        <v>38</v>
      </c>
      <c r="AH186">
        <f t="shared" ref="AH186:AH249" ca="1" si="1014">ROUND(_xlfn.NUMBERVALUE(MID(H186,4,1)),0)</f>
        <v>6</v>
      </c>
      <c r="AI186" t="s">
        <v>67</v>
      </c>
      <c r="AJ186">
        <f t="shared" ref="AJ186:AJ217" ca="1" si="1015">ROUND(_xlfn.NUMBERVALUE(MID(H186,5,1)),0)</f>
        <v>6</v>
      </c>
      <c r="AK186" t="s">
        <v>20</v>
      </c>
      <c r="AL186" t="s">
        <v>3</v>
      </c>
      <c r="AM186" t="s">
        <v>15</v>
      </c>
      <c r="AN186">
        <f t="shared" ca="1" si="729"/>
        <v>6</v>
      </c>
      <c r="AO186" t="s">
        <v>20</v>
      </c>
      <c r="AQ186" t="s">
        <v>16</v>
      </c>
      <c r="AR186" t="str">
        <f t="shared" ca="1" si="730"/>
        <v>supérieur ou égal à 5,&lt;br&gt;alors le chiffre précédent (&lt;font color="blue"&gt;6&lt;/font&gt;) augmente de 1.</v>
      </c>
      <c r="AS186" t="s">
        <v>22</v>
      </c>
      <c r="AT186" t="s">
        <v>21</v>
      </c>
      <c r="AU186">
        <f t="shared" ca="1" si="726"/>
        <v>0.17</v>
      </c>
      <c r="AV186" t="s">
        <v>23</v>
      </c>
      <c r="AW186" t="s">
        <v>24</v>
      </c>
    </row>
    <row r="187" spans="1:49" x14ac:dyDescent="0.25">
      <c r="A187" t="s">
        <v>64</v>
      </c>
      <c r="E187" t="s">
        <v>3</v>
      </c>
      <c r="F187" t="s">
        <v>25</v>
      </c>
      <c r="G187" t="s">
        <v>26</v>
      </c>
      <c r="H187">
        <f t="shared" ref="H187:H218" ca="1" si="1016">ROUND(RANDBETWEEN(1,9)+RANDBETWEEN(1,9)/10+RANDBETWEEN(1,9)/100+RANDBETWEEN(1,9)/1000,3)</f>
        <v>1.776</v>
      </c>
      <c r="I187" t="s">
        <v>26</v>
      </c>
      <c r="J187" t="s">
        <v>4</v>
      </c>
      <c r="K187">
        <f t="shared" ca="1" si="728"/>
        <v>1.78</v>
      </c>
      <c r="L187" t="s">
        <v>9</v>
      </c>
      <c r="M187" t="s">
        <v>65</v>
      </c>
      <c r="N187" t="s">
        <v>61</v>
      </c>
      <c r="O187" t="s">
        <v>9</v>
      </c>
      <c r="P187" t="s">
        <v>62</v>
      </c>
      <c r="Q187" t="s">
        <v>3</v>
      </c>
      <c r="R187" t="s">
        <v>17</v>
      </c>
      <c r="S187" t="s">
        <v>66</v>
      </c>
      <c r="T187">
        <f t="shared" ca="1" si="1011"/>
        <v>6</v>
      </c>
      <c r="U187" t="s">
        <v>13</v>
      </c>
      <c r="V187" t="s">
        <v>3</v>
      </c>
      <c r="AA187">
        <f t="shared" ca="1" si="1012"/>
        <v>1</v>
      </c>
      <c r="AC187" t="s">
        <v>14</v>
      </c>
      <c r="AE187">
        <f t="shared" ca="1" si="1013"/>
        <v>7</v>
      </c>
      <c r="AG187" t="s">
        <v>38</v>
      </c>
      <c r="AH187">
        <f t="shared" ca="1" si="1014"/>
        <v>7</v>
      </c>
      <c r="AI187" t="s">
        <v>67</v>
      </c>
      <c r="AJ187">
        <f t="shared" ca="1" si="1015"/>
        <v>6</v>
      </c>
      <c r="AK187" t="s">
        <v>20</v>
      </c>
      <c r="AL187" t="s">
        <v>3</v>
      </c>
      <c r="AM187" t="s">
        <v>15</v>
      </c>
      <c r="AN187">
        <f t="shared" ca="1" si="729"/>
        <v>6</v>
      </c>
      <c r="AO187" t="s">
        <v>20</v>
      </c>
      <c r="AQ187" t="s">
        <v>16</v>
      </c>
      <c r="AR187" t="str">
        <f t="shared" ca="1" si="730"/>
        <v>supérieur ou égal à 5,&lt;br&gt;alors le chiffre précédent (&lt;font color="blue"&gt;7&lt;/font&gt;) augmente de 1.</v>
      </c>
      <c r="AS187" t="s">
        <v>22</v>
      </c>
      <c r="AT187" t="s">
        <v>21</v>
      </c>
      <c r="AU187">
        <f t="shared" ca="1" si="726"/>
        <v>1.78</v>
      </c>
      <c r="AV187" t="s">
        <v>23</v>
      </c>
      <c r="AW187" t="s">
        <v>24</v>
      </c>
    </row>
    <row r="188" spans="1:49" x14ac:dyDescent="0.25">
      <c r="A188" t="s">
        <v>64</v>
      </c>
      <c r="E188" t="s">
        <v>3</v>
      </c>
      <c r="F188" t="s">
        <v>25</v>
      </c>
      <c r="G188" t="s">
        <v>26</v>
      </c>
      <c r="H188">
        <f t="shared" ref="H188:H219" ca="1" si="1017">ROUND(RANDBETWEEN(10,99)+RANDBETWEEN(1,9)/10+RANDBETWEEN(1,9)/100+RANDBETWEEN(1,9)/1000,3)</f>
        <v>14.225</v>
      </c>
      <c r="I188" t="s">
        <v>26</v>
      </c>
      <c r="J188" t="s">
        <v>4</v>
      </c>
      <c r="K188">
        <f t="shared" ca="1" si="728"/>
        <v>14.23</v>
      </c>
      <c r="L188" t="s">
        <v>9</v>
      </c>
      <c r="M188" t="s">
        <v>65</v>
      </c>
      <c r="N188" t="s">
        <v>61</v>
      </c>
      <c r="O188" t="s">
        <v>9</v>
      </c>
      <c r="P188" t="s">
        <v>62</v>
      </c>
      <c r="Q188" t="s">
        <v>3</v>
      </c>
      <c r="R188" t="s">
        <v>17</v>
      </c>
      <c r="S188" t="s">
        <v>66</v>
      </c>
      <c r="T188">
        <f t="shared" ref="T188:T219" ca="1" si="1018">ROUND(_xlfn.NUMBERVALUE(MID(H188,6,1)),0)</f>
        <v>5</v>
      </c>
      <c r="U188" t="s">
        <v>13</v>
      </c>
      <c r="V188" t="s">
        <v>3</v>
      </c>
      <c r="Y188">
        <f t="shared" ref="Y188:Y219" ca="1" si="1019">ROUND(_xlfn.NUMBERVALUE(MID(H188,1,1)),0)</f>
        <v>1</v>
      </c>
      <c r="AA188">
        <f t="shared" ref="AA188:AA219" ca="1" si="1020">ROUND(_xlfn.NUMBERVALUE(MID(H188,2,1)),0)</f>
        <v>4</v>
      </c>
      <c r="AC188" t="s">
        <v>14</v>
      </c>
      <c r="AE188">
        <f t="shared" ref="AE188:AE219" ca="1" si="1021">ROUND(_xlfn.NUMBERVALUE(MID(H188,4,1)),0)</f>
        <v>2</v>
      </c>
      <c r="AG188" t="s">
        <v>38</v>
      </c>
      <c r="AH188">
        <f t="shared" ref="AH188:AH219" ca="1" si="1022">ROUND(_xlfn.NUMBERVALUE(MID(H188,5,1)),0)</f>
        <v>2</v>
      </c>
      <c r="AI188" t="s">
        <v>67</v>
      </c>
      <c r="AJ188">
        <f t="shared" ref="AJ188:AJ219" ca="1" si="1023">ROUND(_xlfn.NUMBERVALUE(MID(H188,6,1)),0)</f>
        <v>5</v>
      </c>
      <c r="AK188" t="s">
        <v>20</v>
      </c>
      <c r="AL188" t="s">
        <v>3</v>
      </c>
      <c r="AM188" t="s">
        <v>15</v>
      </c>
      <c r="AN188">
        <f t="shared" ca="1" si="729"/>
        <v>5</v>
      </c>
      <c r="AO188" t="s">
        <v>20</v>
      </c>
      <c r="AQ188" t="s">
        <v>16</v>
      </c>
      <c r="AR188" t="str">
        <f t="shared" ca="1" si="730"/>
        <v>supérieur ou égal à 5,&lt;br&gt;alors le chiffre précédent (&lt;font color="blue"&gt;2&lt;/font&gt;) augmente de 1.</v>
      </c>
      <c r="AS188" t="s">
        <v>22</v>
      </c>
      <c r="AT188" t="s">
        <v>21</v>
      </c>
      <c r="AU188">
        <f t="shared" ca="1" si="726"/>
        <v>14.23</v>
      </c>
      <c r="AV188" t="s">
        <v>23</v>
      </c>
      <c r="AW188" t="s">
        <v>24</v>
      </c>
    </row>
    <row r="189" spans="1:49" x14ac:dyDescent="0.25">
      <c r="A189" t="s">
        <v>64</v>
      </c>
      <c r="E189" t="s">
        <v>3</v>
      </c>
      <c r="F189" t="s">
        <v>25</v>
      </c>
      <c r="G189" t="s">
        <v>26</v>
      </c>
      <c r="H189">
        <f t="shared" ref="H189:H220" ca="1" si="1024">ROUND(RANDBETWEEN(100,999)+RANDBETWEEN(1,9)/10+RANDBETWEEN(1,9)/100+RANDBETWEEN(1,9)/1000,3)</f>
        <v>738.56700000000001</v>
      </c>
      <c r="I189" t="s">
        <v>26</v>
      </c>
      <c r="J189" t="s">
        <v>4</v>
      </c>
      <c r="K189">
        <f t="shared" ca="1" si="728"/>
        <v>738.57</v>
      </c>
      <c r="L189" t="s">
        <v>9</v>
      </c>
      <c r="M189" t="s">
        <v>65</v>
      </c>
      <c r="N189" t="s">
        <v>61</v>
      </c>
      <c r="O189" t="s">
        <v>9</v>
      </c>
      <c r="P189" t="s">
        <v>62</v>
      </c>
      <c r="Q189" t="s">
        <v>3</v>
      </c>
      <c r="R189" t="s">
        <v>17</v>
      </c>
      <c r="S189" t="s">
        <v>66</v>
      </c>
      <c r="T189">
        <f t="shared" ref="T189:T220" ca="1" si="1025">ROUND(_xlfn.NUMBERVALUE(MID(H189,7,1)),0)</f>
        <v>7</v>
      </c>
      <c r="U189" t="s">
        <v>13</v>
      </c>
      <c r="V189" t="s">
        <v>3</v>
      </c>
      <c r="X189">
        <f t="shared" ref="X189:X252" ca="1" si="1026">ROUND(_xlfn.NUMBERVALUE(MID(H189,1,1)),0)</f>
        <v>7</v>
      </c>
      <c r="Y189">
        <f t="shared" ref="Y189:Y252" ca="1" si="1027">ROUND(_xlfn.NUMBERVALUE(MID(H189,2,1)),0)</f>
        <v>3</v>
      </c>
      <c r="AA189">
        <f t="shared" ref="AA189:AA252" ca="1" si="1028">ROUND(_xlfn.NUMBERVALUE(MID(H189,3,1)),0)</f>
        <v>8</v>
      </c>
      <c r="AC189" t="s">
        <v>14</v>
      </c>
      <c r="AE189">
        <f t="shared" ref="AE189:AE220" ca="1" si="1029">ROUND(_xlfn.NUMBERVALUE(MID(H189,5,1)),0)</f>
        <v>5</v>
      </c>
      <c r="AG189" t="s">
        <v>38</v>
      </c>
      <c r="AH189">
        <f t="shared" ref="AH189:AH220" ca="1" si="1030">ROUND(_xlfn.NUMBERVALUE(MID(H189,6,1)),0)</f>
        <v>6</v>
      </c>
      <c r="AI189" t="s">
        <v>67</v>
      </c>
      <c r="AJ189">
        <f t="shared" ref="AJ189:AJ220" ca="1" si="1031">ROUND(_xlfn.NUMBERVALUE(MID(H189,7,1)),0)</f>
        <v>7</v>
      </c>
      <c r="AK189" t="s">
        <v>20</v>
      </c>
      <c r="AL189" t="s">
        <v>3</v>
      </c>
      <c r="AM189" t="s">
        <v>15</v>
      </c>
      <c r="AN189">
        <f t="shared" ca="1" si="729"/>
        <v>7</v>
      </c>
      <c r="AO189" t="s">
        <v>20</v>
      </c>
      <c r="AQ189" t="s">
        <v>16</v>
      </c>
      <c r="AR189" t="str">
        <f t="shared" ca="1" si="730"/>
        <v>supérieur ou égal à 5,&lt;br&gt;alors le chiffre précédent (&lt;font color="blue"&gt;6&lt;/font&gt;) augmente de 1.</v>
      </c>
      <c r="AS189" t="s">
        <v>22</v>
      </c>
      <c r="AT189" t="s">
        <v>21</v>
      </c>
      <c r="AU189">
        <f t="shared" ca="1" si="726"/>
        <v>738.57</v>
      </c>
      <c r="AV189" t="s">
        <v>23</v>
      </c>
      <c r="AW189" t="s">
        <v>24</v>
      </c>
    </row>
    <row r="190" spans="1:49" x14ac:dyDescent="0.25">
      <c r="A190" t="s">
        <v>64</v>
      </c>
      <c r="E190" t="s">
        <v>3</v>
      </c>
      <c r="F190" t="s">
        <v>25</v>
      </c>
      <c r="G190" t="s">
        <v>26</v>
      </c>
      <c r="H190">
        <f t="shared" ref="H190:H221" ca="1" si="1032">ROUND(RANDBETWEEN(1,9)/10+RANDBETWEEN(1,9)/100+RANDBETWEEN(1,9)/1000,3)</f>
        <v>0.36199999999999999</v>
      </c>
      <c r="I190" t="s">
        <v>26</v>
      </c>
      <c r="J190" t="s">
        <v>4</v>
      </c>
      <c r="K190">
        <f t="shared" ca="1" si="728"/>
        <v>0.36</v>
      </c>
      <c r="L190" t="s">
        <v>9</v>
      </c>
      <c r="M190" t="s">
        <v>65</v>
      </c>
      <c r="N190" t="s">
        <v>61</v>
      </c>
      <c r="O190" t="s">
        <v>9</v>
      </c>
      <c r="P190" t="s">
        <v>62</v>
      </c>
      <c r="Q190" t="s">
        <v>3</v>
      </c>
      <c r="R190" t="s">
        <v>17</v>
      </c>
      <c r="S190" t="s">
        <v>66</v>
      </c>
      <c r="T190">
        <f t="shared" ref="T190:T221" ca="1" si="1033">ROUND(_xlfn.NUMBERVALUE(MID(H190,5,1)),0)</f>
        <v>2</v>
      </c>
      <c r="U190" t="s">
        <v>13</v>
      </c>
      <c r="V190" t="s">
        <v>3</v>
      </c>
      <c r="AA190">
        <f t="shared" ref="AA190:AA221" ca="1" si="1034">ROUND(_xlfn.NUMBERVALUE(MID(H190,1,1)),0)</f>
        <v>0</v>
      </c>
      <c r="AC190" t="s">
        <v>14</v>
      </c>
      <c r="AE190">
        <f t="shared" ref="AE190:AE221" ca="1" si="1035">ROUND(_xlfn.NUMBERVALUE(MID(H190,3,1)),0)</f>
        <v>3</v>
      </c>
      <c r="AG190" t="s">
        <v>38</v>
      </c>
      <c r="AH190">
        <f t="shared" ref="AH190:AH253" ca="1" si="1036">ROUND(_xlfn.NUMBERVALUE(MID(H190,4,1)),0)</f>
        <v>6</v>
      </c>
      <c r="AI190" t="s">
        <v>67</v>
      </c>
      <c r="AJ190">
        <f t="shared" ref="AJ190:AJ221" ca="1" si="1037">ROUND(_xlfn.NUMBERVALUE(MID(H190,5,1)),0)</f>
        <v>2</v>
      </c>
      <c r="AK190" t="s">
        <v>20</v>
      </c>
      <c r="AL190" t="s">
        <v>3</v>
      </c>
      <c r="AM190" t="s">
        <v>15</v>
      </c>
      <c r="AN190">
        <f t="shared" ca="1" si="729"/>
        <v>2</v>
      </c>
      <c r="AO190" t="s">
        <v>20</v>
      </c>
      <c r="AQ190" t="s">
        <v>16</v>
      </c>
      <c r="AR190" t="str">
        <f t="shared" ca="1" si="730"/>
        <v>inférieur à 5,&lt;br&gt;alors le chiffre précédent (&lt;font color="blue"&gt;6&lt;/font&gt;) ne change pas.</v>
      </c>
      <c r="AS190" t="s">
        <v>22</v>
      </c>
      <c r="AT190" t="s">
        <v>21</v>
      </c>
      <c r="AU190">
        <f t="shared" ca="1" si="726"/>
        <v>0.36</v>
      </c>
      <c r="AV190" t="s">
        <v>23</v>
      </c>
      <c r="AW190" t="s">
        <v>24</v>
      </c>
    </row>
    <row r="191" spans="1:49" x14ac:dyDescent="0.25">
      <c r="A191" t="s">
        <v>64</v>
      </c>
      <c r="E191" t="s">
        <v>3</v>
      </c>
      <c r="F191" t="s">
        <v>25</v>
      </c>
      <c r="G191" t="s">
        <v>26</v>
      </c>
      <c r="H191">
        <f t="shared" ref="H191:H222" ca="1" si="1038">ROUND(RANDBETWEEN(1,9)+RANDBETWEEN(1,9)/10+RANDBETWEEN(1,9)/100+RANDBETWEEN(1,9)/1000,3)</f>
        <v>6.2110000000000003</v>
      </c>
      <c r="I191" t="s">
        <v>26</v>
      </c>
      <c r="J191" t="s">
        <v>4</v>
      </c>
      <c r="K191">
        <f t="shared" ca="1" si="728"/>
        <v>6.21</v>
      </c>
      <c r="L191" t="s">
        <v>9</v>
      </c>
      <c r="M191" t="s">
        <v>65</v>
      </c>
      <c r="N191" t="s">
        <v>61</v>
      </c>
      <c r="O191" t="s">
        <v>9</v>
      </c>
      <c r="P191" t="s">
        <v>62</v>
      </c>
      <c r="Q191" t="s">
        <v>3</v>
      </c>
      <c r="R191" t="s">
        <v>17</v>
      </c>
      <c r="S191" t="s">
        <v>66</v>
      </c>
      <c r="T191">
        <f t="shared" ca="1" si="1033"/>
        <v>1</v>
      </c>
      <c r="U191" t="s">
        <v>13</v>
      </c>
      <c r="V191" t="s">
        <v>3</v>
      </c>
      <c r="AA191">
        <f t="shared" ca="1" si="1034"/>
        <v>6</v>
      </c>
      <c r="AC191" t="s">
        <v>14</v>
      </c>
      <c r="AE191">
        <f t="shared" ca="1" si="1035"/>
        <v>2</v>
      </c>
      <c r="AG191" t="s">
        <v>38</v>
      </c>
      <c r="AH191">
        <f t="shared" ca="1" si="1036"/>
        <v>1</v>
      </c>
      <c r="AI191" t="s">
        <v>67</v>
      </c>
      <c r="AJ191">
        <f t="shared" ca="1" si="1037"/>
        <v>1</v>
      </c>
      <c r="AK191" t="s">
        <v>20</v>
      </c>
      <c r="AL191" t="s">
        <v>3</v>
      </c>
      <c r="AM191" t="s">
        <v>15</v>
      </c>
      <c r="AN191">
        <f t="shared" ca="1" si="729"/>
        <v>1</v>
      </c>
      <c r="AO191" t="s">
        <v>20</v>
      </c>
      <c r="AQ191" t="s">
        <v>16</v>
      </c>
      <c r="AR191" t="str">
        <f t="shared" ca="1" si="730"/>
        <v>inférieur à 5,&lt;br&gt;alors le chiffre précédent (&lt;font color="blue"&gt;1&lt;/font&gt;) ne change pas.</v>
      </c>
      <c r="AS191" t="s">
        <v>22</v>
      </c>
      <c r="AT191" t="s">
        <v>21</v>
      </c>
      <c r="AU191">
        <f t="shared" ca="1" si="726"/>
        <v>6.21</v>
      </c>
      <c r="AV191" t="s">
        <v>23</v>
      </c>
      <c r="AW191" t="s">
        <v>24</v>
      </c>
    </row>
    <row r="192" spans="1:49" x14ac:dyDescent="0.25">
      <c r="A192" t="s">
        <v>64</v>
      </c>
      <c r="E192" t="s">
        <v>3</v>
      </c>
      <c r="F192" t="s">
        <v>25</v>
      </c>
      <c r="G192" t="s">
        <v>26</v>
      </c>
      <c r="H192">
        <f t="shared" ref="H192:H223" ca="1" si="1039">ROUND(RANDBETWEEN(10,99)+RANDBETWEEN(1,9)/10+RANDBETWEEN(1,9)/100+RANDBETWEEN(1,9)/1000,3)</f>
        <v>35.198999999999998</v>
      </c>
      <c r="I192" t="s">
        <v>26</v>
      </c>
      <c r="J192" t="s">
        <v>4</v>
      </c>
      <c r="K192">
        <f t="shared" ca="1" si="728"/>
        <v>35.200000000000003</v>
      </c>
      <c r="L192" t="s">
        <v>9</v>
      </c>
      <c r="M192" t="s">
        <v>65</v>
      </c>
      <c r="N192" t="s">
        <v>61</v>
      </c>
      <c r="O192" t="s">
        <v>9</v>
      </c>
      <c r="P192" t="s">
        <v>62</v>
      </c>
      <c r="Q192" t="s">
        <v>3</v>
      </c>
      <c r="R192" t="s">
        <v>17</v>
      </c>
      <c r="S192" t="s">
        <v>66</v>
      </c>
      <c r="T192">
        <f t="shared" ref="T192:T223" ca="1" si="1040">ROUND(_xlfn.NUMBERVALUE(MID(H192,6,1)),0)</f>
        <v>9</v>
      </c>
      <c r="U192" t="s">
        <v>13</v>
      </c>
      <c r="V192" t="s">
        <v>3</v>
      </c>
      <c r="Y192">
        <f t="shared" ref="Y192:Y223" ca="1" si="1041">ROUND(_xlfn.NUMBERVALUE(MID(H192,1,1)),0)</f>
        <v>3</v>
      </c>
      <c r="AA192">
        <f t="shared" ref="AA192:AA223" ca="1" si="1042">ROUND(_xlfn.NUMBERVALUE(MID(H192,2,1)),0)</f>
        <v>5</v>
      </c>
      <c r="AC192" t="s">
        <v>14</v>
      </c>
      <c r="AE192">
        <f t="shared" ref="AE192:AE223" ca="1" si="1043">ROUND(_xlfn.NUMBERVALUE(MID(H192,4,1)),0)</f>
        <v>1</v>
      </c>
      <c r="AG192" t="s">
        <v>38</v>
      </c>
      <c r="AH192">
        <f t="shared" ref="AH192:AH223" ca="1" si="1044">ROUND(_xlfn.NUMBERVALUE(MID(H192,5,1)),0)</f>
        <v>9</v>
      </c>
      <c r="AI192" t="s">
        <v>67</v>
      </c>
      <c r="AJ192">
        <f t="shared" ref="AJ192:AJ223" ca="1" si="1045">ROUND(_xlfn.NUMBERVALUE(MID(H192,6,1)),0)</f>
        <v>9</v>
      </c>
      <c r="AK192" t="s">
        <v>20</v>
      </c>
      <c r="AL192" t="s">
        <v>3</v>
      </c>
      <c r="AM192" t="s">
        <v>15</v>
      </c>
      <c r="AN192">
        <f t="shared" ca="1" si="729"/>
        <v>9</v>
      </c>
      <c r="AO192" t="s">
        <v>20</v>
      </c>
      <c r="AQ192" t="s">
        <v>16</v>
      </c>
      <c r="AR192" t="str">
        <f t="shared" ca="1" si="730"/>
        <v>supérieur ou égal à 5,&lt;br&gt;alors le chiffre précédent (&lt;font color="blue"&gt;9&lt;/font&gt;) augmente de 1.</v>
      </c>
      <c r="AS192" t="s">
        <v>22</v>
      </c>
      <c r="AT192" t="s">
        <v>21</v>
      </c>
      <c r="AU192">
        <f t="shared" ca="1" si="726"/>
        <v>35.200000000000003</v>
      </c>
      <c r="AV192" t="s">
        <v>23</v>
      </c>
      <c r="AW192" t="s">
        <v>24</v>
      </c>
    </row>
    <row r="193" spans="1:49" x14ac:dyDescent="0.25">
      <c r="A193" t="s">
        <v>64</v>
      </c>
      <c r="E193" t="s">
        <v>3</v>
      </c>
      <c r="F193" t="s">
        <v>25</v>
      </c>
      <c r="G193" t="s">
        <v>26</v>
      </c>
      <c r="H193">
        <f t="shared" ref="H193:H224" ca="1" si="1046">ROUND(RANDBETWEEN(100,999)+RANDBETWEEN(1,9)/10+RANDBETWEEN(1,9)/100+RANDBETWEEN(1,9)/1000,3)</f>
        <v>501.642</v>
      </c>
      <c r="I193" t="s">
        <v>26</v>
      </c>
      <c r="J193" t="s">
        <v>4</v>
      </c>
      <c r="K193">
        <f t="shared" ca="1" si="728"/>
        <v>501.64</v>
      </c>
      <c r="L193" t="s">
        <v>9</v>
      </c>
      <c r="M193" t="s">
        <v>65</v>
      </c>
      <c r="N193" t="s">
        <v>61</v>
      </c>
      <c r="O193" t="s">
        <v>9</v>
      </c>
      <c r="P193" t="s">
        <v>62</v>
      </c>
      <c r="Q193" t="s">
        <v>3</v>
      </c>
      <c r="R193" t="s">
        <v>17</v>
      </c>
      <c r="S193" t="s">
        <v>66</v>
      </c>
      <c r="T193">
        <f t="shared" ref="T193:T224" ca="1" si="1047">ROUND(_xlfn.NUMBERVALUE(MID(H193,7,1)),0)</f>
        <v>2</v>
      </c>
      <c r="U193" t="s">
        <v>13</v>
      </c>
      <c r="V193" t="s">
        <v>3</v>
      </c>
      <c r="X193">
        <f t="shared" ref="X193:X256" ca="1" si="1048">ROUND(_xlfn.NUMBERVALUE(MID(H193,1,1)),0)</f>
        <v>5</v>
      </c>
      <c r="Y193">
        <f t="shared" ref="Y193:Y256" ca="1" si="1049">ROUND(_xlfn.NUMBERVALUE(MID(H193,2,1)),0)</f>
        <v>0</v>
      </c>
      <c r="AA193">
        <f t="shared" ref="AA193:AA256" ca="1" si="1050">ROUND(_xlfn.NUMBERVALUE(MID(H193,3,1)),0)</f>
        <v>1</v>
      </c>
      <c r="AC193" t="s">
        <v>14</v>
      </c>
      <c r="AE193">
        <f t="shared" ref="AE193:AE224" ca="1" si="1051">ROUND(_xlfn.NUMBERVALUE(MID(H193,5,1)),0)</f>
        <v>6</v>
      </c>
      <c r="AG193" t="s">
        <v>38</v>
      </c>
      <c r="AH193">
        <f t="shared" ref="AH193:AH224" ca="1" si="1052">ROUND(_xlfn.NUMBERVALUE(MID(H193,6,1)),0)</f>
        <v>4</v>
      </c>
      <c r="AI193" t="s">
        <v>67</v>
      </c>
      <c r="AJ193">
        <f t="shared" ref="AJ193:AJ224" ca="1" si="1053">ROUND(_xlfn.NUMBERVALUE(MID(H193,7,1)),0)</f>
        <v>2</v>
      </c>
      <c r="AK193" t="s">
        <v>20</v>
      </c>
      <c r="AL193" t="s">
        <v>3</v>
      </c>
      <c r="AM193" t="s">
        <v>15</v>
      </c>
      <c r="AN193">
        <f t="shared" ca="1" si="729"/>
        <v>2</v>
      </c>
      <c r="AO193" t="s">
        <v>20</v>
      </c>
      <c r="AQ193" t="s">
        <v>16</v>
      </c>
      <c r="AR193" t="str">
        <f t="shared" ca="1" si="730"/>
        <v>inférieur à 5,&lt;br&gt;alors le chiffre précédent (&lt;font color="blue"&gt;4&lt;/font&gt;) ne change pas.</v>
      </c>
      <c r="AS193" t="s">
        <v>22</v>
      </c>
      <c r="AT193" t="s">
        <v>21</v>
      </c>
      <c r="AU193">
        <f t="shared" ca="1" si="726"/>
        <v>501.64</v>
      </c>
      <c r="AV193" t="s">
        <v>23</v>
      </c>
      <c r="AW193" t="s">
        <v>24</v>
      </c>
    </row>
    <row r="194" spans="1:49" x14ac:dyDescent="0.25">
      <c r="A194" t="s">
        <v>64</v>
      </c>
      <c r="E194" t="s">
        <v>3</v>
      </c>
      <c r="F194" t="s">
        <v>25</v>
      </c>
      <c r="G194" t="s">
        <v>26</v>
      </c>
      <c r="H194">
        <f t="shared" ref="H194:H225" ca="1" si="1054">ROUND(RANDBETWEEN(1,9)/10+RANDBETWEEN(1,9)/100+RANDBETWEEN(1,9)/1000,3)</f>
        <v>0.56299999999999994</v>
      </c>
      <c r="I194" t="s">
        <v>26</v>
      </c>
      <c r="J194" t="s">
        <v>4</v>
      </c>
      <c r="K194">
        <f t="shared" ca="1" si="728"/>
        <v>0.56000000000000005</v>
      </c>
      <c r="L194" t="s">
        <v>9</v>
      </c>
      <c r="M194" t="s">
        <v>65</v>
      </c>
      <c r="N194" t="s">
        <v>61</v>
      </c>
      <c r="O194" t="s">
        <v>9</v>
      </c>
      <c r="P194" t="s">
        <v>62</v>
      </c>
      <c r="Q194" t="s">
        <v>3</v>
      </c>
      <c r="R194" t="s">
        <v>17</v>
      </c>
      <c r="S194" t="s">
        <v>66</v>
      </c>
      <c r="T194">
        <f t="shared" ref="T194:T225" ca="1" si="1055">ROUND(_xlfn.NUMBERVALUE(MID(H194,5,1)),0)</f>
        <v>3</v>
      </c>
      <c r="U194" t="s">
        <v>13</v>
      </c>
      <c r="V194" t="s">
        <v>3</v>
      </c>
      <c r="AA194">
        <f t="shared" ref="AA194:AA225" ca="1" si="1056">ROUND(_xlfn.NUMBERVALUE(MID(H194,1,1)),0)</f>
        <v>0</v>
      </c>
      <c r="AC194" t="s">
        <v>14</v>
      </c>
      <c r="AE194">
        <f t="shared" ref="AE194:AE225" ca="1" si="1057">ROUND(_xlfn.NUMBERVALUE(MID(H194,3,1)),0)</f>
        <v>5</v>
      </c>
      <c r="AG194" t="s">
        <v>38</v>
      </c>
      <c r="AH194">
        <f t="shared" ref="AH194:AH257" ca="1" si="1058">ROUND(_xlfn.NUMBERVALUE(MID(H194,4,1)),0)</f>
        <v>6</v>
      </c>
      <c r="AI194" t="s">
        <v>67</v>
      </c>
      <c r="AJ194">
        <f t="shared" ref="AJ194:AJ225" ca="1" si="1059">ROUND(_xlfn.NUMBERVALUE(MID(H194,5,1)),0)</f>
        <v>3</v>
      </c>
      <c r="AK194" t="s">
        <v>20</v>
      </c>
      <c r="AL194" t="s">
        <v>3</v>
      </c>
      <c r="AM194" t="s">
        <v>15</v>
      </c>
      <c r="AN194">
        <f t="shared" ca="1" si="729"/>
        <v>3</v>
      </c>
      <c r="AO194" t="s">
        <v>20</v>
      </c>
      <c r="AQ194" t="s">
        <v>16</v>
      </c>
      <c r="AR194" t="str">
        <f t="shared" ca="1" si="730"/>
        <v>inférieur à 5,&lt;br&gt;alors le chiffre précédent (&lt;font color="blue"&gt;6&lt;/font&gt;) ne change pas.</v>
      </c>
      <c r="AS194" t="s">
        <v>22</v>
      </c>
      <c r="AT194" t="s">
        <v>21</v>
      </c>
      <c r="AU194">
        <f t="shared" ca="1" si="726"/>
        <v>0.56000000000000005</v>
      </c>
      <c r="AV194" t="s">
        <v>23</v>
      </c>
      <c r="AW194" t="s">
        <v>24</v>
      </c>
    </row>
    <row r="195" spans="1:49" x14ac:dyDescent="0.25">
      <c r="A195" t="s">
        <v>64</v>
      </c>
      <c r="E195" t="s">
        <v>3</v>
      </c>
      <c r="F195" t="s">
        <v>25</v>
      </c>
      <c r="G195" t="s">
        <v>26</v>
      </c>
      <c r="H195">
        <f t="shared" ref="H195:H226" ca="1" si="1060">ROUND(RANDBETWEEN(1,9)+RANDBETWEEN(1,9)/10+RANDBETWEEN(1,9)/100+RANDBETWEEN(1,9)/1000,3)</f>
        <v>5.423</v>
      </c>
      <c r="I195" t="s">
        <v>26</v>
      </c>
      <c r="J195" t="s">
        <v>4</v>
      </c>
      <c r="K195">
        <f t="shared" ca="1" si="728"/>
        <v>5.42</v>
      </c>
      <c r="L195" t="s">
        <v>9</v>
      </c>
      <c r="M195" t="s">
        <v>65</v>
      </c>
      <c r="N195" t="s">
        <v>61</v>
      </c>
      <c r="O195" t="s">
        <v>9</v>
      </c>
      <c r="P195" t="s">
        <v>62</v>
      </c>
      <c r="Q195" t="s">
        <v>3</v>
      </c>
      <c r="R195" t="s">
        <v>17</v>
      </c>
      <c r="S195" t="s">
        <v>66</v>
      </c>
      <c r="T195">
        <f t="shared" ca="1" si="1055"/>
        <v>3</v>
      </c>
      <c r="U195" t="s">
        <v>13</v>
      </c>
      <c r="V195" t="s">
        <v>3</v>
      </c>
      <c r="AA195">
        <f t="shared" ca="1" si="1056"/>
        <v>5</v>
      </c>
      <c r="AC195" t="s">
        <v>14</v>
      </c>
      <c r="AE195">
        <f t="shared" ca="1" si="1057"/>
        <v>4</v>
      </c>
      <c r="AG195" t="s">
        <v>38</v>
      </c>
      <c r="AH195">
        <f t="shared" ca="1" si="1058"/>
        <v>2</v>
      </c>
      <c r="AI195" t="s">
        <v>67</v>
      </c>
      <c r="AJ195">
        <f t="shared" ca="1" si="1059"/>
        <v>3</v>
      </c>
      <c r="AK195" t="s">
        <v>20</v>
      </c>
      <c r="AL195" t="s">
        <v>3</v>
      </c>
      <c r="AM195" t="s">
        <v>15</v>
      </c>
      <c r="AN195">
        <f t="shared" ca="1" si="729"/>
        <v>3</v>
      </c>
      <c r="AO195" t="s">
        <v>20</v>
      </c>
      <c r="AQ195" t="s">
        <v>16</v>
      </c>
      <c r="AR195" t="str">
        <f t="shared" ca="1" si="730"/>
        <v>inférieur à 5,&lt;br&gt;alors le chiffre précédent (&lt;font color="blue"&gt;2&lt;/font&gt;) ne change pas.</v>
      </c>
      <c r="AS195" t="s">
        <v>22</v>
      </c>
      <c r="AT195" t="s">
        <v>21</v>
      </c>
      <c r="AU195">
        <f t="shared" ca="1" si="726"/>
        <v>5.42</v>
      </c>
      <c r="AV195" t="s">
        <v>23</v>
      </c>
      <c r="AW195" t="s">
        <v>24</v>
      </c>
    </row>
    <row r="196" spans="1:49" x14ac:dyDescent="0.25">
      <c r="A196" t="s">
        <v>64</v>
      </c>
      <c r="E196" t="s">
        <v>3</v>
      </c>
      <c r="F196" t="s">
        <v>25</v>
      </c>
      <c r="G196" t="s">
        <v>26</v>
      </c>
      <c r="H196">
        <f t="shared" ref="H196:H227" ca="1" si="1061">ROUND(RANDBETWEEN(10,99)+RANDBETWEEN(1,9)/10+RANDBETWEEN(1,9)/100+RANDBETWEEN(1,9)/1000,3)</f>
        <v>23.623999999999999</v>
      </c>
      <c r="I196" t="s">
        <v>26</v>
      </c>
      <c r="J196" t="s">
        <v>4</v>
      </c>
      <c r="K196">
        <f t="shared" ca="1" si="728"/>
        <v>23.62</v>
      </c>
      <c r="L196" t="s">
        <v>9</v>
      </c>
      <c r="M196" t="s">
        <v>65</v>
      </c>
      <c r="N196" t="s">
        <v>61</v>
      </c>
      <c r="O196" t="s">
        <v>9</v>
      </c>
      <c r="P196" t="s">
        <v>62</v>
      </c>
      <c r="Q196" t="s">
        <v>3</v>
      </c>
      <c r="R196" t="s">
        <v>17</v>
      </c>
      <c r="S196" t="s">
        <v>66</v>
      </c>
      <c r="T196">
        <f t="shared" ref="T196:T227" ca="1" si="1062">ROUND(_xlfn.NUMBERVALUE(MID(H196,6,1)),0)</f>
        <v>4</v>
      </c>
      <c r="U196" t="s">
        <v>13</v>
      </c>
      <c r="V196" t="s">
        <v>3</v>
      </c>
      <c r="Y196">
        <f t="shared" ref="Y196:Y227" ca="1" si="1063">ROUND(_xlfn.NUMBERVALUE(MID(H196,1,1)),0)</f>
        <v>2</v>
      </c>
      <c r="AA196">
        <f t="shared" ref="AA196:AA227" ca="1" si="1064">ROUND(_xlfn.NUMBERVALUE(MID(H196,2,1)),0)</f>
        <v>3</v>
      </c>
      <c r="AC196" t="s">
        <v>14</v>
      </c>
      <c r="AE196">
        <f t="shared" ref="AE196:AE227" ca="1" si="1065">ROUND(_xlfn.NUMBERVALUE(MID(H196,4,1)),0)</f>
        <v>6</v>
      </c>
      <c r="AG196" t="s">
        <v>38</v>
      </c>
      <c r="AH196">
        <f t="shared" ref="AH196:AH227" ca="1" si="1066">ROUND(_xlfn.NUMBERVALUE(MID(H196,5,1)),0)</f>
        <v>2</v>
      </c>
      <c r="AI196" t="s">
        <v>67</v>
      </c>
      <c r="AJ196">
        <f t="shared" ref="AJ196:AJ227" ca="1" si="1067">ROUND(_xlfn.NUMBERVALUE(MID(H196,6,1)),0)</f>
        <v>4</v>
      </c>
      <c r="AK196" t="s">
        <v>20</v>
      </c>
      <c r="AL196" t="s">
        <v>3</v>
      </c>
      <c r="AM196" t="s">
        <v>15</v>
      </c>
      <c r="AN196">
        <f t="shared" ca="1" si="729"/>
        <v>4</v>
      </c>
      <c r="AO196" t="s">
        <v>20</v>
      </c>
      <c r="AQ196" t="s">
        <v>16</v>
      </c>
      <c r="AR196" t="str">
        <f t="shared" ca="1" si="730"/>
        <v>inférieur à 5,&lt;br&gt;alors le chiffre précédent (&lt;font color="blue"&gt;2&lt;/font&gt;) ne change pas.</v>
      </c>
      <c r="AS196" t="s">
        <v>22</v>
      </c>
      <c r="AT196" t="s">
        <v>21</v>
      </c>
      <c r="AU196">
        <f t="shared" ca="1" si="726"/>
        <v>23.62</v>
      </c>
      <c r="AV196" t="s">
        <v>23</v>
      </c>
      <c r="AW196" t="s">
        <v>24</v>
      </c>
    </row>
    <row r="197" spans="1:49" x14ac:dyDescent="0.25">
      <c r="A197" t="s">
        <v>64</v>
      </c>
      <c r="E197" t="s">
        <v>3</v>
      </c>
      <c r="F197" t="s">
        <v>25</v>
      </c>
      <c r="G197" t="s">
        <v>26</v>
      </c>
      <c r="H197">
        <f t="shared" ref="H197:H228" ca="1" si="1068">ROUND(RANDBETWEEN(100,999)+RANDBETWEEN(1,9)/10+RANDBETWEEN(1,9)/100+RANDBETWEEN(1,9)/1000,3)</f>
        <v>885.428</v>
      </c>
      <c r="I197" t="s">
        <v>26</v>
      </c>
      <c r="J197" t="s">
        <v>4</v>
      </c>
      <c r="K197">
        <f t="shared" ca="1" si="728"/>
        <v>885.43</v>
      </c>
      <c r="L197" t="s">
        <v>9</v>
      </c>
      <c r="M197" t="s">
        <v>65</v>
      </c>
      <c r="N197" t="s">
        <v>61</v>
      </c>
      <c r="O197" t="s">
        <v>9</v>
      </c>
      <c r="P197" t="s">
        <v>62</v>
      </c>
      <c r="Q197" t="s">
        <v>3</v>
      </c>
      <c r="R197" t="s">
        <v>17</v>
      </c>
      <c r="S197" t="s">
        <v>66</v>
      </c>
      <c r="T197">
        <f t="shared" ref="T197:T228" ca="1" si="1069">ROUND(_xlfn.NUMBERVALUE(MID(H197,7,1)),0)</f>
        <v>8</v>
      </c>
      <c r="U197" t="s">
        <v>13</v>
      </c>
      <c r="V197" t="s">
        <v>3</v>
      </c>
      <c r="X197">
        <f t="shared" ref="X197:X260" ca="1" si="1070">ROUND(_xlfn.NUMBERVALUE(MID(H197,1,1)),0)</f>
        <v>8</v>
      </c>
      <c r="Y197">
        <f t="shared" ref="Y197:Y260" ca="1" si="1071">ROUND(_xlfn.NUMBERVALUE(MID(H197,2,1)),0)</f>
        <v>8</v>
      </c>
      <c r="AA197">
        <f t="shared" ref="AA197:AA260" ca="1" si="1072">ROUND(_xlfn.NUMBERVALUE(MID(H197,3,1)),0)</f>
        <v>5</v>
      </c>
      <c r="AC197" t="s">
        <v>14</v>
      </c>
      <c r="AE197">
        <f t="shared" ref="AE197:AE228" ca="1" si="1073">ROUND(_xlfn.NUMBERVALUE(MID(H197,5,1)),0)</f>
        <v>4</v>
      </c>
      <c r="AG197" t="s">
        <v>38</v>
      </c>
      <c r="AH197">
        <f t="shared" ref="AH197:AH228" ca="1" si="1074">ROUND(_xlfn.NUMBERVALUE(MID(H197,6,1)),0)</f>
        <v>2</v>
      </c>
      <c r="AI197" t="s">
        <v>67</v>
      </c>
      <c r="AJ197">
        <f t="shared" ref="AJ197:AJ228" ca="1" si="1075">ROUND(_xlfn.NUMBERVALUE(MID(H197,7,1)),0)</f>
        <v>8</v>
      </c>
      <c r="AK197" t="s">
        <v>20</v>
      </c>
      <c r="AL197" t="s">
        <v>3</v>
      </c>
      <c r="AM197" t="s">
        <v>15</v>
      </c>
      <c r="AN197">
        <f t="shared" ca="1" si="729"/>
        <v>8</v>
      </c>
      <c r="AO197" t="s">
        <v>20</v>
      </c>
      <c r="AQ197" t="s">
        <v>16</v>
      </c>
      <c r="AR197" t="str">
        <f t="shared" ca="1" si="730"/>
        <v>supérieur ou égal à 5,&lt;br&gt;alors le chiffre précédent (&lt;font color="blue"&gt;2&lt;/font&gt;) augmente de 1.</v>
      </c>
      <c r="AS197" t="s">
        <v>22</v>
      </c>
      <c r="AT197" t="s">
        <v>21</v>
      </c>
      <c r="AU197">
        <f t="shared" ca="1" si="726"/>
        <v>885.43</v>
      </c>
      <c r="AV197" t="s">
        <v>23</v>
      </c>
      <c r="AW197" t="s">
        <v>24</v>
      </c>
    </row>
    <row r="198" spans="1:49" x14ac:dyDescent="0.25">
      <c r="A198" t="s">
        <v>64</v>
      </c>
      <c r="E198" t="s">
        <v>3</v>
      </c>
      <c r="F198" t="s">
        <v>25</v>
      </c>
      <c r="G198" t="s">
        <v>26</v>
      </c>
      <c r="H198">
        <f t="shared" ref="H198:H229" ca="1" si="1076">ROUND(RANDBETWEEN(1,9)/10+RANDBETWEEN(1,9)/100+RANDBETWEEN(1,9)/1000,3)</f>
        <v>0.17599999999999999</v>
      </c>
      <c r="I198" t="s">
        <v>26</v>
      </c>
      <c r="J198" t="s">
        <v>4</v>
      </c>
      <c r="K198">
        <f t="shared" ca="1" si="728"/>
        <v>0.18</v>
      </c>
      <c r="L198" t="s">
        <v>9</v>
      </c>
      <c r="M198" t="s">
        <v>65</v>
      </c>
      <c r="N198" t="s">
        <v>61</v>
      </c>
      <c r="O198" t="s">
        <v>9</v>
      </c>
      <c r="P198" t="s">
        <v>62</v>
      </c>
      <c r="Q198" t="s">
        <v>3</v>
      </c>
      <c r="R198" t="s">
        <v>17</v>
      </c>
      <c r="S198" t="s">
        <v>66</v>
      </c>
      <c r="T198">
        <f t="shared" ref="T198:T229" ca="1" si="1077">ROUND(_xlfn.NUMBERVALUE(MID(H198,5,1)),0)</f>
        <v>6</v>
      </c>
      <c r="U198" t="s">
        <v>13</v>
      </c>
      <c r="V198" t="s">
        <v>3</v>
      </c>
      <c r="AA198">
        <f t="shared" ref="AA198:AA229" ca="1" si="1078">ROUND(_xlfn.NUMBERVALUE(MID(H198,1,1)),0)</f>
        <v>0</v>
      </c>
      <c r="AC198" t="s">
        <v>14</v>
      </c>
      <c r="AE198">
        <f t="shared" ref="AE198:AE229" ca="1" si="1079">ROUND(_xlfn.NUMBERVALUE(MID(H198,3,1)),0)</f>
        <v>1</v>
      </c>
      <c r="AG198" t="s">
        <v>38</v>
      </c>
      <c r="AH198">
        <f t="shared" ref="AH198:AH261" ca="1" si="1080">ROUND(_xlfn.NUMBERVALUE(MID(H198,4,1)),0)</f>
        <v>7</v>
      </c>
      <c r="AI198" t="s">
        <v>67</v>
      </c>
      <c r="AJ198">
        <f t="shared" ref="AJ198:AJ229" ca="1" si="1081">ROUND(_xlfn.NUMBERVALUE(MID(H198,5,1)),0)</f>
        <v>6</v>
      </c>
      <c r="AK198" t="s">
        <v>20</v>
      </c>
      <c r="AL198" t="s">
        <v>3</v>
      </c>
      <c r="AM198" t="s">
        <v>15</v>
      </c>
      <c r="AN198">
        <f t="shared" ca="1" si="729"/>
        <v>6</v>
      </c>
      <c r="AO198" t="s">
        <v>20</v>
      </c>
      <c r="AQ198" t="s">
        <v>16</v>
      </c>
      <c r="AR198" t="str">
        <f t="shared" ca="1" si="730"/>
        <v>supérieur ou égal à 5,&lt;br&gt;alors le chiffre précédent (&lt;font color="blue"&gt;7&lt;/font&gt;) augmente de 1.</v>
      </c>
      <c r="AS198" t="s">
        <v>22</v>
      </c>
      <c r="AT198" t="s">
        <v>21</v>
      </c>
      <c r="AU198">
        <f t="shared" ref="AU198:AU261" ca="1" si="1082">K198</f>
        <v>0.18</v>
      </c>
      <c r="AV198" t="s">
        <v>23</v>
      </c>
      <c r="AW198" t="s">
        <v>24</v>
      </c>
    </row>
    <row r="199" spans="1:49" x14ac:dyDescent="0.25">
      <c r="A199" t="s">
        <v>64</v>
      </c>
      <c r="E199" t="s">
        <v>3</v>
      </c>
      <c r="F199" t="s">
        <v>25</v>
      </c>
      <c r="G199" t="s">
        <v>26</v>
      </c>
      <c r="H199">
        <f t="shared" ref="H199:H230" ca="1" si="1083">ROUND(RANDBETWEEN(1,9)+RANDBETWEEN(1,9)/10+RANDBETWEEN(1,9)/100+RANDBETWEEN(1,9)/1000,3)</f>
        <v>8.7159999999999993</v>
      </c>
      <c r="I199" t="s">
        <v>26</v>
      </c>
      <c r="J199" t="s">
        <v>4</v>
      </c>
      <c r="K199">
        <f t="shared" ref="K199:K262" ca="1" si="1084">ROUND(H199,2)</f>
        <v>8.7200000000000006</v>
      </c>
      <c r="L199" t="s">
        <v>9</v>
      </c>
      <c r="M199" t="s">
        <v>65</v>
      </c>
      <c r="N199" t="s">
        <v>61</v>
      </c>
      <c r="O199" t="s">
        <v>9</v>
      </c>
      <c r="P199" t="s">
        <v>62</v>
      </c>
      <c r="Q199" t="s">
        <v>3</v>
      </c>
      <c r="R199" t="s">
        <v>17</v>
      </c>
      <c r="S199" t="s">
        <v>66</v>
      </c>
      <c r="T199">
        <f t="shared" ca="1" si="1077"/>
        <v>6</v>
      </c>
      <c r="U199" t="s">
        <v>13</v>
      </c>
      <c r="V199" t="s">
        <v>3</v>
      </c>
      <c r="AA199">
        <f t="shared" ca="1" si="1078"/>
        <v>8</v>
      </c>
      <c r="AC199" t="s">
        <v>14</v>
      </c>
      <c r="AE199">
        <f t="shared" ca="1" si="1079"/>
        <v>7</v>
      </c>
      <c r="AG199" t="s">
        <v>38</v>
      </c>
      <c r="AH199">
        <f t="shared" ca="1" si="1080"/>
        <v>1</v>
      </c>
      <c r="AI199" t="s">
        <v>67</v>
      </c>
      <c r="AJ199">
        <f t="shared" ca="1" si="1081"/>
        <v>6</v>
      </c>
      <c r="AK199" t="s">
        <v>20</v>
      </c>
      <c r="AL199" t="s">
        <v>3</v>
      </c>
      <c r="AM199" t="s">
        <v>15</v>
      </c>
      <c r="AN199">
        <f t="shared" ref="AN199:AN262" ca="1" si="1085">AJ199</f>
        <v>6</v>
      </c>
      <c r="AO199" t="s">
        <v>20</v>
      </c>
      <c r="AQ199" t="s">
        <v>16</v>
      </c>
      <c r="AR199" t="str">
        <f t="shared" ref="AR199:AR262" ca="1" si="1086">IF(AN199&lt;5,"inférieur à 5,&lt;br&gt;alors le chiffre précédent (&lt;font color=""blue""&gt;"&amp;AH199&amp;"&lt;/font&gt;) ne change pas.","supérieur ou égal à 5,&lt;br&gt;alors le chiffre précédent (&lt;font color=""blue""&gt;"&amp;AH199&amp;"&lt;/font&gt;) augmente de 1.")</f>
        <v>supérieur ou égal à 5,&lt;br&gt;alors le chiffre précédent (&lt;font color="blue"&gt;1&lt;/font&gt;) augmente de 1.</v>
      </c>
      <c r="AS199" t="s">
        <v>22</v>
      </c>
      <c r="AT199" t="s">
        <v>21</v>
      </c>
      <c r="AU199">
        <f t="shared" ca="1" si="1082"/>
        <v>8.7200000000000006</v>
      </c>
      <c r="AV199" t="s">
        <v>23</v>
      </c>
      <c r="AW199" t="s">
        <v>24</v>
      </c>
    </row>
    <row r="200" spans="1:49" x14ac:dyDescent="0.25">
      <c r="A200" t="s">
        <v>64</v>
      </c>
      <c r="E200" t="s">
        <v>3</v>
      </c>
      <c r="F200" t="s">
        <v>25</v>
      </c>
      <c r="G200" t="s">
        <v>26</v>
      </c>
      <c r="H200">
        <f t="shared" ref="H200:H231" ca="1" si="1087">ROUND(RANDBETWEEN(10,99)+RANDBETWEEN(1,9)/10+RANDBETWEEN(1,9)/100+RANDBETWEEN(1,9)/1000,3)</f>
        <v>16.132000000000001</v>
      </c>
      <c r="I200" t="s">
        <v>26</v>
      </c>
      <c r="J200" t="s">
        <v>4</v>
      </c>
      <c r="K200">
        <f t="shared" ca="1" si="1084"/>
        <v>16.13</v>
      </c>
      <c r="L200" t="s">
        <v>9</v>
      </c>
      <c r="M200" t="s">
        <v>65</v>
      </c>
      <c r="N200" t="s">
        <v>61</v>
      </c>
      <c r="O200" t="s">
        <v>9</v>
      </c>
      <c r="P200" t="s">
        <v>62</v>
      </c>
      <c r="Q200" t="s">
        <v>3</v>
      </c>
      <c r="R200" t="s">
        <v>17</v>
      </c>
      <c r="S200" t="s">
        <v>66</v>
      </c>
      <c r="T200">
        <f t="shared" ref="T200:T231" ca="1" si="1088">ROUND(_xlfn.NUMBERVALUE(MID(H200,6,1)),0)</f>
        <v>2</v>
      </c>
      <c r="U200" t="s">
        <v>13</v>
      </c>
      <c r="V200" t="s">
        <v>3</v>
      </c>
      <c r="Y200">
        <f t="shared" ref="Y200:Y231" ca="1" si="1089">ROUND(_xlfn.NUMBERVALUE(MID(H200,1,1)),0)</f>
        <v>1</v>
      </c>
      <c r="AA200">
        <f t="shared" ref="AA200:AA231" ca="1" si="1090">ROUND(_xlfn.NUMBERVALUE(MID(H200,2,1)),0)</f>
        <v>6</v>
      </c>
      <c r="AC200" t="s">
        <v>14</v>
      </c>
      <c r="AE200">
        <f t="shared" ref="AE200:AE231" ca="1" si="1091">ROUND(_xlfn.NUMBERVALUE(MID(H200,4,1)),0)</f>
        <v>1</v>
      </c>
      <c r="AG200" t="s">
        <v>38</v>
      </c>
      <c r="AH200">
        <f t="shared" ref="AH200:AH231" ca="1" si="1092">ROUND(_xlfn.NUMBERVALUE(MID(H200,5,1)),0)</f>
        <v>3</v>
      </c>
      <c r="AI200" t="s">
        <v>67</v>
      </c>
      <c r="AJ200">
        <f t="shared" ref="AJ200:AJ231" ca="1" si="1093">ROUND(_xlfn.NUMBERVALUE(MID(H200,6,1)),0)</f>
        <v>2</v>
      </c>
      <c r="AK200" t="s">
        <v>20</v>
      </c>
      <c r="AL200" t="s">
        <v>3</v>
      </c>
      <c r="AM200" t="s">
        <v>15</v>
      </c>
      <c r="AN200">
        <f t="shared" ca="1" si="1085"/>
        <v>2</v>
      </c>
      <c r="AO200" t="s">
        <v>20</v>
      </c>
      <c r="AQ200" t="s">
        <v>16</v>
      </c>
      <c r="AR200" t="str">
        <f t="shared" ca="1" si="1086"/>
        <v>inférieur à 5,&lt;br&gt;alors le chiffre précédent (&lt;font color="blue"&gt;3&lt;/font&gt;) ne change pas.</v>
      </c>
      <c r="AS200" t="s">
        <v>22</v>
      </c>
      <c r="AT200" t="s">
        <v>21</v>
      </c>
      <c r="AU200">
        <f t="shared" ca="1" si="1082"/>
        <v>16.13</v>
      </c>
      <c r="AV200" t="s">
        <v>23</v>
      </c>
      <c r="AW200" t="s">
        <v>24</v>
      </c>
    </row>
    <row r="201" spans="1:49" x14ac:dyDescent="0.25">
      <c r="A201" t="s">
        <v>64</v>
      </c>
      <c r="E201" t="s">
        <v>3</v>
      </c>
      <c r="F201" t="s">
        <v>25</v>
      </c>
      <c r="G201" t="s">
        <v>26</v>
      </c>
      <c r="H201">
        <f t="shared" ref="H201:H232" ca="1" si="1094">ROUND(RANDBETWEEN(100,999)+RANDBETWEEN(1,9)/10+RANDBETWEEN(1,9)/100+RANDBETWEEN(1,9)/1000,3)</f>
        <v>533.75699999999995</v>
      </c>
      <c r="I201" t="s">
        <v>26</v>
      </c>
      <c r="J201" t="s">
        <v>4</v>
      </c>
      <c r="K201">
        <f t="shared" ca="1" si="1084"/>
        <v>533.76</v>
      </c>
      <c r="L201" t="s">
        <v>9</v>
      </c>
      <c r="M201" t="s">
        <v>65</v>
      </c>
      <c r="N201" t="s">
        <v>61</v>
      </c>
      <c r="O201" t="s">
        <v>9</v>
      </c>
      <c r="P201" t="s">
        <v>62</v>
      </c>
      <c r="Q201" t="s">
        <v>3</v>
      </c>
      <c r="R201" t="s">
        <v>17</v>
      </c>
      <c r="S201" t="s">
        <v>66</v>
      </c>
      <c r="T201">
        <f t="shared" ref="T201:T232" ca="1" si="1095">ROUND(_xlfn.NUMBERVALUE(MID(H201,7,1)),0)</f>
        <v>7</v>
      </c>
      <c r="U201" t="s">
        <v>13</v>
      </c>
      <c r="V201" t="s">
        <v>3</v>
      </c>
      <c r="X201">
        <f t="shared" ref="X201:X264" ca="1" si="1096">ROUND(_xlfn.NUMBERVALUE(MID(H201,1,1)),0)</f>
        <v>5</v>
      </c>
      <c r="Y201">
        <f t="shared" ref="Y201:Y264" ca="1" si="1097">ROUND(_xlfn.NUMBERVALUE(MID(H201,2,1)),0)</f>
        <v>3</v>
      </c>
      <c r="AA201">
        <f t="shared" ref="AA201:AA264" ca="1" si="1098">ROUND(_xlfn.NUMBERVALUE(MID(H201,3,1)),0)</f>
        <v>3</v>
      </c>
      <c r="AC201" t="s">
        <v>14</v>
      </c>
      <c r="AE201">
        <f t="shared" ref="AE201:AE232" ca="1" si="1099">ROUND(_xlfn.NUMBERVALUE(MID(H201,5,1)),0)</f>
        <v>7</v>
      </c>
      <c r="AG201" t="s">
        <v>38</v>
      </c>
      <c r="AH201">
        <f t="shared" ref="AH201:AH232" ca="1" si="1100">ROUND(_xlfn.NUMBERVALUE(MID(H201,6,1)),0)</f>
        <v>5</v>
      </c>
      <c r="AI201" t="s">
        <v>67</v>
      </c>
      <c r="AJ201">
        <f t="shared" ref="AJ201:AJ232" ca="1" si="1101">ROUND(_xlfn.NUMBERVALUE(MID(H201,7,1)),0)</f>
        <v>7</v>
      </c>
      <c r="AK201" t="s">
        <v>20</v>
      </c>
      <c r="AL201" t="s">
        <v>3</v>
      </c>
      <c r="AM201" t="s">
        <v>15</v>
      </c>
      <c r="AN201">
        <f t="shared" ca="1" si="1085"/>
        <v>7</v>
      </c>
      <c r="AO201" t="s">
        <v>20</v>
      </c>
      <c r="AQ201" t="s">
        <v>16</v>
      </c>
      <c r="AR201" t="str">
        <f t="shared" ca="1" si="1086"/>
        <v>supérieur ou égal à 5,&lt;br&gt;alors le chiffre précédent (&lt;font color="blue"&gt;5&lt;/font&gt;) augmente de 1.</v>
      </c>
      <c r="AS201" t="s">
        <v>22</v>
      </c>
      <c r="AT201" t="s">
        <v>21</v>
      </c>
      <c r="AU201">
        <f t="shared" ca="1" si="1082"/>
        <v>533.76</v>
      </c>
      <c r="AV201" t="s">
        <v>23</v>
      </c>
      <c r="AW201" t="s">
        <v>24</v>
      </c>
    </row>
    <row r="202" spans="1:49" x14ac:dyDescent="0.25">
      <c r="A202" t="s">
        <v>64</v>
      </c>
      <c r="E202" t="s">
        <v>3</v>
      </c>
      <c r="F202" t="s">
        <v>25</v>
      </c>
      <c r="G202" t="s">
        <v>26</v>
      </c>
      <c r="H202">
        <f t="shared" ref="H202:H233" ca="1" si="1102">ROUND(RANDBETWEEN(1,9)/10+RANDBETWEEN(1,9)/100+RANDBETWEEN(1,9)/1000,3)</f>
        <v>0.36099999999999999</v>
      </c>
      <c r="I202" t="s">
        <v>26</v>
      </c>
      <c r="J202" t="s">
        <v>4</v>
      </c>
      <c r="K202">
        <f t="shared" ca="1" si="1084"/>
        <v>0.36</v>
      </c>
      <c r="L202" t="s">
        <v>9</v>
      </c>
      <c r="M202" t="s">
        <v>65</v>
      </c>
      <c r="N202" t="s">
        <v>61</v>
      </c>
      <c r="O202" t="s">
        <v>9</v>
      </c>
      <c r="P202" t="s">
        <v>62</v>
      </c>
      <c r="Q202" t="s">
        <v>3</v>
      </c>
      <c r="R202" t="s">
        <v>17</v>
      </c>
      <c r="S202" t="s">
        <v>66</v>
      </c>
      <c r="T202">
        <f t="shared" ref="T202:T233" ca="1" si="1103">ROUND(_xlfn.NUMBERVALUE(MID(H202,5,1)),0)</f>
        <v>1</v>
      </c>
      <c r="U202" t="s">
        <v>13</v>
      </c>
      <c r="V202" t="s">
        <v>3</v>
      </c>
      <c r="AA202">
        <f t="shared" ref="AA202:AA233" ca="1" si="1104">ROUND(_xlfn.NUMBERVALUE(MID(H202,1,1)),0)</f>
        <v>0</v>
      </c>
      <c r="AC202" t="s">
        <v>14</v>
      </c>
      <c r="AE202">
        <f t="shared" ref="AE202:AE233" ca="1" si="1105">ROUND(_xlfn.NUMBERVALUE(MID(H202,3,1)),0)</f>
        <v>3</v>
      </c>
      <c r="AG202" t="s">
        <v>38</v>
      </c>
      <c r="AH202">
        <f t="shared" ref="AH202:AH265" ca="1" si="1106">ROUND(_xlfn.NUMBERVALUE(MID(H202,4,1)),0)</f>
        <v>6</v>
      </c>
      <c r="AI202" t="s">
        <v>67</v>
      </c>
      <c r="AJ202">
        <f t="shared" ref="AJ202:AJ233" ca="1" si="1107">ROUND(_xlfn.NUMBERVALUE(MID(H202,5,1)),0)</f>
        <v>1</v>
      </c>
      <c r="AK202" t="s">
        <v>20</v>
      </c>
      <c r="AL202" t="s">
        <v>3</v>
      </c>
      <c r="AM202" t="s">
        <v>15</v>
      </c>
      <c r="AN202">
        <f t="shared" ca="1" si="1085"/>
        <v>1</v>
      </c>
      <c r="AO202" t="s">
        <v>20</v>
      </c>
      <c r="AQ202" t="s">
        <v>16</v>
      </c>
      <c r="AR202" t="str">
        <f t="shared" ca="1" si="1086"/>
        <v>inférieur à 5,&lt;br&gt;alors le chiffre précédent (&lt;font color="blue"&gt;6&lt;/font&gt;) ne change pas.</v>
      </c>
      <c r="AS202" t="s">
        <v>22</v>
      </c>
      <c r="AT202" t="s">
        <v>21</v>
      </c>
      <c r="AU202">
        <f t="shared" ca="1" si="1082"/>
        <v>0.36</v>
      </c>
      <c r="AV202" t="s">
        <v>23</v>
      </c>
      <c r="AW202" t="s">
        <v>24</v>
      </c>
    </row>
    <row r="203" spans="1:49" x14ac:dyDescent="0.25">
      <c r="A203" t="s">
        <v>64</v>
      </c>
      <c r="E203" t="s">
        <v>3</v>
      </c>
      <c r="F203" t="s">
        <v>25</v>
      </c>
      <c r="G203" t="s">
        <v>26</v>
      </c>
      <c r="H203">
        <f t="shared" ref="H203:H234" ca="1" si="1108">ROUND(RANDBETWEEN(1,9)+RANDBETWEEN(1,9)/10+RANDBETWEEN(1,9)/100+RANDBETWEEN(1,9)/1000,3)</f>
        <v>3.9809999999999999</v>
      </c>
      <c r="I203" t="s">
        <v>26</v>
      </c>
      <c r="J203" t="s">
        <v>4</v>
      </c>
      <c r="K203">
        <f t="shared" ca="1" si="1084"/>
        <v>3.98</v>
      </c>
      <c r="L203" t="s">
        <v>9</v>
      </c>
      <c r="M203" t="s">
        <v>65</v>
      </c>
      <c r="N203" t="s">
        <v>61</v>
      </c>
      <c r="O203" t="s">
        <v>9</v>
      </c>
      <c r="P203" t="s">
        <v>62</v>
      </c>
      <c r="Q203" t="s">
        <v>3</v>
      </c>
      <c r="R203" t="s">
        <v>17</v>
      </c>
      <c r="S203" t="s">
        <v>66</v>
      </c>
      <c r="T203">
        <f t="shared" ca="1" si="1103"/>
        <v>1</v>
      </c>
      <c r="U203" t="s">
        <v>13</v>
      </c>
      <c r="V203" t="s">
        <v>3</v>
      </c>
      <c r="AA203">
        <f t="shared" ca="1" si="1104"/>
        <v>3</v>
      </c>
      <c r="AC203" t="s">
        <v>14</v>
      </c>
      <c r="AE203">
        <f t="shared" ca="1" si="1105"/>
        <v>9</v>
      </c>
      <c r="AG203" t="s">
        <v>38</v>
      </c>
      <c r="AH203">
        <f t="shared" ca="1" si="1106"/>
        <v>8</v>
      </c>
      <c r="AI203" t="s">
        <v>67</v>
      </c>
      <c r="AJ203">
        <f t="shared" ca="1" si="1107"/>
        <v>1</v>
      </c>
      <c r="AK203" t="s">
        <v>20</v>
      </c>
      <c r="AL203" t="s">
        <v>3</v>
      </c>
      <c r="AM203" t="s">
        <v>15</v>
      </c>
      <c r="AN203">
        <f t="shared" ca="1" si="1085"/>
        <v>1</v>
      </c>
      <c r="AO203" t="s">
        <v>20</v>
      </c>
      <c r="AQ203" t="s">
        <v>16</v>
      </c>
      <c r="AR203" t="str">
        <f t="shared" ca="1" si="1086"/>
        <v>inférieur à 5,&lt;br&gt;alors le chiffre précédent (&lt;font color="blue"&gt;8&lt;/font&gt;) ne change pas.</v>
      </c>
      <c r="AS203" t="s">
        <v>22</v>
      </c>
      <c r="AT203" t="s">
        <v>21</v>
      </c>
      <c r="AU203">
        <f t="shared" ca="1" si="1082"/>
        <v>3.98</v>
      </c>
      <c r="AV203" t="s">
        <v>23</v>
      </c>
      <c r="AW203" t="s">
        <v>24</v>
      </c>
    </row>
    <row r="204" spans="1:49" x14ac:dyDescent="0.25">
      <c r="A204" t="s">
        <v>64</v>
      </c>
      <c r="E204" t="s">
        <v>3</v>
      </c>
      <c r="F204" t="s">
        <v>25</v>
      </c>
      <c r="G204" t="s">
        <v>26</v>
      </c>
      <c r="H204">
        <f t="shared" ref="H204:H235" ca="1" si="1109">ROUND(RANDBETWEEN(10,99)+RANDBETWEEN(1,9)/10+RANDBETWEEN(1,9)/100+RANDBETWEEN(1,9)/1000,3)</f>
        <v>99.733000000000004</v>
      </c>
      <c r="I204" t="s">
        <v>26</v>
      </c>
      <c r="J204" t="s">
        <v>4</v>
      </c>
      <c r="K204">
        <f t="shared" ca="1" si="1084"/>
        <v>99.73</v>
      </c>
      <c r="L204" t="s">
        <v>9</v>
      </c>
      <c r="M204" t="s">
        <v>65</v>
      </c>
      <c r="N204" t="s">
        <v>61</v>
      </c>
      <c r="O204" t="s">
        <v>9</v>
      </c>
      <c r="P204" t="s">
        <v>62</v>
      </c>
      <c r="Q204" t="s">
        <v>3</v>
      </c>
      <c r="R204" t="s">
        <v>17</v>
      </c>
      <c r="S204" t="s">
        <v>66</v>
      </c>
      <c r="T204">
        <f t="shared" ref="T204:T235" ca="1" si="1110">ROUND(_xlfn.NUMBERVALUE(MID(H204,6,1)),0)</f>
        <v>3</v>
      </c>
      <c r="U204" t="s">
        <v>13</v>
      </c>
      <c r="V204" t="s">
        <v>3</v>
      </c>
      <c r="Y204">
        <f t="shared" ref="Y204:Y235" ca="1" si="1111">ROUND(_xlfn.NUMBERVALUE(MID(H204,1,1)),0)</f>
        <v>9</v>
      </c>
      <c r="AA204">
        <f t="shared" ref="AA204:AA235" ca="1" si="1112">ROUND(_xlfn.NUMBERVALUE(MID(H204,2,1)),0)</f>
        <v>9</v>
      </c>
      <c r="AC204" t="s">
        <v>14</v>
      </c>
      <c r="AE204">
        <f t="shared" ref="AE204:AE235" ca="1" si="1113">ROUND(_xlfn.NUMBERVALUE(MID(H204,4,1)),0)</f>
        <v>7</v>
      </c>
      <c r="AG204" t="s">
        <v>38</v>
      </c>
      <c r="AH204">
        <f t="shared" ref="AH204:AH235" ca="1" si="1114">ROUND(_xlfn.NUMBERVALUE(MID(H204,5,1)),0)</f>
        <v>3</v>
      </c>
      <c r="AI204" t="s">
        <v>67</v>
      </c>
      <c r="AJ204">
        <f t="shared" ref="AJ204:AJ235" ca="1" si="1115">ROUND(_xlfn.NUMBERVALUE(MID(H204,6,1)),0)</f>
        <v>3</v>
      </c>
      <c r="AK204" t="s">
        <v>20</v>
      </c>
      <c r="AL204" t="s">
        <v>3</v>
      </c>
      <c r="AM204" t="s">
        <v>15</v>
      </c>
      <c r="AN204">
        <f t="shared" ca="1" si="1085"/>
        <v>3</v>
      </c>
      <c r="AO204" t="s">
        <v>20</v>
      </c>
      <c r="AQ204" t="s">
        <v>16</v>
      </c>
      <c r="AR204" t="str">
        <f t="shared" ca="1" si="1086"/>
        <v>inférieur à 5,&lt;br&gt;alors le chiffre précédent (&lt;font color="blue"&gt;3&lt;/font&gt;) ne change pas.</v>
      </c>
      <c r="AS204" t="s">
        <v>22</v>
      </c>
      <c r="AT204" t="s">
        <v>21</v>
      </c>
      <c r="AU204">
        <f t="shared" ca="1" si="1082"/>
        <v>99.73</v>
      </c>
      <c r="AV204" t="s">
        <v>23</v>
      </c>
      <c r="AW204" t="s">
        <v>24</v>
      </c>
    </row>
    <row r="205" spans="1:49" x14ac:dyDescent="0.25">
      <c r="A205" t="s">
        <v>64</v>
      </c>
      <c r="E205" t="s">
        <v>3</v>
      </c>
      <c r="F205" t="s">
        <v>25</v>
      </c>
      <c r="G205" t="s">
        <v>26</v>
      </c>
      <c r="H205">
        <f t="shared" ref="H205:H236" ca="1" si="1116">ROUND(RANDBETWEEN(100,999)+RANDBETWEEN(1,9)/10+RANDBETWEEN(1,9)/100+RANDBETWEEN(1,9)/1000,3)</f>
        <v>565.81399999999996</v>
      </c>
      <c r="I205" t="s">
        <v>26</v>
      </c>
      <c r="J205" t="s">
        <v>4</v>
      </c>
      <c r="K205">
        <f t="shared" ca="1" si="1084"/>
        <v>565.80999999999995</v>
      </c>
      <c r="L205" t="s">
        <v>9</v>
      </c>
      <c r="M205" t="s">
        <v>65</v>
      </c>
      <c r="N205" t="s">
        <v>61</v>
      </c>
      <c r="O205" t="s">
        <v>9</v>
      </c>
      <c r="P205" t="s">
        <v>62</v>
      </c>
      <c r="Q205" t="s">
        <v>3</v>
      </c>
      <c r="R205" t="s">
        <v>17</v>
      </c>
      <c r="S205" t="s">
        <v>66</v>
      </c>
      <c r="T205">
        <f t="shared" ref="T205:T236" ca="1" si="1117">ROUND(_xlfn.NUMBERVALUE(MID(H205,7,1)),0)</f>
        <v>4</v>
      </c>
      <c r="U205" t="s">
        <v>13</v>
      </c>
      <c r="V205" t="s">
        <v>3</v>
      </c>
      <c r="X205">
        <f t="shared" ref="X205:X268" ca="1" si="1118">ROUND(_xlfn.NUMBERVALUE(MID(H205,1,1)),0)</f>
        <v>5</v>
      </c>
      <c r="Y205">
        <f t="shared" ref="Y205:Y268" ca="1" si="1119">ROUND(_xlfn.NUMBERVALUE(MID(H205,2,1)),0)</f>
        <v>6</v>
      </c>
      <c r="AA205">
        <f t="shared" ref="AA205:AA268" ca="1" si="1120">ROUND(_xlfn.NUMBERVALUE(MID(H205,3,1)),0)</f>
        <v>5</v>
      </c>
      <c r="AC205" t="s">
        <v>14</v>
      </c>
      <c r="AE205">
        <f t="shared" ref="AE205:AE236" ca="1" si="1121">ROUND(_xlfn.NUMBERVALUE(MID(H205,5,1)),0)</f>
        <v>8</v>
      </c>
      <c r="AG205" t="s">
        <v>38</v>
      </c>
      <c r="AH205">
        <f t="shared" ref="AH205:AH236" ca="1" si="1122">ROUND(_xlfn.NUMBERVALUE(MID(H205,6,1)),0)</f>
        <v>1</v>
      </c>
      <c r="AI205" t="s">
        <v>67</v>
      </c>
      <c r="AJ205">
        <f t="shared" ref="AJ205:AJ236" ca="1" si="1123">ROUND(_xlfn.NUMBERVALUE(MID(H205,7,1)),0)</f>
        <v>4</v>
      </c>
      <c r="AK205" t="s">
        <v>20</v>
      </c>
      <c r="AL205" t="s">
        <v>3</v>
      </c>
      <c r="AM205" t="s">
        <v>15</v>
      </c>
      <c r="AN205">
        <f t="shared" ca="1" si="1085"/>
        <v>4</v>
      </c>
      <c r="AO205" t="s">
        <v>20</v>
      </c>
      <c r="AQ205" t="s">
        <v>16</v>
      </c>
      <c r="AR205" t="str">
        <f t="shared" ca="1" si="1086"/>
        <v>inférieur à 5,&lt;br&gt;alors le chiffre précédent (&lt;font color="blue"&gt;1&lt;/font&gt;) ne change pas.</v>
      </c>
      <c r="AS205" t="s">
        <v>22</v>
      </c>
      <c r="AT205" t="s">
        <v>21</v>
      </c>
      <c r="AU205">
        <f t="shared" ca="1" si="1082"/>
        <v>565.80999999999995</v>
      </c>
      <c r="AV205" t="s">
        <v>23</v>
      </c>
      <c r="AW205" t="s">
        <v>24</v>
      </c>
    </row>
    <row r="206" spans="1:49" x14ac:dyDescent="0.25">
      <c r="A206" t="s">
        <v>64</v>
      </c>
      <c r="E206" t="s">
        <v>3</v>
      </c>
      <c r="F206" t="s">
        <v>25</v>
      </c>
      <c r="G206" t="s">
        <v>26</v>
      </c>
      <c r="H206">
        <f t="shared" ref="H206:H237" ca="1" si="1124">ROUND(RANDBETWEEN(1,9)/10+RANDBETWEEN(1,9)/100+RANDBETWEEN(1,9)/1000,3)</f>
        <v>0.755</v>
      </c>
      <c r="I206" t="s">
        <v>26</v>
      </c>
      <c r="J206" t="s">
        <v>4</v>
      </c>
      <c r="K206">
        <f t="shared" ca="1" si="1084"/>
        <v>0.76</v>
      </c>
      <c r="L206" t="s">
        <v>9</v>
      </c>
      <c r="M206" t="s">
        <v>65</v>
      </c>
      <c r="N206" t="s">
        <v>61</v>
      </c>
      <c r="O206" t="s">
        <v>9</v>
      </c>
      <c r="P206" t="s">
        <v>62</v>
      </c>
      <c r="Q206" t="s">
        <v>3</v>
      </c>
      <c r="R206" t="s">
        <v>17</v>
      </c>
      <c r="S206" t="s">
        <v>66</v>
      </c>
      <c r="T206">
        <f t="shared" ref="T206:T237" ca="1" si="1125">ROUND(_xlfn.NUMBERVALUE(MID(H206,5,1)),0)</f>
        <v>5</v>
      </c>
      <c r="U206" t="s">
        <v>13</v>
      </c>
      <c r="V206" t="s">
        <v>3</v>
      </c>
      <c r="AA206">
        <f t="shared" ref="AA206:AA237" ca="1" si="1126">ROUND(_xlfn.NUMBERVALUE(MID(H206,1,1)),0)</f>
        <v>0</v>
      </c>
      <c r="AC206" t="s">
        <v>14</v>
      </c>
      <c r="AE206">
        <f t="shared" ref="AE206:AE237" ca="1" si="1127">ROUND(_xlfn.NUMBERVALUE(MID(H206,3,1)),0)</f>
        <v>7</v>
      </c>
      <c r="AG206" t="s">
        <v>38</v>
      </c>
      <c r="AH206">
        <f t="shared" ref="AH206:AH269" ca="1" si="1128">ROUND(_xlfn.NUMBERVALUE(MID(H206,4,1)),0)</f>
        <v>5</v>
      </c>
      <c r="AI206" t="s">
        <v>67</v>
      </c>
      <c r="AJ206">
        <f t="shared" ref="AJ206:AJ237" ca="1" si="1129">ROUND(_xlfn.NUMBERVALUE(MID(H206,5,1)),0)</f>
        <v>5</v>
      </c>
      <c r="AK206" t="s">
        <v>20</v>
      </c>
      <c r="AL206" t="s">
        <v>3</v>
      </c>
      <c r="AM206" t="s">
        <v>15</v>
      </c>
      <c r="AN206">
        <f t="shared" ca="1" si="1085"/>
        <v>5</v>
      </c>
      <c r="AO206" t="s">
        <v>20</v>
      </c>
      <c r="AQ206" t="s">
        <v>16</v>
      </c>
      <c r="AR206" t="str">
        <f t="shared" ca="1" si="1086"/>
        <v>supérieur ou égal à 5,&lt;br&gt;alors le chiffre précédent (&lt;font color="blue"&gt;5&lt;/font&gt;) augmente de 1.</v>
      </c>
      <c r="AS206" t="s">
        <v>22</v>
      </c>
      <c r="AT206" t="s">
        <v>21</v>
      </c>
      <c r="AU206">
        <f t="shared" ca="1" si="1082"/>
        <v>0.76</v>
      </c>
      <c r="AV206" t="s">
        <v>23</v>
      </c>
      <c r="AW206" t="s">
        <v>24</v>
      </c>
    </row>
    <row r="207" spans="1:49" x14ac:dyDescent="0.25">
      <c r="A207" t="s">
        <v>64</v>
      </c>
      <c r="E207" t="s">
        <v>3</v>
      </c>
      <c r="F207" t="s">
        <v>25</v>
      </c>
      <c r="G207" t="s">
        <v>26</v>
      </c>
      <c r="H207">
        <f t="shared" ref="H207:H238" ca="1" si="1130">ROUND(RANDBETWEEN(1,9)+RANDBETWEEN(1,9)/10+RANDBETWEEN(1,9)/100+RANDBETWEEN(1,9)/1000,3)</f>
        <v>6.9109999999999996</v>
      </c>
      <c r="I207" t="s">
        <v>26</v>
      </c>
      <c r="J207" t="s">
        <v>4</v>
      </c>
      <c r="K207">
        <f t="shared" ca="1" si="1084"/>
        <v>6.91</v>
      </c>
      <c r="L207" t="s">
        <v>9</v>
      </c>
      <c r="M207" t="s">
        <v>65</v>
      </c>
      <c r="N207" t="s">
        <v>61</v>
      </c>
      <c r="O207" t="s">
        <v>9</v>
      </c>
      <c r="P207" t="s">
        <v>62</v>
      </c>
      <c r="Q207" t="s">
        <v>3</v>
      </c>
      <c r="R207" t="s">
        <v>17</v>
      </c>
      <c r="S207" t="s">
        <v>66</v>
      </c>
      <c r="T207">
        <f t="shared" ca="1" si="1125"/>
        <v>1</v>
      </c>
      <c r="U207" t="s">
        <v>13</v>
      </c>
      <c r="V207" t="s">
        <v>3</v>
      </c>
      <c r="AA207">
        <f t="shared" ca="1" si="1126"/>
        <v>6</v>
      </c>
      <c r="AC207" t="s">
        <v>14</v>
      </c>
      <c r="AE207">
        <f t="shared" ca="1" si="1127"/>
        <v>9</v>
      </c>
      <c r="AG207" t="s">
        <v>38</v>
      </c>
      <c r="AH207">
        <f t="shared" ca="1" si="1128"/>
        <v>1</v>
      </c>
      <c r="AI207" t="s">
        <v>67</v>
      </c>
      <c r="AJ207">
        <f t="shared" ca="1" si="1129"/>
        <v>1</v>
      </c>
      <c r="AK207" t="s">
        <v>20</v>
      </c>
      <c r="AL207" t="s">
        <v>3</v>
      </c>
      <c r="AM207" t="s">
        <v>15</v>
      </c>
      <c r="AN207">
        <f t="shared" ca="1" si="1085"/>
        <v>1</v>
      </c>
      <c r="AO207" t="s">
        <v>20</v>
      </c>
      <c r="AQ207" t="s">
        <v>16</v>
      </c>
      <c r="AR207" t="str">
        <f t="shared" ca="1" si="1086"/>
        <v>inférieur à 5,&lt;br&gt;alors le chiffre précédent (&lt;font color="blue"&gt;1&lt;/font&gt;) ne change pas.</v>
      </c>
      <c r="AS207" t="s">
        <v>22</v>
      </c>
      <c r="AT207" t="s">
        <v>21</v>
      </c>
      <c r="AU207">
        <f t="shared" ca="1" si="1082"/>
        <v>6.91</v>
      </c>
      <c r="AV207" t="s">
        <v>23</v>
      </c>
      <c r="AW207" t="s">
        <v>24</v>
      </c>
    </row>
    <row r="208" spans="1:49" x14ac:dyDescent="0.25">
      <c r="A208" t="s">
        <v>64</v>
      </c>
      <c r="E208" t="s">
        <v>3</v>
      </c>
      <c r="F208" t="s">
        <v>25</v>
      </c>
      <c r="G208" t="s">
        <v>26</v>
      </c>
      <c r="H208">
        <f t="shared" ref="H208:H239" ca="1" si="1131">ROUND(RANDBETWEEN(10,99)+RANDBETWEEN(1,9)/10+RANDBETWEEN(1,9)/100+RANDBETWEEN(1,9)/1000,3)</f>
        <v>24.716999999999999</v>
      </c>
      <c r="I208" t="s">
        <v>26</v>
      </c>
      <c r="J208" t="s">
        <v>4</v>
      </c>
      <c r="K208">
        <f t="shared" ca="1" si="1084"/>
        <v>24.72</v>
      </c>
      <c r="L208" t="s">
        <v>9</v>
      </c>
      <c r="M208" t="s">
        <v>65</v>
      </c>
      <c r="N208" t="s">
        <v>61</v>
      </c>
      <c r="O208" t="s">
        <v>9</v>
      </c>
      <c r="P208" t="s">
        <v>62</v>
      </c>
      <c r="Q208" t="s">
        <v>3</v>
      </c>
      <c r="R208" t="s">
        <v>17</v>
      </c>
      <c r="S208" t="s">
        <v>66</v>
      </c>
      <c r="T208">
        <f t="shared" ref="T208:T239" ca="1" si="1132">ROUND(_xlfn.NUMBERVALUE(MID(H208,6,1)),0)</f>
        <v>7</v>
      </c>
      <c r="U208" t="s">
        <v>13</v>
      </c>
      <c r="V208" t="s">
        <v>3</v>
      </c>
      <c r="Y208">
        <f t="shared" ref="Y208:Y239" ca="1" si="1133">ROUND(_xlfn.NUMBERVALUE(MID(H208,1,1)),0)</f>
        <v>2</v>
      </c>
      <c r="AA208">
        <f t="shared" ref="AA208:AA239" ca="1" si="1134">ROUND(_xlfn.NUMBERVALUE(MID(H208,2,1)),0)</f>
        <v>4</v>
      </c>
      <c r="AC208" t="s">
        <v>14</v>
      </c>
      <c r="AE208">
        <f t="shared" ref="AE208:AE239" ca="1" si="1135">ROUND(_xlfn.NUMBERVALUE(MID(H208,4,1)),0)</f>
        <v>7</v>
      </c>
      <c r="AG208" t="s">
        <v>38</v>
      </c>
      <c r="AH208">
        <f t="shared" ref="AH208:AH239" ca="1" si="1136">ROUND(_xlfn.NUMBERVALUE(MID(H208,5,1)),0)</f>
        <v>1</v>
      </c>
      <c r="AI208" t="s">
        <v>67</v>
      </c>
      <c r="AJ208">
        <f t="shared" ref="AJ208:AJ239" ca="1" si="1137">ROUND(_xlfn.NUMBERVALUE(MID(H208,6,1)),0)</f>
        <v>7</v>
      </c>
      <c r="AK208" t="s">
        <v>20</v>
      </c>
      <c r="AL208" t="s">
        <v>3</v>
      </c>
      <c r="AM208" t="s">
        <v>15</v>
      </c>
      <c r="AN208">
        <f t="shared" ca="1" si="1085"/>
        <v>7</v>
      </c>
      <c r="AO208" t="s">
        <v>20</v>
      </c>
      <c r="AQ208" t="s">
        <v>16</v>
      </c>
      <c r="AR208" t="str">
        <f t="shared" ca="1" si="1086"/>
        <v>supérieur ou égal à 5,&lt;br&gt;alors le chiffre précédent (&lt;font color="blue"&gt;1&lt;/font&gt;) augmente de 1.</v>
      </c>
      <c r="AS208" t="s">
        <v>22</v>
      </c>
      <c r="AT208" t="s">
        <v>21</v>
      </c>
      <c r="AU208">
        <f t="shared" ca="1" si="1082"/>
        <v>24.72</v>
      </c>
      <c r="AV208" t="s">
        <v>23</v>
      </c>
      <c r="AW208" t="s">
        <v>24</v>
      </c>
    </row>
    <row r="209" spans="1:49" x14ac:dyDescent="0.25">
      <c r="A209" t="s">
        <v>64</v>
      </c>
      <c r="E209" t="s">
        <v>3</v>
      </c>
      <c r="F209" t="s">
        <v>25</v>
      </c>
      <c r="G209" t="s">
        <v>26</v>
      </c>
      <c r="H209">
        <f t="shared" ref="H209:H240" ca="1" si="1138">ROUND(RANDBETWEEN(100,999)+RANDBETWEEN(1,9)/10+RANDBETWEEN(1,9)/100+RANDBETWEEN(1,9)/1000,3)</f>
        <v>999.26800000000003</v>
      </c>
      <c r="I209" t="s">
        <v>26</v>
      </c>
      <c r="J209" t="s">
        <v>4</v>
      </c>
      <c r="K209">
        <f t="shared" ca="1" si="1084"/>
        <v>999.27</v>
      </c>
      <c r="L209" t="s">
        <v>9</v>
      </c>
      <c r="M209" t="s">
        <v>65</v>
      </c>
      <c r="N209" t="s">
        <v>61</v>
      </c>
      <c r="O209" t="s">
        <v>9</v>
      </c>
      <c r="P209" t="s">
        <v>62</v>
      </c>
      <c r="Q209" t="s">
        <v>3</v>
      </c>
      <c r="R209" t="s">
        <v>17</v>
      </c>
      <c r="S209" t="s">
        <v>66</v>
      </c>
      <c r="T209">
        <f t="shared" ref="T209:T240" ca="1" si="1139">ROUND(_xlfn.NUMBERVALUE(MID(H209,7,1)),0)</f>
        <v>8</v>
      </c>
      <c r="U209" t="s">
        <v>13</v>
      </c>
      <c r="V209" t="s">
        <v>3</v>
      </c>
      <c r="X209">
        <f t="shared" ref="X209:X272" ca="1" si="1140">ROUND(_xlfn.NUMBERVALUE(MID(H209,1,1)),0)</f>
        <v>9</v>
      </c>
      <c r="Y209">
        <f t="shared" ref="Y209:Y272" ca="1" si="1141">ROUND(_xlfn.NUMBERVALUE(MID(H209,2,1)),0)</f>
        <v>9</v>
      </c>
      <c r="AA209">
        <f t="shared" ref="AA209:AA272" ca="1" si="1142">ROUND(_xlfn.NUMBERVALUE(MID(H209,3,1)),0)</f>
        <v>9</v>
      </c>
      <c r="AC209" t="s">
        <v>14</v>
      </c>
      <c r="AE209">
        <f t="shared" ref="AE209:AE240" ca="1" si="1143">ROUND(_xlfn.NUMBERVALUE(MID(H209,5,1)),0)</f>
        <v>2</v>
      </c>
      <c r="AG209" t="s">
        <v>38</v>
      </c>
      <c r="AH209">
        <f t="shared" ref="AH209:AH240" ca="1" si="1144">ROUND(_xlfn.NUMBERVALUE(MID(H209,6,1)),0)</f>
        <v>6</v>
      </c>
      <c r="AI209" t="s">
        <v>67</v>
      </c>
      <c r="AJ209">
        <f t="shared" ref="AJ209:AJ240" ca="1" si="1145">ROUND(_xlfn.NUMBERVALUE(MID(H209,7,1)),0)</f>
        <v>8</v>
      </c>
      <c r="AK209" t="s">
        <v>20</v>
      </c>
      <c r="AL209" t="s">
        <v>3</v>
      </c>
      <c r="AM209" t="s">
        <v>15</v>
      </c>
      <c r="AN209">
        <f t="shared" ca="1" si="1085"/>
        <v>8</v>
      </c>
      <c r="AO209" t="s">
        <v>20</v>
      </c>
      <c r="AQ209" t="s">
        <v>16</v>
      </c>
      <c r="AR209" t="str">
        <f t="shared" ca="1" si="1086"/>
        <v>supérieur ou égal à 5,&lt;br&gt;alors le chiffre précédent (&lt;font color="blue"&gt;6&lt;/font&gt;) augmente de 1.</v>
      </c>
      <c r="AS209" t="s">
        <v>22</v>
      </c>
      <c r="AT209" t="s">
        <v>21</v>
      </c>
      <c r="AU209">
        <f t="shared" ca="1" si="1082"/>
        <v>999.27</v>
      </c>
      <c r="AV209" t="s">
        <v>23</v>
      </c>
      <c r="AW209" t="s">
        <v>24</v>
      </c>
    </row>
    <row r="210" spans="1:49" x14ac:dyDescent="0.25">
      <c r="A210" t="s">
        <v>64</v>
      </c>
      <c r="E210" t="s">
        <v>3</v>
      </c>
      <c r="F210" t="s">
        <v>25</v>
      </c>
      <c r="G210" t="s">
        <v>26</v>
      </c>
      <c r="H210">
        <f t="shared" ref="H210:H241" ca="1" si="1146">ROUND(RANDBETWEEN(1,9)/10+RANDBETWEEN(1,9)/100+RANDBETWEEN(1,9)/1000,3)</f>
        <v>0.69399999999999995</v>
      </c>
      <c r="I210" t="s">
        <v>26</v>
      </c>
      <c r="J210" t="s">
        <v>4</v>
      </c>
      <c r="K210">
        <f t="shared" ca="1" si="1084"/>
        <v>0.69</v>
      </c>
      <c r="L210" t="s">
        <v>9</v>
      </c>
      <c r="M210" t="s">
        <v>65</v>
      </c>
      <c r="N210" t="s">
        <v>61</v>
      </c>
      <c r="O210" t="s">
        <v>9</v>
      </c>
      <c r="P210" t="s">
        <v>62</v>
      </c>
      <c r="Q210" t="s">
        <v>3</v>
      </c>
      <c r="R210" t="s">
        <v>17</v>
      </c>
      <c r="S210" t="s">
        <v>66</v>
      </c>
      <c r="T210">
        <f t="shared" ref="T210:T241" ca="1" si="1147">ROUND(_xlfn.NUMBERVALUE(MID(H210,5,1)),0)</f>
        <v>4</v>
      </c>
      <c r="U210" t="s">
        <v>13</v>
      </c>
      <c r="V210" t="s">
        <v>3</v>
      </c>
      <c r="AA210">
        <f t="shared" ref="AA210:AA241" ca="1" si="1148">ROUND(_xlfn.NUMBERVALUE(MID(H210,1,1)),0)</f>
        <v>0</v>
      </c>
      <c r="AC210" t="s">
        <v>14</v>
      </c>
      <c r="AE210">
        <f t="shared" ref="AE210:AE241" ca="1" si="1149">ROUND(_xlfn.NUMBERVALUE(MID(H210,3,1)),0)</f>
        <v>6</v>
      </c>
      <c r="AG210" t="s">
        <v>38</v>
      </c>
      <c r="AH210">
        <f t="shared" ref="AH210:AH273" ca="1" si="1150">ROUND(_xlfn.NUMBERVALUE(MID(H210,4,1)),0)</f>
        <v>9</v>
      </c>
      <c r="AI210" t="s">
        <v>67</v>
      </c>
      <c r="AJ210">
        <f t="shared" ref="AJ210:AJ241" ca="1" si="1151">ROUND(_xlfn.NUMBERVALUE(MID(H210,5,1)),0)</f>
        <v>4</v>
      </c>
      <c r="AK210" t="s">
        <v>20</v>
      </c>
      <c r="AL210" t="s">
        <v>3</v>
      </c>
      <c r="AM210" t="s">
        <v>15</v>
      </c>
      <c r="AN210">
        <f t="shared" ca="1" si="1085"/>
        <v>4</v>
      </c>
      <c r="AO210" t="s">
        <v>20</v>
      </c>
      <c r="AQ210" t="s">
        <v>16</v>
      </c>
      <c r="AR210" t="str">
        <f t="shared" ca="1" si="1086"/>
        <v>inférieur à 5,&lt;br&gt;alors le chiffre précédent (&lt;font color="blue"&gt;9&lt;/font&gt;) ne change pas.</v>
      </c>
      <c r="AS210" t="s">
        <v>22</v>
      </c>
      <c r="AT210" t="s">
        <v>21</v>
      </c>
      <c r="AU210">
        <f t="shared" ca="1" si="1082"/>
        <v>0.69</v>
      </c>
      <c r="AV210" t="s">
        <v>23</v>
      </c>
      <c r="AW210" t="s">
        <v>24</v>
      </c>
    </row>
    <row r="211" spans="1:49" x14ac:dyDescent="0.25">
      <c r="A211" t="s">
        <v>64</v>
      </c>
      <c r="E211" t="s">
        <v>3</v>
      </c>
      <c r="F211" t="s">
        <v>25</v>
      </c>
      <c r="G211" t="s">
        <v>26</v>
      </c>
      <c r="H211">
        <f t="shared" ref="H211:H242" ca="1" si="1152">ROUND(RANDBETWEEN(1,9)+RANDBETWEEN(1,9)/10+RANDBETWEEN(1,9)/100+RANDBETWEEN(1,9)/1000,3)</f>
        <v>8.859</v>
      </c>
      <c r="I211" t="s">
        <v>26</v>
      </c>
      <c r="J211" t="s">
        <v>4</v>
      </c>
      <c r="K211">
        <f t="shared" ca="1" si="1084"/>
        <v>8.86</v>
      </c>
      <c r="L211" t="s">
        <v>9</v>
      </c>
      <c r="M211" t="s">
        <v>65</v>
      </c>
      <c r="N211" t="s">
        <v>61</v>
      </c>
      <c r="O211" t="s">
        <v>9</v>
      </c>
      <c r="P211" t="s">
        <v>62</v>
      </c>
      <c r="Q211" t="s">
        <v>3</v>
      </c>
      <c r="R211" t="s">
        <v>17</v>
      </c>
      <c r="S211" t="s">
        <v>66</v>
      </c>
      <c r="T211">
        <f t="shared" ca="1" si="1147"/>
        <v>9</v>
      </c>
      <c r="U211" t="s">
        <v>13</v>
      </c>
      <c r="V211" t="s">
        <v>3</v>
      </c>
      <c r="AA211">
        <f t="shared" ca="1" si="1148"/>
        <v>8</v>
      </c>
      <c r="AC211" t="s">
        <v>14</v>
      </c>
      <c r="AE211">
        <f t="shared" ca="1" si="1149"/>
        <v>8</v>
      </c>
      <c r="AG211" t="s">
        <v>38</v>
      </c>
      <c r="AH211">
        <f t="shared" ca="1" si="1150"/>
        <v>5</v>
      </c>
      <c r="AI211" t="s">
        <v>67</v>
      </c>
      <c r="AJ211">
        <f t="shared" ca="1" si="1151"/>
        <v>9</v>
      </c>
      <c r="AK211" t="s">
        <v>20</v>
      </c>
      <c r="AL211" t="s">
        <v>3</v>
      </c>
      <c r="AM211" t="s">
        <v>15</v>
      </c>
      <c r="AN211">
        <f t="shared" ca="1" si="1085"/>
        <v>9</v>
      </c>
      <c r="AO211" t="s">
        <v>20</v>
      </c>
      <c r="AQ211" t="s">
        <v>16</v>
      </c>
      <c r="AR211" t="str">
        <f t="shared" ca="1" si="1086"/>
        <v>supérieur ou égal à 5,&lt;br&gt;alors le chiffre précédent (&lt;font color="blue"&gt;5&lt;/font&gt;) augmente de 1.</v>
      </c>
      <c r="AS211" t="s">
        <v>22</v>
      </c>
      <c r="AT211" t="s">
        <v>21</v>
      </c>
      <c r="AU211">
        <f t="shared" ca="1" si="1082"/>
        <v>8.86</v>
      </c>
      <c r="AV211" t="s">
        <v>23</v>
      </c>
      <c r="AW211" t="s">
        <v>24</v>
      </c>
    </row>
    <row r="212" spans="1:49" x14ac:dyDescent="0.25">
      <c r="A212" t="s">
        <v>64</v>
      </c>
      <c r="E212" t="s">
        <v>3</v>
      </c>
      <c r="F212" t="s">
        <v>25</v>
      </c>
      <c r="G212" t="s">
        <v>26</v>
      </c>
      <c r="H212">
        <f t="shared" ref="H212:H243" ca="1" si="1153">ROUND(RANDBETWEEN(10,99)+RANDBETWEEN(1,9)/10+RANDBETWEEN(1,9)/100+RANDBETWEEN(1,9)/1000,3)</f>
        <v>97.495000000000005</v>
      </c>
      <c r="I212" t="s">
        <v>26</v>
      </c>
      <c r="J212" t="s">
        <v>4</v>
      </c>
      <c r="K212">
        <f t="shared" ca="1" si="1084"/>
        <v>97.5</v>
      </c>
      <c r="L212" t="s">
        <v>9</v>
      </c>
      <c r="M212" t="s">
        <v>65</v>
      </c>
      <c r="N212" t="s">
        <v>61</v>
      </c>
      <c r="O212" t="s">
        <v>9</v>
      </c>
      <c r="P212" t="s">
        <v>62</v>
      </c>
      <c r="Q212" t="s">
        <v>3</v>
      </c>
      <c r="R212" t="s">
        <v>17</v>
      </c>
      <c r="S212" t="s">
        <v>66</v>
      </c>
      <c r="T212">
        <f t="shared" ref="T212:T243" ca="1" si="1154">ROUND(_xlfn.NUMBERVALUE(MID(H212,6,1)),0)</f>
        <v>5</v>
      </c>
      <c r="U212" t="s">
        <v>13</v>
      </c>
      <c r="V212" t="s">
        <v>3</v>
      </c>
      <c r="Y212">
        <f t="shared" ref="Y212:Y243" ca="1" si="1155">ROUND(_xlfn.NUMBERVALUE(MID(H212,1,1)),0)</f>
        <v>9</v>
      </c>
      <c r="AA212">
        <f t="shared" ref="AA212:AA243" ca="1" si="1156">ROUND(_xlfn.NUMBERVALUE(MID(H212,2,1)),0)</f>
        <v>7</v>
      </c>
      <c r="AC212" t="s">
        <v>14</v>
      </c>
      <c r="AE212">
        <f t="shared" ref="AE212:AE243" ca="1" si="1157">ROUND(_xlfn.NUMBERVALUE(MID(H212,4,1)),0)</f>
        <v>4</v>
      </c>
      <c r="AG212" t="s">
        <v>38</v>
      </c>
      <c r="AH212">
        <f t="shared" ref="AH212:AH243" ca="1" si="1158">ROUND(_xlfn.NUMBERVALUE(MID(H212,5,1)),0)</f>
        <v>9</v>
      </c>
      <c r="AI212" t="s">
        <v>67</v>
      </c>
      <c r="AJ212">
        <f t="shared" ref="AJ212:AJ243" ca="1" si="1159">ROUND(_xlfn.NUMBERVALUE(MID(H212,6,1)),0)</f>
        <v>5</v>
      </c>
      <c r="AK212" t="s">
        <v>20</v>
      </c>
      <c r="AL212" t="s">
        <v>3</v>
      </c>
      <c r="AM212" t="s">
        <v>15</v>
      </c>
      <c r="AN212">
        <f t="shared" ca="1" si="1085"/>
        <v>5</v>
      </c>
      <c r="AO212" t="s">
        <v>20</v>
      </c>
      <c r="AQ212" t="s">
        <v>16</v>
      </c>
      <c r="AR212" t="str">
        <f t="shared" ca="1" si="1086"/>
        <v>supérieur ou égal à 5,&lt;br&gt;alors le chiffre précédent (&lt;font color="blue"&gt;9&lt;/font&gt;) augmente de 1.</v>
      </c>
      <c r="AS212" t="s">
        <v>22</v>
      </c>
      <c r="AT212" t="s">
        <v>21</v>
      </c>
      <c r="AU212">
        <f t="shared" ca="1" si="1082"/>
        <v>97.5</v>
      </c>
      <c r="AV212" t="s">
        <v>23</v>
      </c>
      <c r="AW212" t="s">
        <v>24</v>
      </c>
    </row>
    <row r="213" spans="1:49" x14ac:dyDescent="0.25">
      <c r="A213" t="s">
        <v>64</v>
      </c>
      <c r="E213" t="s">
        <v>3</v>
      </c>
      <c r="F213" t="s">
        <v>25</v>
      </c>
      <c r="G213" t="s">
        <v>26</v>
      </c>
      <c r="H213">
        <f t="shared" ref="H213:H244" ca="1" si="1160">ROUND(RANDBETWEEN(100,999)+RANDBETWEEN(1,9)/10+RANDBETWEEN(1,9)/100+RANDBETWEEN(1,9)/1000,3)</f>
        <v>945.61699999999996</v>
      </c>
      <c r="I213" t="s">
        <v>26</v>
      </c>
      <c r="J213" t="s">
        <v>4</v>
      </c>
      <c r="K213">
        <f t="shared" ca="1" si="1084"/>
        <v>945.62</v>
      </c>
      <c r="L213" t="s">
        <v>9</v>
      </c>
      <c r="M213" t="s">
        <v>65</v>
      </c>
      <c r="N213" t="s">
        <v>61</v>
      </c>
      <c r="O213" t="s">
        <v>9</v>
      </c>
      <c r="P213" t="s">
        <v>62</v>
      </c>
      <c r="Q213" t="s">
        <v>3</v>
      </c>
      <c r="R213" t="s">
        <v>17</v>
      </c>
      <c r="S213" t="s">
        <v>66</v>
      </c>
      <c r="T213">
        <f t="shared" ref="T213:T244" ca="1" si="1161">ROUND(_xlfn.NUMBERVALUE(MID(H213,7,1)),0)</f>
        <v>7</v>
      </c>
      <c r="U213" t="s">
        <v>13</v>
      </c>
      <c r="V213" t="s">
        <v>3</v>
      </c>
      <c r="X213">
        <f t="shared" ref="X213:X276" ca="1" si="1162">ROUND(_xlfn.NUMBERVALUE(MID(H213,1,1)),0)</f>
        <v>9</v>
      </c>
      <c r="Y213">
        <f t="shared" ref="Y213:Y276" ca="1" si="1163">ROUND(_xlfn.NUMBERVALUE(MID(H213,2,1)),0)</f>
        <v>4</v>
      </c>
      <c r="AA213">
        <f t="shared" ref="AA213:AA276" ca="1" si="1164">ROUND(_xlfn.NUMBERVALUE(MID(H213,3,1)),0)</f>
        <v>5</v>
      </c>
      <c r="AC213" t="s">
        <v>14</v>
      </c>
      <c r="AE213">
        <f t="shared" ref="AE213:AE244" ca="1" si="1165">ROUND(_xlfn.NUMBERVALUE(MID(H213,5,1)),0)</f>
        <v>6</v>
      </c>
      <c r="AG213" t="s">
        <v>38</v>
      </c>
      <c r="AH213">
        <f t="shared" ref="AH213:AH244" ca="1" si="1166">ROUND(_xlfn.NUMBERVALUE(MID(H213,6,1)),0)</f>
        <v>1</v>
      </c>
      <c r="AI213" t="s">
        <v>67</v>
      </c>
      <c r="AJ213">
        <f t="shared" ref="AJ213:AJ244" ca="1" si="1167">ROUND(_xlfn.NUMBERVALUE(MID(H213,7,1)),0)</f>
        <v>7</v>
      </c>
      <c r="AK213" t="s">
        <v>20</v>
      </c>
      <c r="AL213" t="s">
        <v>3</v>
      </c>
      <c r="AM213" t="s">
        <v>15</v>
      </c>
      <c r="AN213">
        <f t="shared" ca="1" si="1085"/>
        <v>7</v>
      </c>
      <c r="AO213" t="s">
        <v>20</v>
      </c>
      <c r="AQ213" t="s">
        <v>16</v>
      </c>
      <c r="AR213" t="str">
        <f t="shared" ca="1" si="1086"/>
        <v>supérieur ou égal à 5,&lt;br&gt;alors le chiffre précédent (&lt;font color="blue"&gt;1&lt;/font&gt;) augmente de 1.</v>
      </c>
      <c r="AS213" t="s">
        <v>22</v>
      </c>
      <c r="AT213" t="s">
        <v>21</v>
      </c>
      <c r="AU213">
        <f t="shared" ca="1" si="1082"/>
        <v>945.62</v>
      </c>
      <c r="AV213" t="s">
        <v>23</v>
      </c>
      <c r="AW213" t="s">
        <v>24</v>
      </c>
    </row>
    <row r="214" spans="1:49" x14ac:dyDescent="0.25">
      <c r="A214" t="s">
        <v>64</v>
      </c>
      <c r="E214" t="s">
        <v>3</v>
      </c>
      <c r="F214" t="s">
        <v>25</v>
      </c>
      <c r="G214" t="s">
        <v>26</v>
      </c>
      <c r="H214">
        <f t="shared" ref="H214:H245" ca="1" si="1168">ROUND(RANDBETWEEN(1,9)/10+RANDBETWEEN(1,9)/100+RANDBETWEEN(1,9)/1000,3)</f>
        <v>0.96099999999999997</v>
      </c>
      <c r="I214" t="s">
        <v>26</v>
      </c>
      <c r="J214" t="s">
        <v>4</v>
      </c>
      <c r="K214">
        <f t="shared" ca="1" si="1084"/>
        <v>0.96</v>
      </c>
      <c r="L214" t="s">
        <v>9</v>
      </c>
      <c r="M214" t="s">
        <v>65</v>
      </c>
      <c r="N214" t="s">
        <v>61</v>
      </c>
      <c r="O214" t="s">
        <v>9</v>
      </c>
      <c r="P214" t="s">
        <v>62</v>
      </c>
      <c r="Q214" t="s">
        <v>3</v>
      </c>
      <c r="R214" t="s">
        <v>17</v>
      </c>
      <c r="S214" t="s">
        <v>66</v>
      </c>
      <c r="T214">
        <f t="shared" ref="T214:T245" ca="1" si="1169">ROUND(_xlfn.NUMBERVALUE(MID(H214,5,1)),0)</f>
        <v>1</v>
      </c>
      <c r="U214" t="s">
        <v>13</v>
      </c>
      <c r="V214" t="s">
        <v>3</v>
      </c>
      <c r="AA214">
        <f t="shared" ref="AA214:AA245" ca="1" si="1170">ROUND(_xlfn.NUMBERVALUE(MID(H214,1,1)),0)</f>
        <v>0</v>
      </c>
      <c r="AC214" t="s">
        <v>14</v>
      </c>
      <c r="AE214">
        <f t="shared" ref="AE214:AE245" ca="1" si="1171">ROUND(_xlfn.NUMBERVALUE(MID(H214,3,1)),0)</f>
        <v>9</v>
      </c>
      <c r="AG214" t="s">
        <v>38</v>
      </c>
      <c r="AH214">
        <f t="shared" ref="AH214:AH277" ca="1" si="1172">ROUND(_xlfn.NUMBERVALUE(MID(H214,4,1)),0)</f>
        <v>6</v>
      </c>
      <c r="AI214" t="s">
        <v>67</v>
      </c>
      <c r="AJ214">
        <f t="shared" ref="AJ214:AJ245" ca="1" si="1173">ROUND(_xlfn.NUMBERVALUE(MID(H214,5,1)),0)</f>
        <v>1</v>
      </c>
      <c r="AK214" t="s">
        <v>20</v>
      </c>
      <c r="AL214" t="s">
        <v>3</v>
      </c>
      <c r="AM214" t="s">
        <v>15</v>
      </c>
      <c r="AN214">
        <f t="shared" ca="1" si="1085"/>
        <v>1</v>
      </c>
      <c r="AO214" t="s">
        <v>20</v>
      </c>
      <c r="AQ214" t="s">
        <v>16</v>
      </c>
      <c r="AR214" t="str">
        <f t="shared" ca="1" si="1086"/>
        <v>inférieur à 5,&lt;br&gt;alors le chiffre précédent (&lt;font color="blue"&gt;6&lt;/font&gt;) ne change pas.</v>
      </c>
      <c r="AS214" t="s">
        <v>22</v>
      </c>
      <c r="AT214" t="s">
        <v>21</v>
      </c>
      <c r="AU214">
        <f t="shared" ca="1" si="1082"/>
        <v>0.96</v>
      </c>
      <c r="AV214" t="s">
        <v>23</v>
      </c>
      <c r="AW214" t="s">
        <v>24</v>
      </c>
    </row>
    <row r="215" spans="1:49" x14ac:dyDescent="0.25">
      <c r="A215" t="s">
        <v>64</v>
      </c>
      <c r="E215" t="s">
        <v>3</v>
      </c>
      <c r="F215" t="s">
        <v>25</v>
      </c>
      <c r="G215" t="s">
        <v>26</v>
      </c>
      <c r="H215">
        <f t="shared" ref="H215:H246" ca="1" si="1174">ROUND(RANDBETWEEN(1,9)+RANDBETWEEN(1,9)/10+RANDBETWEEN(1,9)/100+RANDBETWEEN(1,9)/1000,3)</f>
        <v>8.4329999999999998</v>
      </c>
      <c r="I215" t="s">
        <v>26</v>
      </c>
      <c r="J215" t="s">
        <v>4</v>
      </c>
      <c r="K215">
        <f t="shared" ca="1" si="1084"/>
        <v>8.43</v>
      </c>
      <c r="L215" t="s">
        <v>9</v>
      </c>
      <c r="M215" t="s">
        <v>65</v>
      </c>
      <c r="N215" t="s">
        <v>61</v>
      </c>
      <c r="O215" t="s">
        <v>9</v>
      </c>
      <c r="P215" t="s">
        <v>62</v>
      </c>
      <c r="Q215" t="s">
        <v>3</v>
      </c>
      <c r="R215" t="s">
        <v>17</v>
      </c>
      <c r="S215" t="s">
        <v>66</v>
      </c>
      <c r="T215">
        <f t="shared" ca="1" si="1169"/>
        <v>3</v>
      </c>
      <c r="U215" t="s">
        <v>13</v>
      </c>
      <c r="V215" t="s">
        <v>3</v>
      </c>
      <c r="AA215">
        <f t="shared" ca="1" si="1170"/>
        <v>8</v>
      </c>
      <c r="AC215" t="s">
        <v>14</v>
      </c>
      <c r="AE215">
        <f t="shared" ca="1" si="1171"/>
        <v>4</v>
      </c>
      <c r="AG215" t="s">
        <v>38</v>
      </c>
      <c r="AH215">
        <f t="shared" ca="1" si="1172"/>
        <v>3</v>
      </c>
      <c r="AI215" t="s">
        <v>67</v>
      </c>
      <c r="AJ215">
        <f t="shared" ca="1" si="1173"/>
        <v>3</v>
      </c>
      <c r="AK215" t="s">
        <v>20</v>
      </c>
      <c r="AL215" t="s">
        <v>3</v>
      </c>
      <c r="AM215" t="s">
        <v>15</v>
      </c>
      <c r="AN215">
        <f t="shared" ca="1" si="1085"/>
        <v>3</v>
      </c>
      <c r="AO215" t="s">
        <v>20</v>
      </c>
      <c r="AQ215" t="s">
        <v>16</v>
      </c>
      <c r="AR215" t="str">
        <f t="shared" ca="1" si="1086"/>
        <v>inférieur à 5,&lt;br&gt;alors le chiffre précédent (&lt;font color="blue"&gt;3&lt;/font&gt;) ne change pas.</v>
      </c>
      <c r="AS215" t="s">
        <v>22</v>
      </c>
      <c r="AT215" t="s">
        <v>21</v>
      </c>
      <c r="AU215">
        <f t="shared" ca="1" si="1082"/>
        <v>8.43</v>
      </c>
      <c r="AV215" t="s">
        <v>23</v>
      </c>
      <c r="AW215" t="s">
        <v>24</v>
      </c>
    </row>
    <row r="216" spans="1:49" x14ac:dyDescent="0.25">
      <c r="A216" t="s">
        <v>64</v>
      </c>
      <c r="E216" t="s">
        <v>3</v>
      </c>
      <c r="F216" t="s">
        <v>25</v>
      </c>
      <c r="G216" t="s">
        <v>26</v>
      </c>
      <c r="H216">
        <f t="shared" ref="H216:H247" ca="1" si="1175">ROUND(RANDBETWEEN(10,99)+RANDBETWEEN(1,9)/10+RANDBETWEEN(1,9)/100+RANDBETWEEN(1,9)/1000,3)</f>
        <v>78.995000000000005</v>
      </c>
      <c r="I216" t="s">
        <v>26</v>
      </c>
      <c r="J216" t="s">
        <v>4</v>
      </c>
      <c r="K216">
        <f t="shared" ca="1" si="1084"/>
        <v>79</v>
      </c>
      <c r="L216" t="s">
        <v>9</v>
      </c>
      <c r="M216" t="s">
        <v>65</v>
      </c>
      <c r="N216" t="s">
        <v>61</v>
      </c>
      <c r="O216" t="s">
        <v>9</v>
      </c>
      <c r="P216" t="s">
        <v>62</v>
      </c>
      <c r="Q216" t="s">
        <v>3</v>
      </c>
      <c r="R216" t="s">
        <v>17</v>
      </c>
      <c r="S216" t="s">
        <v>66</v>
      </c>
      <c r="T216">
        <f t="shared" ref="T216:T247" ca="1" si="1176">ROUND(_xlfn.NUMBERVALUE(MID(H216,6,1)),0)</f>
        <v>5</v>
      </c>
      <c r="U216" t="s">
        <v>13</v>
      </c>
      <c r="V216" t="s">
        <v>3</v>
      </c>
      <c r="Y216">
        <f t="shared" ref="Y216:Y247" ca="1" si="1177">ROUND(_xlfn.NUMBERVALUE(MID(H216,1,1)),0)</f>
        <v>7</v>
      </c>
      <c r="AA216">
        <f t="shared" ref="AA216:AA247" ca="1" si="1178">ROUND(_xlfn.NUMBERVALUE(MID(H216,2,1)),0)</f>
        <v>8</v>
      </c>
      <c r="AC216" t="s">
        <v>14</v>
      </c>
      <c r="AE216">
        <f t="shared" ref="AE216:AE247" ca="1" si="1179">ROUND(_xlfn.NUMBERVALUE(MID(H216,4,1)),0)</f>
        <v>9</v>
      </c>
      <c r="AG216" t="s">
        <v>38</v>
      </c>
      <c r="AH216">
        <f t="shared" ref="AH216:AH247" ca="1" si="1180">ROUND(_xlfn.NUMBERVALUE(MID(H216,5,1)),0)</f>
        <v>9</v>
      </c>
      <c r="AI216" t="s">
        <v>67</v>
      </c>
      <c r="AJ216">
        <f t="shared" ref="AJ216:AJ247" ca="1" si="1181">ROUND(_xlfn.NUMBERVALUE(MID(H216,6,1)),0)</f>
        <v>5</v>
      </c>
      <c r="AK216" t="s">
        <v>20</v>
      </c>
      <c r="AL216" t="s">
        <v>3</v>
      </c>
      <c r="AM216" t="s">
        <v>15</v>
      </c>
      <c r="AN216">
        <f t="shared" ca="1" si="1085"/>
        <v>5</v>
      </c>
      <c r="AO216" t="s">
        <v>20</v>
      </c>
      <c r="AQ216" t="s">
        <v>16</v>
      </c>
      <c r="AR216" t="str">
        <f t="shared" ca="1" si="1086"/>
        <v>supérieur ou égal à 5,&lt;br&gt;alors le chiffre précédent (&lt;font color="blue"&gt;9&lt;/font&gt;) augmente de 1.</v>
      </c>
      <c r="AS216" t="s">
        <v>22</v>
      </c>
      <c r="AT216" t="s">
        <v>21</v>
      </c>
      <c r="AU216">
        <f t="shared" ca="1" si="1082"/>
        <v>79</v>
      </c>
      <c r="AV216" t="s">
        <v>23</v>
      </c>
      <c r="AW216" t="s">
        <v>24</v>
      </c>
    </row>
    <row r="217" spans="1:49" x14ac:dyDescent="0.25">
      <c r="A217" t="s">
        <v>64</v>
      </c>
      <c r="E217" t="s">
        <v>3</v>
      </c>
      <c r="F217" t="s">
        <v>25</v>
      </c>
      <c r="G217" t="s">
        <v>26</v>
      </c>
      <c r="H217">
        <f t="shared" ref="H217:H248" ca="1" si="1182">ROUND(RANDBETWEEN(100,999)+RANDBETWEEN(1,9)/10+RANDBETWEEN(1,9)/100+RANDBETWEEN(1,9)/1000,3)</f>
        <v>800.83500000000004</v>
      </c>
      <c r="I217" t="s">
        <v>26</v>
      </c>
      <c r="J217" t="s">
        <v>4</v>
      </c>
      <c r="K217">
        <f t="shared" ca="1" si="1084"/>
        <v>800.84</v>
      </c>
      <c r="L217" t="s">
        <v>9</v>
      </c>
      <c r="M217" t="s">
        <v>65</v>
      </c>
      <c r="N217" t="s">
        <v>61</v>
      </c>
      <c r="O217" t="s">
        <v>9</v>
      </c>
      <c r="P217" t="s">
        <v>62</v>
      </c>
      <c r="Q217" t="s">
        <v>3</v>
      </c>
      <c r="R217" t="s">
        <v>17</v>
      </c>
      <c r="S217" t="s">
        <v>66</v>
      </c>
      <c r="T217">
        <f t="shared" ref="T217:T248" ca="1" si="1183">ROUND(_xlfn.NUMBERVALUE(MID(H217,7,1)),0)</f>
        <v>5</v>
      </c>
      <c r="U217" t="s">
        <v>13</v>
      </c>
      <c r="V217" t="s">
        <v>3</v>
      </c>
      <c r="X217">
        <f t="shared" ref="X217:X280" ca="1" si="1184">ROUND(_xlfn.NUMBERVALUE(MID(H217,1,1)),0)</f>
        <v>8</v>
      </c>
      <c r="Y217">
        <f t="shared" ref="Y217:Y280" ca="1" si="1185">ROUND(_xlfn.NUMBERVALUE(MID(H217,2,1)),0)</f>
        <v>0</v>
      </c>
      <c r="AA217">
        <f t="shared" ref="AA217:AA280" ca="1" si="1186">ROUND(_xlfn.NUMBERVALUE(MID(H217,3,1)),0)</f>
        <v>0</v>
      </c>
      <c r="AC217" t="s">
        <v>14</v>
      </c>
      <c r="AE217">
        <f t="shared" ref="AE217:AE248" ca="1" si="1187">ROUND(_xlfn.NUMBERVALUE(MID(H217,5,1)),0)</f>
        <v>8</v>
      </c>
      <c r="AG217" t="s">
        <v>38</v>
      </c>
      <c r="AH217">
        <f t="shared" ref="AH217:AH248" ca="1" si="1188">ROUND(_xlfn.NUMBERVALUE(MID(H217,6,1)),0)</f>
        <v>3</v>
      </c>
      <c r="AI217" t="s">
        <v>67</v>
      </c>
      <c r="AJ217">
        <f t="shared" ref="AJ217:AJ248" ca="1" si="1189">ROUND(_xlfn.NUMBERVALUE(MID(H217,7,1)),0)</f>
        <v>5</v>
      </c>
      <c r="AK217" t="s">
        <v>20</v>
      </c>
      <c r="AL217" t="s">
        <v>3</v>
      </c>
      <c r="AM217" t="s">
        <v>15</v>
      </c>
      <c r="AN217">
        <f t="shared" ca="1" si="1085"/>
        <v>5</v>
      </c>
      <c r="AO217" t="s">
        <v>20</v>
      </c>
      <c r="AQ217" t="s">
        <v>16</v>
      </c>
      <c r="AR217" t="str">
        <f t="shared" ca="1" si="1086"/>
        <v>supérieur ou égal à 5,&lt;br&gt;alors le chiffre précédent (&lt;font color="blue"&gt;3&lt;/font&gt;) augmente de 1.</v>
      </c>
      <c r="AS217" t="s">
        <v>22</v>
      </c>
      <c r="AT217" t="s">
        <v>21</v>
      </c>
      <c r="AU217">
        <f t="shared" ca="1" si="1082"/>
        <v>800.84</v>
      </c>
      <c r="AV217" t="s">
        <v>23</v>
      </c>
      <c r="AW217" t="s">
        <v>24</v>
      </c>
    </row>
    <row r="218" spans="1:49" x14ac:dyDescent="0.25">
      <c r="A218" t="s">
        <v>64</v>
      </c>
      <c r="E218" t="s">
        <v>3</v>
      </c>
      <c r="F218" t="s">
        <v>25</v>
      </c>
      <c r="G218" t="s">
        <v>26</v>
      </c>
      <c r="H218">
        <f t="shared" ref="H218:H249" ca="1" si="1190">ROUND(RANDBETWEEN(1,9)/10+RANDBETWEEN(1,9)/100+RANDBETWEEN(1,9)/1000,3)</f>
        <v>0.35799999999999998</v>
      </c>
      <c r="I218" t="s">
        <v>26</v>
      </c>
      <c r="J218" t="s">
        <v>4</v>
      </c>
      <c r="K218">
        <f t="shared" ca="1" si="1084"/>
        <v>0.36</v>
      </c>
      <c r="L218" t="s">
        <v>9</v>
      </c>
      <c r="M218" t="s">
        <v>65</v>
      </c>
      <c r="N218" t="s">
        <v>61</v>
      </c>
      <c r="O218" t="s">
        <v>9</v>
      </c>
      <c r="P218" t="s">
        <v>62</v>
      </c>
      <c r="Q218" t="s">
        <v>3</v>
      </c>
      <c r="R218" t="s">
        <v>17</v>
      </c>
      <c r="S218" t="s">
        <v>66</v>
      </c>
      <c r="T218">
        <f t="shared" ref="T218:T249" ca="1" si="1191">ROUND(_xlfn.NUMBERVALUE(MID(H218,5,1)),0)</f>
        <v>8</v>
      </c>
      <c r="U218" t="s">
        <v>13</v>
      </c>
      <c r="V218" t="s">
        <v>3</v>
      </c>
      <c r="AA218">
        <f t="shared" ref="AA218:AA249" ca="1" si="1192">ROUND(_xlfn.NUMBERVALUE(MID(H218,1,1)),0)</f>
        <v>0</v>
      </c>
      <c r="AC218" t="s">
        <v>14</v>
      </c>
      <c r="AE218">
        <f t="shared" ref="AE218:AE249" ca="1" si="1193">ROUND(_xlfn.NUMBERVALUE(MID(H218,3,1)),0)</f>
        <v>3</v>
      </c>
      <c r="AG218" t="s">
        <v>38</v>
      </c>
      <c r="AH218">
        <f t="shared" ref="AH218:AH281" ca="1" si="1194">ROUND(_xlfn.NUMBERVALUE(MID(H218,4,1)),0)</f>
        <v>5</v>
      </c>
      <c r="AI218" t="s">
        <v>67</v>
      </c>
      <c r="AJ218">
        <f t="shared" ref="AJ218:AJ249" ca="1" si="1195">ROUND(_xlfn.NUMBERVALUE(MID(H218,5,1)),0)</f>
        <v>8</v>
      </c>
      <c r="AK218" t="s">
        <v>20</v>
      </c>
      <c r="AL218" t="s">
        <v>3</v>
      </c>
      <c r="AM218" t="s">
        <v>15</v>
      </c>
      <c r="AN218">
        <f t="shared" ca="1" si="1085"/>
        <v>8</v>
      </c>
      <c r="AO218" t="s">
        <v>20</v>
      </c>
      <c r="AQ218" t="s">
        <v>16</v>
      </c>
      <c r="AR218" t="str">
        <f t="shared" ca="1" si="1086"/>
        <v>supérieur ou égal à 5,&lt;br&gt;alors le chiffre précédent (&lt;font color="blue"&gt;5&lt;/font&gt;) augmente de 1.</v>
      </c>
      <c r="AS218" t="s">
        <v>22</v>
      </c>
      <c r="AT218" t="s">
        <v>21</v>
      </c>
      <c r="AU218">
        <f t="shared" ca="1" si="1082"/>
        <v>0.36</v>
      </c>
      <c r="AV218" t="s">
        <v>23</v>
      </c>
      <c r="AW218" t="s">
        <v>24</v>
      </c>
    </row>
    <row r="219" spans="1:49" x14ac:dyDescent="0.25">
      <c r="A219" t="s">
        <v>64</v>
      </c>
      <c r="E219" t="s">
        <v>3</v>
      </c>
      <c r="F219" t="s">
        <v>25</v>
      </c>
      <c r="G219" t="s">
        <v>26</v>
      </c>
      <c r="H219">
        <f t="shared" ref="H219:H250" ca="1" si="1196">ROUND(RANDBETWEEN(1,9)+RANDBETWEEN(1,9)/10+RANDBETWEEN(1,9)/100+RANDBETWEEN(1,9)/1000,3)</f>
        <v>8.8889999999999993</v>
      </c>
      <c r="I219" t="s">
        <v>26</v>
      </c>
      <c r="J219" t="s">
        <v>4</v>
      </c>
      <c r="K219">
        <f t="shared" ca="1" si="1084"/>
        <v>8.89</v>
      </c>
      <c r="L219" t="s">
        <v>9</v>
      </c>
      <c r="M219" t="s">
        <v>65</v>
      </c>
      <c r="N219" t="s">
        <v>61</v>
      </c>
      <c r="O219" t="s">
        <v>9</v>
      </c>
      <c r="P219" t="s">
        <v>62</v>
      </c>
      <c r="Q219" t="s">
        <v>3</v>
      </c>
      <c r="R219" t="s">
        <v>17</v>
      </c>
      <c r="S219" t="s">
        <v>66</v>
      </c>
      <c r="T219">
        <f t="shared" ca="1" si="1191"/>
        <v>9</v>
      </c>
      <c r="U219" t="s">
        <v>13</v>
      </c>
      <c r="V219" t="s">
        <v>3</v>
      </c>
      <c r="AA219">
        <f t="shared" ca="1" si="1192"/>
        <v>8</v>
      </c>
      <c r="AC219" t="s">
        <v>14</v>
      </c>
      <c r="AE219">
        <f t="shared" ca="1" si="1193"/>
        <v>8</v>
      </c>
      <c r="AG219" t="s">
        <v>38</v>
      </c>
      <c r="AH219">
        <f t="shared" ca="1" si="1194"/>
        <v>8</v>
      </c>
      <c r="AI219" t="s">
        <v>67</v>
      </c>
      <c r="AJ219">
        <f t="shared" ca="1" si="1195"/>
        <v>9</v>
      </c>
      <c r="AK219" t="s">
        <v>20</v>
      </c>
      <c r="AL219" t="s">
        <v>3</v>
      </c>
      <c r="AM219" t="s">
        <v>15</v>
      </c>
      <c r="AN219">
        <f t="shared" ca="1" si="1085"/>
        <v>9</v>
      </c>
      <c r="AO219" t="s">
        <v>20</v>
      </c>
      <c r="AQ219" t="s">
        <v>16</v>
      </c>
      <c r="AR219" t="str">
        <f t="shared" ca="1" si="1086"/>
        <v>supérieur ou égal à 5,&lt;br&gt;alors le chiffre précédent (&lt;font color="blue"&gt;8&lt;/font&gt;) augmente de 1.</v>
      </c>
      <c r="AS219" t="s">
        <v>22</v>
      </c>
      <c r="AT219" t="s">
        <v>21</v>
      </c>
      <c r="AU219">
        <f t="shared" ca="1" si="1082"/>
        <v>8.89</v>
      </c>
      <c r="AV219" t="s">
        <v>23</v>
      </c>
      <c r="AW219" t="s">
        <v>24</v>
      </c>
    </row>
    <row r="220" spans="1:49" x14ac:dyDescent="0.25">
      <c r="A220" t="s">
        <v>64</v>
      </c>
      <c r="E220" t="s">
        <v>3</v>
      </c>
      <c r="F220" t="s">
        <v>25</v>
      </c>
      <c r="G220" t="s">
        <v>26</v>
      </c>
      <c r="H220">
        <f t="shared" ref="H220:H251" ca="1" si="1197">ROUND(RANDBETWEEN(10,99)+RANDBETWEEN(1,9)/10+RANDBETWEEN(1,9)/100+RANDBETWEEN(1,9)/1000,3)</f>
        <v>28.945</v>
      </c>
      <c r="I220" t="s">
        <v>26</v>
      </c>
      <c r="J220" t="s">
        <v>4</v>
      </c>
      <c r="K220">
        <f t="shared" ca="1" si="1084"/>
        <v>28.95</v>
      </c>
      <c r="L220" t="s">
        <v>9</v>
      </c>
      <c r="M220" t="s">
        <v>65</v>
      </c>
      <c r="N220" t="s">
        <v>61</v>
      </c>
      <c r="O220" t="s">
        <v>9</v>
      </c>
      <c r="P220" t="s">
        <v>62</v>
      </c>
      <c r="Q220" t="s">
        <v>3</v>
      </c>
      <c r="R220" t="s">
        <v>17</v>
      </c>
      <c r="S220" t="s">
        <v>66</v>
      </c>
      <c r="T220">
        <f t="shared" ref="T220:T251" ca="1" si="1198">ROUND(_xlfn.NUMBERVALUE(MID(H220,6,1)),0)</f>
        <v>5</v>
      </c>
      <c r="U220" t="s">
        <v>13</v>
      </c>
      <c r="V220" t="s">
        <v>3</v>
      </c>
      <c r="Y220">
        <f t="shared" ref="Y220:Y251" ca="1" si="1199">ROUND(_xlfn.NUMBERVALUE(MID(H220,1,1)),0)</f>
        <v>2</v>
      </c>
      <c r="AA220">
        <f t="shared" ref="AA220:AA251" ca="1" si="1200">ROUND(_xlfn.NUMBERVALUE(MID(H220,2,1)),0)</f>
        <v>8</v>
      </c>
      <c r="AC220" t="s">
        <v>14</v>
      </c>
      <c r="AE220">
        <f t="shared" ref="AE220:AE251" ca="1" si="1201">ROUND(_xlfn.NUMBERVALUE(MID(H220,4,1)),0)</f>
        <v>9</v>
      </c>
      <c r="AG220" t="s">
        <v>38</v>
      </c>
      <c r="AH220">
        <f t="shared" ref="AH220:AH251" ca="1" si="1202">ROUND(_xlfn.NUMBERVALUE(MID(H220,5,1)),0)</f>
        <v>4</v>
      </c>
      <c r="AI220" t="s">
        <v>67</v>
      </c>
      <c r="AJ220">
        <f t="shared" ref="AJ220:AJ251" ca="1" si="1203">ROUND(_xlfn.NUMBERVALUE(MID(H220,6,1)),0)</f>
        <v>5</v>
      </c>
      <c r="AK220" t="s">
        <v>20</v>
      </c>
      <c r="AL220" t="s">
        <v>3</v>
      </c>
      <c r="AM220" t="s">
        <v>15</v>
      </c>
      <c r="AN220">
        <f t="shared" ca="1" si="1085"/>
        <v>5</v>
      </c>
      <c r="AO220" t="s">
        <v>20</v>
      </c>
      <c r="AQ220" t="s">
        <v>16</v>
      </c>
      <c r="AR220" t="str">
        <f t="shared" ca="1" si="1086"/>
        <v>supérieur ou égal à 5,&lt;br&gt;alors le chiffre précédent (&lt;font color="blue"&gt;4&lt;/font&gt;) augmente de 1.</v>
      </c>
      <c r="AS220" t="s">
        <v>22</v>
      </c>
      <c r="AT220" t="s">
        <v>21</v>
      </c>
      <c r="AU220">
        <f t="shared" ca="1" si="1082"/>
        <v>28.95</v>
      </c>
      <c r="AV220" t="s">
        <v>23</v>
      </c>
      <c r="AW220" t="s">
        <v>24</v>
      </c>
    </row>
    <row r="221" spans="1:49" x14ac:dyDescent="0.25">
      <c r="A221" t="s">
        <v>64</v>
      </c>
      <c r="E221" t="s">
        <v>3</v>
      </c>
      <c r="F221" t="s">
        <v>25</v>
      </c>
      <c r="G221" t="s">
        <v>26</v>
      </c>
      <c r="H221">
        <f t="shared" ref="H221:H252" ca="1" si="1204">ROUND(RANDBETWEEN(100,999)+RANDBETWEEN(1,9)/10+RANDBETWEEN(1,9)/100+RANDBETWEEN(1,9)/1000,3)</f>
        <v>301.649</v>
      </c>
      <c r="I221" t="s">
        <v>26</v>
      </c>
      <c r="J221" t="s">
        <v>4</v>
      </c>
      <c r="K221">
        <f t="shared" ca="1" si="1084"/>
        <v>301.64999999999998</v>
      </c>
      <c r="L221" t="s">
        <v>9</v>
      </c>
      <c r="M221" t="s">
        <v>65</v>
      </c>
      <c r="N221" t="s">
        <v>61</v>
      </c>
      <c r="O221" t="s">
        <v>9</v>
      </c>
      <c r="P221" t="s">
        <v>62</v>
      </c>
      <c r="Q221" t="s">
        <v>3</v>
      </c>
      <c r="R221" t="s">
        <v>17</v>
      </c>
      <c r="S221" t="s">
        <v>66</v>
      </c>
      <c r="T221">
        <f t="shared" ref="T221:T252" ca="1" si="1205">ROUND(_xlfn.NUMBERVALUE(MID(H221,7,1)),0)</f>
        <v>9</v>
      </c>
      <c r="U221" t="s">
        <v>13</v>
      </c>
      <c r="V221" t="s">
        <v>3</v>
      </c>
      <c r="X221">
        <f t="shared" ref="X221:X284" ca="1" si="1206">ROUND(_xlfn.NUMBERVALUE(MID(H221,1,1)),0)</f>
        <v>3</v>
      </c>
      <c r="Y221">
        <f t="shared" ref="Y221:Y284" ca="1" si="1207">ROUND(_xlfn.NUMBERVALUE(MID(H221,2,1)),0)</f>
        <v>0</v>
      </c>
      <c r="AA221">
        <f t="shared" ref="AA221:AA284" ca="1" si="1208">ROUND(_xlfn.NUMBERVALUE(MID(H221,3,1)),0)</f>
        <v>1</v>
      </c>
      <c r="AC221" t="s">
        <v>14</v>
      </c>
      <c r="AE221">
        <f t="shared" ref="AE221:AE252" ca="1" si="1209">ROUND(_xlfn.NUMBERVALUE(MID(H221,5,1)),0)</f>
        <v>6</v>
      </c>
      <c r="AG221" t="s">
        <v>38</v>
      </c>
      <c r="AH221">
        <f t="shared" ref="AH221:AH252" ca="1" si="1210">ROUND(_xlfn.NUMBERVALUE(MID(H221,6,1)),0)</f>
        <v>4</v>
      </c>
      <c r="AI221" t="s">
        <v>67</v>
      </c>
      <c r="AJ221">
        <f t="shared" ref="AJ221:AJ252" ca="1" si="1211">ROUND(_xlfn.NUMBERVALUE(MID(H221,7,1)),0)</f>
        <v>9</v>
      </c>
      <c r="AK221" t="s">
        <v>20</v>
      </c>
      <c r="AL221" t="s">
        <v>3</v>
      </c>
      <c r="AM221" t="s">
        <v>15</v>
      </c>
      <c r="AN221">
        <f t="shared" ca="1" si="1085"/>
        <v>9</v>
      </c>
      <c r="AO221" t="s">
        <v>20</v>
      </c>
      <c r="AQ221" t="s">
        <v>16</v>
      </c>
      <c r="AR221" t="str">
        <f t="shared" ca="1" si="1086"/>
        <v>supérieur ou égal à 5,&lt;br&gt;alors le chiffre précédent (&lt;font color="blue"&gt;4&lt;/font&gt;) augmente de 1.</v>
      </c>
      <c r="AS221" t="s">
        <v>22</v>
      </c>
      <c r="AT221" t="s">
        <v>21</v>
      </c>
      <c r="AU221">
        <f t="shared" ca="1" si="1082"/>
        <v>301.64999999999998</v>
      </c>
      <c r="AV221" t="s">
        <v>23</v>
      </c>
      <c r="AW221" t="s">
        <v>24</v>
      </c>
    </row>
    <row r="222" spans="1:49" x14ac:dyDescent="0.25">
      <c r="A222" t="s">
        <v>64</v>
      </c>
      <c r="E222" t="s">
        <v>3</v>
      </c>
      <c r="F222" t="s">
        <v>25</v>
      </c>
      <c r="G222" t="s">
        <v>26</v>
      </c>
      <c r="H222">
        <f t="shared" ref="H222:H253" ca="1" si="1212">ROUND(RANDBETWEEN(1,9)/10+RANDBETWEEN(1,9)/100+RANDBETWEEN(1,9)/1000,3)</f>
        <v>0.65700000000000003</v>
      </c>
      <c r="I222" t="s">
        <v>26</v>
      </c>
      <c r="J222" t="s">
        <v>4</v>
      </c>
      <c r="K222">
        <f t="shared" ca="1" si="1084"/>
        <v>0.66</v>
      </c>
      <c r="L222" t="s">
        <v>9</v>
      </c>
      <c r="M222" t="s">
        <v>65</v>
      </c>
      <c r="N222" t="s">
        <v>61</v>
      </c>
      <c r="O222" t="s">
        <v>9</v>
      </c>
      <c r="P222" t="s">
        <v>62</v>
      </c>
      <c r="Q222" t="s">
        <v>3</v>
      </c>
      <c r="R222" t="s">
        <v>17</v>
      </c>
      <c r="S222" t="s">
        <v>66</v>
      </c>
      <c r="T222">
        <f t="shared" ref="T222:T253" ca="1" si="1213">ROUND(_xlfn.NUMBERVALUE(MID(H222,5,1)),0)</f>
        <v>7</v>
      </c>
      <c r="U222" t="s">
        <v>13</v>
      </c>
      <c r="V222" t="s">
        <v>3</v>
      </c>
      <c r="AA222">
        <f t="shared" ref="AA222:AA253" ca="1" si="1214">ROUND(_xlfn.NUMBERVALUE(MID(H222,1,1)),0)</f>
        <v>0</v>
      </c>
      <c r="AC222" t="s">
        <v>14</v>
      </c>
      <c r="AE222">
        <f t="shared" ref="AE222:AE253" ca="1" si="1215">ROUND(_xlfn.NUMBERVALUE(MID(H222,3,1)),0)</f>
        <v>6</v>
      </c>
      <c r="AG222" t="s">
        <v>38</v>
      </c>
      <c r="AH222">
        <f t="shared" ref="AH222:AH285" ca="1" si="1216">ROUND(_xlfn.NUMBERVALUE(MID(H222,4,1)),0)</f>
        <v>5</v>
      </c>
      <c r="AI222" t="s">
        <v>67</v>
      </c>
      <c r="AJ222">
        <f t="shared" ref="AJ222:AJ253" ca="1" si="1217">ROUND(_xlfn.NUMBERVALUE(MID(H222,5,1)),0)</f>
        <v>7</v>
      </c>
      <c r="AK222" t="s">
        <v>20</v>
      </c>
      <c r="AL222" t="s">
        <v>3</v>
      </c>
      <c r="AM222" t="s">
        <v>15</v>
      </c>
      <c r="AN222">
        <f t="shared" ca="1" si="1085"/>
        <v>7</v>
      </c>
      <c r="AO222" t="s">
        <v>20</v>
      </c>
      <c r="AQ222" t="s">
        <v>16</v>
      </c>
      <c r="AR222" t="str">
        <f t="shared" ca="1" si="1086"/>
        <v>supérieur ou égal à 5,&lt;br&gt;alors le chiffre précédent (&lt;font color="blue"&gt;5&lt;/font&gt;) augmente de 1.</v>
      </c>
      <c r="AS222" t="s">
        <v>22</v>
      </c>
      <c r="AT222" t="s">
        <v>21</v>
      </c>
      <c r="AU222">
        <f t="shared" ca="1" si="1082"/>
        <v>0.66</v>
      </c>
      <c r="AV222" t="s">
        <v>23</v>
      </c>
      <c r="AW222" t="s">
        <v>24</v>
      </c>
    </row>
    <row r="223" spans="1:49" x14ac:dyDescent="0.25">
      <c r="A223" t="s">
        <v>64</v>
      </c>
      <c r="E223" t="s">
        <v>3</v>
      </c>
      <c r="F223" t="s">
        <v>25</v>
      </c>
      <c r="G223" t="s">
        <v>26</v>
      </c>
      <c r="H223">
        <f t="shared" ref="H223:H254" ca="1" si="1218">ROUND(RANDBETWEEN(1,9)+RANDBETWEEN(1,9)/10+RANDBETWEEN(1,9)/100+RANDBETWEEN(1,9)/1000,3)</f>
        <v>3.645</v>
      </c>
      <c r="I223" t="s">
        <v>26</v>
      </c>
      <c r="J223" t="s">
        <v>4</v>
      </c>
      <c r="K223">
        <f t="shared" ca="1" si="1084"/>
        <v>3.65</v>
      </c>
      <c r="L223" t="s">
        <v>9</v>
      </c>
      <c r="M223" t="s">
        <v>65</v>
      </c>
      <c r="N223" t="s">
        <v>61</v>
      </c>
      <c r="O223" t="s">
        <v>9</v>
      </c>
      <c r="P223" t="s">
        <v>62</v>
      </c>
      <c r="Q223" t="s">
        <v>3</v>
      </c>
      <c r="R223" t="s">
        <v>17</v>
      </c>
      <c r="S223" t="s">
        <v>66</v>
      </c>
      <c r="T223">
        <f t="shared" ca="1" si="1213"/>
        <v>5</v>
      </c>
      <c r="U223" t="s">
        <v>13</v>
      </c>
      <c r="V223" t="s">
        <v>3</v>
      </c>
      <c r="AA223">
        <f t="shared" ca="1" si="1214"/>
        <v>3</v>
      </c>
      <c r="AC223" t="s">
        <v>14</v>
      </c>
      <c r="AE223">
        <f t="shared" ca="1" si="1215"/>
        <v>6</v>
      </c>
      <c r="AG223" t="s">
        <v>38</v>
      </c>
      <c r="AH223">
        <f t="shared" ca="1" si="1216"/>
        <v>4</v>
      </c>
      <c r="AI223" t="s">
        <v>67</v>
      </c>
      <c r="AJ223">
        <f t="shared" ca="1" si="1217"/>
        <v>5</v>
      </c>
      <c r="AK223" t="s">
        <v>20</v>
      </c>
      <c r="AL223" t="s">
        <v>3</v>
      </c>
      <c r="AM223" t="s">
        <v>15</v>
      </c>
      <c r="AN223">
        <f t="shared" ca="1" si="1085"/>
        <v>5</v>
      </c>
      <c r="AO223" t="s">
        <v>20</v>
      </c>
      <c r="AQ223" t="s">
        <v>16</v>
      </c>
      <c r="AR223" t="str">
        <f t="shared" ca="1" si="1086"/>
        <v>supérieur ou égal à 5,&lt;br&gt;alors le chiffre précédent (&lt;font color="blue"&gt;4&lt;/font&gt;) augmente de 1.</v>
      </c>
      <c r="AS223" t="s">
        <v>22</v>
      </c>
      <c r="AT223" t="s">
        <v>21</v>
      </c>
      <c r="AU223">
        <f t="shared" ca="1" si="1082"/>
        <v>3.65</v>
      </c>
      <c r="AV223" t="s">
        <v>23</v>
      </c>
      <c r="AW223" t="s">
        <v>24</v>
      </c>
    </row>
    <row r="224" spans="1:49" x14ac:dyDescent="0.25">
      <c r="A224" t="s">
        <v>64</v>
      </c>
      <c r="E224" t="s">
        <v>3</v>
      </c>
      <c r="F224" t="s">
        <v>25</v>
      </c>
      <c r="G224" t="s">
        <v>26</v>
      </c>
      <c r="H224">
        <f t="shared" ref="H224:H255" ca="1" si="1219">ROUND(RANDBETWEEN(10,99)+RANDBETWEEN(1,9)/10+RANDBETWEEN(1,9)/100+RANDBETWEEN(1,9)/1000,3)</f>
        <v>60.841999999999999</v>
      </c>
      <c r="I224" t="s">
        <v>26</v>
      </c>
      <c r="J224" t="s">
        <v>4</v>
      </c>
      <c r="K224">
        <f t="shared" ca="1" si="1084"/>
        <v>60.84</v>
      </c>
      <c r="L224" t="s">
        <v>9</v>
      </c>
      <c r="M224" t="s">
        <v>65</v>
      </c>
      <c r="N224" t="s">
        <v>61</v>
      </c>
      <c r="O224" t="s">
        <v>9</v>
      </c>
      <c r="P224" t="s">
        <v>62</v>
      </c>
      <c r="Q224" t="s">
        <v>3</v>
      </c>
      <c r="R224" t="s">
        <v>17</v>
      </c>
      <c r="S224" t="s">
        <v>66</v>
      </c>
      <c r="T224">
        <f t="shared" ref="T224:T255" ca="1" si="1220">ROUND(_xlfn.NUMBERVALUE(MID(H224,6,1)),0)</f>
        <v>2</v>
      </c>
      <c r="U224" t="s">
        <v>13</v>
      </c>
      <c r="V224" t="s">
        <v>3</v>
      </c>
      <c r="Y224">
        <f t="shared" ref="Y224:Y255" ca="1" si="1221">ROUND(_xlfn.NUMBERVALUE(MID(H224,1,1)),0)</f>
        <v>6</v>
      </c>
      <c r="AA224">
        <f t="shared" ref="AA224:AA255" ca="1" si="1222">ROUND(_xlfn.NUMBERVALUE(MID(H224,2,1)),0)</f>
        <v>0</v>
      </c>
      <c r="AC224" t="s">
        <v>14</v>
      </c>
      <c r="AE224">
        <f t="shared" ref="AE224:AE255" ca="1" si="1223">ROUND(_xlfn.NUMBERVALUE(MID(H224,4,1)),0)</f>
        <v>8</v>
      </c>
      <c r="AG224" t="s">
        <v>38</v>
      </c>
      <c r="AH224">
        <f t="shared" ref="AH224:AH255" ca="1" si="1224">ROUND(_xlfn.NUMBERVALUE(MID(H224,5,1)),0)</f>
        <v>4</v>
      </c>
      <c r="AI224" t="s">
        <v>67</v>
      </c>
      <c r="AJ224">
        <f t="shared" ref="AJ224:AJ255" ca="1" si="1225">ROUND(_xlfn.NUMBERVALUE(MID(H224,6,1)),0)</f>
        <v>2</v>
      </c>
      <c r="AK224" t="s">
        <v>20</v>
      </c>
      <c r="AL224" t="s">
        <v>3</v>
      </c>
      <c r="AM224" t="s">
        <v>15</v>
      </c>
      <c r="AN224">
        <f t="shared" ca="1" si="1085"/>
        <v>2</v>
      </c>
      <c r="AO224" t="s">
        <v>20</v>
      </c>
      <c r="AQ224" t="s">
        <v>16</v>
      </c>
      <c r="AR224" t="str">
        <f t="shared" ca="1" si="1086"/>
        <v>inférieur à 5,&lt;br&gt;alors le chiffre précédent (&lt;font color="blue"&gt;4&lt;/font&gt;) ne change pas.</v>
      </c>
      <c r="AS224" t="s">
        <v>22</v>
      </c>
      <c r="AT224" t="s">
        <v>21</v>
      </c>
      <c r="AU224">
        <f t="shared" ca="1" si="1082"/>
        <v>60.84</v>
      </c>
      <c r="AV224" t="s">
        <v>23</v>
      </c>
      <c r="AW224" t="s">
        <v>24</v>
      </c>
    </row>
    <row r="225" spans="1:49" x14ac:dyDescent="0.25">
      <c r="A225" t="s">
        <v>64</v>
      </c>
      <c r="E225" t="s">
        <v>3</v>
      </c>
      <c r="F225" t="s">
        <v>25</v>
      </c>
      <c r="G225" t="s">
        <v>26</v>
      </c>
      <c r="H225">
        <f t="shared" ref="H225:H256" ca="1" si="1226">ROUND(RANDBETWEEN(100,999)+RANDBETWEEN(1,9)/10+RANDBETWEEN(1,9)/100+RANDBETWEEN(1,9)/1000,3)</f>
        <v>308.178</v>
      </c>
      <c r="I225" t="s">
        <v>26</v>
      </c>
      <c r="J225" t="s">
        <v>4</v>
      </c>
      <c r="K225">
        <f t="shared" ca="1" si="1084"/>
        <v>308.18</v>
      </c>
      <c r="L225" t="s">
        <v>9</v>
      </c>
      <c r="M225" t="s">
        <v>65</v>
      </c>
      <c r="N225" t="s">
        <v>61</v>
      </c>
      <c r="O225" t="s">
        <v>9</v>
      </c>
      <c r="P225" t="s">
        <v>62</v>
      </c>
      <c r="Q225" t="s">
        <v>3</v>
      </c>
      <c r="R225" t="s">
        <v>17</v>
      </c>
      <c r="S225" t="s">
        <v>66</v>
      </c>
      <c r="T225">
        <f t="shared" ref="T225:T256" ca="1" si="1227">ROUND(_xlfn.NUMBERVALUE(MID(H225,7,1)),0)</f>
        <v>8</v>
      </c>
      <c r="U225" t="s">
        <v>13</v>
      </c>
      <c r="V225" t="s">
        <v>3</v>
      </c>
      <c r="X225">
        <f t="shared" ref="X225:X288" ca="1" si="1228">ROUND(_xlfn.NUMBERVALUE(MID(H225,1,1)),0)</f>
        <v>3</v>
      </c>
      <c r="Y225">
        <f t="shared" ref="Y225:Y288" ca="1" si="1229">ROUND(_xlfn.NUMBERVALUE(MID(H225,2,1)),0)</f>
        <v>0</v>
      </c>
      <c r="AA225">
        <f t="shared" ref="AA225:AA288" ca="1" si="1230">ROUND(_xlfn.NUMBERVALUE(MID(H225,3,1)),0)</f>
        <v>8</v>
      </c>
      <c r="AC225" t="s">
        <v>14</v>
      </c>
      <c r="AE225">
        <f t="shared" ref="AE225:AE256" ca="1" si="1231">ROUND(_xlfn.NUMBERVALUE(MID(H225,5,1)),0)</f>
        <v>1</v>
      </c>
      <c r="AG225" t="s">
        <v>38</v>
      </c>
      <c r="AH225">
        <f t="shared" ref="AH225:AH256" ca="1" si="1232">ROUND(_xlfn.NUMBERVALUE(MID(H225,6,1)),0)</f>
        <v>7</v>
      </c>
      <c r="AI225" t="s">
        <v>67</v>
      </c>
      <c r="AJ225">
        <f t="shared" ref="AJ225:AJ256" ca="1" si="1233">ROUND(_xlfn.NUMBERVALUE(MID(H225,7,1)),0)</f>
        <v>8</v>
      </c>
      <c r="AK225" t="s">
        <v>20</v>
      </c>
      <c r="AL225" t="s">
        <v>3</v>
      </c>
      <c r="AM225" t="s">
        <v>15</v>
      </c>
      <c r="AN225">
        <f t="shared" ca="1" si="1085"/>
        <v>8</v>
      </c>
      <c r="AO225" t="s">
        <v>20</v>
      </c>
      <c r="AQ225" t="s">
        <v>16</v>
      </c>
      <c r="AR225" t="str">
        <f t="shared" ca="1" si="1086"/>
        <v>supérieur ou égal à 5,&lt;br&gt;alors le chiffre précédent (&lt;font color="blue"&gt;7&lt;/font&gt;) augmente de 1.</v>
      </c>
      <c r="AS225" t="s">
        <v>22</v>
      </c>
      <c r="AT225" t="s">
        <v>21</v>
      </c>
      <c r="AU225">
        <f t="shared" ca="1" si="1082"/>
        <v>308.18</v>
      </c>
      <c r="AV225" t="s">
        <v>23</v>
      </c>
      <c r="AW225" t="s">
        <v>24</v>
      </c>
    </row>
    <row r="226" spans="1:49" x14ac:dyDescent="0.25">
      <c r="A226" t="s">
        <v>64</v>
      </c>
      <c r="E226" t="s">
        <v>3</v>
      </c>
      <c r="F226" t="s">
        <v>25</v>
      </c>
      <c r="G226" t="s">
        <v>26</v>
      </c>
      <c r="H226">
        <f t="shared" ref="H226:H257" ca="1" si="1234">ROUND(RANDBETWEEN(1,9)/10+RANDBETWEEN(1,9)/100+RANDBETWEEN(1,9)/1000,3)</f>
        <v>0.97099999999999997</v>
      </c>
      <c r="I226" t="s">
        <v>26</v>
      </c>
      <c r="J226" t="s">
        <v>4</v>
      </c>
      <c r="K226">
        <f t="shared" ca="1" si="1084"/>
        <v>0.97</v>
      </c>
      <c r="L226" t="s">
        <v>9</v>
      </c>
      <c r="M226" t="s">
        <v>65</v>
      </c>
      <c r="N226" t="s">
        <v>61</v>
      </c>
      <c r="O226" t="s">
        <v>9</v>
      </c>
      <c r="P226" t="s">
        <v>62</v>
      </c>
      <c r="Q226" t="s">
        <v>3</v>
      </c>
      <c r="R226" t="s">
        <v>17</v>
      </c>
      <c r="S226" t="s">
        <v>66</v>
      </c>
      <c r="T226">
        <f t="shared" ref="T226:T257" ca="1" si="1235">ROUND(_xlfn.NUMBERVALUE(MID(H226,5,1)),0)</f>
        <v>1</v>
      </c>
      <c r="U226" t="s">
        <v>13</v>
      </c>
      <c r="V226" t="s">
        <v>3</v>
      </c>
      <c r="AA226">
        <f t="shared" ref="AA226:AA257" ca="1" si="1236">ROUND(_xlfn.NUMBERVALUE(MID(H226,1,1)),0)</f>
        <v>0</v>
      </c>
      <c r="AC226" t="s">
        <v>14</v>
      </c>
      <c r="AE226">
        <f t="shared" ref="AE226:AE257" ca="1" si="1237">ROUND(_xlfn.NUMBERVALUE(MID(H226,3,1)),0)</f>
        <v>9</v>
      </c>
      <c r="AG226" t="s">
        <v>38</v>
      </c>
      <c r="AH226">
        <f t="shared" ref="AH226:AH289" ca="1" si="1238">ROUND(_xlfn.NUMBERVALUE(MID(H226,4,1)),0)</f>
        <v>7</v>
      </c>
      <c r="AI226" t="s">
        <v>67</v>
      </c>
      <c r="AJ226">
        <f t="shared" ref="AJ226:AJ257" ca="1" si="1239">ROUND(_xlfn.NUMBERVALUE(MID(H226,5,1)),0)</f>
        <v>1</v>
      </c>
      <c r="AK226" t="s">
        <v>20</v>
      </c>
      <c r="AL226" t="s">
        <v>3</v>
      </c>
      <c r="AM226" t="s">
        <v>15</v>
      </c>
      <c r="AN226">
        <f t="shared" ca="1" si="1085"/>
        <v>1</v>
      </c>
      <c r="AO226" t="s">
        <v>20</v>
      </c>
      <c r="AQ226" t="s">
        <v>16</v>
      </c>
      <c r="AR226" t="str">
        <f t="shared" ca="1" si="1086"/>
        <v>inférieur à 5,&lt;br&gt;alors le chiffre précédent (&lt;font color="blue"&gt;7&lt;/font&gt;) ne change pas.</v>
      </c>
      <c r="AS226" t="s">
        <v>22</v>
      </c>
      <c r="AT226" t="s">
        <v>21</v>
      </c>
      <c r="AU226">
        <f t="shared" ca="1" si="1082"/>
        <v>0.97</v>
      </c>
      <c r="AV226" t="s">
        <v>23</v>
      </c>
      <c r="AW226" t="s">
        <v>24</v>
      </c>
    </row>
    <row r="227" spans="1:49" x14ac:dyDescent="0.25">
      <c r="A227" t="s">
        <v>64</v>
      </c>
      <c r="E227" t="s">
        <v>3</v>
      </c>
      <c r="F227" t="s">
        <v>25</v>
      </c>
      <c r="G227" t="s">
        <v>26</v>
      </c>
      <c r="H227">
        <f t="shared" ref="H227:H258" ca="1" si="1240">ROUND(RANDBETWEEN(1,9)+RANDBETWEEN(1,9)/10+RANDBETWEEN(1,9)/100+RANDBETWEEN(1,9)/1000,3)</f>
        <v>5.6360000000000001</v>
      </c>
      <c r="I227" t="s">
        <v>26</v>
      </c>
      <c r="J227" t="s">
        <v>4</v>
      </c>
      <c r="K227">
        <f t="shared" ca="1" si="1084"/>
        <v>5.64</v>
      </c>
      <c r="L227" t="s">
        <v>9</v>
      </c>
      <c r="M227" t="s">
        <v>65</v>
      </c>
      <c r="N227" t="s">
        <v>61</v>
      </c>
      <c r="O227" t="s">
        <v>9</v>
      </c>
      <c r="P227" t="s">
        <v>62</v>
      </c>
      <c r="Q227" t="s">
        <v>3</v>
      </c>
      <c r="R227" t="s">
        <v>17</v>
      </c>
      <c r="S227" t="s">
        <v>66</v>
      </c>
      <c r="T227">
        <f t="shared" ca="1" si="1235"/>
        <v>6</v>
      </c>
      <c r="U227" t="s">
        <v>13</v>
      </c>
      <c r="V227" t="s">
        <v>3</v>
      </c>
      <c r="AA227">
        <f t="shared" ca="1" si="1236"/>
        <v>5</v>
      </c>
      <c r="AC227" t="s">
        <v>14</v>
      </c>
      <c r="AE227">
        <f t="shared" ca="1" si="1237"/>
        <v>6</v>
      </c>
      <c r="AG227" t="s">
        <v>38</v>
      </c>
      <c r="AH227">
        <f t="shared" ca="1" si="1238"/>
        <v>3</v>
      </c>
      <c r="AI227" t="s">
        <v>67</v>
      </c>
      <c r="AJ227">
        <f t="shared" ca="1" si="1239"/>
        <v>6</v>
      </c>
      <c r="AK227" t="s">
        <v>20</v>
      </c>
      <c r="AL227" t="s">
        <v>3</v>
      </c>
      <c r="AM227" t="s">
        <v>15</v>
      </c>
      <c r="AN227">
        <f t="shared" ca="1" si="1085"/>
        <v>6</v>
      </c>
      <c r="AO227" t="s">
        <v>20</v>
      </c>
      <c r="AQ227" t="s">
        <v>16</v>
      </c>
      <c r="AR227" t="str">
        <f t="shared" ca="1" si="1086"/>
        <v>supérieur ou égal à 5,&lt;br&gt;alors le chiffre précédent (&lt;font color="blue"&gt;3&lt;/font&gt;) augmente de 1.</v>
      </c>
      <c r="AS227" t="s">
        <v>22</v>
      </c>
      <c r="AT227" t="s">
        <v>21</v>
      </c>
      <c r="AU227">
        <f t="shared" ca="1" si="1082"/>
        <v>5.64</v>
      </c>
      <c r="AV227" t="s">
        <v>23</v>
      </c>
      <c r="AW227" t="s">
        <v>24</v>
      </c>
    </row>
    <row r="228" spans="1:49" x14ac:dyDescent="0.25">
      <c r="A228" t="s">
        <v>64</v>
      </c>
      <c r="E228" t="s">
        <v>3</v>
      </c>
      <c r="F228" t="s">
        <v>25</v>
      </c>
      <c r="G228" t="s">
        <v>26</v>
      </c>
      <c r="H228">
        <f t="shared" ref="H228:H259" ca="1" si="1241">ROUND(RANDBETWEEN(10,99)+RANDBETWEEN(1,9)/10+RANDBETWEEN(1,9)/100+RANDBETWEEN(1,9)/1000,3)</f>
        <v>75.623999999999995</v>
      </c>
      <c r="I228" t="s">
        <v>26</v>
      </c>
      <c r="J228" t="s">
        <v>4</v>
      </c>
      <c r="K228">
        <f t="shared" ca="1" si="1084"/>
        <v>75.62</v>
      </c>
      <c r="L228" t="s">
        <v>9</v>
      </c>
      <c r="M228" t="s">
        <v>65</v>
      </c>
      <c r="N228" t="s">
        <v>61</v>
      </c>
      <c r="O228" t="s">
        <v>9</v>
      </c>
      <c r="P228" t="s">
        <v>62</v>
      </c>
      <c r="Q228" t="s">
        <v>3</v>
      </c>
      <c r="R228" t="s">
        <v>17</v>
      </c>
      <c r="S228" t="s">
        <v>66</v>
      </c>
      <c r="T228">
        <f t="shared" ref="T228:T259" ca="1" si="1242">ROUND(_xlfn.NUMBERVALUE(MID(H228,6,1)),0)</f>
        <v>4</v>
      </c>
      <c r="U228" t="s">
        <v>13</v>
      </c>
      <c r="V228" t="s">
        <v>3</v>
      </c>
      <c r="Y228">
        <f t="shared" ref="Y228:Y259" ca="1" si="1243">ROUND(_xlfn.NUMBERVALUE(MID(H228,1,1)),0)</f>
        <v>7</v>
      </c>
      <c r="AA228">
        <f t="shared" ref="AA228:AA259" ca="1" si="1244">ROUND(_xlfn.NUMBERVALUE(MID(H228,2,1)),0)</f>
        <v>5</v>
      </c>
      <c r="AC228" t="s">
        <v>14</v>
      </c>
      <c r="AE228">
        <f t="shared" ref="AE228:AE259" ca="1" si="1245">ROUND(_xlfn.NUMBERVALUE(MID(H228,4,1)),0)</f>
        <v>6</v>
      </c>
      <c r="AG228" t="s">
        <v>38</v>
      </c>
      <c r="AH228">
        <f t="shared" ref="AH228:AH259" ca="1" si="1246">ROUND(_xlfn.NUMBERVALUE(MID(H228,5,1)),0)</f>
        <v>2</v>
      </c>
      <c r="AI228" t="s">
        <v>67</v>
      </c>
      <c r="AJ228">
        <f t="shared" ref="AJ228:AJ259" ca="1" si="1247">ROUND(_xlfn.NUMBERVALUE(MID(H228,6,1)),0)</f>
        <v>4</v>
      </c>
      <c r="AK228" t="s">
        <v>20</v>
      </c>
      <c r="AL228" t="s">
        <v>3</v>
      </c>
      <c r="AM228" t="s">
        <v>15</v>
      </c>
      <c r="AN228">
        <f t="shared" ca="1" si="1085"/>
        <v>4</v>
      </c>
      <c r="AO228" t="s">
        <v>20</v>
      </c>
      <c r="AQ228" t="s">
        <v>16</v>
      </c>
      <c r="AR228" t="str">
        <f t="shared" ca="1" si="1086"/>
        <v>inférieur à 5,&lt;br&gt;alors le chiffre précédent (&lt;font color="blue"&gt;2&lt;/font&gt;) ne change pas.</v>
      </c>
      <c r="AS228" t="s">
        <v>22</v>
      </c>
      <c r="AT228" t="s">
        <v>21</v>
      </c>
      <c r="AU228">
        <f t="shared" ca="1" si="1082"/>
        <v>75.62</v>
      </c>
      <c r="AV228" t="s">
        <v>23</v>
      </c>
      <c r="AW228" t="s">
        <v>24</v>
      </c>
    </row>
    <row r="229" spans="1:49" x14ac:dyDescent="0.25">
      <c r="A229" t="s">
        <v>64</v>
      </c>
      <c r="E229" t="s">
        <v>3</v>
      </c>
      <c r="F229" t="s">
        <v>25</v>
      </c>
      <c r="G229" t="s">
        <v>26</v>
      </c>
      <c r="H229">
        <f t="shared" ref="H229:H260" ca="1" si="1248">ROUND(RANDBETWEEN(100,999)+RANDBETWEEN(1,9)/10+RANDBETWEEN(1,9)/100+RANDBETWEEN(1,9)/1000,3)</f>
        <v>712.51800000000003</v>
      </c>
      <c r="I229" t="s">
        <v>26</v>
      </c>
      <c r="J229" t="s">
        <v>4</v>
      </c>
      <c r="K229">
        <f t="shared" ca="1" si="1084"/>
        <v>712.52</v>
      </c>
      <c r="L229" t="s">
        <v>9</v>
      </c>
      <c r="M229" t="s">
        <v>65</v>
      </c>
      <c r="N229" t="s">
        <v>61</v>
      </c>
      <c r="O229" t="s">
        <v>9</v>
      </c>
      <c r="P229" t="s">
        <v>62</v>
      </c>
      <c r="Q229" t="s">
        <v>3</v>
      </c>
      <c r="R229" t="s">
        <v>17</v>
      </c>
      <c r="S229" t="s">
        <v>66</v>
      </c>
      <c r="T229">
        <f t="shared" ref="T229:T260" ca="1" si="1249">ROUND(_xlfn.NUMBERVALUE(MID(H229,7,1)),0)</f>
        <v>8</v>
      </c>
      <c r="U229" t="s">
        <v>13</v>
      </c>
      <c r="V229" t="s">
        <v>3</v>
      </c>
      <c r="X229">
        <f t="shared" ref="X229:X292" ca="1" si="1250">ROUND(_xlfn.NUMBERVALUE(MID(H229,1,1)),0)</f>
        <v>7</v>
      </c>
      <c r="Y229">
        <f t="shared" ref="Y229:Y292" ca="1" si="1251">ROUND(_xlfn.NUMBERVALUE(MID(H229,2,1)),0)</f>
        <v>1</v>
      </c>
      <c r="AA229">
        <f t="shared" ref="AA229:AA292" ca="1" si="1252">ROUND(_xlfn.NUMBERVALUE(MID(H229,3,1)),0)</f>
        <v>2</v>
      </c>
      <c r="AC229" t="s">
        <v>14</v>
      </c>
      <c r="AE229">
        <f t="shared" ref="AE229:AE260" ca="1" si="1253">ROUND(_xlfn.NUMBERVALUE(MID(H229,5,1)),0)</f>
        <v>5</v>
      </c>
      <c r="AG229" t="s">
        <v>38</v>
      </c>
      <c r="AH229">
        <f t="shared" ref="AH229:AH260" ca="1" si="1254">ROUND(_xlfn.NUMBERVALUE(MID(H229,6,1)),0)</f>
        <v>1</v>
      </c>
      <c r="AI229" t="s">
        <v>67</v>
      </c>
      <c r="AJ229">
        <f t="shared" ref="AJ229:AJ260" ca="1" si="1255">ROUND(_xlfn.NUMBERVALUE(MID(H229,7,1)),0)</f>
        <v>8</v>
      </c>
      <c r="AK229" t="s">
        <v>20</v>
      </c>
      <c r="AL229" t="s">
        <v>3</v>
      </c>
      <c r="AM229" t="s">
        <v>15</v>
      </c>
      <c r="AN229">
        <f t="shared" ca="1" si="1085"/>
        <v>8</v>
      </c>
      <c r="AO229" t="s">
        <v>20</v>
      </c>
      <c r="AQ229" t="s">
        <v>16</v>
      </c>
      <c r="AR229" t="str">
        <f t="shared" ca="1" si="1086"/>
        <v>supérieur ou égal à 5,&lt;br&gt;alors le chiffre précédent (&lt;font color="blue"&gt;1&lt;/font&gt;) augmente de 1.</v>
      </c>
      <c r="AS229" t="s">
        <v>22</v>
      </c>
      <c r="AT229" t="s">
        <v>21</v>
      </c>
      <c r="AU229">
        <f t="shared" ca="1" si="1082"/>
        <v>712.52</v>
      </c>
      <c r="AV229" t="s">
        <v>23</v>
      </c>
      <c r="AW229" t="s">
        <v>24</v>
      </c>
    </row>
    <row r="230" spans="1:49" x14ac:dyDescent="0.25">
      <c r="A230" t="s">
        <v>64</v>
      </c>
      <c r="E230" t="s">
        <v>3</v>
      </c>
      <c r="F230" t="s">
        <v>25</v>
      </c>
      <c r="G230" t="s">
        <v>26</v>
      </c>
      <c r="H230">
        <f t="shared" ref="H230:H261" ca="1" si="1256">ROUND(RANDBETWEEN(1,9)/10+RANDBETWEEN(1,9)/100+RANDBETWEEN(1,9)/1000,3)</f>
        <v>0.83799999999999997</v>
      </c>
      <c r="I230" t="s">
        <v>26</v>
      </c>
      <c r="J230" t="s">
        <v>4</v>
      </c>
      <c r="K230">
        <f t="shared" ca="1" si="1084"/>
        <v>0.84</v>
      </c>
      <c r="L230" t="s">
        <v>9</v>
      </c>
      <c r="M230" t="s">
        <v>65</v>
      </c>
      <c r="N230" t="s">
        <v>61</v>
      </c>
      <c r="O230" t="s">
        <v>9</v>
      </c>
      <c r="P230" t="s">
        <v>62</v>
      </c>
      <c r="Q230" t="s">
        <v>3</v>
      </c>
      <c r="R230" t="s">
        <v>17</v>
      </c>
      <c r="S230" t="s">
        <v>66</v>
      </c>
      <c r="T230">
        <f t="shared" ref="T230:T261" ca="1" si="1257">ROUND(_xlfn.NUMBERVALUE(MID(H230,5,1)),0)</f>
        <v>8</v>
      </c>
      <c r="U230" t="s">
        <v>13</v>
      </c>
      <c r="V230" t="s">
        <v>3</v>
      </c>
      <c r="AA230">
        <f t="shared" ref="AA230:AA261" ca="1" si="1258">ROUND(_xlfn.NUMBERVALUE(MID(H230,1,1)),0)</f>
        <v>0</v>
      </c>
      <c r="AC230" t="s">
        <v>14</v>
      </c>
      <c r="AE230">
        <f t="shared" ref="AE230:AE261" ca="1" si="1259">ROUND(_xlfn.NUMBERVALUE(MID(H230,3,1)),0)</f>
        <v>8</v>
      </c>
      <c r="AG230" t="s">
        <v>38</v>
      </c>
      <c r="AH230">
        <f t="shared" ref="AH230:AH293" ca="1" si="1260">ROUND(_xlfn.NUMBERVALUE(MID(H230,4,1)),0)</f>
        <v>3</v>
      </c>
      <c r="AI230" t="s">
        <v>67</v>
      </c>
      <c r="AJ230">
        <f t="shared" ref="AJ230:AJ261" ca="1" si="1261">ROUND(_xlfn.NUMBERVALUE(MID(H230,5,1)),0)</f>
        <v>8</v>
      </c>
      <c r="AK230" t="s">
        <v>20</v>
      </c>
      <c r="AL230" t="s">
        <v>3</v>
      </c>
      <c r="AM230" t="s">
        <v>15</v>
      </c>
      <c r="AN230">
        <f t="shared" ca="1" si="1085"/>
        <v>8</v>
      </c>
      <c r="AO230" t="s">
        <v>20</v>
      </c>
      <c r="AQ230" t="s">
        <v>16</v>
      </c>
      <c r="AR230" t="str">
        <f t="shared" ca="1" si="1086"/>
        <v>supérieur ou égal à 5,&lt;br&gt;alors le chiffre précédent (&lt;font color="blue"&gt;3&lt;/font&gt;) augmente de 1.</v>
      </c>
      <c r="AS230" t="s">
        <v>22</v>
      </c>
      <c r="AT230" t="s">
        <v>21</v>
      </c>
      <c r="AU230">
        <f t="shared" ca="1" si="1082"/>
        <v>0.84</v>
      </c>
      <c r="AV230" t="s">
        <v>23</v>
      </c>
      <c r="AW230" t="s">
        <v>24</v>
      </c>
    </row>
    <row r="231" spans="1:49" x14ac:dyDescent="0.25">
      <c r="A231" t="s">
        <v>64</v>
      </c>
      <c r="E231" t="s">
        <v>3</v>
      </c>
      <c r="F231" t="s">
        <v>25</v>
      </c>
      <c r="G231" t="s">
        <v>26</v>
      </c>
      <c r="H231">
        <f t="shared" ref="H231:H262" ca="1" si="1262">ROUND(RANDBETWEEN(1,9)+RANDBETWEEN(1,9)/10+RANDBETWEEN(1,9)/100+RANDBETWEEN(1,9)/1000,3)</f>
        <v>3.9489999999999998</v>
      </c>
      <c r="I231" t="s">
        <v>26</v>
      </c>
      <c r="J231" t="s">
        <v>4</v>
      </c>
      <c r="K231">
        <f t="shared" ca="1" si="1084"/>
        <v>3.95</v>
      </c>
      <c r="L231" t="s">
        <v>9</v>
      </c>
      <c r="M231" t="s">
        <v>65</v>
      </c>
      <c r="N231" t="s">
        <v>61</v>
      </c>
      <c r="O231" t="s">
        <v>9</v>
      </c>
      <c r="P231" t="s">
        <v>62</v>
      </c>
      <c r="Q231" t="s">
        <v>3</v>
      </c>
      <c r="R231" t="s">
        <v>17</v>
      </c>
      <c r="S231" t="s">
        <v>66</v>
      </c>
      <c r="T231">
        <f t="shared" ca="1" si="1257"/>
        <v>9</v>
      </c>
      <c r="U231" t="s">
        <v>13</v>
      </c>
      <c r="V231" t="s">
        <v>3</v>
      </c>
      <c r="AA231">
        <f t="shared" ca="1" si="1258"/>
        <v>3</v>
      </c>
      <c r="AC231" t="s">
        <v>14</v>
      </c>
      <c r="AE231">
        <f t="shared" ca="1" si="1259"/>
        <v>9</v>
      </c>
      <c r="AG231" t="s">
        <v>38</v>
      </c>
      <c r="AH231">
        <f t="shared" ca="1" si="1260"/>
        <v>4</v>
      </c>
      <c r="AI231" t="s">
        <v>67</v>
      </c>
      <c r="AJ231">
        <f t="shared" ca="1" si="1261"/>
        <v>9</v>
      </c>
      <c r="AK231" t="s">
        <v>20</v>
      </c>
      <c r="AL231" t="s">
        <v>3</v>
      </c>
      <c r="AM231" t="s">
        <v>15</v>
      </c>
      <c r="AN231">
        <f t="shared" ca="1" si="1085"/>
        <v>9</v>
      </c>
      <c r="AO231" t="s">
        <v>20</v>
      </c>
      <c r="AQ231" t="s">
        <v>16</v>
      </c>
      <c r="AR231" t="str">
        <f t="shared" ca="1" si="1086"/>
        <v>supérieur ou égal à 5,&lt;br&gt;alors le chiffre précédent (&lt;font color="blue"&gt;4&lt;/font&gt;) augmente de 1.</v>
      </c>
      <c r="AS231" t="s">
        <v>22</v>
      </c>
      <c r="AT231" t="s">
        <v>21</v>
      </c>
      <c r="AU231">
        <f t="shared" ca="1" si="1082"/>
        <v>3.95</v>
      </c>
      <c r="AV231" t="s">
        <v>23</v>
      </c>
      <c r="AW231" t="s">
        <v>24</v>
      </c>
    </row>
    <row r="232" spans="1:49" x14ac:dyDescent="0.25">
      <c r="A232" t="s">
        <v>64</v>
      </c>
      <c r="E232" t="s">
        <v>3</v>
      </c>
      <c r="F232" t="s">
        <v>25</v>
      </c>
      <c r="G232" t="s">
        <v>26</v>
      </c>
      <c r="H232">
        <f t="shared" ref="H232:H263" ca="1" si="1263">ROUND(RANDBETWEEN(10,99)+RANDBETWEEN(1,9)/10+RANDBETWEEN(1,9)/100+RANDBETWEEN(1,9)/1000,3)</f>
        <v>12.231</v>
      </c>
      <c r="I232" t="s">
        <v>26</v>
      </c>
      <c r="J232" t="s">
        <v>4</v>
      </c>
      <c r="K232">
        <f t="shared" ca="1" si="1084"/>
        <v>12.23</v>
      </c>
      <c r="L232" t="s">
        <v>9</v>
      </c>
      <c r="M232" t="s">
        <v>65</v>
      </c>
      <c r="N232" t="s">
        <v>61</v>
      </c>
      <c r="O232" t="s">
        <v>9</v>
      </c>
      <c r="P232" t="s">
        <v>62</v>
      </c>
      <c r="Q232" t="s">
        <v>3</v>
      </c>
      <c r="R232" t="s">
        <v>17</v>
      </c>
      <c r="S232" t="s">
        <v>66</v>
      </c>
      <c r="T232">
        <f t="shared" ref="T232:T263" ca="1" si="1264">ROUND(_xlfn.NUMBERVALUE(MID(H232,6,1)),0)</f>
        <v>1</v>
      </c>
      <c r="U232" t="s">
        <v>13</v>
      </c>
      <c r="V232" t="s">
        <v>3</v>
      </c>
      <c r="Y232">
        <f t="shared" ref="Y232:Y263" ca="1" si="1265">ROUND(_xlfn.NUMBERVALUE(MID(H232,1,1)),0)</f>
        <v>1</v>
      </c>
      <c r="AA232">
        <f t="shared" ref="AA232:AA263" ca="1" si="1266">ROUND(_xlfn.NUMBERVALUE(MID(H232,2,1)),0)</f>
        <v>2</v>
      </c>
      <c r="AC232" t="s">
        <v>14</v>
      </c>
      <c r="AE232">
        <f t="shared" ref="AE232:AE263" ca="1" si="1267">ROUND(_xlfn.NUMBERVALUE(MID(H232,4,1)),0)</f>
        <v>2</v>
      </c>
      <c r="AG232" t="s">
        <v>38</v>
      </c>
      <c r="AH232">
        <f t="shared" ref="AH232:AH263" ca="1" si="1268">ROUND(_xlfn.NUMBERVALUE(MID(H232,5,1)),0)</f>
        <v>3</v>
      </c>
      <c r="AI232" t="s">
        <v>67</v>
      </c>
      <c r="AJ232">
        <f t="shared" ref="AJ232:AJ263" ca="1" si="1269">ROUND(_xlfn.NUMBERVALUE(MID(H232,6,1)),0)</f>
        <v>1</v>
      </c>
      <c r="AK232" t="s">
        <v>20</v>
      </c>
      <c r="AL232" t="s">
        <v>3</v>
      </c>
      <c r="AM232" t="s">
        <v>15</v>
      </c>
      <c r="AN232">
        <f t="shared" ca="1" si="1085"/>
        <v>1</v>
      </c>
      <c r="AO232" t="s">
        <v>20</v>
      </c>
      <c r="AQ232" t="s">
        <v>16</v>
      </c>
      <c r="AR232" t="str">
        <f t="shared" ca="1" si="1086"/>
        <v>inférieur à 5,&lt;br&gt;alors le chiffre précédent (&lt;font color="blue"&gt;3&lt;/font&gt;) ne change pas.</v>
      </c>
      <c r="AS232" t="s">
        <v>22</v>
      </c>
      <c r="AT232" t="s">
        <v>21</v>
      </c>
      <c r="AU232">
        <f t="shared" ca="1" si="1082"/>
        <v>12.23</v>
      </c>
      <c r="AV232" t="s">
        <v>23</v>
      </c>
      <c r="AW232" t="s">
        <v>24</v>
      </c>
    </row>
    <row r="233" spans="1:49" x14ac:dyDescent="0.25">
      <c r="A233" t="s">
        <v>64</v>
      </c>
      <c r="E233" t="s">
        <v>3</v>
      </c>
      <c r="F233" t="s">
        <v>25</v>
      </c>
      <c r="G233" t="s">
        <v>26</v>
      </c>
      <c r="H233">
        <f t="shared" ref="H233:H264" ca="1" si="1270">ROUND(RANDBETWEEN(100,999)+RANDBETWEEN(1,9)/10+RANDBETWEEN(1,9)/100+RANDBETWEEN(1,9)/1000,3)</f>
        <v>978.26300000000003</v>
      </c>
      <c r="I233" t="s">
        <v>26</v>
      </c>
      <c r="J233" t="s">
        <v>4</v>
      </c>
      <c r="K233">
        <f t="shared" ca="1" si="1084"/>
        <v>978.26</v>
      </c>
      <c r="L233" t="s">
        <v>9</v>
      </c>
      <c r="M233" t="s">
        <v>65</v>
      </c>
      <c r="N233" t="s">
        <v>61</v>
      </c>
      <c r="O233" t="s">
        <v>9</v>
      </c>
      <c r="P233" t="s">
        <v>62</v>
      </c>
      <c r="Q233" t="s">
        <v>3</v>
      </c>
      <c r="R233" t="s">
        <v>17</v>
      </c>
      <c r="S233" t="s">
        <v>66</v>
      </c>
      <c r="T233">
        <f t="shared" ref="T233:T264" ca="1" si="1271">ROUND(_xlfn.NUMBERVALUE(MID(H233,7,1)),0)</f>
        <v>3</v>
      </c>
      <c r="U233" t="s">
        <v>13</v>
      </c>
      <c r="V233" t="s">
        <v>3</v>
      </c>
      <c r="X233">
        <f t="shared" ref="X233:X296" ca="1" si="1272">ROUND(_xlfn.NUMBERVALUE(MID(H233,1,1)),0)</f>
        <v>9</v>
      </c>
      <c r="Y233">
        <f t="shared" ref="Y233:Y296" ca="1" si="1273">ROUND(_xlfn.NUMBERVALUE(MID(H233,2,1)),0)</f>
        <v>7</v>
      </c>
      <c r="AA233">
        <f t="shared" ref="AA233:AA296" ca="1" si="1274">ROUND(_xlfn.NUMBERVALUE(MID(H233,3,1)),0)</f>
        <v>8</v>
      </c>
      <c r="AC233" t="s">
        <v>14</v>
      </c>
      <c r="AE233">
        <f t="shared" ref="AE233:AE264" ca="1" si="1275">ROUND(_xlfn.NUMBERVALUE(MID(H233,5,1)),0)</f>
        <v>2</v>
      </c>
      <c r="AG233" t="s">
        <v>38</v>
      </c>
      <c r="AH233">
        <f t="shared" ref="AH233:AH264" ca="1" si="1276">ROUND(_xlfn.NUMBERVALUE(MID(H233,6,1)),0)</f>
        <v>6</v>
      </c>
      <c r="AI233" t="s">
        <v>67</v>
      </c>
      <c r="AJ233">
        <f t="shared" ref="AJ233:AJ264" ca="1" si="1277">ROUND(_xlfn.NUMBERVALUE(MID(H233,7,1)),0)</f>
        <v>3</v>
      </c>
      <c r="AK233" t="s">
        <v>20</v>
      </c>
      <c r="AL233" t="s">
        <v>3</v>
      </c>
      <c r="AM233" t="s">
        <v>15</v>
      </c>
      <c r="AN233">
        <f t="shared" ca="1" si="1085"/>
        <v>3</v>
      </c>
      <c r="AO233" t="s">
        <v>20</v>
      </c>
      <c r="AQ233" t="s">
        <v>16</v>
      </c>
      <c r="AR233" t="str">
        <f t="shared" ca="1" si="1086"/>
        <v>inférieur à 5,&lt;br&gt;alors le chiffre précédent (&lt;font color="blue"&gt;6&lt;/font&gt;) ne change pas.</v>
      </c>
      <c r="AS233" t="s">
        <v>22</v>
      </c>
      <c r="AT233" t="s">
        <v>21</v>
      </c>
      <c r="AU233">
        <f t="shared" ca="1" si="1082"/>
        <v>978.26</v>
      </c>
      <c r="AV233" t="s">
        <v>23</v>
      </c>
      <c r="AW233" t="s">
        <v>24</v>
      </c>
    </row>
    <row r="234" spans="1:49" x14ac:dyDescent="0.25">
      <c r="A234" t="s">
        <v>64</v>
      </c>
      <c r="E234" t="s">
        <v>3</v>
      </c>
      <c r="F234" t="s">
        <v>25</v>
      </c>
      <c r="G234" t="s">
        <v>26</v>
      </c>
      <c r="H234">
        <f t="shared" ref="H234:H265" ca="1" si="1278">ROUND(RANDBETWEEN(1,9)/10+RANDBETWEEN(1,9)/100+RANDBETWEEN(1,9)/1000,3)</f>
        <v>0.317</v>
      </c>
      <c r="I234" t="s">
        <v>26</v>
      </c>
      <c r="J234" t="s">
        <v>4</v>
      </c>
      <c r="K234">
        <f t="shared" ca="1" si="1084"/>
        <v>0.32</v>
      </c>
      <c r="L234" t="s">
        <v>9</v>
      </c>
      <c r="M234" t="s">
        <v>65</v>
      </c>
      <c r="N234" t="s">
        <v>61</v>
      </c>
      <c r="O234" t="s">
        <v>9</v>
      </c>
      <c r="P234" t="s">
        <v>62</v>
      </c>
      <c r="Q234" t="s">
        <v>3</v>
      </c>
      <c r="R234" t="s">
        <v>17</v>
      </c>
      <c r="S234" t="s">
        <v>66</v>
      </c>
      <c r="T234">
        <f t="shared" ref="T234:T265" ca="1" si="1279">ROUND(_xlfn.NUMBERVALUE(MID(H234,5,1)),0)</f>
        <v>7</v>
      </c>
      <c r="U234" t="s">
        <v>13</v>
      </c>
      <c r="V234" t="s">
        <v>3</v>
      </c>
      <c r="AA234">
        <f t="shared" ref="AA234:AA265" ca="1" si="1280">ROUND(_xlfn.NUMBERVALUE(MID(H234,1,1)),0)</f>
        <v>0</v>
      </c>
      <c r="AC234" t="s">
        <v>14</v>
      </c>
      <c r="AE234">
        <f t="shared" ref="AE234:AE265" ca="1" si="1281">ROUND(_xlfn.NUMBERVALUE(MID(H234,3,1)),0)</f>
        <v>3</v>
      </c>
      <c r="AG234" t="s">
        <v>38</v>
      </c>
      <c r="AH234">
        <f t="shared" ref="AH234:AH297" ca="1" si="1282">ROUND(_xlfn.NUMBERVALUE(MID(H234,4,1)),0)</f>
        <v>1</v>
      </c>
      <c r="AI234" t="s">
        <v>67</v>
      </c>
      <c r="AJ234">
        <f t="shared" ref="AJ234:AJ265" ca="1" si="1283">ROUND(_xlfn.NUMBERVALUE(MID(H234,5,1)),0)</f>
        <v>7</v>
      </c>
      <c r="AK234" t="s">
        <v>20</v>
      </c>
      <c r="AL234" t="s">
        <v>3</v>
      </c>
      <c r="AM234" t="s">
        <v>15</v>
      </c>
      <c r="AN234">
        <f t="shared" ca="1" si="1085"/>
        <v>7</v>
      </c>
      <c r="AO234" t="s">
        <v>20</v>
      </c>
      <c r="AQ234" t="s">
        <v>16</v>
      </c>
      <c r="AR234" t="str">
        <f t="shared" ca="1" si="1086"/>
        <v>supérieur ou égal à 5,&lt;br&gt;alors le chiffre précédent (&lt;font color="blue"&gt;1&lt;/font&gt;) augmente de 1.</v>
      </c>
      <c r="AS234" t="s">
        <v>22</v>
      </c>
      <c r="AT234" t="s">
        <v>21</v>
      </c>
      <c r="AU234">
        <f t="shared" ca="1" si="1082"/>
        <v>0.32</v>
      </c>
      <c r="AV234" t="s">
        <v>23</v>
      </c>
      <c r="AW234" t="s">
        <v>24</v>
      </c>
    </row>
    <row r="235" spans="1:49" x14ac:dyDescent="0.25">
      <c r="A235" t="s">
        <v>64</v>
      </c>
      <c r="E235" t="s">
        <v>3</v>
      </c>
      <c r="F235" t="s">
        <v>25</v>
      </c>
      <c r="G235" t="s">
        <v>26</v>
      </c>
      <c r="H235">
        <f t="shared" ref="H235:H266" ca="1" si="1284">ROUND(RANDBETWEEN(1,9)+RANDBETWEEN(1,9)/10+RANDBETWEEN(1,9)/100+RANDBETWEEN(1,9)/1000,3)</f>
        <v>5.3760000000000003</v>
      </c>
      <c r="I235" t="s">
        <v>26</v>
      </c>
      <c r="J235" t="s">
        <v>4</v>
      </c>
      <c r="K235">
        <f t="shared" ca="1" si="1084"/>
        <v>5.38</v>
      </c>
      <c r="L235" t="s">
        <v>9</v>
      </c>
      <c r="M235" t="s">
        <v>65</v>
      </c>
      <c r="N235" t="s">
        <v>61</v>
      </c>
      <c r="O235" t="s">
        <v>9</v>
      </c>
      <c r="P235" t="s">
        <v>62</v>
      </c>
      <c r="Q235" t="s">
        <v>3</v>
      </c>
      <c r="R235" t="s">
        <v>17</v>
      </c>
      <c r="S235" t="s">
        <v>66</v>
      </c>
      <c r="T235">
        <f t="shared" ca="1" si="1279"/>
        <v>6</v>
      </c>
      <c r="U235" t="s">
        <v>13</v>
      </c>
      <c r="V235" t="s">
        <v>3</v>
      </c>
      <c r="AA235">
        <f t="shared" ca="1" si="1280"/>
        <v>5</v>
      </c>
      <c r="AC235" t="s">
        <v>14</v>
      </c>
      <c r="AE235">
        <f t="shared" ca="1" si="1281"/>
        <v>3</v>
      </c>
      <c r="AG235" t="s">
        <v>38</v>
      </c>
      <c r="AH235">
        <f t="shared" ca="1" si="1282"/>
        <v>7</v>
      </c>
      <c r="AI235" t="s">
        <v>67</v>
      </c>
      <c r="AJ235">
        <f t="shared" ca="1" si="1283"/>
        <v>6</v>
      </c>
      <c r="AK235" t="s">
        <v>20</v>
      </c>
      <c r="AL235" t="s">
        <v>3</v>
      </c>
      <c r="AM235" t="s">
        <v>15</v>
      </c>
      <c r="AN235">
        <f t="shared" ca="1" si="1085"/>
        <v>6</v>
      </c>
      <c r="AO235" t="s">
        <v>20</v>
      </c>
      <c r="AQ235" t="s">
        <v>16</v>
      </c>
      <c r="AR235" t="str">
        <f t="shared" ca="1" si="1086"/>
        <v>supérieur ou égal à 5,&lt;br&gt;alors le chiffre précédent (&lt;font color="blue"&gt;7&lt;/font&gt;) augmente de 1.</v>
      </c>
      <c r="AS235" t="s">
        <v>22</v>
      </c>
      <c r="AT235" t="s">
        <v>21</v>
      </c>
      <c r="AU235">
        <f t="shared" ca="1" si="1082"/>
        <v>5.38</v>
      </c>
      <c r="AV235" t="s">
        <v>23</v>
      </c>
      <c r="AW235" t="s">
        <v>24</v>
      </c>
    </row>
    <row r="236" spans="1:49" x14ac:dyDescent="0.25">
      <c r="A236" t="s">
        <v>64</v>
      </c>
      <c r="E236" t="s">
        <v>3</v>
      </c>
      <c r="F236" t="s">
        <v>25</v>
      </c>
      <c r="G236" t="s">
        <v>26</v>
      </c>
      <c r="H236">
        <f t="shared" ref="H236:H267" ca="1" si="1285">ROUND(RANDBETWEEN(10,99)+RANDBETWEEN(1,9)/10+RANDBETWEEN(1,9)/100+RANDBETWEEN(1,9)/1000,3)</f>
        <v>98.137</v>
      </c>
      <c r="I236" t="s">
        <v>26</v>
      </c>
      <c r="J236" t="s">
        <v>4</v>
      </c>
      <c r="K236">
        <f t="shared" ca="1" si="1084"/>
        <v>98.14</v>
      </c>
      <c r="L236" t="s">
        <v>9</v>
      </c>
      <c r="M236" t="s">
        <v>65</v>
      </c>
      <c r="N236" t="s">
        <v>61</v>
      </c>
      <c r="O236" t="s">
        <v>9</v>
      </c>
      <c r="P236" t="s">
        <v>62</v>
      </c>
      <c r="Q236" t="s">
        <v>3</v>
      </c>
      <c r="R236" t="s">
        <v>17</v>
      </c>
      <c r="S236" t="s">
        <v>66</v>
      </c>
      <c r="T236">
        <f t="shared" ref="T236:T267" ca="1" si="1286">ROUND(_xlfn.NUMBERVALUE(MID(H236,6,1)),0)</f>
        <v>7</v>
      </c>
      <c r="U236" t="s">
        <v>13</v>
      </c>
      <c r="V236" t="s">
        <v>3</v>
      </c>
      <c r="Y236">
        <f t="shared" ref="Y236:Y267" ca="1" si="1287">ROUND(_xlfn.NUMBERVALUE(MID(H236,1,1)),0)</f>
        <v>9</v>
      </c>
      <c r="AA236">
        <f t="shared" ref="AA236:AA267" ca="1" si="1288">ROUND(_xlfn.NUMBERVALUE(MID(H236,2,1)),0)</f>
        <v>8</v>
      </c>
      <c r="AC236" t="s">
        <v>14</v>
      </c>
      <c r="AE236">
        <f t="shared" ref="AE236:AE267" ca="1" si="1289">ROUND(_xlfn.NUMBERVALUE(MID(H236,4,1)),0)</f>
        <v>1</v>
      </c>
      <c r="AG236" t="s">
        <v>38</v>
      </c>
      <c r="AH236">
        <f t="shared" ref="AH236:AH267" ca="1" si="1290">ROUND(_xlfn.NUMBERVALUE(MID(H236,5,1)),0)</f>
        <v>3</v>
      </c>
      <c r="AI236" t="s">
        <v>67</v>
      </c>
      <c r="AJ236">
        <f t="shared" ref="AJ236:AJ267" ca="1" si="1291">ROUND(_xlfn.NUMBERVALUE(MID(H236,6,1)),0)</f>
        <v>7</v>
      </c>
      <c r="AK236" t="s">
        <v>20</v>
      </c>
      <c r="AL236" t="s">
        <v>3</v>
      </c>
      <c r="AM236" t="s">
        <v>15</v>
      </c>
      <c r="AN236">
        <f t="shared" ca="1" si="1085"/>
        <v>7</v>
      </c>
      <c r="AO236" t="s">
        <v>20</v>
      </c>
      <c r="AQ236" t="s">
        <v>16</v>
      </c>
      <c r="AR236" t="str">
        <f t="shared" ca="1" si="1086"/>
        <v>supérieur ou égal à 5,&lt;br&gt;alors le chiffre précédent (&lt;font color="blue"&gt;3&lt;/font&gt;) augmente de 1.</v>
      </c>
      <c r="AS236" t="s">
        <v>22</v>
      </c>
      <c r="AT236" t="s">
        <v>21</v>
      </c>
      <c r="AU236">
        <f t="shared" ca="1" si="1082"/>
        <v>98.14</v>
      </c>
      <c r="AV236" t="s">
        <v>23</v>
      </c>
      <c r="AW236" t="s">
        <v>24</v>
      </c>
    </row>
    <row r="237" spans="1:49" x14ac:dyDescent="0.25">
      <c r="A237" t="s">
        <v>64</v>
      </c>
      <c r="E237" t="s">
        <v>3</v>
      </c>
      <c r="F237" t="s">
        <v>25</v>
      </c>
      <c r="G237" t="s">
        <v>26</v>
      </c>
      <c r="H237">
        <f t="shared" ref="H237:H268" ca="1" si="1292">ROUND(RANDBETWEEN(100,999)+RANDBETWEEN(1,9)/10+RANDBETWEEN(1,9)/100+RANDBETWEEN(1,9)/1000,3)</f>
        <v>168.571</v>
      </c>
      <c r="I237" t="s">
        <v>26</v>
      </c>
      <c r="J237" t="s">
        <v>4</v>
      </c>
      <c r="K237">
        <f t="shared" ca="1" si="1084"/>
        <v>168.57</v>
      </c>
      <c r="L237" t="s">
        <v>9</v>
      </c>
      <c r="M237" t="s">
        <v>65</v>
      </c>
      <c r="N237" t="s">
        <v>61</v>
      </c>
      <c r="O237" t="s">
        <v>9</v>
      </c>
      <c r="P237" t="s">
        <v>62</v>
      </c>
      <c r="Q237" t="s">
        <v>3</v>
      </c>
      <c r="R237" t="s">
        <v>17</v>
      </c>
      <c r="S237" t="s">
        <v>66</v>
      </c>
      <c r="T237">
        <f t="shared" ref="T237:T268" ca="1" si="1293">ROUND(_xlfn.NUMBERVALUE(MID(H237,7,1)),0)</f>
        <v>1</v>
      </c>
      <c r="U237" t="s">
        <v>13</v>
      </c>
      <c r="V237" t="s">
        <v>3</v>
      </c>
      <c r="X237">
        <f t="shared" ref="X237:X300" ca="1" si="1294">ROUND(_xlfn.NUMBERVALUE(MID(H237,1,1)),0)</f>
        <v>1</v>
      </c>
      <c r="Y237">
        <f t="shared" ref="Y237:Y300" ca="1" si="1295">ROUND(_xlfn.NUMBERVALUE(MID(H237,2,1)),0)</f>
        <v>6</v>
      </c>
      <c r="AA237">
        <f t="shared" ref="AA237:AA300" ca="1" si="1296">ROUND(_xlfn.NUMBERVALUE(MID(H237,3,1)),0)</f>
        <v>8</v>
      </c>
      <c r="AC237" t="s">
        <v>14</v>
      </c>
      <c r="AE237">
        <f t="shared" ref="AE237:AE268" ca="1" si="1297">ROUND(_xlfn.NUMBERVALUE(MID(H237,5,1)),0)</f>
        <v>5</v>
      </c>
      <c r="AG237" t="s">
        <v>38</v>
      </c>
      <c r="AH237">
        <f t="shared" ref="AH237:AH268" ca="1" si="1298">ROUND(_xlfn.NUMBERVALUE(MID(H237,6,1)),0)</f>
        <v>7</v>
      </c>
      <c r="AI237" t="s">
        <v>67</v>
      </c>
      <c r="AJ237">
        <f t="shared" ref="AJ237:AJ268" ca="1" si="1299">ROUND(_xlfn.NUMBERVALUE(MID(H237,7,1)),0)</f>
        <v>1</v>
      </c>
      <c r="AK237" t="s">
        <v>20</v>
      </c>
      <c r="AL237" t="s">
        <v>3</v>
      </c>
      <c r="AM237" t="s">
        <v>15</v>
      </c>
      <c r="AN237">
        <f t="shared" ca="1" si="1085"/>
        <v>1</v>
      </c>
      <c r="AO237" t="s">
        <v>20</v>
      </c>
      <c r="AQ237" t="s">
        <v>16</v>
      </c>
      <c r="AR237" t="str">
        <f t="shared" ca="1" si="1086"/>
        <v>inférieur à 5,&lt;br&gt;alors le chiffre précédent (&lt;font color="blue"&gt;7&lt;/font&gt;) ne change pas.</v>
      </c>
      <c r="AS237" t="s">
        <v>22</v>
      </c>
      <c r="AT237" t="s">
        <v>21</v>
      </c>
      <c r="AU237">
        <f t="shared" ca="1" si="1082"/>
        <v>168.57</v>
      </c>
      <c r="AV237" t="s">
        <v>23</v>
      </c>
      <c r="AW237" t="s">
        <v>24</v>
      </c>
    </row>
    <row r="238" spans="1:49" x14ac:dyDescent="0.25">
      <c r="A238" t="s">
        <v>64</v>
      </c>
      <c r="E238" t="s">
        <v>3</v>
      </c>
      <c r="F238" t="s">
        <v>25</v>
      </c>
      <c r="G238" t="s">
        <v>26</v>
      </c>
      <c r="H238">
        <f t="shared" ref="H238:H269" ca="1" si="1300">ROUND(RANDBETWEEN(1,9)/10+RANDBETWEEN(1,9)/100+RANDBETWEEN(1,9)/1000,3)</f>
        <v>0.69199999999999995</v>
      </c>
      <c r="I238" t="s">
        <v>26</v>
      </c>
      <c r="J238" t="s">
        <v>4</v>
      </c>
      <c r="K238">
        <f t="shared" ca="1" si="1084"/>
        <v>0.69</v>
      </c>
      <c r="L238" t="s">
        <v>9</v>
      </c>
      <c r="M238" t="s">
        <v>65</v>
      </c>
      <c r="N238" t="s">
        <v>61</v>
      </c>
      <c r="O238" t="s">
        <v>9</v>
      </c>
      <c r="P238" t="s">
        <v>62</v>
      </c>
      <c r="Q238" t="s">
        <v>3</v>
      </c>
      <c r="R238" t="s">
        <v>17</v>
      </c>
      <c r="S238" t="s">
        <v>66</v>
      </c>
      <c r="T238">
        <f t="shared" ref="T238:T269" ca="1" si="1301">ROUND(_xlfn.NUMBERVALUE(MID(H238,5,1)),0)</f>
        <v>2</v>
      </c>
      <c r="U238" t="s">
        <v>13</v>
      </c>
      <c r="V238" t="s">
        <v>3</v>
      </c>
      <c r="AA238">
        <f t="shared" ref="AA238:AA269" ca="1" si="1302">ROUND(_xlfn.NUMBERVALUE(MID(H238,1,1)),0)</f>
        <v>0</v>
      </c>
      <c r="AC238" t="s">
        <v>14</v>
      </c>
      <c r="AE238">
        <f t="shared" ref="AE238:AE269" ca="1" si="1303">ROUND(_xlfn.NUMBERVALUE(MID(H238,3,1)),0)</f>
        <v>6</v>
      </c>
      <c r="AG238" t="s">
        <v>38</v>
      </c>
      <c r="AH238">
        <f t="shared" ref="AH238:AH301" ca="1" si="1304">ROUND(_xlfn.NUMBERVALUE(MID(H238,4,1)),0)</f>
        <v>9</v>
      </c>
      <c r="AI238" t="s">
        <v>67</v>
      </c>
      <c r="AJ238">
        <f t="shared" ref="AJ238:AJ269" ca="1" si="1305">ROUND(_xlfn.NUMBERVALUE(MID(H238,5,1)),0)</f>
        <v>2</v>
      </c>
      <c r="AK238" t="s">
        <v>20</v>
      </c>
      <c r="AL238" t="s">
        <v>3</v>
      </c>
      <c r="AM238" t="s">
        <v>15</v>
      </c>
      <c r="AN238">
        <f t="shared" ca="1" si="1085"/>
        <v>2</v>
      </c>
      <c r="AO238" t="s">
        <v>20</v>
      </c>
      <c r="AQ238" t="s">
        <v>16</v>
      </c>
      <c r="AR238" t="str">
        <f t="shared" ca="1" si="1086"/>
        <v>inférieur à 5,&lt;br&gt;alors le chiffre précédent (&lt;font color="blue"&gt;9&lt;/font&gt;) ne change pas.</v>
      </c>
      <c r="AS238" t="s">
        <v>22</v>
      </c>
      <c r="AT238" t="s">
        <v>21</v>
      </c>
      <c r="AU238">
        <f t="shared" ca="1" si="1082"/>
        <v>0.69</v>
      </c>
      <c r="AV238" t="s">
        <v>23</v>
      </c>
      <c r="AW238" t="s">
        <v>24</v>
      </c>
    </row>
    <row r="239" spans="1:49" x14ac:dyDescent="0.25">
      <c r="A239" t="s">
        <v>64</v>
      </c>
      <c r="E239" t="s">
        <v>3</v>
      </c>
      <c r="F239" t="s">
        <v>25</v>
      </c>
      <c r="G239" t="s">
        <v>26</v>
      </c>
      <c r="H239">
        <f t="shared" ref="H239:H270" ca="1" si="1306">ROUND(RANDBETWEEN(1,9)+RANDBETWEEN(1,9)/10+RANDBETWEEN(1,9)/100+RANDBETWEEN(1,9)/1000,3)</f>
        <v>7.8979999999999997</v>
      </c>
      <c r="I239" t="s">
        <v>26</v>
      </c>
      <c r="J239" t="s">
        <v>4</v>
      </c>
      <c r="K239">
        <f t="shared" ca="1" si="1084"/>
        <v>7.9</v>
      </c>
      <c r="L239" t="s">
        <v>9</v>
      </c>
      <c r="M239" t="s">
        <v>65</v>
      </c>
      <c r="N239" t="s">
        <v>61</v>
      </c>
      <c r="O239" t="s">
        <v>9</v>
      </c>
      <c r="P239" t="s">
        <v>62</v>
      </c>
      <c r="Q239" t="s">
        <v>3</v>
      </c>
      <c r="R239" t="s">
        <v>17</v>
      </c>
      <c r="S239" t="s">
        <v>66</v>
      </c>
      <c r="T239">
        <f t="shared" ca="1" si="1301"/>
        <v>8</v>
      </c>
      <c r="U239" t="s">
        <v>13</v>
      </c>
      <c r="V239" t="s">
        <v>3</v>
      </c>
      <c r="AA239">
        <f t="shared" ca="1" si="1302"/>
        <v>7</v>
      </c>
      <c r="AC239" t="s">
        <v>14</v>
      </c>
      <c r="AE239">
        <f t="shared" ca="1" si="1303"/>
        <v>8</v>
      </c>
      <c r="AG239" t="s">
        <v>38</v>
      </c>
      <c r="AH239">
        <f t="shared" ca="1" si="1304"/>
        <v>9</v>
      </c>
      <c r="AI239" t="s">
        <v>67</v>
      </c>
      <c r="AJ239">
        <f t="shared" ca="1" si="1305"/>
        <v>8</v>
      </c>
      <c r="AK239" t="s">
        <v>20</v>
      </c>
      <c r="AL239" t="s">
        <v>3</v>
      </c>
      <c r="AM239" t="s">
        <v>15</v>
      </c>
      <c r="AN239">
        <f t="shared" ca="1" si="1085"/>
        <v>8</v>
      </c>
      <c r="AO239" t="s">
        <v>20</v>
      </c>
      <c r="AQ239" t="s">
        <v>16</v>
      </c>
      <c r="AR239" t="str">
        <f t="shared" ca="1" si="1086"/>
        <v>supérieur ou égal à 5,&lt;br&gt;alors le chiffre précédent (&lt;font color="blue"&gt;9&lt;/font&gt;) augmente de 1.</v>
      </c>
      <c r="AS239" t="s">
        <v>22</v>
      </c>
      <c r="AT239" t="s">
        <v>21</v>
      </c>
      <c r="AU239">
        <f t="shared" ca="1" si="1082"/>
        <v>7.9</v>
      </c>
      <c r="AV239" t="s">
        <v>23</v>
      </c>
      <c r="AW239" t="s">
        <v>24</v>
      </c>
    </row>
    <row r="240" spans="1:49" x14ac:dyDescent="0.25">
      <c r="A240" t="s">
        <v>64</v>
      </c>
      <c r="E240" t="s">
        <v>3</v>
      </c>
      <c r="F240" t="s">
        <v>25</v>
      </c>
      <c r="G240" t="s">
        <v>26</v>
      </c>
      <c r="H240">
        <f t="shared" ref="H240:H271" ca="1" si="1307">ROUND(RANDBETWEEN(10,99)+RANDBETWEEN(1,9)/10+RANDBETWEEN(1,9)/100+RANDBETWEEN(1,9)/1000,3)</f>
        <v>98.578000000000003</v>
      </c>
      <c r="I240" t="s">
        <v>26</v>
      </c>
      <c r="J240" t="s">
        <v>4</v>
      </c>
      <c r="K240">
        <f t="shared" ca="1" si="1084"/>
        <v>98.58</v>
      </c>
      <c r="L240" t="s">
        <v>9</v>
      </c>
      <c r="M240" t="s">
        <v>65</v>
      </c>
      <c r="N240" t="s">
        <v>61</v>
      </c>
      <c r="O240" t="s">
        <v>9</v>
      </c>
      <c r="P240" t="s">
        <v>62</v>
      </c>
      <c r="Q240" t="s">
        <v>3</v>
      </c>
      <c r="R240" t="s">
        <v>17</v>
      </c>
      <c r="S240" t="s">
        <v>66</v>
      </c>
      <c r="T240">
        <f t="shared" ref="T240:T271" ca="1" si="1308">ROUND(_xlfn.NUMBERVALUE(MID(H240,6,1)),0)</f>
        <v>8</v>
      </c>
      <c r="U240" t="s">
        <v>13</v>
      </c>
      <c r="V240" t="s">
        <v>3</v>
      </c>
      <c r="Y240">
        <f t="shared" ref="Y240:Y271" ca="1" si="1309">ROUND(_xlfn.NUMBERVALUE(MID(H240,1,1)),0)</f>
        <v>9</v>
      </c>
      <c r="AA240">
        <f t="shared" ref="AA240:AA271" ca="1" si="1310">ROUND(_xlfn.NUMBERVALUE(MID(H240,2,1)),0)</f>
        <v>8</v>
      </c>
      <c r="AC240" t="s">
        <v>14</v>
      </c>
      <c r="AE240">
        <f t="shared" ref="AE240:AE271" ca="1" si="1311">ROUND(_xlfn.NUMBERVALUE(MID(H240,4,1)),0)</f>
        <v>5</v>
      </c>
      <c r="AG240" t="s">
        <v>38</v>
      </c>
      <c r="AH240">
        <f t="shared" ref="AH240:AH271" ca="1" si="1312">ROUND(_xlfn.NUMBERVALUE(MID(H240,5,1)),0)</f>
        <v>7</v>
      </c>
      <c r="AI240" t="s">
        <v>67</v>
      </c>
      <c r="AJ240">
        <f t="shared" ref="AJ240:AJ271" ca="1" si="1313">ROUND(_xlfn.NUMBERVALUE(MID(H240,6,1)),0)</f>
        <v>8</v>
      </c>
      <c r="AK240" t="s">
        <v>20</v>
      </c>
      <c r="AL240" t="s">
        <v>3</v>
      </c>
      <c r="AM240" t="s">
        <v>15</v>
      </c>
      <c r="AN240">
        <f t="shared" ca="1" si="1085"/>
        <v>8</v>
      </c>
      <c r="AO240" t="s">
        <v>20</v>
      </c>
      <c r="AQ240" t="s">
        <v>16</v>
      </c>
      <c r="AR240" t="str">
        <f t="shared" ca="1" si="1086"/>
        <v>supérieur ou égal à 5,&lt;br&gt;alors le chiffre précédent (&lt;font color="blue"&gt;7&lt;/font&gt;) augmente de 1.</v>
      </c>
      <c r="AS240" t="s">
        <v>22</v>
      </c>
      <c r="AT240" t="s">
        <v>21</v>
      </c>
      <c r="AU240">
        <f t="shared" ca="1" si="1082"/>
        <v>98.58</v>
      </c>
      <c r="AV240" t="s">
        <v>23</v>
      </c>
      <c r="AW240" t="s">
        <v>24</v>
      </c>
    </row>
    <row r="241" spans="1:49" x14ac:dyDescent="0.25">
      <c r="A241" t="s">
        <v>64</v>
      </c>
      <c r="E241" t="s">
        <v>3</v>
      </c>
      <c r="F241" t="s">
        <v>25</v>
      </c>
      <c r="G241" t="s">
        <v>26</v>
      </c>
      <c r="H241">
        <f t="shared" ref="H241:H272" ca="1" si="1314">ROUND(RANDBETWEEN(100,999)+RANDBETWEEN(1,9)/10+RANDBETWEEN(1,9)/100+RANDBETWEEN(1,9)/1000,3)</f>
        <v>645.99199999999996</v>
      </c>
      <c r="I241" t="s">
        <v>26</v>
      </c>
      <c r="J241" t="s">
        <v>4</v>
      </c>
      <c r="K241">
        <f t="shared" ca="1" si="1084"/>
        <v>645.99</v>
      </c>
      <c r="L241" t="s">
        <v>9</v>
      </c>
      <c r="M241" t="s">
        <v>65</v>
      </c>
      <c r="N241" t="s">
        <v>61</v>
      </c>
      <c r="O241" t="s">
        <v>9</v>
      </c>
      <c r="P241" t="s">
        <v>62</v>
      </c>
      <c r="Q241" t="s">
        <v>3</v>
      </c>
      <c r="R241" t="s">
        <v>17</v>
      </c>
      <c r="S241" t="s">
        <v>66</v>
      </c>
      <c r="T241">
        <f t="shared" ref="T241:T272" ca="1" si="1315">ROUND(_xlfn.NUMBERVALUE(MID(H241,7,1)),0)</f>
        <v>2</v>
      </c>
      <c r="U241" t="s">
        <v>13</v>
      </c>
      <c r="V241" t="s">
        <v>3</v>
      </c>
      <c r="X241">
        <f t="shared" ref="X241:X301" ca="1" si="1316">ROUND(_xlfn.NUMBERVALUE(MID(H241,1,1)),0)</f>
        <v>6</v>
      </c>
      <c r="Y241">
        <f t="shared" ref="Y241:Y301" ca="1" si="1317">ROUND(_xlfn.NUMBERVALUE(MID(H241,2,1)),0)</f>
        <v>4</v>
      </c>
      <c r="AA241">
        <f t="shared" ref="AA241:AA301" ca="1" si="1318">ROUND(_xlfn.NUMBERVALUE(MID(H241,3,1)),0)</f>
        <v>5</v>
      </c>
      <c r="AC241" t="s">
        <v>14</v>
      </c>
      <c r="AE241">
        <f t="shared" ref="AE241:AE272" ca="1" si="1319">ROUND(_xlfn.NUMBERVALUE(MID(H241,5,1)),0)</f>
        <v>9</v>
      </c>
      <c r="AG241" t="s">
        <v>38</v>
      </c>
      <c r="AH241">
        <f t="shared" ref="AH241:AH272" ca="1" si="1320">ROUND(_xlfn.NUMBERVALUE(MID(H241,6,1)),0)</f>
        <v>9</v>
      </c>
      <c r="AI241" t="s">
        <v>67</v>
      </c>
      <c r="AJ241">
        <f t="shared" ref="AJ241:AJ272" ca="1" si="1321">ROUND(_xlfn.NUMBERVALUE(MID(H241,7,1)),0)</f>
        <v>2</v>
      </c>
      <c r="AK241" t="s">
        <v>20</v>
      </c>
      <c r="AL241" t="s">
        <v>3</v>
      </c>
      <c r="AM241" t="s">
        <v>15</v>
      </c>
      <c r="AN241">
        <f t="shared" ca="1" si="1085"/>
        <v>2</v>
      </c>
      <c r="AO241" t="s">
        <v>20</v>
      </c>
      <c r="AQ241" t="s">
        <v>16</v>
      </c>
      <c r="AR241" t="str">
        <f t="shared" ca="1" si="1086"/>
        <v>inférieur à 5,&lt;br&gt;alors le chiffre précédent (&lt;font color="blue"&gt;9&lt;/font&gt;) ne change pas.</v>
      </c>
      <c r="AS241" t="s">
        <v>22</v>
      </c>
      <c r="AT241" t="s">
        <v>21</v>
      </c>
      <c r="AU241">
        <f t="shared" ca="1" si="1082"/>
        <v>645.99</v>
      </c>
      <c r="AV241" t="s">
        <v>23</v>
      </c>
      <c r="AW241" t="s">
        <v>24</v>
      </c>
    </row>
    <row r="242" spans="1:49" x14ac:dyDescent="0.25">
      <c r="A242" t="s">
        <v>64</v>
      </c>
      <c r="E242" t="s">
        <v>3</v>
      </c>
      <c r="F242" t="s">
        <v>25</v>
      </c>
      <c r="G242" t="s">
        <v>26</v>
      </c>
      <c r="H242">
        <f t="shared" ref="H242:H273" ca="1" si="1322">ROUND(RANDBETWEEN(1,9)/10+RANDBETWEEN(1,9)/100+RANDBETWEEN(1,9)/1000,3)</f>
        <v>0.48099999999999998</v>
      </c>
      <c r="I242" t="s">
        <v>26</v>
      </c>
      <c r="J242" t="s">
        <v>4</v>
      </c>
      <c r="K242">
        <f t="shared" ca="1" si="1084"/>
        <v>0.48</v>
      </c>
      <c r="L242" t="s">
        <v>9</v>
      </c>
      <c r="M242" t="s">
        <v>65</v>
      </c>
      <c r="N242" t="s">
        <v>61</v>
      </c>
      <c r="O242" t="s">
        <v>9</v>
      </c>
      <c r="P242" t="s">
        <v>62</v>
      </c>
      <c r="Q242" t="s">
        <v>3</v>
      </c>
      <c r="R242" t="s">
        <v>17</v>
      </c>
      <c r="S242" t="s">
        <v>66</v>
      </c>
      <c r="T242">
        <f t="shared" ref="T242:T273" ca="1" si="1323">ROUND(_xlfn.NUMBERVALUE(MID(H242,5,1)),0)</f>
        <v>1</v>
      </c>
      <c r="U242" t="s">
        <v>13</v>
      </c>
      <c r="V242" t="s">
        <v>3</v>
      </c>
      <c r="AA242">
        <f t="shared" ref="AA242:AA273" ca="1" si="1324">ROUND(_xlfn.NUMBERVALUE(MID(H242,1,1)),0)</f>
        <v>0</v>
      </c>
      <c r="AC242" t="s">
        <v>14</v>
      </c>
      <c r="AE242">
        <f t="shared" ref="AE242:AE273" ca="1" si="1325">ROUND(_xlfn.NUMBERVALUE(MID(H242,3,1)),0)</f>
        <v>4</v>
      </c>
      <c r="AG242" t="s">
        <v>38</v>
      </c>
      <c r="AH242">
        <f t="shared" ref="AH242:AH301" ca="1" si="1326">ROUND(_xlfn.NUMBERVALUE(MID(H242,4,1)),0)</f>
        <v>8</v>
      </c>
      <c r="AI242" t="s">
        <v>67</v>
      </c>
      <c r="AJ242">
        <f t="shared" ref="AJ242:AJ273" ca="1" si="1327">ROUND(_xlfn.NUMBERVALUE(MID(H242,5,1)),0)</f>
        <v>1</v>
      </c>
      <c r="AK242" t="s">
        <v>20</v>
      </c>
      <c r="AL242" t="s">
        <v>3</v>
      </c>
      <c r="AM242" t="s">
        <v>15</v>
      </c>
      <c r="AN242">
        <f t="shared" ca="1" si="1085"/>
        <v>1</v>
      </c>
      <c r="AO242" t="s">
        <v>20</v>
      </c>
      <c r="AQ242" t="s">
        <v>16</v>
      </c>
      <c r="AR242" t="str">
        <f t="shared" ca="1" si="1086"/>
        <v>inférieur à 5,&lt;br&gt;alors le chiffre précédent (&lt;font color="blue"&gt;8&lt;/font&gt;) ne change pas.</v>
      </c>
      <c r="AS242" t="s">
        <v>22</v>
      </c>
      <c r="AT242" t="s">
        <v>21</v>
      </c>
      <c r="AU242">
        <f t="shared" ca="1" si="1082"/>
        <v>0.48</v>
      </c>
      <c r="AV242" t="s">
        <v>23</v>
      </c>
      <c r="AW242" t="s">
        <v>24</v>
      </c>
    </row>
    <row r="243" spans="1:49" x14ac:dyDescent="0.25">
      <c r="A243" t="s">
        <v>64</v>
      </c>
      <c r="E243" t="s">
        <v>3</v>
      </c>
      <c r="F243" t="s">
        <v>25</v>
      </c>
      <c r="G243" t="s">
        <v>26</v>
      </c>
      <c r="H243">
        <f t="shared" ref="H243:H274" ca="1" si="1328">ROUND(RANDBETWEEN(1,9)+RANDBETWEEN(1,9)/10+RANDBETWEEN(1,9)/100+RANDBETWEEN(1,9)/1000,3)</f>
        <v>2.6429999999999998</v>
      </c>
      <c r="I243" t="s">
        <v>26</v>
      </c>
      <c r="J243" t="s">
        <v>4</v>
      </c>
      <c r="K243">
        <f t="shared" ca="1" si="1084"/>
        <v>2.64</v>
      </c>
      <c r="L243" t="s">
        <v>9</v>
      </c>
      <c r="M243" t="s">
        <v>65</v>
      </c>
      <c r="N243" t="s">
        <v>61</v>
      </c>
      <c r="O243" t="s">
        <v>9</v>
      </c>
      <c r="P243" t="s">
        <v>62</v>
      </c>
      <c r="Q243" t="s">
        <v>3</v>
      </c>
      <c r="R243" t="s">
        <v>17</v>
      </c>
      <c r="S243" t="s">
        <v>66</v>
      </c>
      <c r="T243">
        <f t="shared" ca="1" si="1323"/>
        <v>3</v>
      </c>
      <c r="U243" t="s">
        <v>13</v>
      </c>
      <c r="V243" t="s">
        <v>3</v>
      </c>
      <c r="AA243">
        <f t="shared" ca="1" si="1324"/>
        <v>2</v>
      </c>
      <c r="AC243" t="s">
        <v>14</v>
      </c>
      <c r="AE243">
        <f t="shared" ca="1" si="1325"/>
        <v>6</v>
      </c>
      <c r="AG243" t="s">
        <v>38</v>
      </c>
      <c r="AH243">
        <f t="shared" ca="1" si="1326"/>
        <v>4</v>
      </c>
      <c r="AI243" t="s">
        <v>67</v>
      </c>
      <c r="AJ243">
        <f t="shared" ca="1" si="1327"/>
        <v>3</v>
      </c>
      <c r="AK243" t="s">
        <v>20</v>
      </c>
      <c r="AL243" t="s">
        <v>3</v>
      </c>
      <c r="AM243" t="s">
        <v>15</v>
      </c>
      <c r="AN243">
        <f t="shared" ca="1" si="1085"/>
        <v>3</v>
      </c>
      <c r="AO243" t="s">
        <v>20</v>
      </c>
      <c r="AQ243" t="s">
        <v>16</v>
      </c>
      <c r="AR243" t="str">
        <f t="shared" ca="1" si="1086"/>
        <v>inférieur à 5,&lt;br&gt;alors le chiffre précédent (&lt;font color="blue"&gt;4&lt;/font&gt;) ne change pas.</v>
      </c>
      <c r="AS243" t="s">
        <v>22</v>
      </c>
      <c r="AT243" t="s">
        <v>21</v>
      </c>
      <c r="AU243">
        <f t="shared" ca="1" si="1082"/>
        <v>2.64</v>
      </c>
      <c r="AV243" t="s">
        <v>23</v>
      </c>
      <c r="AW243" t="s">
        <v>24</v>
      </c>
    </row>
    <row r="244" spans="1:49" x14ac:dyDescent="0.25">
      <c r="A244" t="s">
        <v>64</v>
      </c>
      <c r="E244" t="s">
        <v>3</v>
      </c>
      <c r="F244" t="s">
        <v>25</v>
      </c>
      <c r="G244" t="s">
        <v>26</v>
      </c>
      <c r="H244">
        <f t="shared" ref="H244:H275" ca="1" si="1329">ROUND(RANDBETWEEN(10,99)+RANDBETWEEN(1,9)/10+RANDBETWEEN(1,9)/100+RANDBETWEEN(1,9)/1000,3)</f>
        <v>57.978000000000002</v>
      </c>
      <c r="I244" t="s">
        <v>26</v>
      </c>
      <c r="J244" t="s">
        <v>4</v>
      </c>
      <c r="K244">
        <f t="shared" ca="1" si="1084"/>
        <v>57.98</v>
      </c>
      <c r="L244" t="s">
        <v>9</v>
      </c>
      <c r="M244" t="s">
        <v>65</v>
      </c>
      <c r="N244" t="s">
        <v>61</v>
      </c>
      <c r="O244" t="s">
        <v>9</v>
      </c>
      <c r="P244" t="s">
        <v>62</v>
      </c>
      <c r="Q244" t="s">
        <v>3</v>
      </c>
      <c r="R244" t="s">
        <v>17</v>
      </c>
      <c r="S244" t="s">
        <v>66</v>
      </c>
      <c r="T244">
        <f t="shared" ref="T244:T275" ca="1" si="1330">ROUND(_xlfn.NUMBERVALUE(MID(H244,6,1)),0)</f>
        <v>8</v>
      </c>
      <c r="U244" t="s">
        <v>13</v>
      </c>
      <c r="V244" t="s">
        <v>3</v>
      </c>
      <c r="Y244">
        <f t="shared" ref="Y244:Y275" ca="1" si="1331">ROUND(_xlfn.NUMBERVALUE(MID(H244,1,1)),0)</f>
        <v>5</v>
      </c>
      <c r="AA244">
        <f t="shared" ref="AA244:AA275" ca="1" si="1332">ROUND(_xlfn.NUMBERVALUE(MID(H244,2,1)),0)</f>
        <v>7</v>
      </c>
      <c r="AC244" t="s">
        <v>14</v>
      </c>
      <c r="AE244">
        <f t="shared" ref="AE244:AE275" ca="1" si="1333">ROUND(_xlfn.NUMBERVALUE(MID(H244,4,1)),0)</f>
        <v>9</v>
      </c>
      <c r="AG244" t="s">
        <v>38</v>
      </c>
      <c r="AH244">
        <f t="shared" ref="AH244:AH275" ca="1" si="1334">ROUND(_xlfn.NUMBERVALUE(MID(H244,5,1)),0)</f>
        <v>7</v>
      </c>
      <c r="AI244" t="s">
        <v>67</v>
      </c>
      <c r="AJ244">
        <f t="shared" ref="AJ244:AJ275" ca="1" si="1335">ROUND(_xlfn.NUMBERVALUE(MID(H244,6,1)),0)</f>
        <v>8</v>
      </c>
      <c r="AK244" t="s">
        <v>20</v>
      </c>
      <c r="AL244" t="s">
        <v>3</v>
      </c>
      <c r="AM244" t="s">
        <v>15</v>
      </c>
      <c r="AN244">
        <f t="shared" ca="1" si="1085"/>
        <v>8</v>
      </c>
      <c r="AO244" t="s">
        <v>20</v>
      </c>
      <c r="AQ244" t="s">
        <v>16</v>
      </c>
      <c r="AR244" t="str">
        <f t="shared" ca="1" si="1086"/>
        <v>supérieur ou égal à 5,&lt;br&gt;alors le chiffre précédent (&lt;font color="blue"&gt;7&lt;/font&gt;) augmente de 1.</v>
      </c>
      <c r="AS244" t="s">
        <v>22</v>
      </c>
      <c r="AT244" t="s">
        <v>21</v>
      </c>
      <c r="AU244">
        <f t="shared" ca="1" si="1082"/>
        <v>57.98</v>
      </c>
      <c r="AV244" t="s">
        <v>23</v>
      </c>
      <c r="AW244" t="s">
        <v>24</v>
      </c>
    </row>
    <row r="245" spans="1:49" x14ac:dyDescent="0.25">
      <c r="A245" t="s">
        <v>64</v>
      </c>
      <c r="E245" t="s">
        <v>3</v>
      </c>
      <c r="F245" t="s">
        <v>25</v>
      </c>
      <c r="G245" t="s">
        <v>26</v>
      </c>
      <c r="H245">
        <f t="shared" ref="H245:H276" ca="1" si="1336">ROUND(RANDBETWEEN(100,999)+RANDBETWEEN(1,9)/10+RANDBETWEEN(1,9)/100+RANDBETWEEN(1,9)/1000,3)</f>
        <v>234.21799999999999</v>
      </c>
      <c r="I245" t="s">
        <v>26</v>
      </c>
      <c r="J245" t="s">
        <v>4</v>
      </c>
      <c r="K245">
        <f t="shared" ca="1" si="1084"/>
        <v>234.22</v>
      </c>
      <c r="L245" t="s">
        <v>9</v>
      </c>
      <c r="M245" t="s">
        <v>65</v>
      </c>
      <c r="N245" t="s">
        <v>61</v>
      </c>
      <c r="O245" t="s">
        <v>9</v>
      </c>
      <c r="P245" t="s">
        <v>62</v>
      </c>
      <c r="Q245" t="s">
        <v>3</v>
      </c>
      <c r="R245" t="s">
        <v>17</v>
      </c>
      <c r="S245" t="s">
        <v>66</v>
      </c>
      <c r="T245">
        <f t="shared" ref="T245:T276" ca="1" si="1337">ROUND(_xlfn.NUMBERVALUE(MID(H245,7,1)),0)</f>
        <v>8</v>
      </c>
      <c r="U245" t="s">
        <v>13</v>
      </c>
      <c r="V245" t="s">
        <v>3</v>
      </c>
      <c r="X245">
        <f t="shared" ref="X245:X301" ca="1" si="1338">ROUND(_xlfn.NUMBERVALUE(MID(H245,1,1)),0)</f>
        <v>2</v>
      </c>
      <c r="Y245">
        <f t="shared" ref="Y245:Y301" ca="1" si="1339">ROUND(_xlfn.NUMBERVALUE(MID(H245,2,1)),0)</f>
        <v>3</v>
      </c>
      <c r="AA245">
        <f t="shared" ref="AA245:AA301" ca="1" si="1340">ROUND(_xlfn.NUMBERVALUE(MID(H245,3,1)),0)</f>
        <v>4</v>
      </c>
      <c r="AC245" t="s">
        <v>14</v>
      </c>
      <c r="AE245">
        <f t="shared" ref="AE245:AE276" ca="1" si="1341">ROUND(_xlfn.NUMBERVALUE(MID(H245,5,1)),0)</f>
        <v>2</v>
      </c>
      <c r="AG245" t="s">
        <v>38</v>
      </c>
      <c r="AH245">
        <f t="shared" ref="AH245:AH276" ca="1" si="1342">ROUND(_xlfn.NUMBERVALUE(MID(H245,6,1)),0)</f>
        <v>1</v>
      </c>
      <c r="AI245" t="s">
        <v>67</v>
      </c>
      <c r="AJ245">
        <f t="shared" ref="AJ245:AJ276" ca="1" si="1343">ROUND(_xlfn.NUMBERVALUE(MID(H245,7,1)),0)</f>
        <v>8</v>
      </c>
      <c r="AK245" t="s">
        <v>20</v>
      </c>
      <c r="AL245" t="s">
        <v>3</v>
      </c>
      <c r="AM245" t="s">
        <v>15</v>
      </c>
      <c r="AN245">
        <f t="shared" ca="1" si="1085"/>
        <v>8</v>
      </c>
      <c r="AO245" t="s">
        <v>20</v>
      </c>
      <c r="AQ245" t="s">
        <v>16</v>
      </c>
      <c r="AR245" t="str">
        <f t="shared" ca="1" si="1086"/>
        <v>supérieur ou égal à 5,&lt;br&gt;alors le chiffre précédent (&lt;font color="blue"&gt;1&lt;/font&gt;) augmente de 1.</v>
      </c>
      <c r="AS245" t="s">
        <v>22</v>
      </c>
      <c r="AT245" t="s">
        <v>21</v>
      </c>
      <c r="AU245">
        <f t="shared" ca="1" si="1082"/>
        <v>234.22</v>
      </c>
      <c r="AV245" t="s">
        <v>23</v>
      </c>
      <c r="AW245" t="s">
        <v>24</v>
      </c>
    </row>
    <row r="246" spans="1:49" x14ac:dyDescent="0.25">
      <c r="A246" t="s">
        <v>64</v>
      </c>
      <c r="E246" t="s">
        <v>3</v>
      </c>
      <c r="F246" t="s">
        <v>25</v>
      </c>
      <c r="G246" t="s">
        <v>26</v>
      </c>
      <c r="H246">
        <f t="shared" ref="H246:H277" ca="1" si="1344">ROUND(RANDBETWEEN(1,9)/10+RANDBETWEEN(1,9)/100+RANDBETWEEN(1,9)/1000,3)</f>
        <v>0.16500000000000001</v>
      </c>
      <c r="I246" t="s">
        <v>26</v>
      </c>
      <c r="J246" t="s">
        <v>4</v>
      </c>
      <c r="K246">
        <f t="shared" ca="1" si="1084"/>
        <v>0.17</v>
      </c>
      <c r="L246" t="s">
        <v>9</v>
      </c>
      <c r="M246" t="s">
        <v>65</v>
      </c>
      <c r="N246" t="s">
        <v>61</v>
      </c>
      <c r="O246" t="s">
        <v>9</v>
      </c>
      <c r="P246" t="s">
        <v>62</v>
      </c>
      <c r="Q246" t="s">
        <v>3</v>
      </c>
      <c r="R246" t="s">
        <v>17</v>
      </c>
      <c r="S246" t="s">
        <v>66</v>
      </c>
      <c r="T246">
        <f t="shared" ref="T246:T277" ca="1" si="1345">ROUND(_xlfn.NUMBERVALUE(MID(H246,5,1)),0)</f>
        <v>5</v>
      </c>
      <c r="U246" t="s">
        <v>13</v>
      </c>
      <c r="V246" t="s">
        <v>3</v>
      </c>
      <c r="AA246">
        <f t="shared" ref="AA246:AA277" ca="1" si="1346">ROUND(_xlfn.NUMBERVALUE(MID(H246,1,1)),0)</f>
        <v>0</v>
      </c>
      <c r="AC246" t="s">
        <v>14</v>
      </c>
      <c r="AE246">
        <f t="shared" ref="AE246:AE277" ca="1" si="1347">ROUND(_xlfn.NUMBERVALUE(MID(H246,3,1)),0)</f>
        <v>1</v>
      </c>
      <c r="AG246" t="s">
        <v>38</v>
      </c>
      <c r="AH246">
        <f t="shared" ref="AH246:AH301" ca="1" si="1348">ROUND(_xlfn.NUMBERVALUE(MID(H246,4,1)),0)</f>
        <v>6</v>
      </c>
      <c r="AI246" t="s">
        <v>67</v>
      </c>
      <c r="AJ246">
        <f t="shared" ref="AJ246:AJ277" ca="1" si="1349">ROUND(_xlfn.NUMBERVALUE(MID(H246,5,1)),0)</f>
        <v>5</v>
      </c>
      <c r="AK246" t="s">
        <v>20</v>
      </c>
      <c r="AL246" t="s">
        <v>3</v>
      </c>
      <c r="AM246" t="s">
        <v>15</v>
      </c>
      <c r="AN246">
        <f t="shared" ca="1" si="1085"/>
        <v>5</v>
      </c>
      <c r="AO246" t="s">
        <v>20</v>
      </c>
      <c r="AQ246" t="s">
        <v>16</v>
      </c>
      <c r="AR246" t="str">
        <f t="shared" ca="1" si="1086"/>
        <v>supérieur ou égal à 5,&lt;br&gt;alors le chiffre précédent (&lt;font color="blue"&gt;6&lt;/font&gt;) augmente de 1.</v>
      </c>
      <c r="AS246" t="s">
        <v>22</v>
      </c>
      <c r="AT246" t="s">
        <v>21</v>
      </c>
      <c r="AU246">
        <f t="shared" ca="1" si="1082"/>
        <v>0.17</v>
      </c>
      <c r="AV246" t="s">
        <v>23</v>
      </c>
      <c r="AW246" t="s">
        <v>24</v>
      </c>
    </row>
    <row r="247" spans="1:49" x14ac:dyDescent="0.25">
      <c r="A247" t="s">
        <v>64</v>
      </c>
      <c r="E247" t="s">
        <v>3</v>
      </c>
      <c r="F247" t="s">
        <v>25</v>
      </c>
      <c r="G247" t="s">
        <v>26</v>
      </c>
      <c r="H247">
        <f t="shared" ref="H247:H278" ca="1" si="1350">ROUND(RANDBETWEEN(1,9)+RANDBETWEEN(1,9)/10+RANDBETWEEN(1,9)/100+RANDBETWEEN(1,9)/1000,3)</f>
        <v>9.2829999999999995</v>
      </c>
      <c r="I247" t="s">
        <v>26</v>
      </c>
      <c r="J247" t="s">
        <v>4</v>
      </c>
      <c r="K247">
        <f t="shared" ca="1" si="1084"/>
        <v>9.2799999999999994</v>
      </c>
      <c r="L247" t="s">
        <v>9</v>
      </c>
      <c r="M247" t="s">
        <v>65</v>
      </c>
      <c r="N247" t="s">
        <v>61</v>
      </c>
      <c r="O247" t="s">
        <v>9</v>
      </c>
      <c r="P247" t="s">
        <v>62</v>
      </c>
      <c r="Q247" t="s">
        <v>3</v>
      </c>
      <c r="R247" t="s">
        <v>17</v>
      </c>
      <c r="S247" t="s">
        <v>66</v>
      </c>
      <c r="T247">
        <f t="shared" ca="1" si="1345"/>
        <v>3</v>
      </c>
      <c r="U247" t="s">
        <v>13</v>
      </c>
      <c r="V247" t="s">
        <v>3</v>
      </c>
      <c r="AA247">
        <f t="shared" ca="1" si="1346"/>
        <v>9</v>
      </c>
      <c r="AC247" t="s">
        <v>14</v>
      </c>
      <c r="AE247">
        <f t="shared" ca="1" si="1347"/>
        <v>2</v>
      </c>
      <c r="AG247" t="s">
        <v>38</v>
      </c>
      <c r="AH247">
        <f t="shared" ca="1" si="1348"/>
        <v>8</v>
      </c>
      <c r="AI247" t="s">
        <v>67</v>
      </c>
      <c r="AJ247">
        <f t="shared" ca="1" si="1349"/>
        <v>3</v>
      </c>
      <c r="AK247" t="s">
        <v>20</v>
      </c>
      <c r="AL247" t="s">
        <v>3</v>
      </c>
      <c r="AM247" t="s">
        <v>15</v>
      </c>
      <c r="AN247">
        <f t="shared" ca="1" si="1085"/>
        <v>3</v>
      </c>
      <c r="AO247" t="s">
        <v>20</v>
      </c>
      <c r="AQ247" t="s">
        <v>16</v>
      </c>
      <c r="AR247" t="str">
        <f t="shared" ca="1" si="1086"/>
        <v>inférieur à 5,&lt;br&gt;alors le chiffre précédent (&lt;font color="blue"&gt;8&lt;/font&gt;) ne change pas.</v>
      </c>
      <c r="AS247" t="s">
        <v>22</v>
      </c>
      <c r="AT247" t="s">
        <v>21</v>
      </c>
      <c r="AU247">
        <f t="shared" ca="1" si="1082"/>
        <v>9.2799999999999994</v>
      </c>
      <c r="AV247" t="s">
        <v>23</v>
      </c>
      <c r="AW247" t="s">
        <v>24</v>
      </c>
    </row>
    <row r="248" spans="1:49" x14ac:dyDescent="0.25">
      <c r="A248" t="s">
        <v>64</v>
      </c>
      <c r="E248" t="s">
        <v>3</v>
      </c>
      <c r="F248" t="s">
        <v>25</v>
      </c>
      <c r="G248" t="s">
        <v>26</v>
      </c>
      <c r="H248">
        <f t="shared" ref="H248:H279" ca="1" si="1351">ROUND(RANDBETWEEN(10,99)+RANDBETWEEN(1,9)/10+RANDBETWEEN(1,9)/100+RANDBETWEEN(1,9)/1000,3)</f>
        <v>87.739000000000004</v>
      </c>
      <c r="I248" t="s">
        <v>26</v>
      </c>
      <c r="J248" t="s">
        <v>4</v>
      </c>
      <c r="K248">
        <f t="shared" ca="1" si="1084"/>
        <v>87.74</v>
      </c>
      <c r="L248" t="s">
        <v>9</v>
      </c>
      <c r="M248" t="s">
        <v>65</v>
      </c>
      <c r="N248" t="s">
        <v>61</v>
      </c>
      <c r="O248" t="s">
        <v>9</v>
      </c>
      <c r="P248" t="s">
        <v>62</v>
      </c>
      <c r="Q248" t="s">
        <v>3</v>
      </c>
      <c r="R248" t="s">
        <v>17</v>
      </c>
      <c r="S248" t="s">
        <v>66</v>
      </c>
      <c r="T248">
        <f t="shared" ref="T248:T279" ca="1" si="1352">ROUND(_xlfn.NUMBERVALUE(MID(H248,6,1)),0)</f>
        <v>9</v>
      </c>
      <c r="U248" t="s">
        <v>13</v>
      </c>
      <c r="V248" t="s">
        <v>3</v>
      </c>
      <c r="Y248">
        <f t="shared" ref="Y248:Y279" ca="1" si="1353">ROUND(_xlfn.NUMBERVALUE(MID(H248,1,1)),0)</f>
        <v>8</v>
      </c>
      <c r="AA248">
        <f t="shared" ref="AA248:AA279" ca="1" si="1354">ROUND(_xlfn.NUMBERVALUE(MID(H248,2,1)),0)</f>
        <v>7</v>
      </c>
      <c r="AC248" t="s">
        <v>14</v>
      </c>
      <c r="AE248">
        <f t="shared" ref="AE248:AE279" ca="1" si="1355">ROUND(_xlfn.NUMBERVALUE(MID(H248,4,1)),0)</f>
        <v>7</v>
      </c>
      <c r="AG248" t="s">
        <v>38</v>
      </c>
      <c r="AH248">
        <f t="shared" ref="AH248:AH279" ca="1" si="1356">ROUND(_xlfn.NUMBERVALUE(MID(H248,5,1)),0)</f>
        <v>3</v>
      </c>
      <c r="AI248" t="s">
        <v>67</v>
      </c>
      <c r="AJ248">
        <f t="shared" ref="AJ248:AJ279" ca="1" si="1357">ROUND(_xlfn.NUMBERVALUE(MID(H248,6,1)),0)</f>
        <v>9</v>
      </c>
      <c r="AK248" t="s">
        <v>20</v>
      </c>
      <c r="AL248" t="s">
        <v>3</v>
      </c>
      <c r="AM248" t="s">
        <v>15</v>
      </c>
      <c r="AN248">
        <f t="shared" ca="1" si="1085"/>
        <v>9</v>
      </c>
      <c r="AO248" t="s">
        <v>20</v>
      </c>
      <c r="AQ248" t="s">
        <v>16</v>
      </c>
      <c r="AR248" t="str">
        <f t="shared" ca="1" si="1086"/>
        <v>supérieur ou égal à 5,&lt;br&gt;alors le chiffre précédent (&lt;font color="blue"&gt;3&lt;/font&gt;) augmente de 1.</v>
      </c>
      <c r="AS248" t="s">
        <v>22</v>
      </c>
      <c r="AT248" t="s">
        <v>21</v>
      </c>
      <c r="AU248">
        <f t="shared" ca="1" si="1082"/>
        <v>87.74</v>
      </c>
      <c r="AV248" t="s">
        <v>23</v>
      </c>
      <c r="AW248" t="s">
        <v>24</v>
      </c>
    </row>
    <row r="249" spans="1:49" x14ac:dyDescent="0.25">
      <c r="A249" t="s">
        <v>64</v>
      </c>
      <c r="E249" t="s">
        <v>3</v>
      </c>
      <c r="F249" t="s">
        <v>25</v>
      </c>
      <c r="G249" t="s">
        <v>26</v>
      </c>
      <c r="H249">
        <f t="shared" ref="H249:H280" ca="1" si="1358">ROUND(RANDBETWEEN(100,999)+RANDBETWEEN(1,9)/10+RANDBETWEEN(1,9)/100+RANDBETWEEN(1,9)/1000,3)</f>
        <v>324.44900000000001</v>
      </c>
      <c r="I249" t="s">
        <v>26</v>
      </c>
      <c r="J249" t="s">
        <v>4</v>
      </c>
      <c r="K249">
        <f t="shared" ca="1" si="1084"/>
        <v>324.45</v>
      </c>
      <c r="L249" t="s">
        <v>9</v>
      </c>
      <c r="M249" t="s">
        <v>65</v>
      </c>
      <c r="N249" t="s">
        <v>61</v>
      </c>
      <c r="O249" t="s">
        <v>9</v>
      </c>
      <c r="P249" t="s">
        <v>62</v>
      </c>
      <c r="Q249" t="s">
        <v>3</v>
      </c>
      <c r="R249" t="s">
        <v>17</v>
      </c>
      <c r="S249" t="s">
        <v>66</v>
      </c>
      <c r="T249">
        <f t="shared" ref="T249:T280" ca="1" si="1359">ROUND(_xlfn.NUMBERVALUE(MID(H249,7,1)),0)</f>
        <v>9</v>
      </c>
      <c r="U249" t="s">
        <v>13</v>
      </c>
      <c r="V249" t="s">
        <v>3</v>
      </c>
      <c r="X249">
        <f t="shared" ref="X249:X301" ca="1" si="1360">ROUND(_xlfn.NUMBERVALUE(MID(H249,1,1)),0)</f>
        <v>3</v>
      </c>
      <c r="Y249">
        <f t="shared" ref="Y249:Y301" ca="1" si="1361">ROUND(_xlfn.NUMBERVALUE(MID(H249,2,1)),0)</f>
        <v>2</v>
      </c>
      <c r="AA249">
        <f t="shared" ref="AA249:AA301" ca="1" si="1362">ROUND(_xlfn.NUMBERVALUE(MID(H249,3,1)),0)</f>
        <v>4</v>
      </c>
      <c r="AC249" t="s">
        <v>14</v>
      </c>
      <c r="AE249">
        <f t="shared" ref="AE249:AE280" ca="1" si="1363">ROUND(_xlfn.NUMBERVALUE(MID(H249,5,1)),0)</f>
        <v>4</v>
      </c>
      <c r="AG249" t="s">
        <v>38</v>
      </c>
      <c r="AH249">
        <f t="shared" ref="AH249:AH280" ca="1" si="1364">ROUND(_xlfn.NUMBERVALUE(MID(H249,6,1)),0)</f>
        <v>4</v>
      </c>
      <c r="AI249" t="s">
        <v>67</v>
      </c>
      <c r="AJ249">
        <f t="shared" ref="AJ249:AJ280" ca="1" si="1365">ROUND(_xlfn.NUMBERVALUE(MID(H249,7,1)),0)</f>
        <v>9</v>
      </c>
      <c r="AK249" t="s">
        <v>20</v>
      </c>
      <c r="AL249" t="s">
        <v>3</v>
      </c>
      <c r="AM249" t="s">
        <v>15</v>
      </c>
      <c r="AN249">
        <f t="shared" ca="1" si="1085"/>
        <v>9</v>
      </c>
      <c r="AO249" t="s">
        <v>20</v>
      </c>
      <c r="AQ249" t="s">
        <v>16</v>
      </c>
      <c r="AR249" t="str">
        <f t="shared" ca="1" si="1086"/>
        <v>supérieur ou égal à 5,&lt;br&gt;alors le chiffre précédent (&lt;font color="blue"&gt;4&lt;/font&gt;) augmente de 1.</v>
      </c>
      <c r="AS249" t="s">
        <v>22</v>
      </c>
      <c r="AT249" t="s">
        <v>21</v>
      </c>
      <c r="AU249">
        <f t="shared" ca="1" si="1082"/>
        <v>324.45</v>
      </c>
      <c r="AV249" t="s">
        <v>23</v>
      </c>
      <c r="AW249" t="s">
        <v>24</v>
      </c>
    </row>
    <row r="250" spans="1:49" x14ac:dyDescent="0.25">
      <c r="A250" t="s">
        <v>64</v>
      </c>
      <c r="E250" t="s">
        <v>3</v>
      </c>
      <c r="F250" t="s">
        <v>25</v>
      </c>
      <c r="G250" t="s">
        <v>26</v>
      </c>
      <c r="H250">
        <f t="shared" ref="H250:H281" ca="1" si="1366">ROUND(RANDBETWEEN(1,9)/10+RANDBETWEEN(1,9)/100+RANDBETWEEN(1,9)/1000,3)</f>
        <v>0.65200000000000002</v>
      </c>
      <c r="I250" t="s">
        <v>26</v>
      </c>
      <c r="J250" t="s">
        <v>4</v>
      </c>
      <c r="K250">
        <f t="shared" ca="1" si="1084"/>
        <v>0.65</v>
      </c>
      <c r="L250" t="s">
        <v>9</v>
      </c>
      <c r="M250" t="s">
        <v>65</v>
      </c>
      <c r="N250" t="s">
        <v>61</v>
      </c>
      <c r="O250" t="s">
        <v>9</v>
      </c>
      <c r="P250" t="s">
        <v>62</v>
      </c>
      <c r="Q250" t="s">
        <v>3</v>
      </c>
      <c r="R250" t="s">
        <v>17</v>
      </c>
      <c r="S250" t="s">
        <v>66</v>
      </c>
      <c r="T250">
        <f t="shared" ref="T250:T281" ca="1" si="1367">ROUND(_xlfn.NUMBERVALUE(MID(H250,5,1)),0)</f>
        <v>2</v>
      </c>
      <c r="U250" t="s">
        <v>13</v>
      </c>
      <c r="V250" t="s">
        <v>3</v>
      </c>
      <c r="AA250">
        <f t="shared" ref="AA250:AA281" ca="1" si="1368">ROUND(_xlfn.NUMBERVALUE(MID(H250,1,1)),0)</f>
        <v>0</v>
      </c>
      <c r="AC250" t="s">
        <v>14</v>
      </c>
      <c r="AE250">
        <f t="shared" ref="AE250:AE281" ca="1" si="1369">ROUND(_xlfn.NUMBERVALUE(MID(H250,3,1)),0)</f>
        <v>6</v>
      </c>
      <c r="AG250" t="s">
        <v>38</v>
      </c>
      <c r="AH250">
        <f t="shared" ref="AH250:AH301" ca="1" si="1370">ROUND(_xlfn.NUMBERVALUE(MID(H250,4,1)),0)</f>
        <v>5</v>
      </c>
      <c r="AI250" t="s">
        <v>67</v>
      </c>
      <c r="AJ250">
        <f t="shared" ref="AJ250:AJ281" ca="1" si="1371">ROUND(_xlfn.NUMBERVALUE(MID(H250,5,1)),0)</f>
        <v>2</v>
      </c>
      <c r="AK250" t="s">
        <v>20</v>
      </c>
      <c r="AL250" t="s">
        <v>3</v>
      </c>
      <c r="AM250" t="s">
        <v>15</v>
      </c>
      <c r="AN250">
        <f t="shared" ca="1" si="1085"/>
        <v>2</v>
      </c>
      <c r="AO250" t="s">
        <v>20</v>
      </c>
      <c r="AQ250" t="s">
        <v>16</v>
      </c>
      <c r="AR250" t="str">
        <f t="shared" ca="1" si="1086"/>
        <v>inférieur à 5,&lt;br&gt;alors le chiffre précédent (&lt;font color="blue"&gt;5&lt;/font&gt;) ne change pas.</v>
      </c>
      <c r="AS250" t="s">
        <v>22</v>
      </c>
      <c r="AT250" t="s">
        <v>21</v>
      </c>
      <c r="AU250">
        <f t="shared" ca="1" si="1082"/>
        <v>0.65</v>
      </c>
      <c r="AV250" t="s">
        <v>23</v>
      </c>
      <c r="AW250" t="s">
        <v>24</v>
      </c>
    </row>
    <row r="251" spans="1:49" x14ac:dyDescent="0.25">
      <c r="A251" t="s">
        <v>64</v>
      </c>
      <c r="E251" t="s">
        <v>3</v>
      </c>
      <c r="F251" t="s">
        <v>25</v>
      </c>
      <c r="G251" t="s">
        <v>26</v>
      </c>
      <c r="H251">
        <f t="shared" ref="H251:H282" ca="1" si="1372">ROUND(RANDBETWEEN(1,9)+RANDBETWEEN(1,9)/10+RANDBETWEEN(1,9)/100+RANDBETWEEN(1,9)/1000,3)</f>
        <v>9.5250000000000004</v>
      </c>
      <c r="I251" t="s">
        <v>26</v>
      </c>
      <c r="J251" t="s">
        <v>4</v>
      </c>
      <c r="K251">
        <f t="shared" ca="1" si="1084"/>
        <v>9.5299999999999994</v>
      </c>
      <c r="L251" t="s">
        <v>9</v>
      </c>
      <c r="M251" t="s">
        <v>65</v>
      </c>
      <c r="N251" t="s">
        <v>61</v>
      </c>
      <c r="O251" t="s">
        <v>9</v>
      </c>
      <c r="P251" t="s">
        <v>62</v>
      </c>
      <c r="Q251" t="s">
        <v>3</v>
      </c>
      <c r="R251" t="s">
        <v>17</v>
      </c>
      <c r="S251" t="s">
        <v>66</v>
      </c>
      <c r="T251">
        <f t="shared" ca="1" si="1367"/>
        <v>5</v>
      </c>
      <c r="U251" t="s">
        <v>13</v>
      </c>
      <c r="V251" t="s">
        <v>3</v>
      </c>
      <c r="AA251">
        <f t="shared" ca="1" si="1368"/>
        <v>9</v>
      </c>
      <c r="AC251" t="s">
        <v>14</v>
      </c>
      <c r="AE251">
        <f t="shared" ca="1" si="1369"/>
        <v>5</v>
      </c>
      <c r="AG251" t="s">
        <v>38</v>
      </c>
      <c r="AH251">
        <f t="shared" ca="1" si="1370"/>
        <v>2</v>
      </c>
      <c r="AI251" t="s">
        <v>67</v>
      </c>
      <c r="AJ251">
        <f t="shared" ca="1" si="1371"/>
        <v>5</v>
      </c>
      <c r="AK251" t="s">
        <v>20</v>
      </c>
      <c r="AL251" t="s">
        <v>3</v>
      </c>
      <c r="AM251" t="s">
        <v>15</v>
      </c>
      <c r="AN251">
        <f t="shared" ca="1" si="1085"/>
        <v>5</v>
      </c>
      <c r="AO251" t="s">
        <v>20</v>
      </c>
      <c r="AQ251" t="s">
        <v>16</v>
      </c>
      <c r="AR251" t="str">
        <f t="shared" ca="1" si="1086"/>
        <v>supérieur ou égal à 5,&lt;br&gt;alors le chiffre précédent (&lt;font color="blue"&gt;2&lt;/font&gt;) augmente de 1.</v>
      </c>
      <c r="AS251" t="s">
        <v>22</v>
      </c>
      <c r="AT251" t="s">
        <v>21</v>
      </c>
      <c r="AU251">
        <f t="shared" ca="1" si="1082"/>
        <v>9.5299999999999994</v>
      </c>
      <c r="AV251" t="s">
        <v>23</v>
      </c>
      <c r="AW251" t="s">
        <v>24</v>
      </c>
    </row>
    <row r="252" spans="1:49" x14ac:dyDescent="0.25">
      <c r="A252" t="s">
        <v>64</v>
      </c>
      <c r="E252" t="s">
        <v>3</v>
      </c>
      <c r="F252" t="s">
        <v>25</v>
      </c>
      <c r="G252" t="s">
        <v>26</v>
      </c>
      <c r="H252">
        <f t="shared" ref="H252:H283" ca="1" si="1373">ROUND(RANDBETWEEN(10,99)+RANDBETWEEN(1,9)/10+RANDBETWEEN(1,9)/100+RANDBETWEEN(1,9)/1000,3)</f>
        <v>30.463000000000001</v>
      </c>
      <c r="I252" t="s">
        <v>26</v>
      </c>
      <c r="J252" t="s">
        <v>4</v>
      </c>
      <c r="K252">
        <f t="shared" ca="1" si="1084"/>
        <v>30.46</v>
      </c>
      <c r="L252" t="s">
        <v>9</v>
      </c>
      <c r="M252" t="s">
        <v>65</v>
      </c>
      <c r="N252" t="s">
        <v>61</v>
      </c>
      <c r="O252" t="s">
        <v>9</v>
      </c>
      <c r="P252" t="s">
        <v>62</v>
      </c>
      <c r="Q252" t="s">
        <v>3</v>
      </c>
      <c r="R252" t="s">
        <v>17</v>
      </c>
      <c r="S252" t="s">
        <v>66</v>
      </c>
      <c r="T252">
        <f t="shared" ref="T252:T283" ca="1" si="1374">ROUND(_xlfn.NUMBERVALUE(MID(H252,6,1)),0)</f>
        <v>3</v>
      </c>
      <c r="U252" t="s">
        <v>13</v>
      </c>
      <c r="V252" t="s">
        <v>3</v>
      </c>
      <c r="Y252">
        <f t="shared" ref="Y252:Y283" ca="1" si="1375">ROUND(_xlfn.NUMBERVALUE(MID(H252,1,1)),0)</f>
        <v>3</v>
      </c>
      <c r="AA252">
        <f t="shared" ref="AA252:AA283" ca="1" si="1376">ROUND(_xlfn.NUMBERVALUE(MID(H252,2,1)),0)</f>
        <v>0</v>
      </c>
      <c r="AC252" t="s">
        <v>14</v>
      </c>
      <c r="AE252">
        <f t="shared" ref="AE252:AE283" ca="1" si="1377">ROUND(_xlfn.NUMBERVALUE(MID(H252,4,1)),0)</f>
        <v>4</v>
      </c>
      <c r="AG252" t="s">
        <v>38</v>
      </c>
      <c r="AH252">
        <f t="shared" ref="AH252:AH283" ca="1" si="1378">ROUND(_xlfn.NUMBERVALUE(MID(H252,5,1)),0)</f>
        <v>6</v>
      </c>
      <c r="AI252" t="s">
        <v>67</v>
      </c>
      <c r="AJ252">
        <f t="shared" ref="AJ252:AJ283" ca="1" si="1379">ROUND(_xlfn.NUMBERVALUE(MID(H252,6,1)),0)</f>
        <v>3</v>
      </c>
      <c r="AK252" t="s">
        <v>20</v>
      </c>
      <c r="AL252" t="s">
        <v>3</v>
      </c>
      <c r="AM252" t="s">
        <v>15</v>
      </c>
      <c r="AN252">
        <f t="shared" ca="1" si="1085"/>
        <v>3</v>
      </c>
      <c r="AO252" t="s">
        <v>20</v>
      </c>
      <c r="AQ252" t="s">
        <v>16</v>
      </c>
      <c r="AR252" t="str">
        <f t="shared" ca="1" si="1086"/>
        <v>inférieur à 5,&lt;br&gt;alors le chiffre précédent (&lt;font color="blue"&gt;6&lt;/font&gt;) ne change pas.</v>
      </c>
      <c r="AS252" t="s">
        <v>22</v>
      </c>
      <c r="AT252" t="s">
        <v>21</v>
      </c>
      <c r="AU252">
        <f t="shared" ca="1" si="1082"/>
        <v>30.46</v>
      </c>
      <c r="AV252" t="s">
        <v>23</v>
      </c>
      <c r="AW252" t="s">
        <v>24</v>
      </c>
    </row>
    <row r="253" spans="1:49" x14ac:dyDescent="0.25">
      <c r="A253" t="s">
        <v>64</v>
      </c>
      <c r="E253" t="s">
        <v>3</v>
      </c>
      <c r="F253" t="s">
        <v>25</v>
      </c>
      <c r="G253" t="s">
        <v>26</v>
      </c>
      <c r="H253">
        <f t="shared" ref="H253:H284" ca="1" si="1380">ROUND(RANDBETWEEN(100,999)+RANDBETWEEN(1,9)/10+RANDBETWEEN(1,9)/100+RANDBETWEEN(1,9)/1000,3)</f>
        <v>212.91499999999999</v>
      </c>
      <c r="I253" t="s">
        <v>26</v>
      </c>
      <c r="J253" t="s">
        <v>4</v>
      </c>
      <c r="K253">
        <f t="shared" ca="1" si="1084"/>
        <v>212.92</v>
      </c>
      <c r="L253" t="s">
        <v>9</v>
      </c>
      <c r="M253" t="s">
        <v>65</v>
      </c>
      <c r="N253" t="s">
        <v>61</v>
      </c>
      <c r="O253" t="s">
        <v>9</v>
      </c>
      <c r="P253" t="s">
        <v>62</v>
      </c>
      <c r="Q253" t="s">
        <v>3</v>
      </c>
      <c r="R253" t="s">
        <v>17</v>
      </c>
      <c r="S253" t="s">
        <v>66</v>
      </c>
      <c r="T253">
        <f t="shared" ref="T253:T284" ca="1" si="1381">ROUND(_xlfn.NUMBERVALUE(MID(H253,7,1)),0)</f>
        <v>5</v>
      </c>
      <c r="U253" t="s">
        <v>13</v>
      </c>
      <c r="V253" t="s">
        <v>3</v>
      </c>
      <c r="X253">
        <f t="shared" ref="X253:X301" ca="1" si="1382">ROUND(_xlfn.NUMBERVALUE(MID(H253,1,1)),0)</f>
        <v>2</v>
      </c>
      <c r="Y253">
        <f t="shared" ref="Y253:Y301" ca="1" si="1383">ROUND(_xlfn.NUMBERVALUE(MID(H253,2,1)),0)</f>
        <v>1</v>
      </c>
      <c r="AA253">
        <f t="shared" ref="AA253:AA301" ca="1" si="1384">ROUND(_xlfn.NUMBERVALUE(MID(H253,3,1)),0)</f>
        <v>2</v>
      </c>
      <c r="AC253" t="s">
        <v>14</v>
      </c>
      <c r="AE253">
        <f t="shared" ref="AE253:AE284" ca="1" si="1385">ROUND(_xlfn.NUMBERVALUE(MID(H253,5,1)),0)</f>
        <v>9</v>
      </c>
      <c r="AG253" t="s">
        <v>38</v>
      </c>
      <c r="AH253">
        <f t="shared" ref="AH253:AH284" ca="1" si="1386">ROUND(_xlfn.NUMBERVALUE(MID(H253,6,1)),0)</f>
        <v>1</v>
      </c>
      <c r="AI253" t="s">
        <v>67</v>
      </c>
      <c r="AJ253">
        <f t="shared" ref="AJ253:AJ284" ca="1" si="1387">ROUND(_xlfn.NUMBERVALUE(MID(H253,7,1)),0)</f>
        <v>5</v>
      </c>
      <c r="AK253" t="s">
        <v>20</v>
      </c>
      <c r="AL253" t="s">
        <v>3</v>
      </c>
      <c r="AM253" t="s">
        <v>15</v>
      </c>
      <c r="AN253">
        <f t="shared" ca="1" si="1085"/>
        <v>5</v>
      </c>
      <c r="AO253" t="s">
        <v>20</v>
      </c>
      <c r="AQ253" t="s">
        <v>16</v>
      </c>
      <c r="AR253" t="str">
        <f t="shared" ca="1" si="1086"/>
        <v>supérieur ou égal à 5,&lt;br&gt;alors le chiffre précédent (&lt;font color="blue"&gt;1&lt;/font&gt;) augmente de 1.</v>
      </c>
      <c r="AS253" t="s">
        <v>22</v>
      </c>
      <c r="AT253" t="s">
        <v>21</v>
      </c>
      <c r="AU253">
        <f t="shared" ca="1" si="1082"/>
        <v>212.92</v>
      </c>
      <c r="AV253" t="s">
        <v>23</v>
      </c>
      <c r="AW253" t="s">
        <v>24</v>
      </c>
    </row>
    <row r="254" spans="1:49" x14ac:dyDescent="0.25">
      <c r="A254" t="s">
        <v>64</v>
      </c>
      <c r="E254" t="s">
        <v>3</v>
      </c>
      <c r="F254" t="s">
        <v>25</v>
      </c>
      <c r="G254" t="s">
        <v>26</v>
      </c>
      <c r="H254">
        <f t="shared" ref="H254:H301" ca="1" si="1388">ROUND(RANDBETWEEN(1,9)/10+RANDBETWEEN(1,9)/100+RANDBETWEEN(1,9)/1000,3)</f>
        <v>0.72499999999999998</v>
      </c>
      <c r="I254" t="s">
        <v>26</v>
      </c>
      <c r="J254" t="s">
        <v>4</v>
      </c>
      <c r="K254">
        <f t="shared" ca="1" si="1084"/>
        <v>0.73</v>
      </c>
      <c r="L254" t="s">
        <v>9</v>
      </c>
      <c r="M254" t="s">
        <v>65</v>
      </c>
      <c r="N254" t="s">
        <v>61</v>
      </c>
      <c r="O254" t="s">
        <v>9</v>
      </c>
      <c r="P254" t="s">
        <v>62</v>
      </c>
      <c r="Q254" t="s">
        <v>3</v>
      </c>
      <c r="R254" t="s">
        <v>17</v>
      </c>
      <c r="S254" t="s">
        <v>66</v>
      </c>
      <c r="T254">
        <f t="shared" ref="T254:T301" ca="1" si="1389">ROUND(_xlfn.NUMBERVALUE(MID(H254,5,1)),0)</f>
        <v>5</v>
      </c>
      <c r="U254" t="s">
        <v>13</v>
      </c>
      <c r="V254" t="s">
        <v>3</v>
      </c>
      <c r="AA254">
        <f t="shared" ref="AA254:AA301" ca="1" si="1390">ROUND(_xlfn.NUMBERVALUE(MID(H254,1,1)),0)</f>
        <v>0</v>
      </c>
      <c r="AC254" t="s">
        <v>14</v>
      </c>
      <c r="AE254">
        <f t="shared" ref="AE254:AE301" ca="1" si="1391">ROUND(_xlfn.NUMBERVALUE(MID(H254,3,1)),0)</f>
        <v>7</v>
      </c>
      <c r="AG254" t="s">
        <v>38</v>
      </c>
      <c r="AH254">
        <f t="shared" ref="AH254:AH301" ca="1" si="1392">ROUND(_xlfn.NUMBERVALUE(MID(H254,4,1)),0)</f>
        <v>2</v>
      </c>
      <c r="AI254" t="s">
        <v>67</v>
      </c>
      <c r="AJ254">
        <f t="shared" ref="AJ254:AJ301" ca="1" si="1393">ROUND(_xlfn.NUMBERVALUE(MID(H254,5,1)),0)</f>
        <v>5</v>
      </c>
      <c r="AK254" t="s">
        <v>20</v>
      </c>
      <c r="AL254" t="s">
        <v>3</v>
      </c>
      <c r="AM254" t="s">
        <v>15</v>
      </c>
      <c r="AN254">
        <f t="shared" ca="1" si="1085"/>
        <v>5</v>
      </c>
      <c r="AO254" t="s">
        <v>20</v>
      </c>
      <c r="AQ254" t="s">
        <v>16</v>
      </c>
      <c r="AR254" t="str">
        <f t="shared" ca="1" si="1086"/>
        <v>supérieur ou égal à 5,&lt;br&gt;alors le chiffre précédent (&lt;font color="blue"&gt;2&lt;/font&gt;) augmente de 1.</v>
      </c>
      <c r="AS254" t="s">
        <v>22</v>
      </c>
      <c r="AT254" t="s">
        <v>21</v>
      </c>
      <c r="AU254">
        <f t="shared" ca="1" si="1082"/>
        <v>0.73</v>
      </c>
      <c r="AV254" t="s">
        <v>23</v>
      </c>
      <c r="AW254" t="s">
        <v>24</v>
      </c>
    </row>
    <row r="255" spans="1:49" x14ac:dyDescent="0.25">
      <c r="A255" t="s">
        <v>64</v>
      </c>
      <c r="E255" t="s">
        <v>3</v>
      </c>
      <c r="F255" t="s">
        <v>25</v>
      </c>
      <c r="G255" t="s">
        <v>26</v>
      </c>
      <c r="H255">
        <f t="shared" ref="H255:H301" ca="1" si="1394">ROUND(RANDBETWEEN(1,9)+RANDBETWEEN(1,9)/10+RANDBETWEEN(1,9)/100+RANDBETWEEN(1,9)/1000,3)</f>
        <v>8.5229999999999997</v>
      </c>
      <c r="I255" t="s">
        <v>26</v>
      </c>
      <c r="J255" t="s">
        <v>4</v>
      </c>
      <c r="K255">
        <f t="shared" ca="1" si="1084"/>
        <v>8.52</v>
      </c>
      <c r="L255" t="s">
        <v>9</v>
      </c>
      <c r="M255" t="s">
        <v>65</v>
      </c>
      <c r="N255" t="s">
        <v>61</v>
      </c>
      <c r="O255" t="s">
        <v>9</v>
      </c>
      <c r="P255" t="s">
        <v>62</v>
      </c>
      <c r="Q255" t="s">
        <v>3</v>
      </c>
      <c r="R255" t="s">
        <v>17</v>
      </c>
      <c r="S255" t="s">
        <v>66</v>
      </c>
      <c r="T255">
        <f t="shared" ca="1" si="1389"/>
        <v>3</v>
      </c>
      <c r="U255" t="s">
        <v>13</v>
      </c>
      <c r="V255" t="s">
        <v>3</v>
      </c>
      <c r="AA255">
        <f t="shared" ca="1" si="1390"/>
        <v>8</v>
      </c>
      <c r="AC255" t="s">
        <v>14</v>
      </c>
      <c r="AE255">
        <f t="shared" ca="1" si="1391"/>
        <v>5</v>
      </c>
      <c r="AG255" t="s">
        <v>38</v>
      </c>
      <c r="AH255">
        <f t="shared" ca="1" si="1392"/>
        <v>2</v>
      </c>
      <c r="AI255" t="s">
        <v>67</v>
      </c>
      <c r="AJ255">
        <f t="shared" ca="1" si="1393"/>
        <v>3</v>
      </c>
      <c r="AK255" t="s">
        <v>20</v>
      </c>
      <c r="AL255" t="s">
        <v>3</v>
      </c>
      <c r="AM255" t="s">
        <v>15</v>
      </c>
      <c r="AN255">
        <f t="shared" ca="1" si="1085"/>
        <v>3</v>
      </c>
      <c r="AO255" t="s">
        <v>20</v>
      </c>
      <c r="AQ255" t="s">
        <v>16</v>
      </c>
      <c r="AR255" t="str">
        <f t="shared" ca="1" si="1086"/>
        <v>inférieur à 5,&lt;br&gt;alors le chiffre précédent (&lt;font color="blue"&gt;2&lt;/font&gt;) ne change pas.</v>
      </c>
      <c r="AS255" t="s">
        <v>22</v>
      </c>
      <c r="AT255" t="s">
        <v>21</v>
      </c>
      <c r="AU255">
        <f t="shared" ca="1" si="1082"/>
        <v>8.52</v>
      </c>
      <c r="AV255" t="s">
        <v>23</v>
      </c>
      <c r="AW255" t="s">
        <v>24</v>
      </c>
    </row>
    <row r="256" spans="1:49" x14ac:dyDescent="0.25">
      <c r="A256" t="s">
        <v>64</v>
      </c>
      <c r="E256" t="s">
        <v>3</v>
      </c>
      <c r="F256" t="s">
        <v>25</v>
      </c>
      <c r="G256" t="s">
        <v>26</v>
      </c>
      <c r="H256">
        <f t="shared" ref="H256:H301" ca="1" si="1395">ROUND(RANDBETWEEN(10,99)+RANDBETWEEN(1,9)/10+RANDBETWEEN(1,9)/100+RANDBETWEEN(1,9)/1000,3)</f>
        <v>63.255000000000003</v>
      </c>
      <c r="I256" t="s">
        <v>26</v>
      </c>
      <c r="J256" t="s">
        <v>4</v>
      </c>
      <c r="K256">
        <f t="shared" ca="1" si="1084"/>
        <v>63.26</v>
      </c>
      <c r="L256" t="s">
        <v>9</v>
      </c>
      <c r="M256" t="s">
        <v>65</v>
      </c>
      <c r="N256" t="s">
        <v>61</v>
      </c>
      <c r="O256" t="s">
        <v>9</v>
      </c>
      <c r="P256" t="s">
        <v>62</v>
      </c>
      <c r="Q256" t="s">
        <v>3</v>
      </c>
      <c r="R256" t="s">
        <v>17</v>
      </c>
      <c r="S256" t="s">
        <v>66</v>
      </c>
      <c r="T256">
        <f t="shared" ref="T256:T301" ca="1" si="1396">ROUND(_xlfn.NUMBERVALUE(MID(H256,6,1)),0)</f>
        <v>5</v>
      </c>
      <c r="U256" t="s">
        <v>13</v>
      </c>
      <c r="V256" t="s">
        <v>3</v>
      </c>
      <c r="Y256">
        <f t="shared" ref="Y256:Y301" ca="1" si="1397">ROUND(_xlfn.NUMBERVALUE(MID(H256,1,1)),0)</f>
        <v>6</v>
      </c>
      <c r="AA256">
        <f t="shared" ref="AA256:AA301" ca="1" si="1398">ROUND(_xlfn.NUMBERVALUE(MID(H256,2,1)),0)</f>
        <v>3</v>
      </c>
      <c r="AC256" t="s">
        <v>14</v>
      </c>
      <c r="AE256">
        <f t="shared" ref="AE256:AE301" ca="1" si="1399">ROUND(_xlfn.NUMBERVALUE(MID(H256,4,1)),0)</f>
        <v>2</v>
      </c>
      <c r="AG256" t="s">
        <v>38</v>
      </c>
      <c r="AH256">
        <f t="shared" ref="AH256:AH301" ca="1" si="1400">ROUND(_xlfn.NUMBERVALUE(MID(H256,5,1)),0)</f>
        <v>5</v>
      </c>
      <c r="AI256" t="s">
        <v>67</v>
      </c>
      <c r="AJ256">
        <f t="shared" ref="AJ256:AJ301" ca="1" si="1401">ROUND(_xlfn.NUMBERVALUE(MID(H256,6,1)),0)</f>
        <v>5</v>
      </c>
      <c r="AK256" t="s">
        <v>20</v>
      </c>
      <c r="AL256" t="s">
        <v>3</v>
      </c>
      <c r="AM256" t="s">
        <v>15</v>
      </c>
      <c r="AN256">
        <f t="shared" ca="1" si="1085"/>
        <v>5</v>
      </c>
      <c r="AO256" t="s">
        <v>20</v>
      </c>
      <c r="AQ256" t="s">
        <v>16</v>
      </c>
      <c r="AR256" t="str">
        <f t="shared" ca="1" si="1086"/>
        <v>supérieur ou égal à 5,&lt;br&gt;alors le chiffre précédent (&lt;font color="blue"&gt;5&lt;/font&gt;) augmente de 1.</v>
      </c>
      <c r="AS256" t="s">
        <v>22</v>
      </c>
      <c r="AT256" t="s">
        <v>21</v>
      </c>
      <c r="AU256">
        <f t="shared" ca="1" si="1082"/>
        <v>63.26</v>
      </c>
      <c r="AV256" t="s">
        <v>23</v>
      </c>
      <c r="AW256" t="s">
        <v>24</v>
      </c>
    </row>
    <row r="257" spans="1:49" x14ac:dyDescent="0.25">
      <c r="A257" t="s">
        <v>64</v>
      </c>
      <c r="E257" t="s">
        <v>3</v>
      </c>
      <c r="F257" t="s">
        <v>25</v>
      </c>
      <c r="G257" t="s">
        <v>26</v>
      </c>
      <c r="H257">
        <f t="shared" ref="H257:H301" ca="1" si="1402">ROUND(RANDBETWEEN(100,999)+RANDBETWEEN(1,9)/10+RANDBETWEEN(1,9)/100+RANDBETWEEN(1,9)/1000,3)</f>
        <v>660.52099999999996</v>
      </c>
      <c r="I257" t="s">
        <v>26</v>
      </c>
      <c r="J257" t="s">
        <v>4</v>
      </c>
      <c r="K257">
        <f t="shared" ca="1" si="1084"/>
        <v>660.52</v>
      </c>
      <c r="L257" t="s">
        <v>9</v>
      </c>
      <c r="M257" t="s">
        <v>65</v>
      </c>
      <c r="N257" t="s">
        <v>61</v>
      </c>
      <c r="O257" t="s">
        <v>9</v>
      </c>
      <c r="P257" t="s">
        <v>62</v>
      </c>
      <c r="Q257" t="s">
        <v>3</v>
      </c>
      <c r="R257" t="s">
        <v>17</v>
      </c>
      <c r="S257" t="s">
        <v>66</v>
      </c>
      <c r="T257">
        <f t="shared" ref="T257:T301" ca="1" si="1403">ROUND(_xlfn.NUMBERVALUE(MID(H257,7,1)),0)</f>
        <v>1</v>
      </c>
      <c r="U257" t="s">
        <v>13</v>
      </c>
      <c r="V257" t="s">
        <v>3</v>
      </c>
      <c r="X257">
        <f t="shared" ref="X257:X301" ca="1" si="1404">ROUND(_xlfn.NUMBERVALUE(MID(H257,1,1)),0)</f>
        <v>6</v>
      </c>
      <c r="Y257">
        <f t="shared" ref="Y257:Y301" ca="1" si="1405">ROUND(_xlfn.NUMBERVALUE(MID(H257,2,1)),0)</f>
        <v>6</v>
      </c>
      <c r="AA257">
        <f t="shared" ref="AA257:AA301" ca="1" si="1406">ROUND(_xlfn.NUMBERVALUE(MID(H257,3,1)),0)</f>
        <v>0</v>
      </c>
      <c r="AC257" t="s">
        <v>14</v>
      </c>
      <c r="AE257">
        <f t="shared" ref="AE257:AE301" ca="1" si="1407">ROUND(_xlfn.NUMBERVALUE(MID(H257,5,1)),0)</f>
        <v>5</v>
      </c>
      <c r="AG257" t="s">
        <v>38</v>
      </c>
      <c r="AH257">
        <f t="shared" ref="AH257:AH301" ca="1" si="1408">ROUND(_xlfn.NUMBERVALUE(MID(H257,6,1)),0)</f>
        <v>2</v>
      </c>
      <c r="AI257" t="s">
        <v>67</v>
      </c>
      <c r="AJ257">
        <f t="shared" ref="AJ257:AJ301" ca="1" si="1409">ROUND(_xlfn.NUMBERVALUE(MID(H257,7,1)),0)</f>
        <v>1</v>
      </c>
      <c r="AK257" t="s">
        <v>20</v>
      </c>
      <c r="AL257" t="s">
        <v>3</v>
      </c>
      <c r="AM257" t="s">
        <v>15</v>
      </c>
      <c r="AN257">
        <f t="shared" ca="1" si="1085"/>
        <v>1</v>
      </c>
      <c r="AO257" t="s">
        <v>20</v>
      </c>
      <c r="AQ257" t="s">
        <v>16</v>
      </c>
      <c r="AR257" t="str">
        <f t="shared" ca="1" si="1086"/>
        <v>inférieur à 5,&lt;br&gt;alors le chiffre précédent (&lt;font color="blue"&gt;2&lt;/font&gt;) ne change pas.</v>
      </c>
      <c r="AS257" t="s">
        <v>22</v>
      </c>
      <c r="AT257" t="s">
        <v>21</v>
      </c>
      <c r="AU257">
        <f t="shared" ca="1" si="1082"/>
        <v>660.52</v>
      </c>
      <c r="AV257" t="s">
        <v>23</v>
      </c>
      <c r="AW257" t="s">
        <v>24</v>
      </c>
    </row>
    <row r="258" spans="1:49" x14ac:dyDescent="0.25">
      <c r="A258" t="s">
        <v>64</v>
      </c>
      <c r="E258" t="s">
        <v>3</v>
      </c>
      <c r="F258" t="s">
        <v>25</v>
      </c>
      <c r="G258" t="s">
        <v>26</v>
      </c>
      <c r="H258">
        <f t="shared" ref="H258:H301" ca="1" si="1410">ROUND(RANDBETWEEN(1,9)/10+RANDBETWEEN(1,9)/100+RANDBETWEEN(1,9)/1000,3)</f>
        <v>0.94399999999999995</v>
      </c>
      <c r="I258" t="s">
        <v>26</v>
      </c>
      <c r="J258" t="s">
        <v>4</v>
      </c>
      <c r="K258">
        <f t="shared" ca="1" si="1084"/>
        <v>0.94</v>
      </c>
      <c r="L258" t="s">
        <v>9</v>
      </c>
      <c r="M258" t="s">
        <v>65</v>
      </c>
      <c r="N258" t="s">
        <v>61</v>
      </c>
      <c r="O258" t="s">
        <v>9</v>
      </c>
      <c r="P258" t="s">
        <v>62</v>
      </c>
      <c r="Q258" t="s">
        <v>3</v>
      </c>
      <c r="R258" t="s">
        <v>17</v>
      </c>
      <c r="S258" t="s">
        <v>66</v>
      </c>
      <c r="T258">
        <f t="shared" ref="T258:T301" ca="1" si="1411">ROUND(_xlfn.NUMBERVALUE(MID(H258,5,1)),0)</f>
        <v>4</v>
      </c>
      <c r="U258" t="s">
        <v>13</v>
      </c>
      <c r="V258" t="s">
        <v>3</v>
      </c>
      <c r="AA258">
        <f t="shared" ref="AA258:AA301" ca="1" si="1412">ROUND(_xlfn.NUMBERVALUE(MID(H258,1,1)),0)</f>
        <v>0</v>
      </c>
      <c r="AC258" t="s">
        <v>14</v>
      </c>
      <c r="AE258">
        <f t="shared" ref="AE258:AE301" ca="1" si="1413">ROUND(_xlfn.NUMBERVALUE(MID(H258,3,1)),0)</f>
        <v>9</v>
      </c>
      <c r="AG258" t="s">
        <v>38</v>
      </c>
      <c r="AH258">
        <f t="shared" ref="AH258:AH301" ca="1" si="1414">ROUND(_xlfn.NUMBERVALUE(MID(H258,4,1)),0)</f>
        <v>4</v>
      </c>
      <c r="AI258" t="s">
        <v>67</v>
      </c>
      <c r="AJ258">
        <f t="shared" ref="AJ258:AJ301" ca="1" si="1415">ROUND(_xlfn.NUMBERVALUE(MID(H258,5,1)),0)</f>
        <v>4</v>
      </c>
      <c r="AK258" t="s">
        <v>20</v>
      </c>
      <c r="AL258" t="s">
        <v>3</v>
      </c>
      <c r="AM258" t="s">
        <v>15</v>
      </c>
      <c r="AN258">
        <f t="shared" ca="1" si="1085"/>
        <v>4</v>
      </c>
      <c r="AO258" t="s">
        <v>20</v>
      </c>
      <c r="AQ258" t="s">
        <v>16</v>
      </c>
      <c r="AR258" t="str">
        <f t="shared" ca="1" si="1086"/>
        <v>inférieur à 5,&lt;br&gt;alors le chiffre précédent (&lt;font color="blue"&gt;4&lt;/font&gt;) ne change pas.</v>
      </c>
      <c r="AS258" t="s">
        <v>22</v>
      </c>
      <c r="AT258" t="s">
        <v>21</v>
      </c>
      <c r="AU258">
        <f t="shared" ca="1" si="1082"/>
        <v>0.94</v>
      </c>
      <c r="AV258" t="s">
        <v>23</v>
      </c>
      <c r="AW258" t="s">
        <v>24</v>
      </c>
    </row>
    <row r="259" spans="1:49" x14ac:dyDescent="0.25">
      <c r="A259" t="s">
        <v>64</v>
      </c>
      <c r="E259" t="s">
        <v>3</v>
      </c>
      <c r="F259" t="s">
        <v>25</v>
      </c>
      <c r="G259" t="s">
        <v>26</v>
      </c>
      <c r="H259">
        <f t="shared" ref="H259:H301" ca="1" si="1416">ROUND(RANDBETWEEN(1,9)+RANDBETWEEN(1,9)/10+RANDBETWEEN(1,9)/100+RANDBETWEEN(1,9)/1000,3)</f>
        <v>7.6689999999999996</v>
      </c>
      <c r="I259" t="s">
        <v>26</v>
      </c>
      <c r="J259" t="s">
        <v>4</v>
      </c>
      <c r="K259">
        <f t="shared" ca="1" si="1084"/>
        <v>7.67</v>
      </c>
      <c r="L259" t="s">
        <v>9</v>
      </c>
      <c r="M259" t="s">
        <v>65</v>
      </c>
      <c r="N259" t="s">
        <v>61</v>
      </c>
      <c r="O259" t="s">
        <v>9</v>
      </c>
      <c r="P259" t="s">
        <v>62</v>
      </c>
      <c r="Q259" t="s">
        <v>3</v>
      </c>
      <c r="R259" t="s">
        <v>17</v>
      </c>
      <c r="S259" t="s">
        <v>66</v>
      </c>
      <c r="T259">
        <f t="shared" ca="1" si="1411"/>
        <v>9</v>
      </c>
      <c r="U259" t="s">
        <v>13</v>
      </c>
      <c r="V259" t="s">
        <v>3</v>
      </c>
      <c r="AA259">
        <f t="shared" ca="1" si="1412"/>
        <v>7</v>
      </c>
      <c r="AC259" t="s">
        <v>14</v>
      </c>
      <c r="AE259">
        <f t="shared" ca="1" si="1413"/>
        <v>6</v>
      </c>
      <c r="AG259" t="s">
        <v>38</v>
      </c>
      <c r="AH259">
        <f t="shared" ca="1" si="1414"/>
        <v>6</v>
      </c>
      <c r="AI259" t="s">
        <v>67</v>
      </c>
      <c r="AJ259">
        <f t="shared" ca="1" si="1415"/>
        <v>9</v>
      </c>
      <c r="AK259" t="s">
        <v>20</v>
      </c>
      <c r="AL259" t="s">
        <v>3</v>
      </c>
      <c r="AM259" t="s">
        <v>15</v>
      </c>
      <c r="AN259">
        <f t="shared" ca="1" si="1085"/>
        <v>9</v>
      </c>
      <c r="AO259" t="s">
        <v>20</v>
      </c>
      <c r="AQ259" t="s">
        <v>16</v>
      </c>
      <c r="AR259" t="str">
        <f t="shared" ca="1" si="1086"/>
        <v>supérieur ou égal à 5,&lt;br&gt;alors le chiffre précédent (&lt;font color="blue"&gt;6&lt;/font&gt;) augmente de 1.</v>
      </c>
      <c r="AS259" t="s">
        <v>22</v>
      </c>
      <c r="AT259" t="s">
        <v>21</v>
      </c>
      <c r="AU259">
        <f t="shared" ca="1" si="1082"/>
        <v>7.67</v>
      </c>
      <c r="AV259" t="s">
        <v>23</v>
      </c>
      <c r="AW259" t="s">
        <v>24</v>
      </c>
    </row>
    <row r="260" spans="1:49" x14ac:dyDescent="0.25">
      <c r="A260" t="s">
        <v>64</v>
      </c>
      <c r="E260" t="s">
        <v>3</v>
      </c>
      <c r="F260" t="s">
        <v>25</v>
      </c>
      <c r="G260" t="s">
        <v>26</v>
      </c>
      <c r="H260">
        <f t="shared" ref="H260:H301" ca="1" si="1417">ROUND(RANDBETWEEN(10,99)+RANDBETWEEN(1,9)/10+RANDBETWEEN(1,9)/100+RANDBETWEEN(1,9)/1000,3)</f>
        <v>65.760999999999996</v>
      </c>
      <c r="I260" t="s">
        <v>26</v>
      </c>
      <c r="J260" t="s">
        <v>4</v>
      </c>
      <c r="K260">
        <f t="shared" ca="1" si="1084"/>
        <v>65.760000000000005</v>
      </c>
      <c r="L260" t="s">
        <v>9</v>
      </c>
      <c r="M260" t="s">
        <v>65</v>
      </c>
      <c r="N260" t="s">
        <v>61</v>
      </c>
      <c r="O260" t="s">
        <v>9</v>
      </c>
      <c r="P260" t="s">
        <v>62</v>
      </c>
      <c r="Q260" t="s">
        <v>3</v>
      </c>
      <c r="R260" t="s">
        <v>17</v>
      </c>
      <c r="S260" t="s">
        <v>66</v>
      </c>
      <c r="T260">
        <f t="shared" ref="T260:T301" ca="1" si="1418">ROUND(_xlfn.NUMBERVALUE(MID(H260,6,1)),0)</f>
        <v>1</v>
      </c>
      <c r="U260" t="s">
        <v>13</v>
      </c>
      <c r="V260" t="s">
        <v>3</v>
      </c>
      <c r="Y260">
        <f t="shared" ref="Y260:Y301" ca="1" si="1419">ROUND(_xlfn.NUMBERVALUE(MID(H260,1,1)),0)</f>
        <v>6</v>
      </c>
      <c r="AA260">
        <f t="shared" ref="AA260:AA301" ca="1" si="1420">ROUND(_xlfn.NUMBERVALUE(MID(H260,2,1)),0)</f>
        <v>5</v>
      </c>
      <c r="AC260" t="s">
        <v>14</v>
      </c>
      <c r="AE260">
        <f t="shared" ref="AE260:AE301" ca="1" si="1421">ROUND(_xlfn.NUMBERVALUE(MID(H260,4,1)),0)</f>
        <v>7</v>
      </c>
      <c r="AG260" t="s">
        <v>38</v>
      </c>
      <c r="AH260">
        <f t="shared" ref="AH260:AH301" ca="1" si="1422">ROUND(_xlfn.NUMBERVALUE(MID(H260,5,1)),0)</f>
        <v>6</v>
      </c>
      <c r="AI260" t="s">
        <v>67</v>
      </c>
      <c r="AJ260">
        <f t="shared" ref="AJ260:AJ301" ca="1" si="1423">ROUND(_xlfn.NUMBERVALUE(MID(H260,6,1)),0)</f>
        <v>1</v>
      </c>
      <c r="AK260" t="s">
        <v>20</v>
      </c>
      <c r="AL260" t="s">
        <v>3</v>
      </c>
      <c r="AM260" t="s">
        <v>15</v>
      </c>
      <c r="AN260">
        <f t="shared" ca="1" si="1085"/>
        <v>1</v>
      </c>
      <c r="AO260" t="s">
        <v>20</v>
      </c>
      <c r="AQ260" t="s">
        <v>16</v>
      </c>
      <c r="AR260" t="str">
        <f t="shared" ca="1" si="1086"/>
        <v>inférieur à 5,&lt;br&gt;alors le chiffre précédent (&lt;font color="blue"&gt;6&lt;/font&gt;) ne change pas.</v>
      </c>
      <c r="AS260" t="s">
        <v>22</v>
      </c>
      <c r="AT260" t="s">
        <v>21</v>
      </c>
      <c r="AU260">
        <f t="shared" ca="1" si="1082"/>
        <v>65.760000000000005</v>
      </c>
      <c r="AV260" t="s">
        <v>23</v>
      </c>
      <c r="AW260" t="s">
        <v>24</v>
      </c>
    </row>
    <row r="261" spans="1:49" x14ac:dyDescent="0.25">
      <c r="A261" t="s">
        <v>64</v>
      </c>
      <c r="E261" t="s">
        <v>3</v>
      </c>
      <c r="F261" t="s">
        <v>25</v>
      </c>
      <c r="G261" t="s">
        <v>26</v>
      </c>
      <c r="H261">
        <f t="shared" ref="H261:H301" ca="1" si="1424">ROUND(RANDBETWEEN(100,999)+RANDBETWEEN(1,9)/10+RANDBETWEEN(1,9)/100+RANDBETWEEN(1,9)/1000,3)</f>
        <v>710.697</v>
      </c>
      <c r="I261" t="s">
        <v>26</v>
      </c>
      <c r="J261" t="s">
        <v>4</v>
      </c>
      <c r="K261">
        <f t="shared" ca="1" si="1084"/>
        <v>710.7</v>
      </c>
      <c r="L261" t="s">
        <v>9</v>
      </c>
      <c r="M261" t="s">
        <v>65</v>
      </c>
      <c r="N261" t="s">
        <v>61</v>
      </c>
      <c r="O261" t="s">
        <v>9</v>
      </c>
      <c r="P261" t="s">
        <v>62</v>
      </c>
      <c r="Q261" t="s">
        <v>3</v>
      </c>
      <c r="R261" t="s">
        <v>17</v>
      </c>
      <c r="S261" t="s">
        <v>66</v>
      </c>
      <c r="T261">
        <f t="shared" ref="T261:T301" ca="1" si="1425">ROUND(_xlfn.NUMBERVALUE(MID(H261,7,1)),0)</f>
        <v>7</v>
      </c>
      <c r="U261" t="s">
        <v>13</v>
      </c>
      <c r="V261" t="s">
        <v>3</v>
      </c>
      <c r="X261">
        <f t="shared" ref="X261:X301" ca="1" si="1426">ROUND(_xlfn.NUMBERVALUE(MID(H261,1,1)),0)</f>
        <v>7</v>
      </c>
      <c r="Y261">
        <f t="shared" ref="Y261:Y301" ca="1" si="1427">ROUND(_xlfn.NUMBERVALUE(MID(H261,2,1)),0)</f>
        <v>1</v>
      </c>
      <c r="AA261">
        <f t="shared" ref="AA261:AA301" ca="1" si="1428">ROUND(_xlfn.NUMBERVALUE(MID(H261,3,1)),0)</f>
        <v>0</v>
      </c>
      <c r="AC261" t="s">
        <v>14</v>
      </c>
      <c r="AE261">
        <f t="shared" ref="AE261:AE301" ca="1" si="1429">ROUND(_xlfn.NUMBERVALUE(MID(H261,5,1)),0)</f>
        <v>6</v>
      </c>
      <c r="AG261" t="s">
        <v>38</v>
      </c>
      <c r="AH261">
        <f t="shared" ref="AH261:AH301" ca="1" si="1430">ROUND(_xlfn.NUMBERVALUE(MID(H261,6,1)),0)</f>
        <v>9</v>
      </c>
      <c r="AI261" t="s">
        <v>67</v>
      </c>
      <c r="AJ261">
        <f t="shared" ref="AJ261:AJ301" ca="1" si="1431">ROUND(_xlfn.NUMBERVALUE(MID(H261,7,1)),0)</f>
        <v>7</v>
      </c>
      <c r="AK261" t="s">
        <v>20</v>
      </c>
      <c r="AL261" t="s">
        <v>3</v>
      </c>
      <c r="AM261" t="s">
        <v>15</v>
      </c>
      <c r="AN261">
        <f t="shared" ca="1" si="1085"/>
        <v>7</v>
      </c>
      <c r="AO261" t="s">
        <v>20</v>
      </c>
      <c r="AQ261" t="s">
        <v>16</v>
      </c>
      <c r="AR261" t="str">
        <f t="shared" ca="1" si="1086"/>
        <v>supérieur ou égal à 5,&lt;br&gt;alors le chiffre précédent (&lt;font color="blue"&gt;9&lt;/font&gt;) augmente de 1.</v>
      </c>
      <c r="AS261" t="s">
        <v>22</v>
      </c>
      <c r="AT261" t="s">
        <v>21</v>
      </c>
      <c r="AU261">
        <f t="shared" ca="1" si="1082"/>
        <v>710.7</v>
      </c>
      <c r="AV261" t="s">
        <v>23</v>
      </c>
      <c r="AW261" t="s">
        <v>24</v>
      </c>
    </row>
    <row r="262" spans="1:49" x14ac:dyDescent="0.25">
      <c r="A262" t="s">
        <v>64</v>
      </c>
      <c r="E262" t="s">
        <v>3</v>
      </c>
      <c r="F262" t="s">
        <v>25</v>
      </c>
      <c r="G262" t="s">
        <v>26</v>
      </c>
      <c r="H262">
        <f t="shared" ref="H262:H301" ca="1" si="1432">ROUND(RANDBETWEEN(1,9)/10+RANDBETWEEN(1,9)/100+RANDBETWEEN(1,9)/1000,3)</f>
        <v>0.38900000000000001</v>
      </c>
      <c r="I262" t="s">
        <v>26</v>
      </c>
      <c r="J262" t="s">
        <v>4</v>
      </c>
      <c r="K262">
        <f t="shared" ca="1" si="1084"/>
        <v>0.39</v>
      </c>
      <c r="L262" t="s">
        <v>9</v>
      </c>
      <c r="M262" t="s">
        <v>65</v>
      </c>
      <c r="N262" t="s">
        <v>61</v>
      </c>
      <c r="O262" t="s">
        <v>9</v>
      </c>
      <c r="P262" t="s">
        <v>62</v>
      </c>
      <c r="Q262" t="s">
        <v>3</v>
      </c>
      <c r="R262" t="s">
        <v>17</v>
      </c>
      <c r="S262" t="s">
        <v>66</v>
      </c>
      <c r="T262">
        <f t="shared" ref="T262:T301" ca="1" si="1433">ROUND(_xlfn.NUMBERVALUE(MID(H262,5,1)),0)</f>
        <v>9</v>
      </c>
      <c r="U262" t="s">
        <v>13</v>
      </c>
      <c r="V262" t="s">
        <v>3</v>
      </c>
      <c r="AA262">
        <f t="shared" ref="AA262:AA301" ca="1" si="1434">ROUND(_xlfn.NUMBERVALUE(MID(H262,1,1)),0)</f>
        <v>0</v>
      </c>
      <c r="AC262" t="s">
        <v>14</v>
      </c>
      <c r="AE262">
        <f t="shared" ref="AE262:AE301" ca="1" si="1435">ROUND(_xlfn.NUMBERVALUE(MID(H262,3,1)),0)</f>
        <v>3</v>
      </c>
      <c r="AG262" t="s">
        <v>38</v>
      </c>
      <c r="AH262">
        <f t="shared" ref="AH262:AH301" ca="1" si="1436">ROUND(_xlfn.NUMBERVALUE(MID(H262,4,1)),0)</f>
        <v>8</v>
      </c>
      <c r="AI262" t="s">
        <v>67</v>
      </c>
      <c r="AJ262">
        <f t="shared" ref="AJ262:AJ301" ca="1" si="1437">ROUND(_xlfn.NUMBERVALUE(MID(H262,5,1)),0)</f>
        <v>9</v>
      </c>
      <c r="AK262" t="s">
        <v>20</v>
      </c>
      <c r="AL262" t="s">
        <v>3</v>
      </c>
      <c r="AM262" t="s">
        <v>15</v>
      </c>
      <c r="AN262">
        <f t="shared" ca="1" si="1085"/>
        <v>9</v>
      </c>
      <c r="AO262" t="s">
        <v>20</v>
      </c>
      <c r="AQ262" t="s">
        <v>16</v>
      </c>
      <c r="AR262" t="str">
        <f t="shared" ca="1" si="1086"/>
        <v>supérieur ou égal à 5,&lt;br&gt;alors le chiffre précédent (&lt;font color="blue"&gt;8&lt;/font&gt;) augmente de 1.</v>
      </c>
      <c r="AS262" t="s">
        <v>22</v>
      </c>
      <c r="AT262" t="s">
        <v>21</v>
      </c>
      <c r="AU262">
        <f t="shared" ref="AU262:AU301" ca="1" si="1438">K262</f>
        <v>0.39</v>
      </c>
      <c r="AV262" t="s">
        <v>23</v>
      </c>
      <c r="AW262" t="s">
        <v>24</v>
      </c>
    </row>
    <row r="263" spans="1:49" x14ac:dyDescent="0.25">
      <c r="A263" t="s">
        <v>64</v>
      </c>
      <c r="E263" t="s">
        <v>3</v>
      </c>
      <c r="F263" t="s">
        <v>25</v>
      </c>
      <c r="G263" t="s">
        <v>26</v>
      </c>
      <c r="H263">
        <f t="shared" ref="H263:H301" ca="1" si="1439">ROUND(RANDBETWEEN(1,9)+RANDBETWEEN(1,9)/10+RANDBETWEEN(1,9)/100+RANDBETWEEN(1,9)/1000,3)</f>
        <v>4.2130000000000001</v>
      </c>
      <c r="I263" t="s">
        <v>26</v>
      </c>
      <c r="J263" t="s">
        <v>4</v>
      </c>
      <c r="K263">
        <f t="shared" ref="K263:K301" ca="1" si="1440">ROUND(H263,2)</f>
        <v>4.21</v>
      </c>
      <c r="L263" t="s">
        <v>9</v>
      </c>
      <c r="M263" t="s">
        <v>65</v>
      </c>
      <c r="N263" t="s">
        <v>61</v>
      </c>
      <c r="O263" t="s">
        <v>9</v>
      </c>
      <c r="P263" t="s">
        <v>62</v>
      </c>
      <c r="Q263" t="s">
        <v>3</v>
      </c>
      <c r="R263" t="s">
        <v>17</v>
      </c>
      <c r="S263" t="s">
        <v>66</v>
      </c>
      <c r="T263">
        <f t="shared" ca="1" si="1433"/>
        <v>3</v>
      </c>
      <c r="U263" t="s">
        <v>13</v>
      </c>
      <c r="V263" t="s">
        <v>3</v>
      </c>
      <c r="AA263">
        <f t="shared" ca="1" si="1434"/>
        <v>4</v>
      </c>
      <c r="AC263" t="s">
        <v>14</v>
      </c>
      <c r="AE263">
        <f t="shared" ca="1" si="1435"/>
        <v>2</v>
      </c>
      <c r="AG263" t="s">
        <v>38</v>
      </c>
      <c r="AH263">
        <f t="shared" ca="1" si="1436"/>
        <v>1</v>
      </c>
      <c r="AI263" t="s">
        <v>67</v>
      </c>
      <c r="AJ263">
        <f t="shared" ca="1" si="1437"/>
        <v>3</v>
      </c>
      <c r="AK263" t="s">
        <v>20</v>
      </c>
      <c r="AL263" t="s">
        <v>3</v>
      </c>
      <c r="AM263" t="s">
        <v>15</v>
      </c>
      <c r="AN263">
        <f t="shared" ref="AN263:AN301" ca="1" si="1441">AJ263</f>
        <v>3</v>
      </c>
      <c r="AO263" t="s">
        <v>20</v>
      </c>
      <c r="AQ263" t="s">
        <v>16</v>
      </c>
      <c r="AR263" t="str">
        <f t="shared" ref="AR263:AR301" ca="1" si="1442">IF(AN263&lt;5,"inférieur à 5,&lt;br&gt;alors le chiffre précédent (&lt;font color=""blue""&gt;"&amp;AH263&amp;"&lt;/font&gt;) ne change pas.","supérieur ou égal à 5,&lt;br&gt;alors le chiffre précédent (&lt;font color=""blue""&gt;"&amp;AH263&amp;"&lt;/font&gt;) augmente de 1.")</f>
        <v>inférieur à 5,&lt;br&gt;alors le chiffre précédent (&lt;font color="blue"&gt;1&lt;/font&gt;) ne change pas.</v>
      </c>
      <c r="AS263" t="s">
        <v>22</v>
      </c>
      <c r="AT263" t="s">
        <v>21</v>
      </c>
      <c r="AU263">
        <f t="shared" ca="1" si="1438"/>
        <v>4.21</v>
      </c>
      <c r="AV263" t="s">
        <v>23</v>
      </c>
      <c r="AW263" t="s">
        <v>24</v>
      </c>
    </row>
    <row r="264" spans="1:49" x14ac:dyDescent="0.25">
      <c r="A264" t="s">
        <v>64</v>
      </c>
      <c r="E264" t="s">
        <v>3</v>
      </c>
      <c r="F264" t="s">
        <v>25</v>
      </c>
      <c r="G264" t="s">
        <v>26</v>
      </c>
      <c r="H264">
        <f t="shared" ref="H264:H301" ca="1" si="1443">ROUND(RANDBETWEEN(10,99)+RANDBETWEEN(1,9)/10+RANDBETWEEN(1,9)/100+RANDBETWEEN(1,9)/1000,3)</f>
        <v>21.116</v>
      </c>
      <c r="I264" t="s">
        <v>26</v>
      </c>
      <c r="J264" t="s">
        <v>4</v>
      </c>
      <c r="K264">
        <f t="shared" ca="1" si="1440"/>
        <v>21.12</v>
      </c>
      <c r="L264" t="s">
        <v>9</v>
      </c>
      <c r="M264" t="s">
        <v>65</v>
      </c>
      <c r="N264" t="s">
        <v>61</v>
      </c>
      <c r="O264" t="s">
        <v>9</v>
      </c>
      <c r="P264" t="s">
        <v>62</v>
      </c>
      <c r="Q264" t="s">
        <v>3</v>
      </c>
      <c r="R264" t="s">
        <v>17</v>
      </c>
      <c r="S264" t="s">
        <v>66</v>
      </c>
      <c r="T264">
        <f t="shared" ref="T264:T301" ca="1" si="1444">ROUND(_xlfn.NUMBERVALUE(MID(H264,6,1)),0)</f>
        <v>6</v>
      </c>
      <c r="U264" t="s">
        <v>13</v>
      </c>
      <c r="V264" t="s">
        <v>3</v>
      </c>
      <c r="Y264">
        <f t="shared" ref="Y264:Y301" ca="1" si="1445">ROUND(_xlfn.NUMBERVALUE(MID(H264,1,1)),0)</f>
        <v>2</v>
      </c>
      <c r="AA264">
        <f t="shared" ref="AA264:AA301" ca="1" si="1446">ROUND(_xlfn.NUMBERVALUE(MID(H264,2,1)),0)</f>
        <v>1</v>
      </c>
      <c r="AC264" t="s">
        <v>14</v>
      </c>
      <c r="AE264">
        <f t="shared" ref="AE264:AE301" ca="1" si="1447">ROUND(_xlfn.NUMBERVALUE(MID(H264,4,1)),0)</f>
        <v>1</v>
      </c>
      <c r="AG264" t="s">
        <v>38</v>
      </c>
      <c r="AH264">
        <f t="shared" ref="AH264:AH301" ca="1" si="1448">ROUND(_xlfn.NUMBERVALUE(MID(H264,5,1)),0)</f>
        <v>1</v>
      </c>
      <c r="AI264" t="s">
        <v>67</v>
      </c>
      <c r="AJ264">
        <f t="shared" ref="AJ264:AJ301" ca="1" si="1449">ROUND(_xlfn.NUMBERVALUE(MID(H264,6,1)),0)</f>
        <v>6</v>
      </c>
      <c r="AK264" t="s">
        <v>20</v>
      </c>
      <c r="AL264" t="s">
        <v>3</v>
      </c>
      <c r="AM264" t="s">
        <v>15</v>
      </c>
      <c r="AN264">
        <f t="shared" ca="1" si="1441"/>
        <v>6</v>
      </c>
      <c r="AO264" t="s">
        <v>20</v>
      </c>
      <c r="AQ264" t="s">
        <v>16</v>
      </c>
      <c r="AR264" t="str">
        <f t="shared" ca="1" si="1442"/>
        <v>supérieur ou égal à 5,&lt;br&gt;alors le chiffre précédent (&lt;font color="blue"&gt;1&lt;/font&gt;) augmente de 1.</v>
      </c>
      <c r="AS264" t="s">
        <v>22</v>
      </c>
      <c r="AT264" t="s">
        <v>21</v>
      </c>
      <c r="AU264">
        <f t="shared" ca="1" si="1438"/>
        <v>21.12</v>
      </c>
      <c r="AV264" t="s">
        <v>23</v>
      </c>
      <c r="AW264" t="s">
        <v>24</v>
      </c>
    </row>
    <row r="265" spans="1:49" x14ac:dyDescent="0.25">
      <c r="A265" t="s">
        <v>64</v>
      </c>
      <c r="E265" t="s">
        <v>3</v>
      </c>
      <c r="F265" t="s">
        <v>25</v>
      </c>
      <c r="G265" t="s">
        <v>26</v>
      </c>
      <c r="H265">
        <f t="shared" ref="H265:H301" ca="1" si="1450">ROUND(RANDBETWEEN(100,999)+RANDBETWEEN(1,9)/10+RANDBETWEEN(1,9)/100+RANDBETWEEN(1,9)/1000,3)</f>
        <v>717.86400000000003</v>
      </c>
      <c r="I265" t="s">
        <v>26</v>
      </c>
      <c r="J265" t="s">
        <v>4</v>
      </c>
      <c r="K265">
        <f t="shared" ca="1" si="1440"/>
        <v>717.86</v>
      </c>
      <c r="L265" t="s">
        <v>9</v>
      </c>
      <c r="M265" t="s">
        <v>65</v>
      </c>
      <c r="N265" t="s">
        <v>61</v>
      </c>
      <c r="O265" t="s">
        <v>9</v>
      </c>
      <c r="P265" t="s">
        <v>62</v>
      </c>
      <c r="Q265" t="s">
        <v>3</v>
      </c>
      <c r="R265" t="s">
        <v>17</v>
      </c>
      <c r="S265" t="s">
        <v>66</v>
      </c>
      <c r="T265">
        <f t="shared" ref="T265:T301" ca="1" si="1451">ROUND(_xlfn.NUMBERVALUE(MID(H265,7,1)),0)</f>
        <v>4</v>
      </c>
      <c r="U265" t="s">
        <v>13</v>
      </c>
      <c r="V265" t="s">
        <v>3</v>
      </c>
      <c r="X265">
        <f t="shared" ref="X265:X301" ca="1" si="1452">ROUND(_xlfn.NUMBERVALUE(MID(H265,1,1)),0)</f>
        <v>7</v>
      </c>
      <c r="Y265">
        <f t="shared" ref="Y265:Y301" ca="1" si="1453">ROUND(_xlfn.NUMBERVALUE(MID(H265,2,1)),0)</f>
        <v>1</v>
      </c>
      <c r="AA265">
        <f t="shared" ref="AA265:AA301" ca="1" si="1454">ROUND(_xlfn.NUMBERVALUE(MID(H265,3,1)),0)</f>
        <v>7</v>
      </c>
      <c r="AC265" t="s">
        <v>14</v>
      </c>
      <c r="AE265">
        <f t="shared" ref="AE265:AE301" ca="1" si="1455">ROUND(_xlfn.NUMBERVALUE(MID(H265,5,1)),0)</f>
        <v>8</v>
      </c>
      <c r="AG265" t="s">
        <v>38</v>
      </c>
      <c r="AH265">
        <f t="shared" ref="AH265:AH301" ca="1" si="1456">ROUND(_xlfn.NUMBERVALUE(MID(H265,6,1)),0)</f>
        <v>6</v>
      </c>
      <c r="AI265" t="s">
        <v>67</v>
      </c>
      <c r="AJ265">
        <f t="shared" ref="AJ265:AJ301" ca="1" si="1457">ROUND(_xlfn.NUMBERVALUE(MID(H265,7,1)),0)</f>
        <v>4</v>
      </c>
      <c r="AK265" t="s">
        <v>20</v>
      </c>
      <c r="AL265" t="s">
        <v>3</v>
      </c>
      <c r="AM265" t="s">
        <v>15</v>
      </c>
      <c r="AN265">
        <f t="shared" ca="1" si="1441"/>
        <v>4</v>
      </c>
      <c r="AO265" t="s">
        <v>20</v>
      </c>
      <c r="AQ265" t="s">
        <v>16</v>
      </c>
      <c r="AR265" t="str">
        <f t="shared" ca="1" si="1442"/>
        <v>inférieur à 5,&lt;br&gt;alors le chiffre précédent (&lt;font color="blue"&gt;6&lt;/font&gt;) ne change pas.</v>
      </c>
      <c r="AS265" t="s">
        <v>22</v>
      </c>
      <c r="AT265" t="s">
        <v>21</v>
      </c>
      <c r="AU265">
        <f t="shared" ca="1" si="1438"/>
        <v>717.86</v>
      </c>
      <c r="AV265" t="s">
        <v>23</v>
      </c>
      <c r="AW265" t="s">
        <v>24</v>
      </c>
    </row>
    <row r="266" spans="1:49" x14ac:dyDescent="0.25">
      <c r="A266" t="s">
        <v>64</v>
      </c>
      <c r="E266" t="s">
        <v>3</v>
      </c>
      <c r="F266" t="s">
        <v>25</v>
      </c>
      <c r="G266" t="s">
        <v>26</v>
      </c>
      <c r="H266">
        <f t="shared" ref="H266:H301" ca="1" si="1458">ROUND(RANDBETWEEN(1,9)/10+RANDBETWEEN(1,9)/100+RANDBETWEEN(1,9)/1000,3)</f>
        <v>0.56299999999999994</v>
      </c>
      <c r="I266" t="s">
        <v>26</v>
      </c>
      <c r="J266" t="s">
        <v>4</v>
      </c>
      <c r="K266">
        <f t="shared" ca="1" si="1440"/>
        <v>0.56000000000000005</v>
      </c>
      <c r="L266" t="s">
        <v>9</v>
      </c>
      <c r="M266" t="s">
        <v>65</v>
      </c>
      <c r="N266" t="s">
        <v>61</v>
      </c>
      <c r="O266" t="s">
        <v>9</v>
      </c>
      <c r="P266" t="s">
        <v>62</v>
      </c>
      <c r="Q266" t="s">
        <v>3</v>
      </c>
      <c r="R266" t="s">
        <v>17</v>
      </c>
      <c r="S266" t="s">
        <v>66</v>
      </c>
      <c r="T266">
        <f t="shared" ref="T266:T301" ca="1" si="1459">ROUND(_xlfn.NUMBERVALUE(MID(H266,5,1)),0)</f>
        <v>3</v>
      </c>
      <c r="U266" t="s">
        <v>13</v>
      </c>
      <c r="V266" t="s">
        <v>3</v>
      </c>
      <c r="AA266">
        <f t="shared" ref="AA266:AA301" ca="1" si="1460">ROUND(_xlfn.NUMBERVALUE(MID(H266,1,1)),0)</f>
        <v>0</v>
      </c>
      <c r="AC266" t="s">
        <v>14</v>
      </c>
      <c r="AE266">
        <f t="shared" ref="AE266:AE301" ca="1" si="1461">ROUND(_xlfn.NUMBERVALUE(MID(H266,3,1)),0)</f>
        <v>5</v>
      </c>
      <c r="AG266" t="s">
        <v>38</v>
      </c>
      <c r="AH266">
        <f t="shared" ref="AH266:AH301" ca="1" si="1462">ROUND(_xlfn.NUMBERVALUE(MID(H266,4,1)),0)</f>
        <v>6</v>
      </c>
      <c r="AI266" t="s">
        <v>67</v>
      </c>
      <c r="AJ266">
        <f t="shared" ref="AJ266:AJ301" ca="1" si="1463">ROUND(_xlfn.NUMBERVALUE(MID(H266,5,1)),0)</f>
        <v>3</v>
      </c>
      <c r="AK266" t="s">
        <v>20</v>
      </c>
      <c r="AL266" t="s">
        <v>3</v>
      </c>
      <c r="AM266" t="s">
        <v>15</v>
      </c>
      <c r="AN266">
        <f t="shared" ca="1" si="1441"/>
        <v>3</v>
      </c>
      <c r="AO266" t="s">
        <v>20</v>
      </c>
      <c r="AQ266" t="s">
        <v>16</v>
      </c>
      <c r="AR266" t="str">
        <f t="shared" ca="1" si="1442"/>
        <v>inférieur à 5,&lt;br&gt;alors le chiffre précédent (&lt;font color="blue"&gt;6&lt;/font&gt;) ne change pas.</v>
      </c>
      <c r="AS266" t="s">
        <v>22</v>
      </c>
      <c r="AT266" t="s">
        <v>21</v>
      </c>
      <c r="AU266">
        <f t="shared" ca="1" si="1438"/>
        <v>0.56000000000000005</v>
      </c>
      <c r="AV266" t="s">
        <v>23</v>
      </c>
      <c r="AW266" t="s">
        <v>24</v>
      </c>
    </row>
    <row r="267" spans="1:49" x14ac:dyDescent="0.25">
      <c r="A267" t="s">
        <v>64</v>
      </c>
      <c r="E267" t="s">
        <v>3</v>
      </c>
      <c r="F267" t="s">
        <v>25</v>
      </c>
      <c r="G267" t="s">
        <v>26</v>
      </c>
      <c r="H267">
        <f t="shared" ref="H267:H301" ca="1" si="1464">ROUND(RANDBETWEEN(1,9)+RANDBETWEEN(1,9)/10+RANDBETWEEN(1,9)/100+RANDBETWEEN(1,9)/1000,3)</f>
        <v>1.571</v>
      </c>
      <c r="I267" t="s">
        <v>26</v>
      </c>
      <c r="J267" t="s">
        <v>4</v>
      </c>
      <c r="K267">
        <f t="shared" ca="1" si="1440"/>
        <v>1.57</v>
      </c>
      <c r="L267" t="s">
        <v>9</v>
      </c>
      <c r="M267" t="s">
        <v>65</v>
      </c>
      <c r="N267" t="s">
        <v>61</v>
      </c>
      <c r="O267" t="s">
        <v>9</v>
      </c>
      <c r="P267" t="s">
        <v>62</v>
      </c>
      <c r="Q267" t="s">
        <v>3</v>
      </c>
      <c r="R267" t="s">
        <v>17</v>
      </c>
      <c r="S267" t="s">
        <v>66</v>
      </c>
      <c r="T267">
        <f t="shared" ca="1" si="1459"/>
        <v>1</v>
      </c>
      <c r="U267" t="s">
        <v>13</v>
      </c>
      <c r="V267" t="s">
        <v>3</v>
      </c>
      <c r="AA267">
        <f t="shared" ca="1" si="1460"/>
        <v>1</v>
      </c>
      <c r="AC267" t="s">
        <v>14</v>
      </c>
      <c r="AE267">
        <f t="shared" ca="1" si="1461"/>
        <v>5</v>
      </c>
      <c r="AG267" t="s">
        <v>38</v>
      </c>
      <c r="AH267">
        <f t="shared" ca="1" si="1462"/>
        <v>7</v>
      </c>
      <c r="AI267" t="s">
        <v>67</v>
      </c>
      <c r="AJ267">
        <f t="shared" ca="1" si="1463"/>
        <v>1</v>
      </c>
      <c r="AK267" t="s">
        <v>20</v>
      </c>
      <c r="AL267" t="s">
        <v>3</v>
      </c>
      <c r="AM267" t="s">
        <v>15</v>
      </c>
      <c r="AN267">
        <f t="shared" ca="1" si="1441"/>
        <v>1</v>
      </c>
      <c r="AO267" t="s">
        <v>20</v>
      </c>
      <c r="AQ267" t="s">
        <v>16</v>
      </c>
      <c r="AR267" t="str">
        <f t="shared" ca="1" si="1442"/>
        <v>inférieur à 5,&lt;br&gt;alors le chiffre précédent (&lt;font color="blue"&gt;7&lt;/font&gt;) ne change pas.</v>
      </c>
      <c r="AS267" t="s">
        <v>22</v>
      </c>
      <c r="AT267" t="s">
        <v>21</v>
      </c>
      <c r="AU267">
        <f t="shared" ca="1" si="1438"/>
        <v>1.57</v>
      </c>
      <c r="AV267" t="s">
        <v>23</v>
      </c>
      <c r="AW267" t="s">
        <v>24</v>
      </c>
    </row>
    <row r="268" spans="1:49" x14ac:dyDescent="0.25">
      <c r="A268" t="s">
        <v>64</v>
      </c>
      <c r="E268" t="s">
        <v>3</v>
      </c>
      <c r="F268" t="s">
        <v>25</v>
      </c>
      <c r="G268" t="s">
        <v>26</v>
      </c>
      <c r="H268">
        <f t="shared" ref="H268:H301" ca="1" si="1465">ROUND(RANDBETWEEN(10,99)+RANDBETWEEN(1,9)/10+RANDBETWEEN(1,9)/100+RANDBETWEEN(1,9)/1000,3)</f>
        <v>91.768000000000001</v>
      </c>
      <c r="I268" t="s">
        <v>26</v>
      </c>
      <c r="J268" t="s">
        <v>4</v>
      </c>
      <c r="K268">
        <f t="shared" ca="1" si="1440"/>
        <v>91.77</v>
      </c>
      <c r="L268" t="s">
        <v>9</v>
      </c>
      <c r="M268" t="s">
        <v>65</v>
      </c>
      <c r="N268" t="s">
        <v>61</v>
      </c>
      <c r="O268" t="s">
        <v>9</v>
      </c>
      <c r="P268" t="s">
        <v>62</v>
      </c>
      <c r="Q268" t="s">
        <v>3</v>
      </c>
      <c r="R268" t="s">
        <v>17</v>
      </c>
      <c r="S268" t="s">
        <v>66</v>
      </c>
      <c r="T268">
        <f t="shared" ref="T268:T301" ca="1" si="1466">ROUND(_xlfn.NUMBERVALUE(MID(H268,6,1)),0)</f>
        <v>8</v>
      </c>
      <c r="U268" t="s">
        <v>13</v>
      </c>
      <c r="V268" t="s">
        <v>3</v>
      </c>
      <c r="Y268">
        <f t="shared" ref="Y268:Y301" ca="1" si="1467">ROUND(_xlfn.NUMBERVALUE(MID(H268,1,1)),0)</f>
        <v>9</v>
      </c>
      <c r="AA268">
        <f t="shared" ref="AA268:AA301" ca="1" si="1468">ROUND(_xlfn.NUMBERVALUE(MID(H268,2,1)),0)</f>
        <v>1</v>
      </c>
      <c r="AC268" t="s">
        <v>14</v>
      </c>
      <c r="AE268">
        <f t="shared" ref="AE268:AE301" ca="1" si="1469">ROUND(_xlfn.NUMBERVALUE(MID(H268,4,1)),0)</f>
        <v>7</v>
      </c>
      <c r="AG268" t="s">
        <v>38</v>
      </c>
      <c r="AH268">
        <f t="shared" ref="AH268:AH301" ca="1" si="1470">ROUND(_xlfn.NUMBERVALUE(MID(H268,5,1)),0)</f>
        <v>6</v>
      </c>
      <c r="AI268" t="s">
        <v>67</v>
      </c>
      <c r="AJ268">
        <f t="shared" ref="AJ268:AJ301" ca="1" si="1471">ROUND(_xlfn.NUMBERVALUE(MID(H268,6,1)),0)</f>
        <v>8</v>
      </c>
      <c r="AK268" t="s">
        <v>20</v>
      </c>
      <c r="AL268" t="s">
        <v>3</v>
      </c>
      <c r="AM268" t="s">
        <v>15</v>
      </c>
      <c r="AN268">
        <f t="shared" ca="1" si="1441"/>
        <v>8</v>
      </c>
      <c r="AO268" t="s">
        <v>20</v>
      </c>
      <c r="AQ268" t="s">
        <v>16</v>
      </c>
      <c r="AR268" t="str">
        <f t="shared" ca="1" si="1442"/>
        <v>supérieur ou égal à 5,&lt;br&gt;alors le chiffre précédent (&lt;font color="blue"&gt;6&lt;/font&gt;) augmente de 1.</v>
      </c>
      <c r="AS268" t="s">
        <v>22</v>
      </c>
      <c r="AT268" t="s">
        <v>21</v>
      </c>
      <c r="AU268">
        <f t="shared" ca="1" si="1438"/>
        <v>91.77</v>
      </c>
      <c r="AV268" t="s">
        <v>23</v>
      </c>
      <c r="AW268" t="s">
        <v>24</v>
      </c>
    </row>
    <row r="269" spans="1:49" x14ac:dyDescent="0.25">
      <c r="A269" t="s">
        <v>64</v>
      </c>
      <c r="E269" t="s">
        <v>3</v>
      </c>
      <c r="F269" t="s">
        <v>25</v>
      </c>
      <c r="G269" t="s">
        <v>26</v>
      </c>
      <c r="H269">
        <f t="shared" ref="H269:H301" ca="1" si="1472">ROUND(RANDBETWEEN(100,999)+RANDBETWEEN(1,9)/10+RANDBETWEEN(1,9)/100+RANDBETWEEN(1,9)/1000,3)</f>
        <v>642.78099999999995</v>
      </c>
      <c r="I269" t="s">
        <v>26</v>
      </c>
      <c r="J269" t="s">
        <v>4</v>
      </c>
      <c r="K269">
        <f t="shared" ca="1" si="1440"/>
        <v>642.78</v>
      </c>
      <c r="L269" t="s">
        <v>9</v>
      </c>
      <c r="M269" t="s">
        <v>65</v>
      </c>
      <c r="N269" t="s">
        <v>61</v>
      </c>
      <c r="O269" t="s">
        <v>9</v>
      </c>
      <c r="P269" t="s">
        <v>62</v>
      </c>
      <c r="Q269" t="s">
        <v>3</v>
      </c>
      <c r="R269" t="s">
        <v>17</v>
      </c>
      <c r="S269" t="s">
        <v>66</v>
      </c>
      <c r="T269">
        <f t="shared" ref="T269:T301" ca="1" si="1473">ROUND(_xlfn.NUMBERVALUE(MID(H269,7,1)),0)</f>
        <v>1</v>
      </c>
      <c r="U269" t="s">
        <v>13</v>
      </c>
      <c r="V269" t="s">
        <v>3</v>
      </c>
      <c r="X269">
        <f t="shared" ref="X269:X301" ca="1" si="1474">ROUND(_xlfn.NUMBERVALUE(MID(H269,1,1)),0)</f>
        <v>6</v>
      </c>
      <c r="Y269">
        <f t="shared" ref="Y269:Y301" ca="1" si="1475">ROUND(_xlfn.NUMBERVALUE(MID(H269,2,1)),0)</f>
        <v>4</v>
      </c>
      <c r="AA269">
        <f t="shared" ref="AA269:AA301" ca="1" si="1476">ROUND(_xlfn.NUMBERVALUE(MID(H269,3,1)),0)</f>
        <v>2</v>
      </c>
      <c r="AC269" t="s">
        <v>14</v>
      </c>
      <c r="AE269">
        <f t="shared" ref="AE269:AE301" ca="1" si="1477">ROUND(_xlfn.NUMBERVALUE(MID(H269,5,1)),0)</f>
        <v>7</v>
      </c>
      <c r="AG269" t="s">
        <v>38</v>
      </c>
      <c r="AH269">
        <f t="shared" ref="AH269:AH301" ca="1" si="1478">ROUND(_xlfn.NUMBERVALUE(MID(H269,6,1)),0)</f>
        <v>8</v>
      </c>
      <c r="AI269" t="s">
        <v>67</v>
      </c>
      <c r="AJ269">
        <f t="shared" ref="AJ269:AJ301" ca="1" si="1479">ROUND(_xlfn.NUMBERVALUE(MID(H269,7,1)),0)</f>
        <v>1</v>
      </c>
      <c r="AK269" t="s">
        <v>20</v>
      </c>
      <c r="AL269" t="s">
        <v>3</v>
      </c>
      <c r="AM269" t="s">
        <v>15</v>
      </c>
      <c r="AN269">
        <f t="shared" ca="1" si="1441"/>
        <v>1</v>
      </c>
      <c r="AO269" t="s">
        <v>20</v>
      </c>
      <c r="AQ269" t="s">
        <v>16</v>
      </c>
      <c r="AR269" t="str">
        <f t="shared" ca="1" si="1442"/>
        <v>inférieur à 5,&lt;br&gt;alors le chiffre précédent (&lt;font color="blue"&gt;8&lt;/font&gt;) ne change pas.</v>
      </c>
      <c r="AS269" t="s">
        <v>22</v>
      </c>
      <c r="AT269" t="s">
        <v>21</v>
      </c>
      <c r="AU269">
        <f t="shared" ca="1" si="1438"/>
        <v>642.78</v>
      </c>
      <c r="AV269" t="s">
        <v>23</v>
      </c>
      <c r="AW269" t="s">
        <v>24</v>
      </c>
    </row>
    <row r="270" spans="1:49" x14ac:dyDescent="0.25">
      <c r="A270" t="s">
        <v>64</v>
      </c>
      <c r="E270" t="s">
        <v>3</v>
      </c>
      <c r="F270" t="s">
        <v>25</v>
      </c>
      <c r="G270" t="s">
        <v>26</v>
      </c>
      <c r="H270">
        <f t="shared" ref="H270:H301" ca="1" si="1480">ROUND(RANDBETWEEN(1,9)/10+RANDBETWEEN(1,9)/100+RANDBETWEEN(1,9)/1000,3)</f>
        <v>0.95199999999999996</v>
      </c>
      <c r="I270" t="s">
        <v>26</v>
      </c>
      <c r="J270" t="s">
        <v>4</v>
      </c>
      <c r="K270">
        <f t="shared" ca="1" si="1440"/>
        <v>0.95</v>
      </c>
      <c r="L270" t="s">
        <v>9</v>
      </c>
      <c r="M270" t="s">
        <v>65</v>
      </c>
      <c r="N270" t="s">
        <v>61</v>
      </c>
      <c r="O270" t="s">
        <v>9</v>
      </c>
      <c r="P270" t="s">
        <v>62</v>
      </c>
      <c r="Q270" t="s">
        <v>3</v>
      </c>
      <c r="R270" t="s">
        <v>17</v>
      </c>
      <c r="S270" t="s">
        <v>66</v>
      </c>
      <c r="T270">
        <f t="shared" ref="T270:T301" ca="1" si="1481">ROUND(_xlfn.NUMBERVALUE(MID(H270,5,1)),0)</f>
        <v>2</v>
      </c>
      <c r="U270" t="s">
        <v>13</v>
      </c>
      <c r="V270" t="s">
        <v>3</v>
      </c>
      <c r="AA270">
        <f t="shared" ref="AA270:AA301" ca="1" si="1482">ROUND(_xlfn.NUMBERVALUE(MID(H270,1,1)),0)</f>
        <v>0</v>
      </c>
      <c r="AC270" t="s">
        <v>14</v>
      </c>
      <c r="AE270">
        <f t="shared" ref="AE270:AE301" ca="1" si="1483">ROUND(_xlfn.NUMBERVALUE(MID(H270,3,1)),0)</f>
        <v>9</v>
      </c>
      <c r="AG270" t="s">
        <v>38</v>
      </c>
      <c r="AH270">
        <f t="shared" ref="AH270:AH301" ca="1" si="1484">ROUND(_xlfn.NUMBERVALUE(MID(H270,4,1)),0)</f>
        <v>5</v>
      </c>
      <c r="AI270" t="s">
        <v>67</v>
      </c>
      <c r="AJ270">
        <f t="shared" ref="AJ270:AJ301" ca="1" si="1485">ROUND(_xlfn.NUMBERVALUE(MID(H270,5,1)),0)</f>
        <v>2</v>
      </c>
      <c r="AK270" t="s">
        <v>20</v>
      </c>
      <c r="AL270" t="s">
        <v>3</v>
      </c>
      <c r="AM270" t="s">
        <v>15</v>
      </c>
      <c r="AN270">
        <f t="shared" ca="1" si="1441"/>
        <v>2</v>
      </c>
      <c r="AO270" t="s">
        <v>20</v>
      </c>
      <c r="AQ270" t="s">
        <v>16</v>
      </c>
      <c r="AR270" t="str">
        <f t="shared" ca="1" si="1442"/>
        <v>inférieur à 5,&lt;br&gt;alors le chiffre précédent (&lt;font color="blue"&gt;5&lt;/font&gt;) ne change pas.</v>
      </c>
      <c r="AS270" t="s">
        <v>22</v>
      </c>
      <c r="AT270" t="s">
        <v>21</v>
      </c>
      <c r="AU270">
        <f t="shared" ca="1" si="1438"/>
        <v>0.95</v>
      </c>
      <c r="AV270" t="s">
        <v>23</v>
      </c>
      <c r="AW270" t="s">
        <v>24</v>
      </c>
    </row>
    <row r="271" spans="1:49" x14ac:dyDescent="0.25">
      <c r="A271" t="s">
        <v>64</v>
      </c>
      <c r="E271" t="s">
        <v>3</v>
      </c>
      <c r="F271" t="s">
        <v>25</v>
      </c>
      <c r="G271" t="s">
        <v>26</v>
      </c>
      <c r="H271">
        <f t="shared" ref="H271:H301" ca="1" si="1486">ROUND(RANDBETWEEN(1,9)+RANDBETWEEN(1,9)/10+RANDBETWEEN(1,9)/100+RANDBETWEEN(1,9)/1000,3)</f>
        <v>9.4369999999999994</v>
      </c>
      <c r="I271" t="s">
        <v>26</v>
      </c>
      <c r="J271" t="s">
        <v>4</v>
      </c>
      <c r="K271">
        <f t="shared" ca="1" si="1440"/>
        <v>9.44</v>
      </c>
      <c r="L271" t="s">
        <v>9</v>
      </c>
      <c r="M271" t="s">
        <v>65</v>
      </c>
      <c r="N271" t="s">
        <v>61</v>
      </c>
      <c r="O271" t="s">
        <v>9</v>
      </c>
      <c r="P271" t="s">
        <v>62</v>
      </c>
      <c r="Q271" t="s">
        <v>3</v>
      </c>
      <c r="R271" t="s">
        <v>17</v>
      </c>
      <c r="S271" t="s">
        <v>66</v>
      </c>
      <c r="T271">
        <f t="shared" ca="1" si="1481"/>
        <v>7</v>
      </c>
      <c r="U271" t="s">
        <v>13</v>
      </c>
      <c r="V271" t="s">
        <v>3</v>
      </c>
      <c r="AA271">
        <f t="shared" ca="1" si="1482"/>
        <v>9</v>
      </c>
      <c r="AC271" t="s">
        <v>14</v>
      </c>
      <c r="AE271">
        <f t="shared" ca="1" si="1483"/>
        <v>4</v>
      </c>
      <c r="AG271" t="s">
        <v>38</v>
      </c>
      <c r="AH271">
        <f t="shared" ca="1" si="1484"/>
        <v>3</v>
      </c>
      <c r="AI271" t="s">
        <v>67</v>
      </c>
      <c r="AJ271">
        <f t="shared" ca="1" si="1485"/>
        <v>7</v>
      </c>
      <c r="AK271" t="s">
        <v>20</v>
      </c>
      <c r="AL271" t="s">
        <v>3</v>
      </c>
      <c r="AM271" t="s">
        <v>15</v>
      </c>
      <c r="AN271">
        <f t="shared" ca="1" si="1441"/>
        <v>7</v>
      </c>
      <c r="AO271" t="s">
        <v>20</v>
      </c>
      <c r="AQ271" t="s">
        <v>16</v>
      </c>
      <c r="AR271" t="str">
        <f t="shared" ca="1" si="1442"/>
        <v>supérieur ou égal à 5,&lt;br&gt;alors le chiffre précédent (&lt;font color="blue"&gt;3&lt;/font&gt;) augmente de 1.</v>
      </c>
      <c r="AS271" t="s">
        <v>22</v>
      </c>
      <c r="AT271" t="s">
        <v>21</v>
      </c>
      <c r="AU271">
        <f t="shared" ca="1" si="1438"/>
        <v>9.44</v>
      </c>
      <c r="AV271" t="s">
        <v>23</v>
      </c>
      <c r="AW271" t="s">
        <v>24</v>
      </c>
    </row>
    <row r="272" spans="1:49" x14ac:dyDescent="0.25">
      <c r="A272" t="s">
        <v>64</v>
      </c>
      <c r="E272" t="s">
        <v>3</v>
      </c>
      <c r="F272" t="s">
        <v>25</v>
      </c>
      <c r="G272" t="s">
        <v>26</v>
      </c>
      <c r="H272">
        <f t="shared" ref="H272:H301" ca="1" si="1487">ROUND(RANDBETWEEN(10,99)+RANDBETWEEN(1,9)/10+RANDBETWEEN(1,9)/100+RANDBETWEEN(1,9)/1000,3)</f>
        <v>83.665999999999997</v>
      </c>
      <c r="I272" t="s">
        <v>26</v>
      </c>
      <c r="J272" t="s">
        <v>4</v>
      </c>
      <c r="K272">
        <f t="shared" ca="1" si="1440"/>
        <v>83.67</v>
      </c>
      <c r="L272" t="s">
        <v>9</v>
      </c>
      <c r="M272" t="s">
        <v>65</v>
      </c>
      <c r="N272" t="s">
        <v>61</v>
      </c>
      <c r="O272" t="s">
        <v>9</v>
      </c>
      <c r="P272" t="s">
        <v>62</v>
      </c>
      <c r="Q272" t="s">
        <v>3</v>
      </c>
      <c r="R272" t="s">
        <v>17</v>
      </c>
      <c r="S272" t="s">
        <v>66</v>
      </c>
      <c r="T272">
        <f t="shared" ref="T272:T301" ca="1" si="1488">ROUND(_xlfn.NUMBERVALUE(MID(H272,6,1)),0)</f>
        <v>6</v>
      </c>
      <c r="U272" t="s">
        <v>13</v>
      </c>
      <c r="V272" t="s">
        <v>3</v>
      </c>
      <c r="Y272">
        <f t="shared" ref="Y272:Y301" ca="1" si="1489">ROUND(_xlfn.NUMBERVALUE(MID(H272,1,1)),0)</f>
        <v>8</v>
      </c>
      <c r="AA272">
        <f t="shared" ref="AA272:AA301" ca="1" si="1490">ROUND(_xlfn.NUMBERVALUE(MID(H272,2,1)),0)</f>
        <v>3</v>
      </c>
      <c r="AC272" t="s">
        <v>14</v>
      </c>
      <c r="AE272">
        <f t="shared" ref="AE272:AE301" ca="1" si="1491">ROUND(_xlfn.NUMBERVALUE(MID(H272,4,1)),0)</f>
        <v>6</v>
      </c>
      <c r="AG272" t="s">
        <v>38</v>
      </c>
      <c r="AH272">
        <f t="shared" ref="AH272:AH301" ca="1" si="1492">ROUND(_xlfn.NUMBERVALUE(MID(H272,5,1)),0)</f>
        <v>6</v>
      </c>
      <c r="AI272" t="s">
        <v>67</v>
      </c>
      <c r="AJ272">
        <f t="shared" ref="AJ272:AJ301" ca="1" si="1493">ROUND(_xlfn.NUMBERVALUE(MID(H272,6,1)),0)</f>
        <v>6</v>
      </c>
      <c r="AK272" t="s">
        <v>20</v>
      </c>
      <c r="AL272" t="s">
        <v>3</v>
      </c>
      <c r="AM272" t="s">
        <v>15</v>
      </c>
      <c r="AN272">
        <f t="shared" ca="1" si="1441"/>
        <v>6</v>
      </c>
      <c r="AO272" t="s">
        <v>20</v>
      </c>
      <c r="AQ272" t="s">
        <v>16</v>
      </c>
      <c r="AR272" t="str">
        <f t="shared" ca="1" si="1442"/>
        <v>supérieur ou égal à 5,&lt;br&gt;alors le chiffre précédent (&lt;font color="blue"&gt;6&lt;/font&gt;) augmente de 1.</v>
      </c>
      <c r="AS272" t="s">
        <v>22</v>
      </c>
      <c r="AT272" t="s">
        <v>21</v>
      </c>
      <c r="AU272">
        <f t="shared" ca="1" si="1438"/>
        <v>83.67</v>
      </c>
      <c r="AV272" t="s">
        <v>23</v>
      </c>
      <c r="AW272" t="s">
        <v>24</v>
      </c>
    </row>
    <row r="273" spans="1:49" x14ac:dyDescent="0.25">
      <c r="A273" t="s">
        <v>64</v>
      </c>
      <c r="E273" t="s">
        <v>3</v>
      </c>
      <c r="F273" t="s">
        <v>25</v>
      </c>
      <c r="G273" t="s">
        <v>26</v>
      </c>
      <c r="H273">
        <f t="shared" ref="H273:H301" ca="1" si="1494">ROUND(RANDBETWEEN(100,999)+RANDBETWEEN(1,9)/10+RANDBETWEEN(1,9)/100+RANDBETWEEN(1,9)/1000,3)</f>
        <v>102.77800000000001</v>
      </c>
      <c r="I273" t="s">
        <v>26</v>
      </c>
      <c r="J273" t="s">
        <v>4</v>
      </c>
      <c r="K273">
        <f t="shared" ca="1" si="1440"/>
        <v>102.78</v>
      </c>
      <c r="L273" t="s">
        <v>9</v>
      </c>
      <c r="M273" t="s">
        <v>65</v>
      </c>
      <c r="N273" t="s">
        <v>61</v>
      </c>
      <c r="O273" t="s">
        <v>9</v>
      </c>
      <c r="P273" t="s">
        <v>62</v>
      </c>
      <c r="Q273" t="s">
        <v>3</v>
      </c>
      <c r="R273" t="s">
        <v>17</v>
      </c>
      <c r="S273" t="s">
        <v>66</v>
      </c>
      <c r="T273">
        <f t="shared" ref="T273:T301" ca="1" si="1495">ROUND(_xlfn.NUMBERVALUE(MID(H273,7,1)),0)</f>
        <v>8</v>
      </c>
      <c r="U273" t="s">
        <v>13</v>
      </c>
      <c r="V273" t="s">
        <v>3</v>
      </c>
      <c r="X273">
        <f t="shared" ref="X273:X301" ca="1" si="1496">ROUND(_xlfn.NUMBERVALUE(MID(H273,1,1)),0)</f>
        <v>1</v>
      </c>
      <c r="Y273">
        <f t="shared" ref="Y273:Y301" ca="1" si="1497">ROUND(_xlfn.NUMBERVALUE(MID(H273,2,1)),0)</f>
        <v>0</v>
      </c>
      <c r="AA273">
        <f t="shared" ref="AA273:AA301" ca="1" si="1498">ROUND(_xlfn.NUMBERVALUE(MID(H273,3,1)),0)</f>
        <v>2</v>
      </c>
      <c r="AC273" t="s">
        <v>14</v>
      </c>
      <c r="AE273">
        <f t="shared" ref="AE273:AE301" ca="1" si="1499">ROUND(_xlfn.NUMBERVALUE(MID(H273,5,1)),0)</f>
        <v>7</v>
      </c>
      <c r="AG273" t="s">
        <v>38</v>
      </c>
      <c r="AH273">
        <f t="shared" ref="AH273:AH301" ca="1" si="1500">ROUND(_xlfn.NUMBERVALUE(MID(H273,6,1)),0)</f>
        <v>7</v>
      </c>
      <c r="AI273" t="s">
        <v>67</v>
      </c>
      <c r="AJ273">
        <f t="shared" ref="AJ273:AJ301" ca="1" si="1501">ROUND(_xlfn.NUMBERVALUE(MID(H273,7,1)),0)</f>
        <v>8</v>
      </c>
      <c r="AK273" t="s">
        <v>20</v>
      </c>
      <c r="AL273" t="s">
        <v>3</v>
      </c>
      <c r="AM273" t="s">
        <v>15</v>
      </c>
      <c r="AN273">
        <f t="shared" ca="1" si="1441"/>
        <v>8</v>
      </c>
      <c r="AO273" t="s">
        <v>20</v>
      </c>
      <c r="AQ273" t="s">
        <v>16</v>
      </c>
      <c r="AR273" t="str">
        <f t="shared" ca="1" si="1442"/>
        <v>supérieur ou égal à 5,&lt;br&gt;alors le chiffre précédent (&lt;font color="blue"&gt;7&lt;/font&gt;) augmente de 1.</v>
      </c>
      <c r="AS273" t="s">
        <v>22</v>
      </c>
      <c r="AT273" t="s">
        <v>21</v>
      </c>
      <c r="AU273">
        <f t="shared" ca="1" si="1438"/>
        <v>102.78</v>
      </c>
      <c r="AV273" t="s">
        <v>23</v>
      </c>
      <c r="AW273" t="s">
        <v>24</v>
      </c>
    </row>
    <row r="274" spans="1:49" x14ac:dyDescent="0.25">
      <c r="A274" t="s">
        <v>64</v>
      </c>
      <c r="E274" t="s">
        <v>3</v>
      </c>
      <c r="F274" t="s">
        <v>25</v>
      </c>
      <c r="G274" t="s">
        <v>26</v>
      </c>
      <c r="H274">
        <f t="shared" ref="H274:H301" ca="1" si="1502">ROUND(RANDBETWEEN(1,9)/10+RANDBETWEEN(1,9)/100+RANDBETWEEN(1,9)/1000,3)</f>
        <v>0.75600000000000001</v>
      </c>
      <c r="I274" t="s">
        <v>26</v>
      </c>
      <c r="J274" t="s">
        <v>4</v>
      </c>
      <c r="K274">
        <f t="shared" ca="1" si="1440"/>
        <v>0.76</v>
      </c>
      <c r="L274" t="s">
        <v>9</v>
      </c>
      <c r="M274" t="s">
        <v>65</v>
      </c>
      <c r="N274" t="s">
        <v>61</v>
      </c>
      <c r="O274" t="s">
        <v>9</v>
      </c>
      <c r="P274" t="s">
        <v>62</v>
      </c>
      <c r="Q274" t="s">
        <v>3</v>
      </c>
      <c r="R274" t="s">
        <v>17</v>
      </c>
      <c r="S274" t="s">
        <v>66</v>
      </c>
      <c r="T274">
        <f t="shared" ref="T274:T301" ca="1" si="1503">ROUND(_xlfn.NUMBERVALUE(MID(H274,5,1)),0)</f>
        <v>6</v>
      </c>
      <c r="U274" t="s">
        <v>13</v>
      </c>
      <c r="V274" t="s">
        <v>3</v>
      </c>
      <c r="AA274">
        <f t="shared" ref="AA274:AA301" ca="1" si="1504">ROUND(_xlfn.NUMBERVALUE(MID(H274,1,1)),0)</f>
        <v>0</v>
      </c>
      <c r="AC274" t="s">
        <v>14</v>
      </c>
      <c r="AE274">
        <f t="shared" ref="AE274:AE301" ca="1" si="1505">ROUND(_xlfn.NUMBERVALUE(MID(H274,3,1)),0)</f>
        <v>7</v>
      </c>
      <c r="AG274" t="s">
        <v>38</v>
      </c>
      <c r="AH274">
        <f t="shared" ref="AH274:AH301" ca="1" si="1506">ROUND(_xlfn.NUMBERVALUE(MID(H274,4,1)),0)</f>
        <v>5</v>
      </c>
      <c r="AI274" t="s">
        <v>67</v>
      </c>
      <c r="AJ274">
        <f t="shared" ref="AJ274:AJ301" ca="1" si="1507">ROUND(_xlfn.NUMBERVALUE(MID(H274,5,1)),0)</f>
        <v>6</v>
      </c>
      <c r="AK274" t="s">
        <v>20</v>
      </c>
      <c r="AL274" t="s">
        <v>3</v>
      </c>
      <c r="AM274" t="s">
        <v>15</v>
      </c>
      <c r="AN274">
        <f t="shared" ca="1" si="1441"/>
        <v>6</v>
      </c>
      <c r="AO274" t="s">
        <v>20</v>
      </c>
      <c r="AQ274" t="s">
        <v>16</v>
      </c>
      <c r="AR274" t="str">
        <f t="shared" ca="1" si="1442"/>
        <v>supérieur ou égal à 5,&lt;br&gt;alors le chiffre précédent (&lt;font color="blue"&gt;5&lt;/font&gt;) augmente de 1.</v>
      </c>
      <c r="AS274" t="s">
        <v>22</v>
      </c>
      <c r="AT274" t="s">
        <v>21</v>
      </c>
      <c r="AU274">
        <f t="shared" ca="1" si="1438"/>
        <v>0.76</v>
      </c>
      <c r="AV274" t="s">
        <v>23</v>
      </c>
      <c r="AW274" t="s">
        <v>24</v>
      </c>
    </row>
    <row r="275" spans="1:49" x14ac:dyDescent="0.25">
      <c r="A275" t="s">
        <v>64</v>
      </c>
      <c r="E275" t="s">
        <v>3</v>
      </c>
      <c r="F275" t="s">
        <v>25</v>
      </c>
      <c r="G275" t="s">
        <v>26</v>
      </c>
      <c r="H275">
        <f t="shared" ref="H275:H301" ca="1" si="1508">ROUND(RANDBETWEEN(1,9)+RANDBETWEEN(1,9)/10+RANDBETWEEN(1,9)/100+RANDBETWEEN(1,9)/1000,3)</f>
        <v>7.867</v>
      </c>
      <c r="I275" t="s">
        <v>26</v>
      </c>
      <c r="J275" t="s">
        <v>4</v>
      </c>
      <c r="K275">
        <f t="shared" ca="1" si="1440"/>
        <v>7.87</v>
      </c>
      <c r="L275" t="s">
        <v>9</v>
      </c>
      <c r="M275" t="s">
        <v>65</v>
      </c>
      <c r="N275" t="s">
        <v>61</v>
      </c>
      <c r="O275" t="s">
        <v>9</v>
      </c>
      <c r="P275" t="s">
        <v>62</v>
      </c>
      <c r="Q275" t="s">
        <v>3</v>
      </c>
      <c r="R275" t="s">
        <v>17</v>
      </c>
      <c r="S275" t="s">
        <v>66</v>
      </c>
      <c r="T275">
        <f t="shared" ca="1" si="1503"/>
        <v>7</v>
      </c>
      <c r="U275" t="s">
        <v>13</v>
      </c>
      <c r="V275" t="s">
        <v>3</v>
      </c>
      <c r="AA275">
        <f t="shared" ca="1" si="1504"/>
        <v>7</v>
      </c>
      <c r="AC275" t="s">
        <v>14</v>
      </c>
      <c r="AE275">
        <f t="shared" ca="1" si="1505"/>
        <v>8</v>
      </c>
      <c r="AG275" t="s">
        <v>38</v>
      </c>
      <c r="AH275">
        <f t="shared" ca="1" si="1506"/>
        <v>6</v>
      </c>
      <c r="AI275" t="s">
        <v>67</v>
      </c>
      <c r="AJ275">
        <f t="shared" ca="1" si="1507"/>
        <v>7</v>
      </c>
      <c r="AK275" t="s">
        <v>20</v>
      </c>
      <c r="AL275" t="s">
        <v>3</v>
      </c>
      <c r="AM275" t="s">
        <v>15</v>
      </c>
      <c r="AN275">
        <f t="shared" ca="1" si="1441"/>
        <v>7</v>
      </c>
      <c r="AO275" t="s">
        <v>20</v>
      </c>
      <c r="AQ275" t="s">
        <v>16</v>
      </c>
      <c r="AR275" t="str">
        <f t="shared" ca="1" si="1442"/>
        <v>supérieur ou égal à 5,&lt;br&gt;alors le chiffre précédent (&lt;font color="blue"&gt;6&lt;/font&gt;) augmente de 1.</v>
      </c>
      <c r="AS275" t="s">
        <v>22</v>
      </c>
      <c r="AT275" t="s">
        <v>21</v>
      </c>
      <c r="AU275">
        <f t="shared" ca="1" si="1438"/>
        <v>7.87</v>
      </c>
      <c r="AV275" t="s">
        <v>23</v>
      </c>
      <c r="AW275" t="s">
        <v>24</v>
      </c>
    </row>
    <row r="276" spans="1:49" x14ac:dyDescent="0.25">
      <c r="A276" t="s">
        <v>64</v>
      </c>
      <c r="E276" t="s">
        <v>3</v>
      </c>
      <c r="F276" t="s">
        <v>25</v>
      </c>
      <c r="G276" t="s">
        <v>26</v>
      </c>
      <c r="H276">
        <f t="shared" ref="H276:H301" ca="1" si="1509">ROUND(RANDBETWEEN(10,99)+RANDBETWEEN(1,9)/10+RANDBETWEEN(1,9)/100+RANDBETWEEN(1,9)/1000,3)</f>
        <v>82.210999999999999</v>
      </c>
      <c r="I276" t="s">
        <v>26</v>
      </c>
      <c r="J276" t="s">
        <v>4</v>
      </c>
      <c r="K276">
        <f t="shared" ca="1" si="1440"/>
        <v>82.21</v>
      </c>
      <c r="L276" t="s">
        <v>9</v>
      </c>
      <c r="M276" t="s">
        <v>65</v>
      </c>
      <c r="N276" t="s">
        <v>61</v>
      </c>
      <c r="O276" t="s">
        <v>9</v>
      </c>
      <c r="P276" t="s">
        <v>62</v>
      </c>
      <c r="Q276" t="s">
        <v>3</v>
      </c>
      <c r="R276" t="s">
        <v>17</v>
      </c>
      <c r="S276" t="s">
        <v>66</v>
      </c>
      <c r="T276">
        <f t="shared" ref="T276:T301" ca="1" si="1510">ROUND(_xlfn.NUMBERVALUE(MID(H276,6,1)),0)</f>
        <v>1</v>
      </c>
      <c r="U276" t="s">
        <v>13</v>
      </c>
      <c r="V276" t="s">
        <v>3</v>
      </c>
      <c r="Y276">
        <f t="shared" ref="Y276:Y301" ca="1" si="1511">ROUND(_xlfn.NUMBERVALUE(MID(H276,1,1)),0)</f>
        <v>8</v>
      </c>
      <c r="AA276">
        <f t="shared" ref="AA276:AA301" ca="1" si="1512">ROUND(_xlfn.NUMBERVALUE(MID(H276,2,1)),0)</f>
        <v>2</v>
      </c>
      <c r="AC276" t="s">
        <v>14</v>
      </c>
      <c r="AE276">
        <f t="shared" ref="AE276:AE301" ca="1" si="1513">ROUND(_xlfn.NUMBERVALUE(MID(H276,4,1)),0)</f>
        <v>2</v>
      </c>
      <c r="AG276" t="s">
        <v>38</v>
      </c>
      <c r="AH276">
        <f t="shared" ref="AH276:AH301" ca="1" si="1514">ROUND(_xlfn.NUMBERVALUE(MID(H276,5,1)),0)</f>
        <v>1</v>
      </c>
      <c r="AI276" t="s">
        <v>67</v>
      </c>
      <c r="AJ276">
        <f t="shared" ref="AJ276:AJ301" ca="1" si="1515">ROUND(_xlfn.NUMBERVALUE(MID(H276,6,1)),0)</f>
        <v>1</v>
      </c>
      <c r="AK276" t="s">
        <v>20</v>
      </c>
      <c r="AL276" t="s">
        <v>3</v>
      </c>
      <c r="AM276" t="s">
        <v>15</v>
      </c>
      <c r="AN276">
        <f t="shared" ca="1" si="1441"/>
        <v>1</v>
      </c>
      <c r="AO276" t="s">
        <v>20</v>
      </c>
      <c r="AQ276" t="s">
        <v>16</v>
      </c>
      <c r="AR276" t="str">
        <f t="shared" ca="1" si="1442"/>
        <v>inférieur à 5,&lt;br&gt;alors le chiffre précédent (&lt;font color="blue"&gt;1&lt;/font&gt;) ne change pas.</v>
      </c>
      <c r="AS276" t="s">
        <v>22</v>
      </c>
      <c r="AT276" t="s">
        <v>21</v>
      </c>
      <c r="AU276">
        <f t="shared" ca="1" si="1438"/>
        <v>82.21</v>
      </c>
      <c r="AV276" t="s">
        <v>23</v>
      </c>
      <c r="AW276" t="s">
        <v>24</v>
      </c>
    </row>
    <row r="277" spans="1:49" x14ac:dyDescent="0.25">
      <c r="A277" t="s">
        <v>64</v>
      </c>
      <c r="E277" t="s">
        <v>3</v>
      </c>
      <c r="F277" t="s">
        <v>25</v>
      </c>
      <c r="G277" t="s">
        <v>26</v>
      </c>
      <c r="H277">
        <f t="shared" ref="H277:H301" ca="1" si="1516">ROUND(RANDBETWEEN(100,999)+RANDBETWEEN(1,9)/10+RANDBETWEEN(1,9)/100+RANDBETWEEN(1,9)/1000,3)</f>
        <v>289.78899999999999</v>
      </c>
      <c r="I277" t="s">
        <v>26</v>
      </c>
      <c r="J277" t="s">
        <v>4</v>
      </c>
      <c r="K277">
        <f t="shared" ca="1" si="1440"/>
        <v>289.79000000000002</v>
      </c>
      <c r="L277" t="s">
        <v>9</v>
      </c>
      <c r="M277" t="s">
        <v>65</v>
      </c>
      <c r="N277" t="s">
        <v>61</v>
      </c>
      <c r="O277" t="s">
        <v>9</v>
      </c>
      <c r="P277" t="s">
        <v>62</v>
      </c>
      <c r="Q277" t="s">
        <v>3</v>
      </c>
      <c r="R277" t="s">
        <v>17</v>
      </c>
      <c r="S277" t="s">
        <v>66</v>
      </c>
      <c r="T277">
        <f t="shared" ref="T277:T301" ca="1" si="1517">ROUND(_xlfn.NUMBERVALUE(MID(H277,7,1)),0)</f>
        <v>9</v>
      </c>
      <c r="U277" t="s">
        <v>13</v>
      </c>
      <c r="V277" t="s">
        <v>3</v>
      </c>
      <c r="X277">
        <f t="shared" ref="X277:X301" ca="1" si="1518">ROUND(_xlfn.NUMBERVALUE(MID(H277,1,1)),0)</f>
        <v>2</v>
      </c>
      <c r="Y277">
        <f t="shared" ref="Y277:Y301" ca="1" si="1519">ROUND(_xlfn.NUMBERVALUE(MID(H277,2,1)),0)</f>
        <v>8</v>
      </c>
      <c r="AA277">
        <f t="shared" ref="AA277:AA301" ca="1" si="1520">ROUND(_xlfn.NUMBERVALUE(MID(H277,3,1)),0)</f>
        <v>9</v>
      </c>
      <c r="AC277" t="s">
        <v>14</v>
      </c>
      <c r="AE277">
        <f t="shared" ref="AE277:AE301" ca="1" si="1521">ROUND(_xlfn.NUMBERVALUE(MID(H277,5,1)),0)</f>
        <v>7</v>
      </c>
      <c r="AG277" t="s">
        <v>38</v>
      </c>
      <c r="AH277">
        <f t="shared" ref="AH277:AH301" ca="1" si="1522">ROUND(_xlfn.NUMBERVALUE(MID(H277,6,1)),0)</f>
        <v>8</v>
      </c>
      <c r="AI277" t="s">
        <v>67</v>
      </c>
      <c r="AJ277">
        <f t="shared" ref="AJ277:AJ301" ca="1" si="1523">ROUND(_xlfn.NUMBERVALUE(MID(H277,7,1)),0)</f>
        <v>9</v>
      </c>
      <c r="AK277" t="s">
        <v>20</v>
      </c>
      <c r="AL277" t="s">
        <v>3</v>
      </c>
      <c r="AM277" t="s">
        <v>15</v>
      </c>
      <c r="AN277">
        <f t="shared" ca="1" si="1441"/>
        <v>9</v>
      </c>
      <c r="AO277" t="s">
        <v>20</v>
      </c>
      <c r="AQ277" t="s">
        <v>16</v>
      </c>
      <c r="AR277" t="str">
        <f t="shared" ca="1" si="1442"/>
        <v>supérieur ou égal à 5,&lt;br&gt;alors le chiffre précédent (&lt;font color="blue"&gt;8&lt;/font&gt;) augmente de 1.</v>
      </c>
      <c r="AS277" t="s">
        <v>22</v>
      </c>
      <c r="AT277" t="s">
        <v>21</v>
      </c>
      <c r="AU277">
        <f t="shared" ca="1" si="1438"/>
        <v>289.79000000000002</v>
      </c>
      <c r="AV277" t="s">
        <v>23</v>
      </c>
      <c r="AW277" t="s">
        <v>24</v>
      </c>
    </row>
    <row r="278" spans="1:49" x14ac:dyDescent="0.25">
      <c r="A278" t="s">
        <v>64</v>
      </c>
      <c r="E278" t="s">
        <v>3</v>
      </c>
      <c r="F278" t="s">
        <v>25</v>
      </c>
      <c r="G278" t="s">
        <v>26</v>
      </c>
      <c r="H278">
        <f t="shared" ref="H278:H301" ca="1" si="1524">ROUND(RANDBETWEEN(1,9)/10+RANDBETWEEN(1,9)/100+RANDBETWEEN(1,9)/1000,3)</f>
        <v>0.224</v>
      </c>
      <c r="I278" t="s">
        <v>26</v>
      </c>
      <c r="J278" t="s">
        <v>4</v>
      </c>
      <c r="K278">
        <f t="shared" ca="1" si="1440"/>
        <v>0.22</v>
      </c>
      <c r="L278" t="s">
        <v>9</v>
      </c>
      <c r="M278" t="s">
        <v>65</v>
      </c>
      <c r="N278" t="s">
        <v>61</v>
      </c>
      <c r="O278" t="s">
        <v>9</v>
      </c>
      <c r="P278" t="s">
        <v>62</v>
      </c>
      <c r="Q278" t="s">
        <v>3</v>
      </c>
      <c r="R278" t="s">
        <v>17</v>
      </c>
      <c r="S278" t="s">
        <v>66</v>
      </c>
      <c r="T278">
        <f t="shared" ref="T278:T301" ca="1" si="1525">ROUND(_xlfn.NUMBERVALUE(MID(H278,5,1)),0)</f>
        <v>4</v>
      </c>
      <c r="U278" t="s">
        <v>13</v>
      </c>
      <c r="V278" t="s">
        <v>3</v>
      </c>
      <c r="AA278">
        <f t="shared" ref="AA278:AA301" ca="1" si="1526">ROUND(_xlfn.NUMBERVALUE(MID(H278,1,1)),0)</f>
        <v>0</v>
      </c>
      <c r="AC278" t="s">
        <v>14</v>
      </c>
      <c r="AE278">
        <f t="shared" ref="AE278:AE301" ca="1" si="1527">ROUND(_xlfn.NUMBERVALUE(MID(H278,3,1)),0)</f>
        <v>2</v>
      </c>
      <c r="AG278" t="s">
        <v>38</v>
      </c>
      <c r="AH278">
        <f t="shared" ref="AH278:AH301" ca="1" si="1528">ROUND(_xlfn.NUMBERVALUE(MID(H278,4,1)),0)</f>
        <v>2</v>
      </c>
      <c r="AI278" t="s">
        <v>67</v>
      </c>
      <c r="AJ278">
        <f t="shared" ref="AJ278:AJ301" ca="1" si="1529">ROUND(_xlfn.NUMBERVALUE(MID(H278,5,1)),0)</f>
        <v>4</v>
      </c>
      <c r="AK278" t="s">
        <v>20</v>
      </c>
      <c r="AL278" t="s">
        <v>3</v>
      </c>
      <c r="AM278" t="s">
        <v>15</v>
      </c>
      <c r="AN278">
        <f t="shared" ca="1" si="1441"/>
        <v>4</v>
      </c>
      <c r="AO278" t="s">
        <v>20</v>
      </c>
      <c r="AQ278" t="s">
        <v>16</v>
      </c>
      <c r="AR278" t="str">
        <f t="shared" ca="1" si="1442"/>
        <v>inférieur à 5,&lt;br&gt;alors le chiffre précédent (&lt;font color="blue"&gt;2&lt;/font&gt;) ne change pas.</v>
      </c>
      <c r="AS278" t="s">
        <v>22</v>
      </c>
      <c r="AT278" t="s">
        <v>21</v>
      </c>
      <c r="AU278">
        <f t="shared" ca="1" si="1438"/>
        <v>0.22</v>
      </c>
      <c r="AV278" t="s">
        <v>23</v>
      </c>
      <c r="AW278" t="s">
        <v>24</v>
      </c>
    </row>
    <row r="279" spans="1:49" x14ac:dyDescent="0.25">
      <c r="A279" t="s">
        <v>64</v>
      </c>
      <c r="E279" t="s">
        <v>3</v>
      </c>
      <c r="F279" t="s">
        <v>25</v>
      </c>
      <c r="G279" t="s">
        <v>26</v>
      </c>
      <c r="H279">
        <f t="shared" ref="H279:H301" ca="1" si="1530">ROUND(RANDBETWEEN(1,9)+RANDBETWEEN(1,9)/10+RANDBETWEEN(1,9)/100+RANDBETWEEN(1,9)/1000,3)</f>
        <v>4.194</v>
      </c>
      <c r="I279" t="s">
        <v>26</v>
      </c>
      <c r="J279" t="s">
        <v>4</v>
      </c>
      <c r="K279">
        <f t="shared" ca="1" si="1440"/>
        <v>4.1900000000000004</v>
      </c>
      <c r="L279" t="s">
        <v>9</v>
      </c>
      <c r="M279" t="s">
        <v>65</v>
      </c>
      <c r="N279" t="s">
        <v>61</v>
      </c>
      <c r="O279" t="s">
        <v>9</v>
      </c>
      <c r="P279" t="s">
        <v>62</v>
      </c>
      <c r="Q279" t="s">
        <v>3</v>
      </c>
      <c r="R279" t="s">
        <v>17</v>
      </c>
      <c r="S279" t="s">
        <v>66</v>
      </c>
      <c r="T279">
        <f t="shared" ca="1" si="1525"/>
        <v>4</v>
      </c>
      <c r="U279" t="s">
        <v>13</v>
      </c>
      <c r="V279" t="s">
        <v>3</v>
      </c>
      <c r="AA279">
        <f t="shared" ca="1" si="1526"/>
        <v>4</v>
      </c>
      <c r="AC279" t="s">
        <v>14</v>
      </c>
      <c r="AE279">
        <f t="shared" ca="1" si="1527"/>
        <v>1</v>
      </c>
      <c r="AG279" t="s">
        <v>38</v>
      </c>
      <c r="AH279">
        <f t="shared" ca="1" si="1528"/>
        <v>9</v>
      </c>
      <c r="AI279" t="s">
        <v>67</v>
      </c>
      <c r="AJ279">
        <f t="shared" ca="1" si="1529"/>
        <v>4</v>
      </c>
      <c r="AK279" t="s">
        <v>20</v>
      </c>
      <c r="AL279" t="s">
        <v>3</v>
      </c>
      <c r="AM279" t="s">
        <v>15</v>
      </c>
      <c r="AN279">
        <f t="shared" ca="1" si="1441"/>
        <v>4</v>
      </c>
      <c r="AO279" t="s">
        <v>20</v>
      </c>
      <c r="AQ279" t="s">
        <v>16</v>
      </c>
      <c r="AR279" t="str">
        <f t="shared" ca="1" si="1442"/>
        <v>inférieur à 5,&lt;br&gt;alors le chiffre précédent (&lt;font color="blue"&gt;9&lt;/font&gt;) ne change pas.</v>
      </c>
      <c r="AS279" t="s">
        <v>22</v>
      </c>
      <c r="AT279" t="s">
        <v>21</v>
      </c>
      <c r="AU279">
        <f t="shared" ca="1" si="1438"/>
        <v>4.1900000000000004</v>
      </c>
      <c r="AV279" t="s">
        <v>23</v>
      </c>
      <c r="AW279" t="s">
        <v>24</v>
      </c>
    </row>
    <row r="280" spans="1:49" x14ac:dyDescent="0.25">
      <c r="A280" t="s">
        <v>64</v>
      </c>
      <c r="E280" t="s">
        <v>3</v>
      </c>
      <c r="F280" t="s">
        <v>25</v>
      </c>
      <c r="G280" t="s">
        <v>26</v>
      </c>
      <c r="H280">
        <f t="shared" ref="H280:H301" ca="1" si="1531">ROUND(RANDBETWEEN(10,99)+RANDBETWEEN(1,9)/10+RANDBETWEEN(1,9)/100+RANDBETWEEN(1,9)/1000,3)</f>
        <v>73.710999999999999</v>
      </c>
      <c r="I280" t="s">
        <v>26</v>
      </c>
      <c r="J280" t="s">
        <v>4</v>
      </c>
      <c r="K280">
        <f t="shared" ca="1" si="1440"/>
        <v>73.709999999999994</v>
      </c>
      <c r="L280" t="s">
        <v>9</v>
      </c>
      <c r="M280" t="s">
        <v>65</v>
      </c>
      <c r="N280" t="s">
        <v>61</v>
      </c>
      <c r="O280" t="s">
        <v>9</v>
      </c>
      <c r="P280" t="s">
        <v>62</v>
      </c>
      <c r="Q280" t="s">
        <v>3</v>
      </c>
      <c r="R280" t="s">
        <v>17</v>
      </c>
      <c r="S280" t="s">
        <v>66</v>
      </c>
      <c r="T280">
        <f t="shared" ref="T280:T301" ca="1" si="1532">ROUND(_xlfn.NUMBERVALUE(MID(H280,6,1)),0)</f>
        <v>1</v>
      </c>
      <c r="U280" t="s">
        <v>13</v>
      </c>
      <c r="V280" t="s">
        <v>3</v>
      </c>
      <c r="Y280">
        <f t="shared" ref="Y280:Y301" ca="1" si="1533">ROUND(_xlfn.NUMBERVALUE(MID(H280,1,1)),0)</f>
        <v>7</v>
      </c>
      <c r="AA280">
        <f t="shared" ref="AA280:AA301" ca="1" si="1534">ROUND(_xlfn.NUMBERVALUE(MID(H280,2,1)),0)</f>
        <v>3</v>
      </c>
      <c r="AC280" t="s">
        <v>14</v>
      </c>
      <c r="AE280">
        <f t="shared" ref="AE280:AE301" ca="1" si="1535">ROUND(_xlfn.NUMBERVALUE(MID(H280,4,1)),0)</f>
        <v>7</v>
      </c>
      <c r="AG280" t="s">
        <v>38</v>
      </c>
      <c r="AH280">
        <f t="shared" ref="AH280:AH301" ca="1" si="1536">ROUND(_xlfn.NUMBERVALUE(MID(H280,5,1)),0)</f>
        <v>1</v>
      </c>
      <c r="AI280" t="s">
        <v>67</v>
      </c>
      <c r="AJ280">
        <f t="shared" ref="AJ280:AJ301" ca="1" si="1537">ROUND(_xlfn.NUMBERVALUE(MID(H280,6,1)),0)</f>
        <v>1</v>
      </c>
      <c r="AK280" t="s">
        <v>20</v>
      </c>
      <c r="AL280" t="s">
        <v>3</v>
      </c>
      <c r="AM280" t="s">
        <v>15</v>
      </c>
      <c r="AN280">
        <f t="shared" ca="1" si="1441"/>
        <v>1</v>
      </c>
      <c r="AO280" t="s">
        <v>20</v>
      </c>
      <c r="AQ280" t="s">
        <v>16</v>
      </c>
      <c r="AR280" t="str">
        <f t="shared" ca="1" si="1442"/>
        <v>inférieur à 5,&lt;br&gt;alors le chiffre précédent (&lt;font color="blue"&gt;1&lt;/font&gt;) ne change pas.</v>
      </c>
      <c r="AS280" t="s">
        <v>22</v>
      </c>
      <c r="AT280" t="s">
        <v>21</v>
      </c>
      <c r="AU280">
        <f t="shared" ca="1" si="1438"/>
        <v>73.709999999999994</v>
      </c>
      <c r="AV280" t="s">
        <v>23</v>
      </c>
      <c r="AW280" t="s">
        <v>24</v>
      </c>
    </row>
    <row r="281" spans="1:49" x14ac:dyDescent="0.25">
      <c r="A281" t="s">
        <v>64</v>
      </c>
      <c r="E281" t="s">
        <v>3</v>
      </c>
      <c r="F281" t="s">
        <v>25</v>
      </c>
      <c r="G281" t="s">
        <v>26</v>
      </c>
      <c r="H281">
        <f t="shared" ref="H281:H301" ca="1" si="1538">ROUND(RANDBETWEEN(100,999)+RANDBETWEEN(1,9)/10+RANDBETWEEN(1,9)/100+RANDBETWEEN(1,9)/1000,3)</f>
        <v>370.71699999999998</v>
      </c>
      <c r="I281" t="s">
        <v>26</v>
      </c>
      <c r="J281" t="s">
        <v>4</v>
      </c>
      <c r="K281">
        <f t="shared" ca="1" si="1440"/>
        <v>370.72</v>
      </c>
      <c r="L281" t="s">
        <v>9</v>
      </c>
      <c r="M281" t="s">
        <v>65</v>
      </c>
      <c r="N281" t="s">
        <v>61</v>
      </c>
      <c r="O281" t="s">
        <v>9</v>
      </c>
      <c r="P281" t="s">
        <v>62</v>
      </c>
      <c r="Q281" t="s">
        <v>3</v>
      </c>
      <c r="R281" t="s">
        <v>17</v>
      </c>
      <c r="S281" t="s">
        <v>66</v>
      </c>
      <c r="T281">
        <f t="shared" ref="T281:T301" ca="1" si="1539">ROUND(_xlfn.NUMBERVALUE(MID(H281,7,1)),0)</f>
        <v>7</v>
      </c>
      <c r="U281" t="s">
        <v>13</v>
      </c>
      <c r="V281" t="s">
        <v>3</v>
      </c>
      <c r="X281">
        <f t="shared" ref="X281:X301" ca="1" si="1540">ROUND(_xlfn.NUMBERVALUE(MID(H281,1,1)),0)</f>
        <v>3</v>
      </c>
      <c r="Y281">
        <f t="shared" ref="Y281:Y301" ca="1" si="1541">ROUND(_xlfn.NUMBERVALUE(MID(H281,2,1)),0)</f>
        <v>7</v>
      </c>
      <c r="AA281">
        <f t="shared" ref="AA281:AA301" ca="1" si="1542">ROUND(_xlfn.NUMBERVALUE(MID(H281,3,1)),0)</f>
        <v>0</v>
      </c>
      <c r="AC281" t="s">
        <v>14</v>
      </c>
      <c r="AE281">
        <f t="shared" ref="AE281:AE301" ca="1" si="1543">ROUND(_xlfn.NUMBERVALUE(MID(H281,5,1)),0)</f>
        <v>7</v>
      </c>
      <c r="AG281" t="s">
        <v>38</v>
      </c>
      <c r="AH281">
        <f t="shared" ref="AH281:AH301" ca="1" si="1544">ROUND(_xlfn.NUMBERVALUE(MID(H281,6,1)),0)</f>
        <v>1</v>
      </c>
      <c r="AI281" t="s">
        <v>67</v>
      </c>
      <c r="AJ281">
        <f t="shared" ref="AJ281:AJ301" ca="1" si="1545">ROUND(_xlfn.NUMBERVALUE(MID(H281,7,1)),0)</f>
        <v>7</v>
      </c>
      <c r="AK281" t="s">
        <v>20</v>
      </c>
      <c r="AL281" t="s">
        <v>3</v>
      </c>
      <c r="AM281" t="s">
        <v>15</v>
      </c>
      <c r="AN281">
        <f t="shared" ca="1" si="1441"/>
        <v>7</v>
      </c>
      <c r="AO281" t="s">
        <v>20</v>
      </c>
      <c r="AQ281" t="s">
        <v>16</v>
      </c>
      <c r="AR281" t="str">
        <f t="shared" ca="1" si="1442"/>
        <v>supérieur ou égal à 5,&lt;br&gt;alors le chiffre précédent (&lt;font color="blue"&gt;1&lt;/font&gt;) augmente de 1.</v>
      </c>
      <c r="AS281" t="s">
        <v>22</v>
      </c>
      <c r="AT281" t="s">
        <v>21</v>
      </c>
      <c r="AU281">
        <f t="shared" ca="1" si="1438"/>
        <v>370.72</v>
      </c>
      <c r="AV281" t="s">
        <v>23</v>
      </c>
      <c r="AW281" t="s">
        <v>24</v>
      </c>
    </row>
    <row r="282" spans="1:49" x14ac:dyDescent="0.25">
      <c r="A282" t="s">
        <v>64</v>
      </c>
      <c r="E282" t="s">
        <v>3</v>
      </c>
      <c r="F282" t="s">
        <v>25</v>
      </c>
      <c r="G282" t="s">
        <v>26</v>
      </c>
      <c r="H282">
        <f t="shared" ref="H282:H301" ca="1" si="1546">ROUND(RANDBETWEEN(1,9)/10+RANDBETWEEN(1,9)/100+RANDBETWEEN(1,9)/1000,3)</f>
        <v>0.64800000000000002</v>
      </c>
      <c r="I282" t="s">
        <v>26</v>
      </c>
      <c r="J282" t="s">
        <v>4</v>
      </c>
      <c r="K282">
        <f t="shared" ca="1" si="1440"/>
        <v>0.65</v>
      </c>
      <c r="L282" t="s">
        <v>9</v>
      </c>
      <c r="M282" t="s">
        <v>65</v>
      </c>
      <c r="N282" t="s">
        <v>61</v>
      </c>
      <c r="O282" t="s">
        <v>9</v>
      </c>
      <c r="P282" t="s">
        <v>62</v>
      </c>
      <c r="Q282" t="s">
        <v>3</v>
      </c>
      <c r="R282" t="s">
        <v>17</v>
      </c>
      <c r="S282" t="s">
        <v>66</v>
      </c>
      <c r="T282">
        <f t="shared" ref="T282:T301" ca="1" si="1547">ROUND(_xlfn.NUMBERVALUE(MID(H282,5,1)),0)</f>
        <v>8</v>
      </c>
      <c r="U282" t="s">
        <v>13</v>
      </c>
      <c r="V282" t="s">
        <v>3</v>
      </c>
      <c r="AA282">
        <f t="shared" ref="AA282:AA301" ca="1" si="1548">ROUND(_xlfn.NUMBERVALUE(MID(H282,1,1)),0)</f>
        <v>0</v>
      </c>
      <c r="AC282" t="s">
        <v>14</v>
      </c>
      <c r="AE282">
        <f t="shared" ref="AE282:AE301" ca="1" si="1549">ROUND(_xlfn.NUMBERVALUE(MID(H282,3,1)),0)</f>
        <v>6</v>
      </c>
      <c r="AG282" t="s">
        <v>38</v>
      </c>
      <c r="AH282">
        <f t="shared" ref="AH282:AH301" ca="1" si="1550">ROUND(_xlfn.NUMBERVALUE(MID(H282,4,1)),0)</f>
        <v>4</v>
      </c>
      <c r="AI282" t="s">
        <v>67</v>
      </c>
      <c r="AJ282">
        <f t="shared" ref="AJ282:AJ301" ca="1" si="1551">ROUND(_xlfn.NUMBERVALUE(MID(H282,5,1)),0)</f>
        <v>8</v>
      </c>
      <c r="AK282" t="s">
        <v>20</v>
      </c>
      <c r="AL282" t="s">
        <v>3</v>
      </c>
      <c r="AM282" t="s">
        <v>15</v>
      </c>
      <c r="AN282">
        <f t="shared" ca="1" si="1441"/>
        <v>8</v>
      </c>
      <c r="AO282" t="s">
        <v>20</v>
      </c>
      <c r="AQ282" t="s">
        <v>16</v>
      </c>
      <c r="AR282" t="str">
        <f t="shared" ca="1" si="1442"/>
        <v>supérieur ou égal à 5,&lt;br&gt;alors le chiffre précédent (&lt;font color="blue"&gt;4&lt;/font&gt;) augmente de 1.</v>
      </c>
      <c r="AS282" t="s">
        <v>22</v>
      </c>
      <c r="AT282" t="s">
        <v>21</v>
      </c>
      <c r="AU282">
        <f t="shared" ca="1" si="1438"/>
        <v>0.65</v>
      </c>
      <c r="AV282" t="s">
        <v>23</v>
      </c>
      <c r="AW282" t="s">
        <v>24</v>
      </c>
    </row>
    <row r="283" spans="1:49" x14ac:dyDescent="0.25">
      <c r="A283" t="s">
        <v>64</v>
      </c>
      <c r="E283" t="s">
        <v>3</v>
      </c>
      <c r="F283" t="s">
        <v>25</v>
      </c>
      <c r="G283" t="s">
        <v>26</v>
      </c>
      <c r="H283">
        <f t="shared" ref="H283:H301" ca="1" si="1552">ROUND(RANDBETWEEN(1,9)+RANDBETWEEN(1,9)/10+RANDBETWEEN(1,9)/100+RANDBETWEEN(1,9)/1000,3)</f>
        <v>8.2159999999999993</v>
      </c>
      <c r="I283" t="s">
        <v>26</v>
      </c>
      <c r="J283" t="s">
        <v>4</v>
      </c>
      <c r="K283">
        <f t="shared" ca="1" si="1440"/>
        <v>8.2200000000000006</v>
      </c>
      <c r="L283" t="s">
        <v>9</v>
      </c>
      <c r="M283" t="s">
        <v>65</v>
      </c>
      <c r="N283" t="s">
        <v>61</v>
      </c>
      <c r="O283" t="s">
        <v>9</v>
      </c>
      <c r="P283" t="s">
        <v>62</v>
      </c>
      <c r="Q283" t="s">
        <v>3</v>
      </c>
      <c r="R283" t="s">
        <v>17</v>
      </c>
      <c r="S283" t="s">
        <v>66</v>
      </c>
      <c r="T283">
        <f t="shared" ca="1" si="1547"/>
        <v>6</v>
      </c>
      <c r="U283" t="s">
        <v>13</v>
      </c>
      <c r="V283" t="s">
        <v>3</v>
      </c>
      <c r="AA283">
        <f t="shared" ca="1" si="1548"/>
        <v>8</v>
      </c>
      <c r="AC283" t="s">
        <v>14</v>
      </c>
      <c r="AE283">
        <f t="shared" ca="1" si="1549"/>
        <v>2</v>
      </c>
      <c r="AG283" t="s">
        <v>38</v>
      </c>
      <c r="AH283">
        <f t="shared" ca="1" si="1550"/>
        <v>1</v>
      </c>
      <c r="AI283" t="s">
        <v>67</v>
      </c>
      <c r="AJ283">
        <f t="shared" ca="1" si="1551"/>
        <v>6</v>
      </c>
      <c r="AK283" t="s">
        <v>20</v>
      </c>
      <c r="AL283" t="s">
        <v>3</v>
      </c>
      <c r="AM283" t="s">
        <v>15</v>
      </c>
      <c r="AN283">
        <f t="shared" ca="1" si="1441"/>
        <v>6</v>
      </c>
      <c r="AO283" t="s">
        <v>20</v>
      </c>
      <c r="AQ283" t="s">
        <v>16</v>
      </c>
      <c r="AR283" t="str">
        <f t="shared" ca="1" si="1442"/>
        <v>supérieur ou égal à 5,&lt;br&gt;alors le chiffre précédent (&lt;font color="blue"&gt;1&lt;/font&gt;) augmente de 1.</v>
      </c>
      <c r="AS283" t="s">
        <v>22</v>
      </c>
      <c r="AT283" t="s">
        <v>21</v>
      </c>
      <c r="AU283">
        <f t="shared" ca="1" si="1438"/>
        <v>8.2200000000000006</v>
      </c>
      <c r="AV283" t="s">
        <v>23</v>
      </c>
      <c r="AW283" t="s">
        <v>24</v>
      </c>
    </row>
    <row r="284" spans="1:49" x14ac:dyDescent="0.25">
      <c r="A284" t="s">
        <v>64</v>
      </c>
      <c r="E284" t="s">
        <v>3</v>
      </c>
      <c r="F284" t="s">
        <v>25</v>
      </c>
      <c r="G284" t="s">
        <v>26</v>
      </c>
      <c r="H284">
        <f t="shared" ref="H284:H301" ca="1" si="1553">ROUND(RANDBETWEEN(10,99)+RANDBETWEEN(1,9)/10+RANDBETWEEN(1,9)/100+RANDBETWEEN(1,9)/1000,3)</f>
        <v>66.736000000000004</v>
      </c>
      <c r="I284" t="s">
        <v>26</v>
      </c>
      <c r="J284" t="s">
        <v>4</v>
      </c>
      <c r="K284">
        <f t="shared" ca="1" si="1440"/>
        <v>66.739999999999995</v>
      </c>
      <c r="L284" t="s">
        <v>9</v>
      </c>
      <c r="M284" t="s">
        <v>65</v>
      </c>
      <c r="N284" t="s">
        <v>61</v>
      </c>
      <c r="O284" t="s">
        <v>9</v>
      </c>
      <c r="P284" t="s">
        <v>62</v>
      </c>
      <c r="Q284" t="s">
        <v>3</v>
      </c>
      <c r="R284" t="s">
        <v>17</v>
      </c>
      <c r="S284" t="s">
        <v>66</v>
      </c>
      <c r="T284">
        <f t="shared" ref="T284:T301" ca="1" si="1554">ROUND(_xlfn.NUMBERVALUE(MID(H284,6,1)),0)</f>
        <v>6</v>
      </c>
      <c r="U284" t="s">
        <v>13</v>
      </c>
      <c r="V284" t="s">
        <v>3</v>
      </c>
      <c r="Y284">
        <f t="shared" ref="Y284:Y301" ca="1" si="1555">ROUND(_xlfn.NUMBERVALUE(MID(H284,1,1)),0)</f>
        <v>6</v>
      </c>
      <c r="AA284">
        <f t="shared" ref="AA284:AA301" ca="1" si="1556">ROUND(_xlfn.NUMBERVALUE(MID(H284,2,1)),0)</f>
        <v>6</v>
      </c>
      <c r="AC284" t="s">
        <v>14</v>
      </c>
      <c r="AE284">
        <f t="shared" ref="AE284:AE301" ca="1" si="1557">ROUND(_xlfn.NUMBERVALUE(MID(H284,4,1)),0)</f>
        <v>7</v>
      </c>
      <c r="AG284" t="s">
        <v>38</v>
      </c>
      <c r="AH284">
        <f t="shared" ref="AH284:AH301" ca="1" si="1558">ROUND(_xlfn.NUMBERVALUE(MID(H284,5,1)),0)</f>
        <v>3</v>
      </c>
      <c r="AI284" t="s">
        <v>67</v>
      </c>
      <c r="AJ284">
        <f t="shared" ref="AJ284:AJ301" ca="1" si="1559">ROUND(_xlfn.NUMBERVALUE(MID(H284,6,1)),0)</f>
        <v>6</v>
      </c>
      <c r="AK284" t="s">
        <v>20</v>
      </c>
      <c r="AL284" t="s">
        <v>3</v>
      </c>
      <c r="AM284" t="s">
        <v>15</v>
      </c>
      <c r="AN284">
        <f t="shared" ca="1" si="1441"/>
        <v>6</v>
      </c>
      <c r="AO284" t="s">
        <v>20</v>
      </c>
      <c r="AQ284" t="s">
        <v>16</v>
      </c>
      <c r="AR284" t="str">
        <f t="shared" ca="1" si="1442"/>
        <v>supérieur ou égal à 5,&lt;br&gt;alors le chiffre précédent (&lt;font color="blue"&gt;3&lt;/font&gt;) augmente de 1.</v>
      </c>
      <c r="AS284" t="s">
        <v>22</v>
      </c>
      <c r="AT284" t="s">
        <v>21</v>
      </c>
      <c r="AU284">
        <f t="shared" ca="1" si="1438"/>
        <v>66.739999999999995</v>
      </c>
      <c r="AV284" t="s">
        <v>23</v>
      </c>
      <c r="AW284" t="s">
        <v>24</v>
      </c>
    </row>
    <row r="285" spans="1:49" x14ac:dyDescent="0.25">
      <c r="A285" t="s">
        <v>64</v>
      </c>
      <c r="E285" t="s">
        <v>3</v>
      </c>
      <c r="F285" t="s">
        <v>25</v>
      </c>
      <c r="G285" t="s">
        <v>26</v>
      </c>
      <c r="H285">
        <f t="shared" ref="H285:H301" ca="1" si="1560">ROUND(RANDBETWEEN(100,999)+RANDBETWEEN(1,9)/10+RANDBETWEEN(1,9)/100+RANDBETWEEN(1,9)/1000,3)</f>
        <v>874.53300000000002</v>
      </c>
      <c r="I285" t="s">
        <v>26</v>
      </c>
      <c r="J285" t="s">
        <v>4</v>
      </c>
      <c r="K285">
        <f t="shared" ca="1" si="1440"/>
        <v>874.53</v>
      </c>
      <c r="L285" t="s">
        <v>9</v>
      </c>
      <c r="M285" t="s">
        <v>65</v>
      </c>
      <c r="N285" t="s">
        <v>61</v>
      </c>
      <c r="O285" t="s">
        <v>9</v>
      </c>
      <c r="P285" t="s">
        <v>62</v>
      </c>
      <c r="Q285" t="s">
        <v>3</v>
      </c>
      <c r="R285" t="s">
        <v>17</v>
      </c>
      <c r="S285" t="s">
        <v>66</v>
      </c>
      <c r="T285">
        <f t="shared" ref="T285:T301" ca="1" si="1561">ROUND(_xlfn.NUMBERVALUE(MID(H285,7,1)),0)</f>
        <v>3</v>
      </c>
      <c r="U285" t="s">
        <v>13</v>
      </c>
      <c r="V285" t="s">
        <v>3</v>
      </c>
      <c r="X285">
        <f t="shared" ref="X285:X301" ca="1" si="1562">ROUND(_xlfn.NUMBERVALUE(MID(H285,1,1)),0)</f>
        <v>8</v>
      </c>
      <c r="Y285">
        <f t="shared" ref="Y285:Y301" ca="1" si="1563">ROUND(_xlfn.NUMBERVALUE(MID(H285,2,1)),0)</f>
        <v>7</v>
      </c>
      <c r="AA285">
        <f t="shared" ref="AA285:AA301" ca="1" si="1564">ROUND(_xlfn.NUMBERVALUE(MID(H285,3,1)),0)</f>
        <v>4</v>
      </c>
      <c r="AC285" t="s">
        <v>14</v>
      </c>
      <c r="AE285">
        <f t="shared" ref="AE285:AE301" ca="1" si="1565">ROUND(_xlfn.NUMBERVALUE(MID(H285,5,1)),0)</f>
        <v>5</v>
      </c>
      <c r="AG285" t="s">
        <v>38</v>
      </c>
      <c r="AH285">
        <f t="shared" ref="AH285:AH301" ca="1" si="1566">ROUND(_xlfn.NUMBERVALUE(MID(H285,6,1)),0)</f>
        <v>3</v>
      </c>
      <c r="AI285" t="s">
        <v>67</v>
      </c>
      <c r="AJ285">
        <f t="shared" ref="AJ285:AJ301" ca="1" si="1567">ROUND(_xlfn.NUMBERVALUE(MID(H285,7,1)),0)</f>
        <v>3</v>
      </c>
      <c r="AK285" t="s">
        <v>20</v>
      </c>
      <c r="AL285" t="s">
        <v>3</v>
      </c>
      <c r="AM285" t="s">
        <v>15</v>
      </c>
      <c r="AN285">
        <f t="shared" ca="1" si="1441"/>
        <v>3</v>
      </c>
      <c r="AO285" t="s">
        <v>20</v>
      </c>
      <c r="AQ285" t="s">
        <v>16</v>
      </c>
      <c r="AR285" t="str">
        <f t="shared" ca="1" si="1442"/>
        <v>inférieur à 5,&lt;br&gt;alors le chiffre précédent (&lt;font color="blue"&gt;3&lt;/font&gt;) ne change pas.</v>
      </c>
      <c r="AS285" t="s">
        <v>22</v>
      </c>
      <c r="AT285" t="s">
        <v>21</v>
      </c>
      <c r="AU285">
        <f t="shared" ca="1" si="1438"/>
        <v>874.53</v>
      </c>
      <c r="AV285" t="s">
        <v>23</v>
      </c>
      <c r="AW285" t="s">
        <v>24</v>
      </c>
    </row>
    <row r="286" spans="1:49" x14ac:dyDescent="0.25">
      <c r="A286" t="s">
        <v>64</v>
      </c>
      <c r="E286" t="s">
        <v>3</v>
      </c>
      <c r="F286" t="s">
        <v>25</v>
      </c>
      <c r="G286" t="s">
        <v>26</v>
      </c>
      <c r="H286">
        <f t="shared" ref="H286:H301" ca="1" si="1568">ROUND(RANDBETWEEN(1,9)/10+RANDBETWEEN(1,9)/100+RANDBETWEEN(1,9)/1000,3)</f>
        <v>0.92700000000000005</v>
      </c>
      <c r="I286" t="s">
        <v>26</v>
      </c>
      <c r="J286" t="s">
        <v>4</v>
      </c>
      <c r="K286">
        <f t="shared" ca="1" si="1440"/>
        <v>0.93</v>
      </c>
      <c r="L286" t="s">
        <v>9</v>
      </c>
      <c r="M286" t="s">
        <v>65</v>
      </c>
      <c r="N286" t="s">
        <v>61</v>
      </c>
      <c r="O286" t="s">
        <v>9</v>
      </c>
      <c r="P286" t="s">
        <v>62</v>
      </c>
      <c r="Q286" t="s">
        <v>3</v>
      </c>
      <c r="R286" t="s">
        <v>17</v>
      </c>
      <c r="S286" t="s">
        <v>66</v>
      </c>
      <c r="T286">
        <f t="shared" ref="T286:T301" ca="1" si="1569">ROUND(_xlfn.NUMBERVALUE(MID(H286,5,1)),0)</f>
        <v>7</v>
      </c>
      <c r="U286" t="s">
        <v>13</v>
      </c>
      <c r="V286" t="s">
        <v>3</v>
      </c>
      <c r="AA286">
        <f t="shared" ref="AA286:AA301" ca="1" si="1570">ROUND(_xlfn.NUMBERVALUE(MID(H286,1,1)),0)</f>
        <v>0</v>
      </c>
      <c r="AC286" t="s">
        <v>14</v>
      </c>
      <c r="AE286">
        <f t="shared" ref="AE286:AE301" ca="1" si="1571">ROUND(_xlfn.NUMBERVALUE(MID(H286,3,1)),0)</f>
        <v>9</v>
      </c>
      <c r="AG286" t="s">
        <v>38</v>
      </c>
      <c r="AH286">
        <f t="shared" ref="AH286:AH301" ca="1" si="1572">ROUND(_xlfn.NUMBERVALUE(MID(H286,4,1)),0)</f>
        <v>2</v>
      </c>
      <c r="AI286" t="s">
        <v>67</v>
      </c>
      <c r="AJ286">
        <f t="shared" ref="AJ286:AJ301" ca="1" si="1573">ROUND(_xlfn.NUMBERVALUE(MID(H286,5,1)),0)</f>
        <v>7</v>
      </c>
      <c r="AK286" t="s">
        <v>20</v>
      </c>
      <c r="AL286" t="s">
        <v>3</v>
      </c>
      <c r="AM286" t="s">
        <v>15</v>
      </c>
      <c r="AN286">
        <f t="shared" ca="1" si="1441"/>
        <v>7</v>
      </c>
      <c r="AO286" t="s">
        <v>20</v>
      </c>
      <c r="AQ286" t="s">
        <v>16</v>
      </c>
      <c r="AR286" t="str">
        <f t="shared" ca="1" si="1442"/>
        <v>supérieur ou égal à 5,&lt;br&gt;alors le chiffre précédent (&lt;font color="blue"&gt;2&lt;/font&gt;) augmente de 1.</v>
      </c>
      <c r="AS286" t="s">
        <v>22</v>
      </c>
      <c r="AT286" t="s">
        <v>21</v>
      </c>
      <c r="AU286">
        <f t="shared" ca="1" si="1438"/>
        <v>0.93</v>
      </c>
      <c r="AV286" t="s">
        <v>23</v>
      </c>
      <c r="AW286" t="s">
        <v>24</v>
      </c>
    </row>
    <row r="287" spans="1:49" x14ac:dyDescent="0.25">
      <c r="A287" t="s">
        <v>64</v>
      </c>
      <c r="E287" t="s">
        <v>3</v>
      </c>
      <c r="F287" t="s">
        <v>25</v>
      </c>
      <c r="G287" t="s">
        <v>26</v>
      </c>
      <c r="H287">
        <f t="shared" ref="H287:H301" ca="1" si="1574">ROUND(RANDBETWEEN(1,9)+RANDBETWEEN(1,9)/10+RANDBETWEEN(1,9)/100+RANDBETWEEN(1,9)/1000,3)</f>
        <v>6.6420000000000003</v>
      </c>
      <c r="I287" t="s">
        <v>26</v>
      </c>
      <c r="J287" t="s">
        <v>4</v>
      </c>
      <c r="K287">
        <f t="shared" ca="1" si="1440"/>
        <v>6.64</v>
      </c>
      <c r="L287" t="s">
        <v>9</v>
      </c>
      <c r="M287" t="s">
        <v>65</v>
      </c>
      <c r="N287" t="s">
        <v>61</v>
      </c>
      <c r="O287" t="s">
        <v>9</v>
      </c>
      <c r="P287" t="s">
        <v>62</v>
      </c>
      <c r="Q287" t="s">
        <v>3</v>
      </c>
      <c r="R287" t="s">
        <v>17</v>
      </c>
      <c r="S287" t="s">
        <v>66</v>
      </c>
      <c r="T287">
        <f t="shared" ca="1" si="1569"/>
        <v>2</v>
      </c>
      <c r="U287" t="s">
        <v>13</v>
      </c>
      <c r="V287" t="s">
        <v>3</v>
      </c>
      <c r="AA287">
        <f t="shared" ca="1" si="1570"/>
        <v>6</v>
      </c>
      <c r="AC287" t="s">
        <v>14</v>
      </c>
      <c r="AE287">
        <f t="shared" ca="1" si="1571"/>
        <v>6</v>
      </c>
      <c r="AG287" t="s">
        <v>38</v>
      </c>
      <c r="AH287">
        <f t="shared" ca="1" si="1572"/>
        <v>4</v>
      </c>
      <c r="AI287" t="s">
        <v>67</v>
      </c>
      <c r="AJ287">
        <f t="shared" ca="1" si="1573"/>
        <v>2</v>
      </c>
      <c r="AK287" t="s">
        <v>20</v>
      </c>
      <c r="AL287" t="s">
        <v>3</v>
      </c>
      <c r="AM287" t="s">
        <v>15</v>
      </c>
      <c r="AN287">
        <f t="shared" ca="1" si="1441"/>
        <v>2</v>
      </c>
      <c r="AO287" t="s">
        <v>20</v>
      </c>
      <c r="AQ287" t="s">
        <v>16</v>
      </c>
      <c r="AR287" t="str">
        <f t="shared" ca="1" si="1442"/>
        <v>inférieur à 5,&lt;br&gt;alors le chiffre précédent (&lt;font color="blue"&gt;4&lt;/font&gt;) ne change pas.</v>
      </c>
      <c r="AS287" t="s">
        <v>22</v>
      </c>
      <c r="AT287" t="s">
        <v>21</v>
      </c>
      <c r="AU287">
        <f t="shared" ca="1" si="1438"/>
        <v>6.64</v>
      </c>
      <c r="AV287" t="s">
        <v>23</v>
      </c>
      <c r="AW287" t="s">
        <v>24</v>
      </c>
    </row>
    <row r="288" spans="1:49" x14ac:dyDescent="0.25">
      <c r="A288" t="s">
        <v>64</v>
      </c>
      <c r="E288" t="s">
        <v>3</v>
      </c>
      <c r="F288" t="s">
        <v>25</v>
      </c>
      <c r="G288" t="s">
        <v>26</v>
      </c>
      <c r="H288">
        <f t="shared" ref="H288:H301" ca="1" si="1575">ROUND(RANDBETWEEN(10,99)+RANDBETWEEN(1,9)/10+RANDBETWEEN(1,9)/100+RANDBETWEEN(1,9)/1000,3)</f>
        <v>39.685000000000002</v>
      </c>
      <c r="I288" t="s">
        <v>26</v>
      </c>
      <c r="J288" t="s">
        <v>4</v>
      </c>
      <c r="K288">
        <f t="shared" ca="1" si="1440"/>
        <v>39.69</v>
      </c>
      <c r="L288" t="s">
        <v>9</v>
      </c>
      <c r="M288" t="s">
        <v>65</v>
      </c>
      <c r="N288" t="s">
        <v>61</v>
      </c>
      <c r="O288" t="s">
        <v>9</v>
      </c>
      <c r="P288" t="s">
        <v>62</v>
      </c>
      <c r="Q288" t="s">
        <v>3</v>
      </c>
      <c r="R288" t="s">
        <v>17</v>
      </c>
      <c r="S288" t="s">
        <v>66</v>
      </c>
      <c r="T288">
        <f t="shared" ref="T288:T301" ca="1" si="1576">ROUND(_xlfn.NUMBERVALUE(MID(H288,6,1)),0)</f>
        <v>5</v>
      </c>
      <c r="U288" t="s">
        <v>13</v>
      </c>
      <c r="V288" t="s">
        <v>3</v>
      </c>
      <c r="Y288">
        <f t="shared" ref="Y288:Y301" ca="1" si="1577">ROUND(_xlfn.NUMBERVALUE(MID(H288,1,1)),0)</f>
        <v>3</v>
      </c>
      <c r="AA288">
        <f t="shared" ref="AA288:AA301" ca="1" si="1578">ROUND(_xlfn.NUMBERVALUE(MID(H288,2,1)),0)</f>
        <v>9</v>
      </c>
      <c r="AC288" t="s">
        <v>14</v>
      </c>
      <c r="AE288">
        <f t="shared" ref="AE288:AE301" ca="1" si="1579">ROUND(_xlfn.NUMBERVALUE(MID(H288,4,1)),0)</f>
        <v>6</v>
      </c>
      <c r="AG288" t="s">
        <v>38</v>
      </c>
      <c r="AH288">
        <f t="shared" ref="AH288:AH301" ca="1" si="1580">ROUND(_xlfn.NUMBERVALUE(MID(H288,5,1)),0)</f>
        <v>8</v>
      </c>
      <c r="AI288" t="s">
        <v>67</v>
      </c>
      <c r="AJ288">
        <f t="shared" ref="AJ288:AJ301" ca="1" si="1581">ROUND(_xlfn.NUMBERVALUE(MID(H288,6,1)),0)</f>
        <v>5</v>
      </c>
      <c r="AK288" t="s">
        <v>20</v>
      </c>
      <c r="AL288" t="s">
        <v>3</v>
      </c>
      <c r="AM288" t="s">
        <v>15</v>
      </c>
      <c r="AN288">
        <f t="shared" ca="1" si="1441"/>
        <v>5</v>
      </c>
      <c r="AO288" t="s">
        <v>20</v>
      </c>
      <c r="AQ288" t="s">
        <v>16</v>
      </c>
      <c r="AR288" t="str">
        <f t="shared" ca="1" si="1442"/>
        <v>supérieur ou égal à 5,&lt;br&gt;alors le chiffre précédent (&lt;font color="blue"&gt;8&lt;/font&gt;) augmente de 1.</v>
      </c>
      <c r="AS288" t="s">
        <v>22</v>
      </c>
      <c r="AT288" t="s">
        <v>21</v>
      </c>
      <c r="AU288">
        <f t="shared" ca="1" si="1438"/>
        <v>39.69</v>
      </c>
      <c r="AV288" t="s">
        <v>23</v>
      </c>
      <c r="AW288" t="s">
        <v>24</v>
      </c>
    </row>
    <row r="289" spans="1:49" x14ac:dyDescent="0.25">
      <c r="A289" t="s">
        <v>64</v>
      </c>
      <c r="E289" t="s">
        <v>3</v>
      </c>
      <c r="F289" t="s">
        <v>25</v>
      </c>
      <c r="G289" t="s">
        <v>26</v>
      </c>
      <c r="H289">
        <f t="shared" ref="H289:H301" ca="1" si="1582">ROUND(RANDBETWEEN(100,999)+RANDBETWEEN(1,9)/10+RANDBETWEEN(1,9)/100+RANDBETWEEN(1,9)/1000,3)</f>
        <v>847.21500000000003</v>
      </c>
      <c r="I289" t="s">
        <v>26</v>
      </c>
      <c r="J289" t="s">
        <v>4</v>
      </c>
      <c r="K289">
        <f t="shared" ca="1" si="1440"/>
        <v>847.22</v>
      </c>
      <c r="L289" t="s">
        <v>9</v>
      </c>
      <c r="M289" t="s">
        <v>65</v>
      </c>
      <c r="N289" t="s">
        <v>61</v>
      </c>
      <c r="O289" t="s">
        <v>9</v>
      </c>
      <c r="P289" t="s">
        <v>62</v>
      </c>
      <c r="Q289" t="s">
        <v>3</v>
      </c>
      <c r="R289" t="s">
        <v>17</v>
      </c>
      <c r="S289" t="s">
        <v>66</v>
      </c>
      <c r="T289">
        <f t="shared" ref="T289:T301" ca="1" si="1583">ROUND(_xlfn.NUMBERVALUE(MID(H289,7,1)),0)</f>
        <v>5</v>
      </c>
      <c r="U289" t="s">
        <v>13</v>
      </c>
      <c r="V289" t="s">
        <v>3</v>
      </c>
      <c r="X289">
        <f t="shared" ref="X289:X301" ca="1" si="1584">ROUND(_xlfn.NUMBERVALUE(MID(H289,1,1)),0)</f>
        <v>8</v>
      </c>
      <c r="Y289">
        <f t="shared" ref="Y289:Y301" ca="1" si="1585">ROUND(_xlfn.NUMBERVALUE(MID(H289,2,1)),0)</f>
        <v>4</v>
      </c>
      <c r="AA289">
        <f t="shared" ref="AA289:AA301" ca="1" si="1586">ROUND(_xlfn.NUMBERVALUE(MID(H289,3,1)),0)</f>
        <v>7</v>
      </c>
      <c r="AC289" t="s">
        <v>14</v>
      </c>
      <c r="AE289">
        <f t="shared" ref="AE289:AE301" ca="1" si="1587">ROUND(_xlfn.NUMBERVALUE(MID(H289,5,1)),0)</f>
        <v>2</v>
      </c>
      <c r="AG289" t="s">
        <v>38</v>
      </c>
      <c r="AH289">
        <f t="shared" ref="AH289:AH301" ca="1" si="1588">ROUND(_xlfn.NUMBERVALUE(MID(H289,6,1)),0)</f>
        <v>1</v>
      </c>
      <c r="AI289" t="s">
        <v>67</v>
      </c>
      <c r="AJ289">
        <f t="shared" ref="AJ289:AJ301" ca="1" si="1589">ROUND(_xlfn.NUMBERVALUE(MID(H289,7,1)),0)</f>
        <v>5</v>
      </c>
      <c r="AK289" t="s">
        <v>20</v>
      </c>
      <c r="AL289" t="s">
        <v>3</v>
      </c>
      <c r="AM289" t="s">
        <v>15</v>
      </c>
      <c r="AN289">
        <f t="shared" ca="1" si="1441"/>
        <v>5</v>
      </c>
      <c r="AO289" t="s">
        <v>20</v>
      </c>
      <c r="AQ289" t="s">
        <v>16</v>
      </c>
      <c r="AR289" t="str">
        <f t="shared" ca="1" si="1442"/>
        <v>supérieur ou égal à 5,&lt;br&gt;alors le chiffre précédent (&lt;font color="blue"&gt;1&lt;/font&gt;) augmente de 1.</v>
      </c>
      <c r="AS289" t="s">
        <v>22</v>
      </c>
      <c r="AT289" t="s">
        <v>21</v>
      </c>
      <c r="AU289">
        <f t="shared" ca="1" si="1438"/>
        <v>847.22</v>
      </c>
      <c r="AV289" t="s">
        <v>23</v>
      </c>
      <c r="AW289" t="s">
        <v>24</v>
      </c>
    </row>
    <row r="290" spans="1:49" x14ac:dyDescent="0.25">
      <c r="A290" t="s">
        <v>64</v>
      </c>
      <c r="E290" t="s">
        <v>3</v>
      </c>
      <c r="F290" t="s">
        <v>25</v>
      </c>
      <c r="G290" t="s">
        <v>26</v>
      </c>
      <c r="H290">
        <f t="shared" ref="H290:H301" ca="1" si="1590">ROUND(RANDBETWEEN(1,9)/10+RANDBETWEEN(1,9)/100+RANDBETWEEN(1,9)/1000,3)</f>
        <v>0.41399999999999998</v>
      </c>
      <c r="I290" t="s">
        <v>26</v>
      </c>
      <c r="J290" t="s">
        <v>4</v>
      </c>
      <c r="K290">
        <f t="shared" ca="1" si="1440"/>
        <v>0.41</v>
      </c>
      <c r="L290" t="s">
        <v>9</v>
      </c>
      <c r="M290" t="s">
        <v>65</v>
      </c>
      <c r="N290" t="s">
        <v>61</v>
      </c>
      <c r="O290" t="s">
        <v>9</v>
      </c>
      <c r="P290" t="s">
        <v>62</v>
      </c>
      <c r="Q290" t="s">
        <v>3</v>
      </c>
      <c r="R290" t="s">
        <v>17</v>
      </c>
      <c r="S290" t="s">
        <v>66</v>
      </c>
      <c r="T290">
        <f t="shared" ref="T290:T301" ca="1" si="1591">ROUND(_xlfn.NUMBERVALUE(MID(H290,5,1)),0)</f>
        <v>4</v>
      </c>
      <c r="U290" t="s">
        <v>13</v>
      </c>
      <c r="V290" t="s">
        <v>3</v>
      </c>
      <c r="AA290">
        <f t="shared" ref="AA290:AA301" ca="1" si="1592">ROUND(_xlfn.NUMBERVALUE(MID(H290,1,1)),0)</f>
        <v>0</v>
      </c>
      <c r="AC290" t="s">
        <v>14</v>
      </c>
      <c r="AE290">
        <f t="shared" ref="AE290:AE301" ca="1" si="1593">ROUND(_xlfn.NUMBERVALUE(MID(H290,3,1)),0)</f>
        <v>4</v>
      </c>
      <c r="AG290" t="s">
        <v>38</v>
      </c>
      <c r="AH290">
        <f t="shared" ref="AH290:AH301" ca="1" si="1594">ROUND(_xlfn.NUMBERVALUE(MID(H290,4,1)),0)</f>
        <v>1</v>
      </c>
      <c r="AI290" t="s">
        <v>67</v>
      </c>
      <c r="AJ290">
        <f t="shared" ref="AJ290:AJ301" ca="1" si="1595">ROUND(_xlfn.NUMBERVALUE(MID(H290,5,1)),0)</f>
        <v>4</v>
      </c>
      <c r="AK290" t="s">
        <v>20</v>
      </c>
      <c r="AL290" t="s">
        <v>3</v>
      </c>
      <c r="AM290" t="s">
        <v>15</v>
      </c>
      <c r="AN290">
        <f t="shared" ca="1" si="1441"/>
        <v>4</v>
      </c>
      <c r="AO290" t="s">
        <v>20</v>
      </c>
      <c r="AQ290" t="s">
        <v>16</v>
      </c>
      <c r="AR290" t="str">
        <f t="shared" ca="1" si="1442"/>
        <v>inférieur à 5,&lt;br&gt;alors le chiffre précédent (&lt;font color="blue"&gt;1&lt;/font&gt;) ne change pas.</v>
      </c>
      <c r="AS290" t="s">
        <v>22</v>
      </c>
      <c r="AT290" t="s">
        <v>21</v>
      </c>
      <c r="AU290">
        <f t="shared" ca="1" si="1438"/>
        <v>0.41</v>
      </c>
      <c r="AV290" t="s">
        <v>23</v>
      </c>
      <c r="AW290" t="s">
        <v>24</v>
      </c>
    </row>
    <row r="291" spans="1:49" x14ac:dyDescent="0.25">
      <c r="A291" t="s">
        <v>64</v>
      </c>
      <c r="E291" t="s">
        <v>3</v>
      </c>
      <c r="F291" t="s">
        <v>25</v>
      </c>
      <c r="G291" t="s">
        <v>26</v>
      </c>
      <c r="H291">
        <f t="shared" ref="H291:H301" ca="1" si="1596">ROUND(RANDBETWEEN(1,9)+RANDBETWEEN(1,9)/10+RANDBETWEEN(1,9)/100+RANDBETWEEN(1,9)/1000,3)</f>
        <v>9.2159999999999993</v>
      </c>
      <c r="I291" t="s">
        <v>26</v>
      </c>
      <c r="J291" t="s">
        <v>4</v>
      </c>
      <c r="K291">
        <f t="shared" ca="1" si="1440"/>
        <v>9.2200000000000006</v>
      </c>
      <c r="L291" t="s">
        <v>9</v>
      </c>
      <c r="M291" t="s">
        <v>65</v>
      </c>
      <c r="N291" t="s">
        <v>61</v>
      </c>
      <c r="O291" t="s">
        <v>9</v>
      </c>
      <c r="P291" t="s">
        <v>62</v>
      </c>
      <c r="Q291" t="s">
        <v>3</v>
      </c>
      <c r="R291" t="s">
        <v>17</v>
      </c>
      <c r="S291" t="s">
        <v>66</v>
      </c>
      <c r="T291">
        <f t="shared" ca="1" si="1591"/>
        <v>6</v>
      </c>
      <c r="U291" t="s">
        <v>13</v>
      </c>
      <c r="V291" t="s">
        <v>3</v>
      </c>
      <c r="AA291">
        <f t="shared" ca="1" si="1592"/>
        <v>9</v>
      </c>
      <c r="AC291" t="s">
        <v>14</v>
      </c>
      <c r="AE291">
        <f t="shared" ca="1" si="1593"/>
        <v>2</v>
      </c>
      <c r="AG291" t="s">
        <v>38</v>
      </c>
      <c r="AH291">
        <f t="shared" ca="1" si="1594"/>
        <v>1</v>
      </c>
      <c r="AI291" t="s">
        <v>67</v>
      </c>
      <c r="AJ291">
        <f t="shared" ca="1" si="1595"/>
        <v>6</v>
      </c>
      <c r="AK291" t="s">
        <v>20</v>
      </c>
      <c r="AL291" t="s">
        <v>3</v>
      </c>
      <c r="AM291" t="s">
        <v>15</v>
      </c>
      <c r="AN291">
        <f t="shared" ca="1" si="1441"/>
        <v>6</v>
      </c>
      <c r="AO291" t="s">
        <v>20</v>
      </c>
      <c r="AQ291" t="s">
        <v>16</v>
      </c>
      <c r="AR291" t="str">
        <f t="shared" ca="1" si="1442"/>
        <v>supérieur ou égal à 5,&lt;br&gt;alors le chiffre précédent (&lt;font color="blue"&gt;1&lt;/font&gt;) augmente de 1.</v>
      </c>
      <c r="AS291" t="s">
        <v>22</v>
      </c>
      <c r="AT291" t="s">
        <v>21</v>
      </c>
      <c r="AU291">
        <f t="shared" ca="1" si="1438"/>
        <v>9.2200000000000006</v>
      </c>
      <c r="AV291" t="s">
        <v>23</v>
      </c>
      <c r="AW291" t="s">
        <v>24</v>
      </c>
    </row>
    <row r="292" spans="1:49" x14ac:dyDescent="0.25">
      <c r="A292" t="s">
        <v>64</v>
      </c>
      <c r="E292" t="s">
        <v>3</v>
      </c>
      <c r="F292" t="s">
        <v>25</v>
      </c>
      <c r="G292" t="s">
        <v>26</v>
      </c>
      <c r="H292">
        <f t="shared" ref="H292:H301" ca="1" si="1597">ROUND(RANDBETWEEN(10,99)+RANDBETWEEN(1,9)/10+RANDBETWEEN(1,9)/100+RANDBETWEEN(1,9)/1000,3)</f>
        <v>44.487000000000002</v>
      </c>
      <c r="I292" t="s">
        <v>26</v>
      </c>
      <c r="J292" t="s">
        <v>4</v>
      </c>
      <c r="K292">
        <f t="shared" ca="1" si="1440"/>
        <v>44.49</v>
      </c>
      <c r="L292" t="s">
        <v>9</v>
      </c>
      <c r="M292" t="s">
        <v>65</v>
      </c>
      <c r="N292" t="s">
        <v>61</v>
      </c>
      <c r="O292" t="s">
        <v>9</v>
      </c>
      <c r="P292" t="s">
        <v>62</v>
      </c>
      <c r="Q292" t="s">
        <v>3</v>
      </c>
      <c r="R292" t="s">
        <v>17</v>
      </c>
      <c r="S292" t="s">
        <v>66</v>
      </c>
      <c r="T292">
        <f t="shared" ref="T292:T301" ca="1" si="1598">ROUND(_xlfn.NUMBERVALUE(MID(H292,6,1)),0)</f>
        <v>7</v>
      </c>
      <c r="U292" t="s">
        <v>13</v>
      </c>
      <c r="V292" t="s">
        <v>3</v>
      </c>
      <c r="Y292">
        <f t="shared" ref="Y292:Y301" ca="1" si="1599">ROUND(_xlfn.NUMBERVALUE(MID(H292,1,1)),0)</f>
        <v>4</v>
      </c>
      <c r="AA292">
        <f t="shared" ref="AA292:AA301" ca="1" si="1600">ROUND(_xlfn.NUMBERVALUE(MID(H292,2,1)),0)</f>
        <v>4</v>
      </c>
      <c r="AC292" t="s">
        <v>14</v>
      </c>
      <c r="AE292">
        <f t="shared" ref="AE292:AE301" ca="1" si="1601">ROUND(_xlfn.NUMBERVALUE(MID(H292,4,1)),0)</f>
        <v>4</v>
      </c>
      <c r="AG292" t="s">
        <v>38</v>
      </c>
      <c r="AH292">
        <f t="shared" ref="AH292:AH301" ca="1" si="1602">ROUND(_xlfn.NUMBERVALUE(MID(H292,5,1)),0)</f>
        <v>8</v>
      </c>
      <c r="AI292" t="s">
        <v>67</v>
      </c>
      <c r="AJ292">
        <f t="shared" ref="AJ292:AJ301" ca="1" si="1603">ROUND(_xlfn.NUMBERVALUE(MID(H292,6,1)),0)</f>
        <v>7</v>
      </c>
      <c r="AK292" t="s">
        <v>20</v>
      </c>
      <c r="AL292" t="s">
        <v>3</v>
      </c>
      <c r="AM292" t="s">
        <v>15</v>
      </c>
      <c r="AN292">
        <f t="shared" ca="1" si="1441"/>
        <v>7</v>
      </c>
      <c r="AO292" t="s">
        <v>20</v>
      </c>
      <c r="AQ292" t="s">
        <v>16</v>
      </c>
      <c r="AR292" t="str">
        <f t="shared" ca="1" si="1442"/>
        <v>supérieur ou égal à 5,&lt;br&gt;alors le chiffre précédent (&lt;font color="blue"&gt;8&lt;/font&gt;) augmente de 1.</v>
      </c>
      <c r="AS292" t="s">
        <v>22</v>
      </c>
      <c r="AT292" t="s">
        <v>21</v>
      </c>
      <c r="AU292">
        <f t="shared" ca="1" si="1438"/>
        <v>44.49</v>
      </c>
      <c r="AV292" t="s">
        <v>23</v>
      </c>
      <c r="AW292" t="s">
        <v>24</v>
      </c>
    </row>
    <row r="293" spans="1:49" x14ac:dyDescent="0.25">
      <c r="A293" t="s">
        <v>64</v>
      </c>
      <c r="E293" t="s">
        <v>3</v>
      </c>
      <c r="F293" t="s">
        <v>25</v>
      </c>
      <c r="G293" t="s">
        <v>26</v>
      </c>
      <c r="H293">
        <f t="shared" ref="H293:H301" ca="1" si="1604">ROUND(RANDBETWEEN(100,999)+RANDBETWEEN(1,9)/10+RANDBETWEEN(1,9)/100+RANDBETWEEN(1,9)/1000,3)</f>
        <v>482.75299999999999</v>
      </c>
      <c r="I293" t="s">
        <v>26</v>
      </c>
      <c r="J293" t="s">
        <v>4</v>
      </c>
      <c r="K293">
        <f t="shared" ca="1" si="1440"/>
        <v>482.75</v>
      </c>
      <c r="L293" t="s">
        <v>9</v>
      </c>
      <c r="M293" t="s">
        <v>65</v>
      </c>
      <c r="N293" t="s">
        <v>61</v>
      </c>
      <c r="O293" t="s">
        <v>9</v>
      </c>
      <c r="P293" t="s">
        <v>62</v>
      </c>
      <c r="Q293" t="s">
        <v>3</v>
      </c>
      <c r="R293" t="s">
        <v>17</v>
      </c>
      <c r="S293" t="s">
        <v>66</v>
      </c>
      <c r="T293">
        <f t="shared" ref="T293:T301" ca="1" si="1605">ROUND(_xlfn.NUMBERVALUE(MID(H293,7,1)),0)</f>
        <v>3</v>
      </c>
      <c r="U293" t="s">
        <v>13</v>
      </c>
      <c r="V293" t="s">
        <v>3</v>
      </c>
      <c r="X293">
        <f t="shared" ref="X293:X301" ca="1" si="1606">ROUND(_xlfn.NUMBERVALUE(MID(H293,1,1)),0)</f>
        <v>4</v>
      </c>
      <c r="Y293">
        <f t="shared" ref="Y293:Y301" ca="1" si="1607">ROUND(_xlfn.NUMBERVALUE(MID(H293,2,1)),0)</f>
        <v>8</v>
      </c>
      <c r="AA293">
        <f t="shared" ref="AA293:AA301" ca="1" si="1608">ROUND(_xlfn.NUMBERVALUE(MID(H293,3,1)),0)</f>
        <v>2</v>
      </c>
      <c r="AC293" t="s">
        <v>14</v>
      </c>
      <c r="AE293">
        <f t="shared" ref="AE293:AE301" ca="1" si="1609">ROUND(_xlfn.NUMBERVALUE(MID(H293,5,1)),0)</f>
        <v>7</v>
      </c>
      <c r="AG293" t="s">
        <v>38</v>
      </c>
      <c r="AH293">
        <f t="shared" ref="AH293:AH301" ca="1" si="1610">ROUND(_xlfn.NUMBERVALUE(MID(H293,6,1)),0)</f>
        <v>5</v>
      </c>
      <c r="AI293" t="s">
        <v>67</v>
      </c>
      <c r="AJ293">
        <f t="shared" ref="AJ293:AJ301" ca="1" si="1611">ROUND(_xlfn.NUMBERVALUE(MID(H293,7,1)),0)</f>
        <v>3</v>
      </c>
      <c r="AK293" t="s">
        <v>20</v>
      </c>
      <c r="AL293" t="s">
        <v>3</v>
      </c>
      <c r="AM293" t="s">
        <v>15</v>
      </c>
      <c r="AN293">
        <f t="shared" ca="1" si="1441"/>
        <v>3</v>
      </c>
      <c r="AO293" t="s">
        <v>20</v>
      </c>
      <c r="AQ293" t="s">
        <v>16</v>
      </c>
      <c r="AR293" t="str">
        <f t="shared" ca="1" si="1442"/>
        <v>inférieur à 5,&lt;br&gt;alors le chiffre précédent (&lt;font color="blue"&gt;5&lt;/font&gt;) ne change pas.</v>
      </c>
      <c r="AS293" t="s">
        <v>22</v>
      </c>
      <c r="AT293" t="s">
        <v>21</v>
      </c>
      <c r="AU293">
        <f t="shared" ca="1" si="1438"/>
        <v>482.75</v>
      </c>
      <c r="AV293" t="s">
        <v>23</v>
      </c>
      <c r="AW293" t="s">
        <v>24</v>
      </c>
    </row>
    <row r="294" spans="1:49" x14ac:dyDescent="0.25">
      <c r="A294" t="s">
        <v>64</v>
      </c>
      <c r="E294" t="s">
        <v>3</v>
      </c>
      <c r="F294" t="s">
        <v>25</v>
      </c>
      <c r="G294" t="s">
        <v>26</v>
      </c>
      <c r="H294">
        <f t="shared" ref="H294:H301" ca="1" si="1612">ROUND(RANDBETWEEN(1,9)/10+RANDBETWEEN(1,9)/100+RANDBETWEEN(1,9)/1000,3)</f>
        <v>0.48799999999999999</v>
      </c>
      <c r="I294" t="s">
        <v>26</v>
      </c>
      <c r="J294" t="s">
        <v>4</v>
      </c>
      <c r="K294">
        <f t="shared" ca="1" si="1440"/>
        <v>0.49</v>
      </c>
      <c r="L294" t="s">
        <v>9</v>
      </c>
      <c r="M294" t="s">
        <v>65</v>
      </c>
      <c r="N294" t="s">
        <v>61</v>
      </c>
      <c r="O294" t="s">
        <v>9</v>
      </c>
      <c r="P294" t="s">
        <v>62</v>
      </c>
      <c r="Q294" t="s">
        <v>3</v>
      </c>
      <c r="R294" t="s">
        <v>17</v>
      </c>
      <c r="S294" t="s">
        <v>66</v>
      </c>
      <c r="T294">
        <f t="shared" ref="T294:T301" ca="1" si="1613">ROUND(_xlfn.NUMBERVALUE(MID(H294,5,1)),0)</f>
        <v>8</v>
      </c>
      <c r="U294" t="s">
        <v>13</v>
      </c>
      <c r="V294" t="s">
        <v>3</v>
      </c>
      <c r="AA294">
        <f t="shared" ref="AA294:AA301" ca="1" si="1614">ROUND(_xlfn.NUMBERVALUE(MID(H294,1,1)),0)</f>
        <v>0</v>
      </c>
      <c r="AC294" t="s">
        <v>14</v>
      </c>
      <c r="AE294">
        <f t="shared" ref="AE294:AE301" ca="1" si="1615">ROUND(_xlfn.NUMBERVALUE(MID(H294,3,1)),0)</f>
        <v>4</v>
      </c>
      <c r="AG294" t="s">
        <v>38</v>
      </c>
      <c r="AH294">
        <f t="shared" ref="AH294:AH301" ca="1" si="1616">ROUND(_xlfn.NUMBERVALUE(MID(H294,4,1)),0)</f>
        <v>8</v>
      </c>
      <c r="AI294" t="s">
        <v>67</v>
      </c>
      <c r="AJ294">
        <f t="shared" ref="AJ294:AJ301" ca="1" si="1617">ROUND(_xlfn.NUMBERVALUE(MID(H294,5,1)),0)</f>
        <v>8</v>
      </c>
      <c r="AK294" t="s">
        <v>20</v>
      </c>
      <c r="AL294" t="s">
        <v>3</v>
      </c>
      <c r="AM294" t="s">
        <v>15</v>
      </c>
      <c r="AN294">
        <f t="shared" ca="1" si="1441"/>
        <v>8</v>
      </c>
      <c r="AO294" t="s">
        <v>20</v>
      </c>
      <c r="AQ294" t="s">
        <v>16</v>
      </c>
      <c r="AR294" t="str">
        <f t="shared" ca="1" si="1442"/>
        <v>supérieur ou égal à 5,&lt;br&gt;alors le chiffre précédent (&lt;font color="blue"&gt;8&lt;/font&gt;) augmente de 1.</v>
      </c>
      <c r="AS294" t="s">
        <v>22</v>
      </c>
      <c r="AT294" t="s">
        <v>21</v>
      </c>
      <c r="AU294">
        <f t="shared" ca="1" si="1438"/>
        <v>0.49</v>
      </c>
      <c r="AV294" t="s">
        <v>23</v>
      </c>
      <c r="AW294" t="s">
        <v>24</v>
      </c>
    </row>
    <row r="295" spans="1:49" x14ac:dyDescent="0.25">
      <c r="A295" t="s">
        <v>64</v>
      </c>
      <c r="E295" t="s">
        <v>3</v>
      </c>
      <c r="F295" t="s">
        <v>25</v>
      </c>
      <c r="G295" t="s">
        <v>26</v>
      </c>
      <c r="H295">
        <f t="shared" ref="H295:H301" ca="1" si="1618">ROUND(RANDBETWEEN(1,9)+RANDBETWEEN(1,9)/10+RANDBETWEEN(1,9)/100+RANDBETWEEN(1,9)/1000,3)</f>
        <v>2.641</v>
      </c>
      <c r="I295" t="s">
        <v>26</v>
      </c>
      <c r="J295" t="s">
        <v>4</v>
      </c>
      <c r="K295">
        <f t="shared" ca="1" si="1440"/>
        <v>2.64</v>
      </c>
      <c r="L295" t="s">
        <v>9</v>
      </c>
      <c r="M295" t="s">
        <v>65</v>
      </c>
      <c r="N295" t="s">
        <v>61</v>
      </c>
      <c r="O295" t="s">
        <v>9</v>
      </c>
      <c r="P295" t="s">
        <v>62</v>
      </c>
      <c r="Q295" t="s">
        <v>3</v>
      </c>
      <c r="R295" t="s">
        <v>17</v>
      </c>
      <c r="S295" t="s">
        <v>66</v>
      </c>
      <c r="T295">
        <f t="shared" ca="1" si="1613"/>
        <v>1</v>
      </c>
      <c r="U295" t="s">
        <v>13</v>
      </c>
      <c r="V295" t="s">
        <v>3</v>
      </c>
      <c r="AA295">
        <f t="shared" ca="1" si="1614"/>
        <v>2</v>
      </c>
      <c r="AC295" t="s">
        <v>14</v>
      </c>
      <c r="AE295">
        <f t="shared" ca="1" si="1615"/>
        <v>6</v>
      </c>
      <c r="AG295" t="s">
        <v>38</v>
      </c>
      <c r="AH295">
        <f t="shared" ca="1" si="1616"/>
        <v>4</v>
      </c>
      <c r="AI295" t="s">
        <v>67</v>
      </c>
      <c r="AJ295">
        <f t="shared" ca="1" si="1617"/>
        <v>1</v>
      </c>
      <c r="AK295" t="s">
        <v>20</v>
      </c>
      <c r="AL295" t="s">
        <v>3</v>
      </c>
      <c r="AM295" t="s">
        <v>15</v>
      </c>
      <c r="AN295">
        <f t="shared" ca="1" si="1441"/>
        <v>1</v>
      </c>
      <c r="AO295" t="s">
        <v>20</v>
      </c>
      <c r="AQ295" t="s">
        <v>16</v>
      </c>
      <c r="AR295" t="str">
        <f t="shared" ca="1" si="1442"/>
        <v>inférieur à 5,&lt;br&gt;alors le chiffre précédent (&lt;font color="blue"&gt;4&lt;/font&gt;) ne change pas.</v>
      </c>
      <c r="AS295" t="s">
        <v>22</v>
      </c>
      <c r="AT295" t="s">
        <v>21</v>
      </c>
      <c r="AU295">
        <f t="shared" ca="1" si="1438"/>
        <v>2.64</v>
      </c>
      <c r="AV295" t="s">
        <v>23</v>
      </c>
      <c r="AW295" t="s">
        <v>24</v>
      </c>
    </row>
    <row r="296" spans="1:49" x14ac:dyDescent="0.25">
      <c r="A296" t="s">
        <v>64</v>
      </c>
      <c r="E296" t="s">
        <v>3</v>
      </c>
      <c r="F296" t="s">
        <v>25</v>
      </c>
      <c r="G296" t="s">
        <v>26</v>
      </c>
      <c r="H296">
        <f t="shared" ref="H296:H301" ca="1" si="1619">ROUND(RANDBETWEEN(10,99)+RANDBETWEEN(1,9)/10+RANDBETWEEN(1,9)/100+RANDBETWEEN(1,9)/1000,3)</f>
        <v>30.669</v>
      </c>
      <c r="I296" t="s">
        <v>26</v>
      </c>
      <c r="J296" t="s">
        <v>4</v>
      </c>
      <c r="K296">
        <f t="shared" ca="1" si="1440"/>
        <v>30.67</v>
      </c>
      <c r="L296" t="s">
        <v>9</v>
      </c>
      <c r="M296" t="s">
        <v>65</v>
      </c>
      <c r="N296" t="s">
        <v>61</v>
      </c>
      <c r="O296" t="s">
        <v>9</v>
      </c>
      <c r="P296" t="s">
        <v>62</v>
      </c>
      <c r="Q296" t="s">
        <v>3</v>
      </c>
      <c r="R296" t="s">
        <v>17</v>
      </c>
      <c r="S296" t="s">
        <v>66</v>
      </c>
      <c r="T296">
        <f t="shared" ref="T296:T301" ca="1" si="1620">ROUND(_xlfn.NUMBERVALUE(MID(H296,6,1)),0)</f>
        <v>9</v>
      </c>
      <c r="U296" t="s">
        <v>13</v>
      </c>
      <c r="V296" t="s">
        <v>3</v>
      </c>
      <c r="Y296">
        <f t="shared" ref="Y296:Y301" ca="1" si="1621">ROUND(_xlfn.NUMBERVALUE(MID(H296,1,1)),0)</f>
        <v>3</v>
      </c>
      <c r="AA296">
        <f t="shared" ref="AA296:AA301" ca="1" si="1622">ROUND(_xlfn.NUMBERVALUE(MID(H296,2,1)),0)</f>
        <v>0</v>
      </c>
      <c r="AC296" t="s">
        <v>14</v>
      </c>
      <c r="AE296">
        <f t="shared" ref="AE296:AE301" ca="1" si="1623">ROUND(_xlfn.NUMBERVALUE(MID(H296,4,1)),0)</f>
        <v>6</v>
      </c>
      <c r="AG296" t="s">
        <v>38</v>
      </c>
      <c r="AH296">
        <f t="shared" ref="AH296:AH301" ca="1" si="1624">ROUND(_xlfn.NUMBERVALUE(MID(H296,5,1)),0)</f>
        <v>6</v>
      </c>
      <c r="AI296" t="s">
        <v>67</v>
      </c>
      <c r="AJ296">
        <f t="shared" ref="AJ296:AJ301" ca="1" si="1625">ROUND(_xlfn.NUMBERVALUE(MID(H296,6,1)),0)</f>
        <v>9</v>
      </c>
      <c r="AK296" t="s">
        <v>20</v>
      </c>
      <c r="AL296" t="s">
        <v>3</v>
      </c>
      <c r="AM296" t="s">
        <v>15</v>
      </c>
      <c r="AN296">
        <f t="shared" ca="1" si="1441"/>
        <v>9</v>
      </c>
      <c r="AO296" t="s">
        <v>20</v>
      </c>
      <c r="AQ296" t="s">
        <v>16</v>
      </c>
      <c r="AR296" t="str">
        <f t="shared" ca="1" si="1442"/>
        <v>supérieur ou égal à 5,&lt;br&gt;alors le chiffre précédent (&lt;font color="blue"&gt;6&lt;/font&gt;) augmente de 1.</v>
      </c>
      <c r="AS296" t="s">
        <v>22</v>
      </c>
      <c r="AT296" t="s">
        <v>21</v>
      </c>
      <c r="AU296">
        <f t="shared" ca="1" si="1438"/>
        <v>30.67</v>
      </c>
      <c r="AV296" t="s">
        <v>23</v>
      </c>
      <c r="AW296" t="s">
        <v>24</v>
      </c>
    </row>
    <row r="297" spans="1:49" x14ac:dyDescent="0.25">
      <c r="A297" t="s">
        <v>64</v>
      </c>
      <c r="E297" t="s">
        <v>3</v>
      </c>
      <c r="F297" t="s">
        <v>25</v>
      </c>
      <c r="G297" t="s">
        <v>26</v>
      </c>
      <c r="H297">
        <f t="shared" ref="H297:H301" ca="1" si="1626">ROUND(RANDBETWEEN(100,999)+RANDBETWEEN(1,9)/10+RANDBETWEEN(1,9)/100+RANDBETWEEN(1,9)/1000,3)</f>
        <v>949.72799999999995</v>
      </c>
      <c r="I297" t="s">
        <v>26</v>
      </c>
      <c r="J297" t="s">
        <v>4</v>
      </c>
      <c r="K297">
        <f t="shared" ca="1" si="1440"/>
        <v>949.73</v>
      </c>
      <c r="L297" t="s">
        <v>9</v>
      </c>
      <c r="M297" t="s">
        <v>65</v>
      </c>
      <c r="N297" t="s">
        <v>61</v>
      </c>
      <c r="O297" t="s">
        <v>9</v>
      </c>
      <c r="P297" t="s">
        <v>62</v>
      </c>
      <c r="Q297" t="s">
        <v>3</v>
      </c>
      <c r="R297" t="s">
        <v>17</v>
      </c>
      <c r="S297" t="s">
        <v>66</v>
      </c>
      <c r="T297">
        <f t="shared" ref="T297:T301" ca="1" si="1627">ROUND(_xlfn.NUMBERVALUE(MID(H297,7,1)),0)</f>
        <v>8</v>
      </c>
      <c r="U297" t="s">
        <v>13</v>
      </c>
      <c r="V297" t="s">
        <v>3</v>
      </c>
      <c r="X297">
        <f t="shared" ref="X297:X301" ca="1" si="1628">ROUND(_xlfn.NUMBERVALUE(MID(H297,1,1)),0)</f>
        <v>9</v>
      </c>
      <c r="Y297">
        <f t="shared" ref="Y297:Y301" ca="1" si="1629">ROUND(_xlfn.NUMBERVALUE(MID(H297,2,1)),0)</f>
        <v>4</v>
      </c>
      <c r="AA297">
        <f t="shared" ref="AA297:AA301" ca="1" si="1630">ROUND(_xlfn.NUMBERVALUE(MID(H297,3,1)),0)</f>
        <v>9</v>
      </c>
      <c r="AC297" t="s">
        <v>14</v>
      </c>
      <c r="AE297">
        <f t="shared" ref="AE297:AE301" ca="1" si="1631">ROUND(_xlfn.NUMBERVALUE(MID(H297,5,1)),0)</f>
        <v>7</v>
      </c>
      <c r="AG297" t="s">
        <v>38</v>
      </c>
      <c r="AH297">
        <f t="shared" ref="AH297:AH301" ca="1" si="1632">ROUND(_xlfn.NUMBERVALUE(MID(H297,6,1)),0)</f>
        <v>2</v>
      </c>
      <c r="AI297" t="s">
        <v>67</v>
      </c>
      <c r="AJ297">
        <f t="shared" ref="AJ297:AJ301" ca="1" si="1633">ROUND(_xlfn.NUMBERVALUE(MID(H297,7,1)),0)</f>
        <v>8</v>
      </c>
      <c r="AK297" t="s">
        <v>20</v>
      </c>
      <c r="AL297" t="s">
        <v>3</v>
      </c>
      <c r="AM297" t="s">
        <v>15</v>
      </c>
      <c r="AN297">
        <f t="shared" ca="1" si="1441"/>
        <v>8</v>
      </c>
      <c r="AO297" t="s">
        <v>20</v>
      </c>
      <c r="AQ297" t="s">
        <v>16</v>
      </c>
      <c r="AR297" t="str">
        <f t="shared" ca="1" si="1442"/>
        <v>supérieur ou égal à 5,&lt;br&gt;alors le chiffre précédent (&lt;font color="blue"&gt;2&lt;/font&gt;) augmente de 1.</v>
      </c>
      <c r="AS297" t="s">
        <v>22</v>
      </c>
      <c r="AT297" t="s">
        <v>21</v>
      </c>
      <c r="AU297">
        <f t="shared" ca="1" si="1438"/>
        <v>949.73</v>
      </c>
      <c r="AV297" t="s">
        <v>23</v>
      </c>
      <c r="AW297" t="s">
        <v>24</v>
      </c>
    </row>
    <row r="298" spans="1:49" x14ac:dyDescent="0.25">
      <c r="A298" t="s">
        <v>64</v>
      </c>
      <c r="E298" t="s">
        <v>3</v>
      </c>
      <c r="F298" t="s">
        <v>25</v>
      </c>
      <c r="G298" t="s">
        <v>26</v>
      </c>
      <c r="H298">
        <f t="shared" ref="H298:H301" ca="1" si="1634">ROUND(RANDBETWEEN(1,9)/10+RANDBETWEEN(1,9)/100+RANDBETWEEN(1,9)/1000,3)</f>
        <v>0.35899999999999999</v>
      </c>
      <c r="I298" t="s">
        <v>26</v>
      </c>
      <c r="J298" t="s">
        <v>4</v>
      </c>
      <c r="K298">
        <f t="shared" ca="1" si="1440"/>
        <v>0.36</v>
      </c>
      <c r="L298" t="s">
        <v>9</v>
      </c>
      <c r="M298" t="s">
        <v>65</v>
      </c>
      <c r="N298" t="s">
        <v>61</v>
      </c>
      <c r="O298" t="s">
        <v>9</v>
      </c>
      <c r="P298" t="s">
        <v>62</v>
      </c>
      <c r="Q298" t="s">
        <v>3</v>
      </c>
      <c r="R298" t="s">
        <v>17</v>
      </c>
      <c r="S298" t="s">
        <v>66</v>
      </c>
      <c r="T298">
        <f t="shared" ref="T298:T301" ca="1" si="1635">ROUND(_xlfn.NUMBERVALUE(MID(H298,5,1)),0)</f>
        <v>9</v>
      </c>
      <c r="U298" t="s">
        <v>13</v>
      </c>
      <c r="V298" t="s">
        <v>3</v>
      </c>
      <c r="AA298">
        <f t="shared" ref="AA298:AA301" ca="1" si="1636">ROUND(_xlfn.NUMBERVALUE(MID(H298,1,1)),0)</f>
        <v>0</v>
      </c>
      <c r="AC298" t="s">
        <v>14</v>
      </c>
      <c r="AE298">
        <f t="shared" ref="AE298:AE301" ca="1" si="1637">ROUND(_xlfn.NUMBERVALUE(MID(H298,3,1)),0)</f>
        <v>3</v>
      </c>
      <c r="AG298" t="s">
        <v>38</v>
      </c>
      <c r="AH298">
        <f t="shared" ref="AH298:AH301" ca="1" si="1638">ROUND(_xlfn.NUMBERVALUE(MID(H298,4,1)),0)</f>
        <v>5</v>
      </c>
      <c r="AI298" t="s">
        <v>67</v>
      </c>
      <c r="AJ298">
        <f t="shared" ref="AJ298:AJ301" ca="1" si="1639">ROUND(_xlfn.NUMBERVALUE(MID(H298,5,1)),0)</f>
        <v>9</v>
      </c>
      <c r="AK298" t="s">
        <v>20</v>
      </c>
      <c r="AL298" t="s">
        <v>3</v>
      </c>
      <c r="AM298" t="s">
        <v>15</v>
      </c>
      <c r="AN298">
        <f t="shared" ca="1" si="1441"/>
        <v>9</v>
      </c>
      <c r="AO298" t="s">
        <v>20</v>
      </c>
      <c r="AQ298" t="s">
        <v>16</v>
      </c>
      <c r="AR298" t="str">
        <f t="shared" ca="1" si="1442"/>
        <v>supérieur ou égal à 5,&lt;br&gt;alors le chiffre précédent (&lt;font color="blue"&gt;5&lt;/font&gt;) augmente de 1.</v>
      </c>
      <c r="AS298" t="s">
        <v>22</v>
      </c>
      <c r="AT298" t="s">
        <v>21</v>
      </c>
      <c r="AU298">
        <f t="shared" ca="1" si="1438"/>
        <v>0.36</v>
      </c>
      <c r="AV298" t="s">
        <v>23</v>
      </c>
      <c r="AW298" t="s">
        <v>24</v>
      </c>
    </row>
    <row r="299" spans="1:49" x14ac:dyDescent="0.25">
      <c r="A299" t="s">
        <v>64</v>
      </c>
      <c r="E299" t="s">
        <v>3</v>
      </c>
      <c r="F299" t="s">
        <v>25</v>
      </c>
      <c r="G299" t="s">
        <v>26</v>
      </c>
      <c r="H299">
        <f t="shared" ref="H299:H301" ca="1" si="1640">ROUND(RANDBETWEEN(1,9)+RANDBETWEEN(1,9)/10+RANDBETWEEN(1,9)/100+RANDBETWEEN(1,9)/1000,3)</f>
        <v>5.9809999999999999</v>
      </c>
      <c r="I299" t="s">
        <v>26</v>
      </c>
      <c r="J299" t="s">
        <v>4</v>
      </c>
      <c r="K299">
        <f t="shared" ca="1" si="1440"/>
        <v>5.98</v>
      </c>
      <c r="L299" t="s">
        <v>9</v>
      </c>
      <c r="M299" t="s">
        <v>65</v>
      </c>
      <c r="N299" t="s">
        <v>61</v>
      </c>
      <c r="O299" t="s">
        <v>9</v>
      </c>
      <c r="P299" t="s">
        <v>62</v>
      </c>
      <c r="Q299" t="s">
        <v>3</v>
      </c>
      <c r="R299" t="s">
        <v>17</v>
      </c>
      <c r="S299" t="s">
        <v>66</v>
      </c>
      <c r="T299">
        <f t="shared" ca="1" si="1635"/>
        <v>1</v>
      </c>
      <c r="U299" t="s">
        <v>13</v>
      </c>
      <c r="V299" t="s">
        <v>3</v>
      </c>
      <c r="AA299">
        <f t="shared" ca="1" si="1636"/>
        <v>5</v>
      </c>
      <c r="AC299" t="s">
        <v>14</v>
      </c>
      <c r="AE299">
        <f t="shared" ca="1" si="1637"/>
        <v>9</v>
      </c>
      <c r="AG299" t="s">
        <v>38</v>
      </c>
      <c r="AH299">
        <f t="shared" ca="1" si="1638"/>
        <v>8</v>
      </c>
      <c r="AI299" t="s">
        <v>67</v>
      </c>
      <c r="AJ299">
        <f t="shared" ca="1" si="1639"/>
        <v>1</v>
      </c>
      <c r="AK299" t="s">
        <v>20</v>
      </c>
      <c r="AL299" t="s">
        <v>3</v>
      </c>
      <c r="AM299" t="s">
        <v>15</v>
      </c>
      <c r="AN299">
        <f t="shared" ca="1" si="1441"/>
        <v>1</v>
      </c>
      <c r="AO299" t="s">
        <v>20</v>
      </c>
      <c r="AQ299" t="s">
        <v>16</v>
      </c>
      <c r="AR299" t="str">
        <f t="shared" ca="1" si="1442"/>
        <v>inférieur à 5,&lt;br&gt;alors le chiffre précédent (&lt;font color="blue"&gt;8&lt;/font&gt;) ne change pas.</v>
      </c>
      <c r="AS299" t="s">
        <v>22</v>
      </c>
      <c r="AT299" t="s">
        <v>21</v>
      </c>
      <c r="AU299">
        <f t="shared" ca="1" si="1438"/>
        <v>5.98</v>
      </c>
      <c r="AV299" t="s">
        <v>23</v>
      </c>
      <c r="AW299" t="s">
        <v>24</v>
      </c>
    </row>
    <row r="300" spans="1:49" x14ac:dyDescent="0.25">
      <c r="A300" t="s">
        <v>64</v>
      </c>
      <c r="E300" t="s">
        <v>3</v>
      </c>
      <c r="F300" t="s">
        <v>25</v>
      </c>
      <c r="G300" t="s">
        <v>26</v>
      </c>
      <c r="H300">
        <f t="shared" ref="H300:H301" ca="1" si="1641">ROUND(RANDBETWEEN(10,99)+RANDBETWEEN(1,9)/10+RANDBETWEEN(1,9)/100+RANDBETWEEN(1,9)/1000,3)</f>
        <v>55.529000000000003</v>
      </c>
      <c r="I300" t="s">
        <v>26</v>
      </c>
      <c r="J300" t="s">
        <v>4</v>
      </c>
      <c r="K300">
        <f t="shared" ca="1" si="1440"/>
        <v>55.53</v>
      </c>
      <c r="L300" t="s">
        <v>9</v>
      </c>
      <c r="M300" t="s">
        <v>65</v>
      </c>
      <c r="N300" t="s">
        <v>61</v>
      </c>
      <c r="O300" t="s">
        <v>9</v>
      </c>
      <c r="P300" t="s">
        <v>62</v>
      </c>
      <c r="Q300" t="s">
        <v>3</v>
      </c>
      <c r="R300" t="s">
        <v>17</v>
      </c>
      <c r="S300" t="s">
        <v>66</v>
      </c>
      <c r="T300">
        <f t="shared" ref="T300:T301" ca="1" si="1642">ROUND(_xlfn.NUMBERVALUE(MID(H300,6,1)),0)</f>
        <v>9</v>
      </c>
      <c r="U300" t="s">
        <v>13</v>
      </c>
      <c r="V300" t="s">
        <v>3</v>
      </c>
      <c r="Y300">
        <f t="shared" ref="Y300:Y301" ca="1" si="1643">ROUND(_xlfn.NUMBERVALUE(MID(H300,1,1)),0)</f>
        <v>5</v>
      </c>
      <c r="AA300">
        <f t="shared" ref="AA300:AA301" ca="1" si="1644">ROUND(_xlfn.NUMBERVALUE(MID(H300,2,1)),0)</f>
        <v>5</v>
      </c>
      <c r="AC300" t="s">
        <v>14</v>
      </c>
      <c r="AE300">
        <f t="shared" ref="AE300:AE301" ca="1" si="1645">ROUND(_xlfn.NUMBERVALUE(MID(H300,4,1)),0)</f>
        <v>5</v>
      </c>
      <c r="AG300" t="s">
        <v>38</v>
      </c>
      <c r="AH300">
        <f t="shared" ref="AH300:AH301" ca="1" si="1646">ROUND(_xlfn.NUMBERVALUE(MID(H300,5,1)),0)</f>
        <v>2</v>
      </c>
      <c r="AI300" t="s">
        <v>67</v>
      </c>
      <c r="AJ300">
        <f t="shared" ref="AJ300:AJ301" ca="1" si="1647">ROUND(_xlfn.NUMBERVALUE(MID(H300,6,1)),0)</f>
        <v>9</v>
      </c>
      <c r="AK300" t="s">
        <v>20</v>
      </c>
      <c r="AL300" t="s">
        <v>3</v>
      </c>
      <c r="AM300" t="s">
        <v>15</v>
      </c>
      <c r="AN300">
        <f t="shared" ca="1" si="1441"/>
        <v>9</v>
      </c>
      <c r="AO300" t="s">
        <v>20</v>
      </c>
      <c r="AQ300" t="s">
        <v>16</v>
      </c>
      <c r="AR300" t="str">
        <f t="shared" ca="1" si="1442"/>
        <v>supérieur ou égal à 5,&lt;br&gt;alors le chiffre précédent (&lt;font color="blue"&gt;2&lt;/font&gt;) augmente de 1.</v>
      </c>
      <c r="AS300" t="s">
        <v>22</v>
      </c>
      <c r="AT300" t="s">
        <v>21</v>
      </c>
      <c r="AU300">
        <f t="shared" ca="1" si="1438"/>
        <v>55.53</v>
      </c>
      <c r="AV300" t="s">
        <v>23</v>
      </c>
      <c r="AW300" t="s">
        <v>24</v>
      </c>
    </row>
    <row r="301" spans="1:49" x14ac:dyDescent="0.25">
      <c r="A301" t="s">
        <v>64</v>
      </c>
      <c r="E301" t="s">
        <v>3</v>
      </c>
      <c r="F301" t="s">
        <v>25</v>
      </c>
      <c r="G301" t="s">
        <v>26</v>
      </c>
      <c r="H301">
        <f t="shared" ref="H301" ca="1" si="1648">ROUND(RANDBETWEEN(100,999)+RANDBETWEEN(1,9)/10+RANDBETWEEN(1,9)/100+RANDBETWEEN(1,9)/1000,3)</f>
        <v>493.31099999999998</v>
      </c>
      <c r="I301" t="s">
        <v>26</v>
      </c>
      <c r="J301" t="s">
        <v>4</v>
      </c>
      <c r="K301">
        <f t="shared" ca="1" si="1440"/>
        <v>493.31</v>
      </c>
      <c r="L301" t="s">
        <v>9</v>
      </c>
      <c r="M301" t="s">
        <v>65</v>
      </c>
      <c r="N301" t="s">
        <v>61</v>
      </c>
      <c r="O301" t="s">
        <v>9</v>
      </c>
      <c r="P301" t="s">
        <v>62</v>
      </c>
      <c r="Q301" t="s">
        <v>3</v>
      </c>
      <c r="R301" t="s">
        <v>17</v>
      </c>
      <c r="S301" t="s">
        <v>66</v>
      </c>
      <c r="T301">
        <f t="shared" ref="T301" ca="1" si="1649">ROUND(_xlfn.NUMBERVALUE(MID(H301,7,1)),0)</f>
        <v>1</v>
      </c>
      <c r="U301" t="s">
        <v>13</v>
      </c>
      <c r="V301" t="s">
        <v>3</v>
      </c>
      <c r="X301">
        <f t="shared" ref="X301" ca="1" si="1650">ROUND(_xlfn.NUMBERVALUE(MID(H301,1,1)),0)</f>
        <v>4</v>
      </c>
      <c r="Y301">
        <f t="shared" ref="Y301" ca="1" si="1651">ROUND(_xlfn.NUMBERVALUE(MID(H301,2,1)),0)</f>
        <v>9</v>
      </c>
      <c r="AA301">
        <f t="shared" ref="AA301" ca="1" si="1652">ROUND(_xlfn.NUMBERVALUE(MID(H301,3,1)),0)</f>
        <v>3</v>
      </c>
      <c r="AC301" t="s">
        <v>14</v>
      </c>
      <c r="AE301">
        <f t="shared" ref="AE301" ca="1" si="1653">ROUND(_xlfn.NUMBERVALUE(MID(H301,5,1)),0)</f>
        <v>3</v>
      </c>
      <c r="AG301" t="s">
        <v>38</v>
      </c>
      <c r="AH301">
        <f t="shared" ref="AH301" ca="1" si="1654">ROUND(_xlfn.NUMBERVALUE(MID(H301,6,1)),0)</f>
        <v>1</v>
      </c>
      <c r="AI301" t="s">
        <v>67</v>
      </c>
      <c r="AJ301">
        <f t="shared" ref="AJ301" ca="1" si="1655">ROUND(_xlfn.NUMBERVALUE(MID(H301,7,1)),0)</f>
        <v>1</v>
      </c>
      <c r="AK301" t="s">
        <v>20</v>
      </c>
      <c r="AL301" t="s">
        <v>3</v>
      </c>
      <c r="AM301" t="s">
        <v>15</v>
      </c>
      <c r="AN301">
        <f t="shared" ca="1" si="1441"/>
        <v>1</v>
      </c>
      <c r="AO301" t="s">
        <v>20</v>
      </c>
      <c r="AQ301" t="s">
        <v>16</v>
      </c>
      <c r="AR301" t="str">
        <f t="shared" ca="1" si="1442"/>
        <v>inférieur à 5,&lt;br&gt;alors le chiffre précédent (&lt;font color="blue"&gt;1&lt;/font&gt;) ne change pas.</v>
      </c>
      <c r="AS301" t="s">
        <v>22</v>
      </c>
      <c r="AT301" t="s">
        <v>21</v>
      </c>
      <c r="AU301">
        <f t="shared" ca="1" si="1438"/>
        <v>493.31</v>
      </c>
      <c r="AV301" t="s">
        <v>23</v>
      </c>
      <c r="AW30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5535-37AB-4D6C-AD7E-0FE49C8C0BDE}">
  <dimension ref="A1:AW202"/>
  <sheetViews>
    <sheetView zoomScale="70" zoomScaleNormal="70" workbookViewId="0">
      <selection activeCell="A2" sqref="A2:AW202"/>
    </sheetView>
  </sheetViews>
  <sheetFormatPr baseColWidth="10" defaultRowHeight="15" x14ac:dyDescent="0.25"/>
  <cols>
    <col min="13" max="39" width="2.8554687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68</v>
      </c>
      <c r="E2" t="s">
        <v>3</v>
      </c>
      <c r="F2" t="s">
        <v>25</v>
      </c>
      <c r="G2" t="s">
        <v>26</v>
      </c>
      <c r="H2">
        <v>0.20680000000000001</v>
      </c>
      <c r="I2" t="s">
        <v>26</v>
      </c>
      <c r="J2" t="s">
        <v>4</v>
      </c>
      <c r="K2">
        <v>0.20699999999999999</v>
      </c>
      <c r="L2" t="s">
        <v>9</v>
      </c>
      <c r="M2" t="s">
        <v>69</v>
      </c>
      <c r="N2" t="s">
        <v>61</v>
      </c>
      <c r="O2" t="s">
        <v>9</v>
      </c>
      <c r="P2" t="s">
        <v>62</v>
      </c>
      <c r="Q2" t="s">
        <v>3</v>
      </c>
      <c r="R2" t="s">
        <v>17</v>
      </c>
      <c r="S2" t="s">
        <v>70</v>
      </c>
      <c r="T2">
        <v>8</v>
      </c>
      <c r="U2" t="s">
        <v>13</v>
      </c>
      <c r="V2" t="s">
        <v>3</v>
      </c>
      <c r="AA2">
        <v>0</v>
      </c>
      <c r="AC2" t="s">
        <v>14</v>
      </c>
      <c r="AE2">
        <v>2</v>
      </c>
      <c r="AF2">
        <v>0</v>
      </c>
      <c r="AG2" t="s">
        <v>38</v>
      </c>
      <c r="AH2">
        <v>6</v>
      </c>
      <c r="AI2" t="s">
        <v>67</v>
      </c>
      <c r="AJ2">
        <v>8</v>
      </c>
      <c r="AK2" t="s">
        <v>20</v>
      </c>
      <c r="AL2" t="s">
        <v>3</v>
      </c>
      <c r="AM2" t="s">
        <v>15</v>
      </c>
      <c r="AN2">
        <v>8</v>
      </c>
      <c r="AO2" t="s">
        <v>20</v>
      </c>
      <c r="AQ2" t="s">
        <v>16</v>
      </c>
      <c r="AR2" t="s">
        <v>42</v>
      </c>
      <c r="AS2" t="s">
        <v>22</v>
      </c>
      <c r="AT2" t="s">
        <v>21</v>
      </c>
      <c r="AU2">
        <v>0.20699999999999999</v>
      </c>
      <c r="AV2" t="s">
        <v>23</v>
      </c>
      <c r="AW2" t="s">
        <v>24</v>
      </c>
    </row>
    <row r="3" spans="1:49" x14ac:dyDescent="0.25">
      <c r="A3" t="s">
        <v>68</v>
      </c>
      <c r="E3" t="s">
        <v>3</v>
      </c>
      <c r="F3" t="s">
        <v>25</v>
      </c>
      <c r="G3" t="s">
        <v>26</v>
      </c>
      <c r="H3">
        <v>7.7481</v>
      </c>
      <c r="I3" t="s">
        <v>26</v>
      </c>
      <c r="J3" t="s">
        <v>4</v>
      </c>
      <c r="K3">
        <v>7.7480000000000002</v>
      </c>
      <c r="L3" t="s">
        <v>9</v>
      </c>
      <c r="M3" t="s">
        <v>69</v>
      </c>
      <c r="N3" t="s">
        <v>61</v>
      </c>
      <c r="O3" t="s">
        <v>9</v>
      </c>
      <c r="P3" t="s">
        <v>62</v>
      </c>
      <c r="Q3" t="s">
        <v>3</v>
      </c>
      <c r="R3" t="s">
        <v>17</v>
      </c>
      <c r="S3" t="s">
        <v>70</v>
      </c>
      <c r="T3">
        <v>1</v>
      </c>
      <c r="U3" t="s">
        <v>13</v>
      </c>
      <c r="V3" t="s">
        <v>3</v>
      </c>
      <c r="AA3">
        <v>7</v>
      </c>
      <c r="AC3" t="s">
        <v>14</v>
      </c>
      <c r="AE3">
        <v>7</v>
      </c>
      <c r="AF3">
        <v>4</v>
      </c>
      <c r="AG3" t="s">
        <v>38</v>
      </c>
      <c r="AH3">
        <v>8</v>
      </c>
      <c r="AI3" t="s">
        <v>67</v>
      </c>
      <c r="AJ3">
        <v>1</v>
      </c>
      <c r="AK3" t="s">
        <v>20</v>
      </c>
      <c r="AL3" t="s">
        <v>3</v>
      </c>
      <c r="AM3" t="s">
        <v>15</v>
      </c>
      <c r="AN3">
        <v>1</v>
      </c>
      <c r="AO3" t="s">
        <v>20</v>
      </c>
      <c r="AQ3" t="s">
        <v>16</v>
      </c>
      <c r="AR3" t="s">
        <v>44</v>
      </c>
      <c r="AS3" t="s">
        <v>22</v>
      </c>
      <c r="AT3" t="s">
        <v>21</v>
      </c>
      <c r="AU3">
        <v>7.7480000000000002</v>
      </c>
      <c r="AV3" t="s">
        <v>23</v>
      </c>
      <c r="AW3" t="s">
        <v>24</v>
      </c>
    </row>
    <row r="4" spans="1:49" x14ac:dyDescent="0.25">
      <c r="A4" t="s">
        <v>68</v>
      </c>
      <c r="E4" t="s">
        <v>3</v>
      </c>
      <c r="F4" t="s">
        <v>25</v>
      </c>
      <c r="G4" t="s">
        <v>26</v>
      </c>
      <c r="H4">
        <v>53.201799999999999</v>
      </c>
      <c r="I4" t="s">
        <v>26</v>
      </c>
      <c r="J4" t="s">
        <v>4</v>
      </c>
      <c r="K4">
        <v>53.201999999999998</v>
      </c>
      <c r="L4" t="s">
        <v>9</v>
      </c>
      <c r="M4" t="s">
        <v>69</v>
      </c>
      <c r="N4" t="s">
        <v>61</v>
      </c>
      <c r="O4" t="s">
        <v>9</v>
      </c>
      <c r="P4" t="s">
        <v>62</v>
      </c>
      <c r="Q4" t="s">
        <v>3</v>
      </c>
      <c r="R4" t="s">
        <v>17</v>
      </c>
      <c r="S4" t="s">
        <v>70</v>
      </c>
      <c r="T4">
        <v>8</v>
      </c>
      <c r="U4" t="s">
        <v>13</v>
      </c>
      <c r="V4" t="s">
        <v>3</v>
      </c>
      <c r="Y4">
        <v>5</v>
      </c>
      <c r="AA4">
        <v>3</v>
      </c>
      <c r="AC4" t="s">
        <v>14</v>
      </c>
      <c r="AE4">
        <v>2</v>
      </c>
      <c r="AF4">
        <v>0</v>
      </c>
      <c r="AG4" t="s">
        <v>38</v>
      </c>
      <c r="AH4">
        <v>1</v>
      </c>
      <c r="AI4" t="s">
        <v>67</v>
      </c>
      <c r="AJ4">
        <v>8</v>
      </c>
      <c r="AK4" t="s">
        <v>20</v>
      </c>
      <c r="AL4" t="s">
        <v>3</v>
      </c>
      <c r="AM4" t="s">
        <v>15</v>
      </c>
      <c r="AN4">
        <v>8</v>
      </c>
      <c r="AO4" t="s">
        <v>20</v>
      </c>
      <c r="AQ4" t="s">
        <v>16</v>
      </c>
      <c r="AR4" t="s">
        <v>52</v>
      </c>
      <c r="AS4" t="s">
        <v>22</v>
      </c>
      <c r="AT4" t="s">
        <v>21</v>
      </c>
      <c r="AU4">
        <v>53.201999999999998</v>
      </c>
      <c r="AV4" t="s">
        <v>23</v>
      </c>
      <c r="AW4" t="s">
        <v>24</v>
      </c>
    </row>
    <row r="5" spans="1:49" x14ac:dyDescent="0.25">
      <c r="A5" t="s">
        <v>68</v>
      </c>
      <c r="E5" t="s">
        <v>3</v>
      </c>
      <c r="F5" t="s">
        <v>25</v>
      </c>
      <c r="G5" t="s">
        <v>26</v>
      </c>
      <c r="H5">
        <v>968.81610000000001</v>
      </c>
      <c r="I5" t="s">
        <v>26</v>
      </c>
      <c r="J5" t="s">
        <v>4</v>
      </c>
      <c r="K5">
        <v>968.81600000000003</v>
      </c>
      <c r="L5" t="s">
        <v>9</v>
      </c>
      <c r="M5" t="s">
        <v>69</v>
      </c>
      <c r="N5" t="s">
        <v>61</v>
      </c>
      <c r="O5" t="s">
        <v>9</v>
      </c>
      <c r="P5" t="s">
        <v>62</v>
      </c>
      <c r="Q5" t="s">
        <v>3</v>
      </c>
      <c r="R5" t="s">
        <v>17</v>
      </c>
      <c r="S5" t="s">
        <v>70</v>
      </c>
      <c r="T5">
        <v>1</v>
      </c>
      <c r="U5" t="s">
        <v>13</v>
      </c>
      <c r="V5" t="s">
        <v>3</v>
      </c>
      <c r="X5">
        <v>9</v>
      </c>
      <c r="Y5">
        <v>6</v>
      </c>
      <c r="AA5">
        <v>8</v>
      </c>
      <c r="AC5" t="s">
        <v>14</v>
      </c>
      <c r="AE5">
        <v>8</v>
      </c>
      <c r="AF5">
        <v>1</v>
      </c>
      <c r="AG5" t="s">
        <v>38</v>
      </c>
      <c r="AH5">
        <v>6</v>
      </c>
      <c r="AI5" t="s">
        <v>67</v>
      </c>
      <c r="AJ5">
        <v>1</v>
      </c>
      <c r="AK5" t="s">
        <v>20</v>
      </c>
      <c r="AL5" t="s">
        <v>3</v>
      </c>
      <c r="AM5" t="s">
        <v>15</v>
      </c>
      <c r="AN5">
        <v>1</v>
      </c>
      <c r="AO5" t="s">
        <v>20</v>
      </c>
      <c r="AQ5" t="s">
        <v>16</v>
      </c>
      <c r="AR5" t="s">
        <v>40</v>
      </c>
      <c r="AS5" t="s">
        <v>22</v>
      </c>
      <c r="AT5" t="s">
        <v>21</v>
      </c>
      <c r="AU5">
        <v>968.81600000000003</v>
      </c>
      <c r="AV5" t="s">
        <v>23</v>
      </c>
      <c r="AW5" t="s">
        <v>24</v>
      </c>
    </row>
    <row r="6" spans="1:49" x14ac:dyDescent="0.25">
      <c r="A6" t="s">
        <v>68</v>
      </c>
      <c r="E6" t="s">
        <v>3</v>
      </c>
      <c r="F6" t="s">
        <v>25</v>
      </c>
      <c r="G6" t="s">
        <v>26</v>
      </c>
      <c r="H6">
        <v>0.19209999999999999</v>
      </c>
      <c r="I6" t="s">
        <v>26</v>
      </c>
      <c r="J6" t="s">
        <v>4</v>
      </c>
      <c r="K6">
        <v>0.192</v>
      </c>
      <c r="L6" t="s">
        <v>9</v>
      </c>
      <c r="M6" t="s">
        <v>69</v>
      </c>
      <c r="N6" t="s">
        <v>61</v>
      </c>
      <c r="O6" t="s">
        <v>9</v>
      </c>
      <c r="P6" t="s">
        <v>62</v>
      </c>
      <c r="Q6" t="s">
        <v>3</v>
      </c>
      <c r="R6" t="s">
        <v>17</v>
      </c>
      <c r="S6" t="s">
        <v>70</v>
      </c>
      <c r="T6">
        <v>1</v>
      </c>
      <c r="U6" t="s">
        <v>13</v>
      </c>
      <c r="V6" t="s">
        <v>3</v>
      </c>
      <c r="AA6">
        <v>0</v>
      </c>
      <c r="AC6" t="s">
        <v>14</v>
      </c>
      <c r="AE6">
        <v>1</v>
      </c>
      <c r="AF6">
        <v>9</v>
      </c>
      <c r="AG6" t="s">
        <v>38</v>
      </c>
      <c r="AH6">
        <v>2</v>
      </c>
      <c r="AI6" t="s">
        <v>67</v>
      </c>
      <c r="AJ6">
        <v>1</v>
      </c>
      <c r="AK6" t="s">
        <v>20</v>
      </c>
      <c r="AL6" t="s">
        <v>3</v>
      </c>
      <c r="AM6" t="s">
        <v>15</v>
      </c>
      <c r="AN6">
        <v>1</v>
      </c>
      <c r="AO6" t="s">
        <v>20</v>
      </c>
      <c r="AQ6" t="s">
        <v>16</v>
      </c>
      <c r="AR6" t="s">
        <v>53</v>
      </c>
      <c r="AS6" t="s">
        <v>22</v>
      </c>
      <c r="AT6" t="s">
        <v>21</v>
      </c>
      <c r="AU6">
        <v>0.192</v>
      </c>
      <c r="AV6" t="s">
        <v>23</v>
      </c>
      <c r="AW6" t="s">
        <v>24</v>
      </c>
    </row>
    <row r="7" spans="1:49" x14ac:dyDescent="0.25">
      <c r="A7" t="s">
        <v>68</v>
      </c>
      <c r="E7" t="s">
        <v>3</v>
      </c>
      <c r="F7" t="s">
        <v>25</v>
      </c>
      <c r="G7" t="s">
        <v>26</v>
      </c>
      <c r="H7">
        <v>7.1279000000000003</v>
      </c>
      <c r="I7" t="s">
        <v>26</v>
      </c>
      <c r="J7" t="s">
        <v>4</v>
      </c>
      <c r="K7">
        <v>7.1280000000000001</v>
      </c>
      <c r="L7" t="s">
        <v>9</v>
      </c>
      <c r="M7" t="s">
        <v>69</v>
      </c>
      <c r="N7" t="s">
        <v>61</v>
      </c>
      <c r="O7" t="s">
        <v>9</v>
      </c>
      <c r="P7" t="s">
        <v>62</v>
      </c>
      <c r="Q7" t="s">
        <v>3</v>
      </c>
      <c r="R7" t="s">
        <v>17</v>
      </c>
      <c r="S7" t="s">
        <v>70</v>
      </c>
      <c r="T7">
        <v>9</v>
      </c>
      <c r="U7" t="s">
        <v>13</v>
      </c>
      <c r="V7" t="s">
        <v>3</v>
      </c>
      <c r="AA7">
        <v>7</v>
      </c>
      <c r="AC7" t="s">
        <v>14</v>
      </c>
      <c r="AE7">
        <v>1</v>
      </c>
      <c r="AF7">
        <v>2</v>
      </c>
      <c r="AG7" t="s">
        <v>38</v>
      </c>
      <c r="AH7">
        <v>7</v>
      </c>
      <c r="AI7" t="s">
        <v>67</v>
      </c>
      <c r="AJ7">
        <v>9</v>
      </c>
      <c r="AK7" t="s">
        <v>20</v>
      </c>
      <c r="AL7" t="s">
        <v>3</v>
      </c>
      <c r="AM7" t="s">
        <v>15</v>
      </c>
      <c r="AN7">
        <v>9</v>
      </c>
      <c r="AO7" t="s">
        <v>20</v>
      </c>
      <c r="AQ7" t="s">
        <v>16</v>
      </c>
      <c r="AR7" t="s">
        <v>45</v>
      </c>
      <c r="AS7" t="s">
        <v>22</v>
      </c>
      <c r="AT7" t="s">
        <v>21</v>
      </c>
      <c r="AU7">
        <v>7.1280000000000001</v>
      </c>
      <c r="AV7" t="s">
        <v>23</v>
      </c>
      <c r="AW7" t="s">
        <v>24</v>
      </c>
    </row>
    <row r="8" spans="1:49" x14ac:dyDescent="0.25">
      <c r="A8" t="s">
        <v>68</v>
      </c>
      <c r="E8" t="s">
        <v>3</v>
      </c>
      <c r="F8" t="s">
        <v>25</v>
      </c>
      <c r="G8" t="s">
        <v>26</v>
      </c>
      <c r="H8">
        <v>35.582599999999999</v>
      </c>
      <c r="I8" t="s">
        <v>26</v>
      </c>
      <c r="J8" t="s">
        <v>4</v>
      </c>
      <c r="K8">
        <v>35.582999999999998</v>
      </c>
      <c r="L8" t="s">
        <v>9</v>
      </c>
      <c r="M8" t="s">
        <v>69</v>
      </c>
      <c r="N8" t="s">
        <v>61</v>
      </c>
      <c r="O8" t="s">
        <v>9</v>
      </c>
      <c r="P8" t="s">
        <v>62</v>
      </c>
      <c r="Q8" t="s">
        <v>3</v>
      </c>
      <c r="R8" t="s">
        <v>17</v>
      </c>
      <c r="S8" t="s">
        <v>70</v>
      </c>
      <c r="T8">
        <v>6</v>
      </c>
      <c r="U8" t="s">
        <v>13</v>
      </c>
      <c r="V8" t="s">
        <v>3</v>
      </c>
      <c r="Y8">
        <v>3</v>
      </c>
      <c r="AA8">
        <v>5</v>
      </c>
      <c r="AC8" t="s">
        <v>14</v>
      </c>
      <c r="AE8">
        <v>5</v>
      </c>
      <c r="AF8">
        <v>8</v>
      </c>
      <c r="AG8" t="s">
        <v>38</v>
      </c>
      <c r="AH8">
        <v>2</v>
      </c>
      <c r="AI8" t="s">
        <v>67</v>
      </c>
      <c r="AJ8">
        <v>6</v>
      </c>
      <c r="AK8" t="s">
        <v>20</v>
      </c>
      <c r="AL8" t="s">
        <v>3</v>
      </c>
      <c r="AM8" t="s">
        <v>15</v>
      </c>
      <c r="AN8">
        <v>6</v>
      </c>
      <c r="AO8" t="s">
        <v>20</v>
      </c>
      <c r="AQ8" t="s">
        <v>16</v>
      </c>
      <c r="AR8" t="s">
        <v>48</v>
      </c>
      <c r="AS8" t="s">
        <v>22</v>
      </c>
      <c r="AT8" t="s">
        <v>21</v>
      </c>
      <c r="AU8">
        <v>35.582999999999998</v>
      </c>
      <c r="AV8" t="s">
        <v>23</v>
      </c>
      <c r="AW8" t="s">
        <v>24</v>
      </c>
    </row>
    <row r="9" spans="1:49" x14ac:dyDescent="0.25">
      <c r="A9" t="s">
        <v>68</v>
      </c>
      <c r="E9" t="s">
        <v>3</v>
      </c>
      <c r="F9" t="s">
        <v>25</v>
      </c>
      <c r="G9" t="s">
        <v>26</v>
      </c>
      <c r="H9">
        <v>232.0718</v>
      </c>
      <c r="I9" t="s">
        <v>26</v>
      </c>
      <c r="J9" t="s">
        <v>4</v>
      </c>
      <c r="K9">
        <v>232.072</v>
      </c>
      <c r="L9" t="s">
        <v>9</v>
      </c>
      <c r="M9" t="s">
        <v>69</v>
      </c>
      <c r="N9" t="s">
        <v>61</v>
      </c>
      <c r="O9" t="s">
        <v>9</v>
      </c>
      <c r="P9" t="s">
        <v>62</v>
      </c>
      <c r="Q9" t="s">
        <v>3</v>
      </c>
      <c r="R9" t="s">
        <v>17</v>
      </c>
      <c r="S9" t="s">
        <v>70</v>
      </c>
      <c r="T9">
        <v>8</v>
      </c>
      <c r="U9" t="s">
        <v>13</v>
      </c>
      <c r="V9" t="s">
        <v>3</v>
      </c>
      <c r="X9">
        <v>2</v>
      </c>
      <c r="Y9">
        <v>3</v>
      </c>
      <c r="AA9">
        <v>2</v>
      </c>
      <c r="AC9" t="s">
        <v>14</v>
      </c>
      <c r="AE9">
        <v>0</v>
      </c>
      <c r="AF9">
        <v>7</v>
      </c>
      <c r="AG9" t="s">
        <v>38</v>
      </c>
      <c r="AH9">
        <v>1</v>
      </c>
      <c r="AI9" t="s">
        <v>67</v>
      </c>
      <c r="AJ9">
        <v>8</v>
      </c>
      <c r="AK9" t="s">
        <v>20</v>
      </c>
      <c r="AL9" t="s">
        <v>3</v>
      </c>
      <c r="AM9" t="s">
        <v>15</v>
      </c>
      <c r="AN9">
        <v>8</v>
      </c>
      <c r="AO9" t="s">
        <v>20</v>
      </c>
      <c r="AQ9" t="s">
        <v>16</v>
      </c>
      <c r="AR9" t="s">
        <v>52</v>
      </c>
      <c r="AS9" t="s">
        <v>22</v>
      </c>
      <c r="AT9" t="s">
        <v>21</v>
      </c>
      <c r="AU9">
        <v>232.072</v>
      </c>
      <c r="AV9" t="s">
        <v>23</v>
      </c>
      <c r="AW9" t="s">
        <v>24</v>
      </c>
    </row>
    <row r="10" spans="1:49" x14ac:dyDescent="0.25">
      <c r="A10" t="s">
        <v>68</v>
      </c>
      <c r="E10" t="s">
        <v>3</v>
      </c>
      <c r="F10" t="s">
        <v>25</v>
      </c>
      <c r="G10" t="s">
        <v>26</v>
      </c>
      <c r="H10">
        <v>0.44140000000000001</v>
      </c>
      <c r="I10" t="s">
        <v>26</v>
      </c>
      <c r="J10" t="s">
        <v>4</v>
      </c>
      <c r="K10">
        <v>0.441</v>
      </c>
      <c r="L10" t="s">
        <v>9</v>
      </c>
      <c r="M10" t="s">
        <v>69</v>
      </c>
      <c r="N10" t="s">
        <v>61</v>
      </c>
      <c r="O10" t="s">
        <v>9</v>
      </c>
      <c r="P10" t="s">
        <v>62</v>
      </c>
      <c r="Q10" t="s">
        <v>3</v>
      </c>
      <c r="R10" t="s">
        <v>17</v>
      </c>
      <c r="S10" t="s">
        <v>70</v>
      </c>
      <c r="T10">
        <v>4</v>
      </c>
      <c r="U10" t="s">
        <v>13</v>
      </c>
      <c r="V10" t="s">
        <v>3</v>
      </c>
      <c r="AA10">
        <v>0</v>
      </c>
      <c r="AC10" t="s">
        <v>14</v>
      </c>
      <c r="AE10">
        <v>4</v>
      </c>
      <c r="AF10">
        <v>4</v>
      </c>
      <c r="AG10" t="s">
        <v>38</v>
      </c>
      <c r="AH10">
        <v>1</v>
      </c>
      <c r="AI10" t="s">
        <v>67</v>
      </c>
      <c r="AJ10">
        <v>4</v>
      </c>
      <c r="AK10" t="s">
        <v>20</v>
      </c>
      <c r="AL10" t="s">
        <v>3</v>
      </c>
      <c r="AM10" t="s">
        <v>15</v>
      </c>
      <c r="AN10">
        <v>4</v>
      </c>
      <c r="AO10" t="s">
        <v>20</v>
      </c>
      <c r="AQ10" t="s">
        <v>16</v>
      </c>
      <c r="AR10" t="s">
        <v>50</v>
      </c>
      <c r="AS10" t="s">
        <v>22</v>
      </c>
      <c r="AT10" t="s">
        <v>21</v>
      </c>
      <c r="AU10">
        <v>0.441</v>
      </c>
      <c r="AV10" t="s">
        <v>23</v>
      </c>
      <c r="AW10" t="s">
        <v>24</v>
      </c>
    </row>
    <row r="11" spans="1:49" x14ac:dyDescent="0.25">
      <c r="A11" t="s">
        <v>68</v>
      </c>
      <c r="E11" t="s">
        <v>3</v>
      </c>
      <c r="F11" t="s">
        <v>25</v>
      </c>
      <c r="G11" t="s">
        <v>26</v>
      </c>
      <c r="H11">
        <v>1.6702999999999999</v>
      </c>
      <c r="I11" t="s">
        <v>26</v>
      </c>
      <c r="J11" t="s">
        <v>4</v>
      </c>
      <c r="K11">
        <v>1.67</v>
      </c>
      <c r="L11" t="s">
        <v>9</v>
      </c>
      <c r="M11" t="s">
        <v>69</v>
      </c>
      <c r="N11" t="s">
        <v>61</v>
      </c>
      <c r="O11" t="s">
        <v>9</v>
      </c>
      <c r="P11" t="s">
        <v>62</v>
      </c>
      <c r="Q11" t="s">
        <v>3</v>
      </c>
      <c r="R11" t="s">
        <v>17</v>
      </c>
      <c r="S11" t="s">
        <v>70</v>
      </c>
      <c r="T11">
        <v>3</v>
      </c>
      <c r="U11" t="s">
        <v>13</v>
      </c>
      <c r="V11" t="s">
        <v>3</v>
      </c>
      <c r="AA11">
        <v>1</v>
      </c>
      <c r="AC11" t="s">
        <v>14</v>
      </c>
      <c r="AE11">
        <v>6</v>
      </c>
      <c r="AF11">
        <v>7</v>
      </c>
      <c r="AG11" t="s">
        <v>38</v>
      </c>
      <c r="AH11">
        <v>0</v>
      </c>
      <c r="AI11" t="s">
        <v>67</v>
      </c>
      <c r="AJ11">
        <v>3</v>
      </c>
      <c r="AK11" t="s">
        <v>20</v>
      </c>
      <c r="AL11" t="s">
        <v>3</v>
      </c>
      <c r="AM11" t="s">
        <v>15</v>
      </c>
      <c r="AN11">
        <v>3</v>
      </c>
      <c r="AO11" t="s">
        <v>20</v>
      </c>
      <c r="AQ11" t="s">
        <v>16</v>
      </c>
      <c r="AR11" t="s">
        <v>46</v>
      </c>
      <c r="AS11" t="s">
        <v>22</v>
      </c>
      <c r="AT11" t="s">
        <v>21</v>
      </c>
      <c r="AU11">
        <v>1.67</v>
      </c>
      <c r="AV11" t="s">
        <v>23</v>
      </c>
      <c r="AW11" t="s">
        <v>24</v>
      </c>
    </row>
    <row r="12" spans="1:49" x14ac:dyDescent="0.25">
      <c r="A12" t="s">
        <v>68</v>
      </c>
      <c r="E12" t="s">
        <v>3</v>
      </c>
      <c r="F12" t="s">
        <v>25</v>
      </c>
      <c r="G12" t="s">
        <v>26</v>
      </c>
      <c r="H12">
        <v>80.046300000000002</v>
      </c>
      <c r="I12" t="s">
        <v>26</v>
      </c>
      <c r="J12" t="s">
        <v>4</v>
      </c>
      <c r="K12">
        <v>80.046000000000006</v>
      </c>
      <c r="L12" t="s">
        <v>9</v>
      </c>
      <c r="M12" t="s">
        <v>69</v>
      </c>
      <c r="N12" t="s">
        <v>61</v>
      </c>
      <c r="O12" t="s">
        <v>9</v>
      </c>
      <c r="P12" t="s">
        <v>62</v>
      </c>
      <c r="Q12" t="s">
        <v>3</v>
      </c>
      <c r="R12" t="s">
        <v>17</v>
      </c>
      <c r="S12" t="s">
        <v>70</v>
      </c>
      <c r="T12">
        <v>3</v>
      </c>
      <c r="U12" t="s">
        <v>13</v>
      </c>
      <c r="V12" t="s">
        <v>3</v>
      </c>
      <c r="Y12">
        <v>8</v>
      </c>
      <c r="AA12">
        <v>0</v>
      </c>
      <c r="AC12" t="s">
        <v>14</v>
      </c>
      <c r="AE12">
        <v>0</v>
      </c>
      <c r="AF12">
        <v>4</v>
      </c>
      <c r="AG12" t="s">
        <v>38</v>
      </c>
      <c r="AH12">
        <v>6</v>
      </c>
      <c r="AI12" t="s">
        <v>67</v>
      </c>
      <c r="AJ12">
        <v>3</v>
      </c>
      <c r="AK12" t="s">
        <v>20</v>
      </c>
      <c r="AL12" t="s">
        <v>3</v>
      </c>
      <c r="AM12" t="s">
        <v>15</v>
      </c>
      <c r="AN12">
        <v>3</v>
      </c>
      <c r="AO12" t="s">
        <v>20</v>
      </c>
      <c r="AQ12" t="s">
        <v>16</v>
      </c>
      <c r="AR12" t="s">
        <v>40</v>
      </c>
      <c r="AS12" t="s">
        <v>22</v>
      </c>
      <c r="AT12" t="s">
        <v>21</v>
      </c>
      <c r="AU12">
        <v>80.046000000000006</v>
      </c>
      <c r="AV12" t="s">
        <v>23</v>
      </c>
      <c r="AW12" t="s">
        <v>24</v>
      </c>
    </row>
    <row r="13" spans="1:49" x14ac:dyDescent="0.25">
      <c r="A13" t="s">
        <v>68</v>
      </c>
      <c r="E13" t="s">
        <v>3</v>
      </c>
      <c r="F13" t="s">
        <v>25</v>
      </c>
      <c r="G13" t="s">
        <v>26</v>
      </c>
      <c r="H13">
        <v>711.51459999999997</v>
      </c>
      <c r="I13" t="s">
        <v>26</v>
      </c>
      <c r="J13" t="s">
        <v>4</v>
      </c>
      <c r="K13">
        <v>711.51499999999999</v>
      </c>
      <c r="L13" t="s">
        <v>9</v>
      </c>
      <c r="M13" t="s">
        <v>69</v>
      </c>
      <c r="N13" t="s">
        <v>61</v>
      </c>
      <c r="O13" t="s">
        <v>9</v>
      </c>
      <c r="P13" t="s">
        <v>62</v>
      </c>
      <c r="Q13" t="s">
        <v>3</v>
      </c>
      <c r="R13" t="s">
        <v>17</v>
      </c>
      <c r="S13" t="s">
        <v>70</v>
      </c>
      <c r="T13">
        <v>6</v>
      </c>
      <c r="U13" t="s">
        <v>13</v>
      </c>
      <c r="V13" t="s">
        <v>3</v>
      </c>
      <c r="X13">
        <v>7</v>
      </c>
      <c r="Y13">
        <v>1</v>
      </c>
      <c r="AA13">
        <v>1</v>
      </c>
      <c r="AC13" t="s">
        <v>14</v>
      </c>
      <c r="AE13">
        <v>5</v>
      </c>
      <c r="AF13">
        <v>1</v>
      </c>
      <c r="AG13" t="s">
        <v>38</v>
      </c>
      <c r="AH13">
        <v>4</v>
      </c>
      <c r="AI13" t="s">
        <v>67</v>
      </c>
      <c r="AJ13">
        <v>6</v>
      </c>
      <c r="AK13" t="s">
        <v>20</v>
      </c>
      <c r="AL13" t="s">
        <v>3</v>
      </c>
      <c r="AM13" t="s">
        <v>15</v>
      </c>
      <c r="AN13">
        <v>6</v>
      </c>
      <c r="AO13" t="s">
        <v>20</v>
      </c>
      <c r="AQ13" t="s">
        <v>16</v>
      </c>
      <c r="AR13" t="s">
        <v>51</v>
      </c>
      <c r="AS13" t="s">
        <v>22</v>
      </c>
      <c r="AT13" t="s">
        <v>21</v>
      </c>
      <c r="AU13">
        <v>711.51499999999999</v>
      </c>
      <c r="AV13" t="s">
        <v>23</v>
      </c>
      <c r="AW13" t="s">
        <v>24</v>
      </c>
    </row>
    <row r="14" spans="1:49" x14ac:dyDescent="0.25">
      <c r="A14" t="s">
        <v>68</v>
      </c>
      <c r="E14" t="s">
        <v>3</v>
      </c>
      <c r="F14" t="s">
        <v>25</v>
      </c>
      <c r="G14" t="s">
        <v>26</v>
      </c>
      <c r="H14">
        <v>0.50529999999999997</v>
      </c>
      <c r="I14" t="s">
        <v>26</v>
      </c>
      <c r="J14" t="s">
        <v>4</v>
      </c>
      <c r="K14">
        <v>0.505</v>
      </c>
      <c r="L14" t="s">
        <v>9</v>
      </c>
      <c r="M14" t="s">
        <v>69</v>
      </c>
      <c r="N14" t="s">
        <v>61</v>
      </c>
      <c r="O14" t="s">
        <v>9</v>
      </c>
      <c r="P14" t="s">
        <v>62</v>
      </c>
      <c r="Q14" t="s">
        <v>3</v>
      </c>
      <c r="R14" t="s">
        <v>17</v>
      </c>
      <c r="S14" t="s">
        <v>70</v>
      </c>
      <c r="T14">
        <v>3</v>
      </c>
      <c r="U14" t="s">
        <v>13</v>
      </c>
      <c r="V14" t="s">
        <v>3</v>
      </c>
      <c r="AA14">
        <v>0</v>
      </c>
      <c r="AC14" t="s">
        <v>14</v>
      </c>
      <c r="AE14">
        <v>5</v>
      </c>
      <c r="AF14">
        <v>0</v>
      </c>
      <c r="AG14" t="s">
        <v>38</v>
      </c>
      <c r="AH14">
        <v>5</v>
      </c>
      <c r="AI14" t="s">
        <v>67</v>
      </c>
      <c r="AJ14">
        <v>3</v>
      </c>
      <c r="AK14" t="s">
        <v>20</v>
      </c>
      <c r="AL14" t="s">
        <v>3</v>
      </c>
      <c r="AM14" t="s">
        <v>15</v>
      </c>
      <c r="AN14">
        <v>3</v>
      </c>
      <c r="AO14" t="s">
        <v>20</v>
      </c>
      <c r="AQ14" t="s">
        <v>16</v>
      </c>
      <c r="AR14" t="s">
        <v>47</v>
      </c>
      <c r="AS14" t="s">
        <v>22</v>
      </c>
      <c r="AT14" t="s">
        <v>21</v>
      </c>
      <c r="AU14">
        <v>0.505</v>
      </c>
      <c r="AV14" t="s">
        <v>23</v>
      </c>
      <c r="AW14" t="s">
        <v>24</v>
      </c>
    </row>
    <row r="15" spans="1:49" x14ac:dyDescent="0.25">
      <c r="A15" t="s">
        <v>68</v>
      </c>
      <c r="E15" t="s">
        <v>3</v>
      </c>
      <c r="F15" t="s">
        <v>25</v>
      </c>
      <c r="G15" t="s">
        <v>26</v>
      </c>
      <c r="H15">
        <v>7.8544</v>
      </c>
      <c r="I15" t="s">
        <v>26</v>
      </c>
      <c r="J15" t="s">
        <v>4</v>
      </c>
      <c r="K15">
        <v>7.8540000000000001</v>
      </c>
      <c r="L15" t="s">
        <v>9</v>
      </c>
      <c r="M15" t="s">
        <v>69</v>
      </c>
      <c r="N15" t="s">
        <v>61</v>
      </c>
      <c r="O15" t="s">
        <v>9</v>
      </c>
      <c r="P15" t="s">
        <v>62</v>
      </c>
      <c r="Q15" t="s">
        <v>3</v>
      </c>
      <c r="R15" t="s">
        <v>17</v>
      </c>
      <c r="S15" t="s">
        <v>70</v>
      </c>
      <c r="T15">
        <v>4</v>
      </c>
      <c r="U15" t="s">
        <v>13</v>
      </c>
      <c r="V15" t="s">
        <v>3</v>
      </c>
      <c r="AA15">
        <v>7</v>
      </c>
      <c r="AC15" t="s">
        <v>14</v>
      </c>
      <c r="AE15">
        <v>8</v>
      </c>
      <c r="AF15">
        <v>5</v>
      </c>
      <c r="AG15" t="s">
        <v>38</v>
      </c>
      <c r="AH15">
        <v>4</v>
      </c>
      <c r="AI15" t="s">
        <v>67</v>
      </c>
      <c r="AJ15">
        <v>4</v>
      </c>
      <c r="AK15" t="s">
        <v>20</v>
      </c>
      <c r="AL15" t="s">
        <v>3</v>
      </c>
      <c r="AM15" t="s">
        <v>15</v>
      </c>
      <c r="AN15">
        <v>4</v>
      </c>
      <c r="AO15" t="s">
        <v>20</v>
      </c>
      <c r="AQ15" t="s">
        <v>16</v>
      </c>
      <c r="AR15" t="s">
        <v>43</v>
      </c>
      <c r="AS15" t="s">
        <v>22</v>
      </c>
      <c r="AT15" t="s">
        <v>21</v>
      </c>
      <c r="AU15">
        <v>7.8540000000000001</v>
      </c>
      <c r="AV15" t="s">
        <v>23</v>
      </c>
      <c r="AW15" t="s">
        <v>24</v>
      </c>
    </row>
    <row r="16" spans="1:49" x14ac:dyDescent="0.25">
      <c r="A16" t="s">
        <v>68</v>
      </c>
      <c r="E16" t="s">
        <v>3</v>
      </c>
      <c r="F16" t="s">
        <v>25</v>
      </c>
      <c r="G16" t="s">
        <v>26</v>
      </c>
      <c r="H16">
        <v>26.5137</v>
      </c>
      <c r="I16" t="s">
        <v>26</v>
      </c>
      <c r="J16" t="s">
        <v>4</v>
      </c>
      <c r="K16">
        <v>26.513999999999999</v>
      </c>
      <c r="L16" t="s">
        <v>9</v>
      </c>
      <c r="M16" t="s">
        <v>69</v>
      </c>
      <c r="N16" t="s">
        <v>61</v>
      </c>
      <c r="O16" t="s">
        <v>9</v>
      </c>
      <c r="P16" t="s">
        <v>62</v>
      </c>
      <c r="Q16" t="s">
        <v>3</v>
      </c>
      <c r="R16" t="s">
        <v>17</v>
      </c>
      <c r="S16" t="s">
        <v>70</v>
      </c>
      <c r="T16">
        <v>7</v>
      </c>
      <c r="U16" t="s">
        <v>13</v>
      </c>
      <c r="V16" t="s">
        <v>3</v>
      </c>
      <c r="Y16">
        <v>2</v>
      </c>
      <c r="AA16">
        <v>6</v>
      </c>
      <c r="AC16" t="s">
        <v>14</v>
      </c>
      <c r="AE16">
        <v>5</v>
      </c>
      <c r="AF16">
        <v>1</v>
      </c>
      <c r="AG16" t="s">
        <v>38</v>
      </c>
      <c r="AH16">
        <v>3</v>
      </c>
      <c r="AI16" t="s">
        <v>67</v>
      </c>
      <c r="AJ16">
        <v>7</v>
      </c>
      <c r="AK16" t="s">
        <v>20</v>
      </c>
      <c r="AL16" t="s">
        <v>3</v>
      </c>
      <c r="AM16" t="s">
        <v>15</v>
      </c>
      <c r="AN16">
        <v>7</v>
      </c>
      <c r="AO16" t="s">
        <v>20</v>
      </c>
      <c r="AQ16" t="s">
        <v>16</v>
      </c>
      <c r="AR16" t="s">
        <v>54</v>
      </c>
      <c r="AS16" t="s">
        <v>22</v>
      </c>
      <c r="AT16" t="s">
        <v>21</v>
      </c>
      <c r="AU16">
        <v>26.513999999999999</v>
      </c>
      <c r="AV16" t="s">
        <v>23</v>
      </c>
      <c r="AW16" t="s">
        <v>24</v>
      </c>
    </row>
    <row r="17" spans="1:49" x14ac:dyDescent="0.25">
      <c r="A17" t="s">
        <v>68</v>
      </c>
      <c r="E17" t="s">
        <v>3</v>
      </c>
      <c r="F17" t="s">
        <v>25</v>
      </c>
      <c r="G17" t="s">
        <v>26</v>
      </c>
      <c r="H17">
        <v>436.31220000000002</v>
      </c>
      <c r="I17" t="s">
        <v>26</v>
      </c>
      <c r="J17" t="s">
        <v>4</v>
      </c>
      <c r="K17">
        <v>436.31200000000001</v>
      </c>
      <c r="L17" t="s">
        <v>9</v>
      </c>
      <c r="M17" t="s">
        <v>69</v>
      </c>
      <c r="N17" t="s">
        <v>61</v>
      </c>
      <c r="O17" t="s">
        <v>9</v>
      </c>
      <c r="P17" t="s">
        <v>62</v>
      </c>
      <c r="Q17" t="s">
        <v>3</v>
      </c>
      <c r="R17" t="s">
        <v>17</v>
      </c>
      <c r="S17" t="s">
        <v>70</v>
      </c>
      <c r="T17">
        <v>2</v>
      </c>
      <c r="U17" t="s">
        <v>13</v>
      </c>
      <c r="V17" t="s">
        <v>3</v>
      </c>
      <c r="X17">
        <v>4</v>
      </c>
      <c r="Y17">
        <v>3</v>
      </c>
      <c r="AA17">
        <v>6</v>
      </c>
      <c r="AC17" t="s">
        <v>14</v>
      </c>
      <c r="AE17">
        <v>3</v>
      </c>
      <c r="AF17">
        <v>1</v>
      </c>
      <c r="AG17" t="s">
        <v>38</v>
      </c>
      <c r="AH17">
        <v>2</v>
      </c>
      <c r="AI17" t="s">
        <v>67</v>
      </c>
      <c r="AJ17">
        <v>2</v>
      </c>
      <c r="AK17" t="s">
        <v>20</v>
      </c>
      <c r="AL17" t="s">
        <v>3</v>
      </c>
      <c r="AM17" t="s">
        <v>15</v>
      </c>
      <c r="AN17">
        <v>2</v>
      </c>
      <c r="AO17" t="s">
        <v>20</v>
      </c>
      <c r="AQ17" t="s">
        <v>16</v>
      </c>
      <c r="AR17" t="s">
        <v>53</v>
      </c>
      <c r="AS17" t="s">
        <v>22</v>
      </c>
      <c r="AT17" t="s">
        <v>21</v>
      </c>
      <c r="AU17">
        <v>436.31200000000001</v>
      </c>
      <c r="AV17" t="s">
        <v>23</v>
      </c>
      <c r="AW17" t="s">
        <v>24</v>
      </c>
    </row>
    <row r="18" spans="1:49" x14ac:dyDescent="0.25">
      <c r="A18" t="s">
        <v>68</v>
      </c>
      <c r="E18" t="s">
        <v>3</v>
      </c>
      <c r="F18" t="s">
        <v>25</v>
      </c>
      <c r="G18" t="s">
        <v>26</v>
      </c>
      <c r="H18">
        <v>0.63529999999999998</v>
      </c>
      <c r="I18" t="s">
        <v>26</v>
      </c>
      <c r="J18" t="s">
        <v>4</v>
      </c>
      <c r="K18">
        <v>0.63500000000000001</v>
      </c>
      <c r="L18" t="s">
        <v>9</v>
      </c>
      <c r="M18" t="s">
        <v>69</v>
      </c>
      <c r="N18" t="s">
        <v>61</v>
      </c>
      <c r="O18" t="s">
        <v>9</v>
      </c>
      <c r="P18" t="s">
        <v>62</v>
      </c>
      <c r="Q18" t="s">
        <v>3</v>
      </c>
      <c r="R18" t="s">
        <v>17</v>
      </c>
      <c r="S18" t="s">
        <v>70</v>
      </c>
      <c r="T18">
        <v>3</v>
      </c>
      <c r="U18" t="s">
        <v>13</v>
      </c>
      <c r="V18" t="s">
        <v>3</v>
      </c>
      <c r="AA18">
        <v>0</v>
      </c>
      <c r="AC18" t="s">
        <v>14</v>
      </c>
      <c r="AE18">
        <v>6</v>
      </c>
      <c r="AF18">
        <v>3</v>
      </c>
      <c r="AG18" t="s">
        <v>38</v>
      </c>
      <c r="AH18">
        <v>5</v>
      </c>
      <c r="AI18" t="s">
        <v>67</v>
      </c>
      <c r="AJ18">
        <v>3</v>
      </c>
      <c r="AK18" t="s">
        <v>20</v>
      </c>
      <c r="AL18" t="s">
        <v>3</v>
      </c>
      <c r="AM18" t="s">
        <v>15</v>
      </c>
      <c r="AN18">
        <v>3</v>
      </c>
      <c r="AO18" t="s">
        <v>20</v>
      </c>
      <c r="AQ18" t="s">
        <v>16</v>
      </c>
      <c r="AR18" t="s">
        <v>47</v>
      </c>
      <c r="AS18" t="s">
        <v>22</v>
      </c>
      <c r="AT18" t="s">
        <v>21</v>
      </c>
      <c r="AU18">
        <v>0.63500000000000001</v>
      </c>
      <c r="AV18" t="s">
        <v>23</v>
      </c>
      <c r="AW18" t="s">
        <v>24</v>
      </c>
    </row>
    <row r="19" spans="1:49" x14ac:dyDescent="0.25">
      <c r="A19" t="s">
        <v>68</v>
      </c>
      <c r="E19" t="s">
        <v>3</v>
      </c>
      <c r="F19" t="s">
        <v>25</v>
      </c>
      <c r="G19" t="s">
        <v>26</v>
      </c>
      <c r="H19">
        <v>8.7471999999999994</v>
      </c>
      <c r="I19" t="s">
        <v>26</v>
      </c>
      <c r="J19" t="s">
        <v>4</v>
      </c>
      <c r="K19">
        <v>8.7469999999999999</v>
      </c>
      <c r="L19" t="s">
        <v>9</v>
      </c>
      <c r="M19" t="s">
        <v>69</v>
      </c>
      <c r="N19" t="s">
        <v>61</v>
      </c>
      <c r="O19" t="s">
        <v>9</v>
      </c>
      <c r="P19" t="s">
        <v>62</v>
      </c>
      <c r="Q19" t="s">
        <v>3</v>
      </c>
      <c r="R19" t="s">
        <v>17</v>
      </c>
      <c r="S19" t="s">
        <v>70</v>
      </c>
      <c r="T19">
        <v>2</v>
      </c>
      <c r="U19" t="s">
        <v>13</v>
      </c>
      <c r="V19" t="s">
        <v>3</v>
      </c>
      <c r="AA19">
        <v>8</v>
      </c>
      <c r="AC19" t="s">
        <v>14</v>
      </c>
      <c r="AE19">
        <v>7</v>
      </c>
      <c r="AF19">
        <v>4</v>
      </c>
      <c r="AG19" t="s">
        <v>38</v>
      </c>
      <c r="AH19">
        <v>7</v>
      </c>
      <c r="AI19" t="s">
        <v>67</v>
      </c>
      <c r="AJ19">
        <v>2</v>
      </c>
      <c r="AK19" t="s">
        <v>20</v>
      </c>
      <c r="AL19" t="s">
        <v>3</v>
      </c>
      <c r="AM19" t="s">
        <v>15</v>
      </c>
      <c r="AN19">
        <v>2</v>
      </c>
      <c r="AO19" t="s">
        <v>20</v>
      </c>
      <c r="AQ19" t="s">
        <v>16</v>
      </c>
      <c r="AR19" t="s">
        <v>58</v>
      </c>
      <c r="AS19" t="s">
        <v>22</v>
      </c>
      <c r="AT19" t="s">
        <v>21</v>
      </c>
      <c r="AU19">
        <v>8.7469999999999999</v>
      </c>
      <c r="AV19" t="s">
        <v>23</v>
      </c>
      <c r="AW19" t="s">
        <v>24</v>
      </c>
    </row>
    <row r="20" spans="1:49" x14ac:dyDescent="0.25">
      <c r="A20" t="s">
        <v>68</v>
      </c>
      <c r="E20" t="s">
        <v>3</v>
      </c>
      <c r="F20" t="s">
        <v>25</v>
      </c>
      <c r="G20" t="s">
        <v>26</v>
      </c>
      <c r="H20">
        <v>63.369900000000001</v>
      </c>
      <c r="I20" t="s">
        <v>26</v>
      </c>
      <c r="J20" t="s">
        <v>4</v>
      </c>
      <c r="K20">
        <v>63.37</v>
      </c>
      <c r="L20" t="s">
        <v>9</v>
      </c>
      <c r="M20" t="s">
        <v>69</v>
      </c>
      <c r="N20" t="s">
        <v>61</v>
      </c>
      <c r="O20" t="s">
        <v>9</v>
      </c>
      <c r="P20" t="s">
        <v>62</v>
      </c>
      <c r="Q20" t="s">
        <v>3</v>
      </c>
      <c r="R20" t="s">
        <v>17</v>
      </c>
      <c r="S20" t="s">
        <v>70</v>
      </c>
      <c r="T20">
        <v>9</v>
      </c>
      <c r="U20" t="s">
        <v>13</v>
      </c>
      <c r="V20" t="s">
        <v>3</v>
      </c>
      <c r="Y20">
        <v>6</v>
      </c>
      <c r="AA20">
        <v>3</v>
      </c>
      <c r="AC20" t="s">
        <v>14</v>
      </c>
      <c r="AE20">
        <v>3</v>
      </c>
      <c r="AF20">
        <v>6</v>
      </c>
      <c r="AG20" t="s">
        <v>38</v>
      </c>
      <c r="AH20">
        <v>9</v>
      </c>
      <c r="AI20" t="s">
        <v>67</v>
      </c>
      <c r="AJ20">
        <v>9</v>
      </c>
      <c r="AK20" t="s">
        <v>20</v>
      </c>
      <c r="AL20" t="s">
        <v>3</v>
      </c>
      <c r="AM20" t="s">
        <v>15</v>
      </c>
      <c r="AN20">
        <v>9</v>
      </c>
      <c r="AO20" t="s">
        <v>20</v>
      </c>
      <c r="AQ20" t="s">
        <v>16</v>
      </c>
      <c r="AR20" t="s">
        <v>49</v>
      </c>
      <c r="AS20" t="s">
        <v>22</v>
      </c>
      <c r="AT20" t="s">
        <v>21</v>
      </c>
      <c r="AU20">
        <v>63.37</v>
      </c>
      <c r="AV20" t="s">
        <v>23</v>
      </c>
      <c r="AW20" t="s">
        <v>24</v>
      </c>
    </row>
    <row r="21" spans="1:49" x14ac:dyDescent="0.25">
      <c r="A21" t="s">
        <v>68</v>
      </c>
      <c r="E21" t="s">
        <v>3</v>
      </c>
      <c r="F21" t="s">
        <v>25</v>
      </c>
      <c r="G21" t="s">
        <v>26</v>
      </c>
      <c r="H21">
        <v>687.81129999999996</v>
      </c>
      <c r="I21" t="s">
        <v>26</v>
      </c>
      <c r="J21" t="s">
        <v>4</v>
      </c>
      <c r="K21">
        <v>687.81100000000004</v>
      </c>
      <c r="L21" t="s">
        <v>9</v>
      </c>
      <c r="M21" t="s">
        <v>69</v>
      </c>
      <c r="N21" t="s">
        <v>61</v>
      </c>
      <c r="O21" t="s">
        <v>9</v>
      </c>
      <c r="P21" t="s">
        <v>62</v>
      </c>
      <c r="Q21" t="s">
        <v>3</v>
      </c>
      <c r="R21" t="s">
        <v>17</v>
      </c>
      <c r="S21" t="s">
        <v>70</v>
      </c>
      <c r="T21">
        <v>3</v>
      </c>
      <c r="U21" t="s">
        <v>13</v>
      </c>
      <c r="V21" t="s">
        <v>3</v>
      </c>
      <c r="X21">
        <v>6</v>
      </c>
      <c r="Y21">
        <v>8</v>
      </c>
      <c r="AA21">
        <v>7</v>
      </c>
      <c r="AC21" t="s">
        <v>14</v>
      </c>
      <c r="AE21">
        <v>8</v>
      </c>
      <c r="AF21">
        <v>1</v>
      </c>
      <c r="AG21" t="s">
        <v>38</v>
      </c>
      <c r="AH21">
        <v>1</v>
      </c>
      <c r="AI21" t="s">
        <v>67</v>
      </c>
      <c r="AJ21">
        <v>3</v>
      </c>
      <c r="AK21" t="s">
        <v>20</v>
      </c>
      <c r="AL21" t="s">
        <v>3</v>
      </c>
      <c r="AM21" t="s">
        <v>15</v>
      </c>
      <c r="AN21">
        <v>3</v>
      </c>
      <c r="AO21" t="s">
        <v>20</v>
      </c>
      <c r="AQ21" t="s">
        <v>16</v>
      </c>
      <c r="AR21" t="s">
        <v>50</v>
      </c>
      <c r="AS21" t="s">
        <v>22</v>
      </c>
      <c r="AT21" t="s">
        <v>21</v>
      </c>
      <c r="AU21">
        <v>687.81100000000004</v>
      </c>
      <c r="AV21" t="s">
        <v>23</v>
      </c>
      <c r="AW21" t="s">
        <v>24</v>
      </c>
    </row>
    <row r="22" spans="1:49" x14ac:dyDescent="0.25">
      <c r="A22" t="s">
        <v>68</v>
      </c>
      <c r="E22" t="s">
        <v>3</v>
      </c>
      <c r="F22" t="s">
        <v>25</v>
      </c>
      <c r="G22" t="s">
        <v>26</v>
      </c>
      <c r="H22">
        <v>4.0399999999999998E-2</v>
      </c>
      <c r="I22" t="s">
        <v>26</v>
      </c>
      <c r="J22" t="s">
        <v>4</v>
      </c>
      <c r="K22">
        <v>0.04</v>
      </c>
      <c r="L22" t="s">
        <v>9</v>
      </c>
      <c r="M22" t="s">
        <v>69</v>
      </c>
      <c r="N22" t="s">
        <v>61</v>
      </c>
      <c r="O22" t="s">
        <v>9</v>
      </c>
      <c r="P22" t="s">
        <v>62</v>
      </c>
      <c r="Q22" t="s">
        <v>3</v>
      </c>
      <c r="R22" t="s">
        <v>17</v>
      </c>
      <c r="S22" t="s">
        <v>70</v>
      </c>
      <c r="T22">
        <v>4</v>
      </c>
      <c r="U22" t="s">
        <v>13</v>
      </c>
      <c r="V22" t="s">
        <v>3</v>
      </c>
      <c r="AA22">
        <v>0</v>
      </c>
      <c r="AC22" t="s">
        <v>14</v>
      </c>
      <c r="AE22">
        <v>0</v>
      </c>
      <c r="AF22">
        <v>4</v>
      </c>
      <c r="AG22" t="s">
        <v>38</v>
      </c>
      <c r="AH22">
        <v>0</v>
      </c>
      <c r="AI22" t="s">
        <v>67</v>
      </c>
      <c r="AJ22">
        <v>4</v>
      </c>
      <c r="AK22" t="s">
        <v>20</v>
      </c>
      <c r="AL22" t="s">
        <v>3</v>
      </c>
      <c r="AM22" t="s">
        <v>15</v>
      </c>
      <c r="AN22">
        <v>4</v>
      </c>
      <c r="AO22" t="s">
        <v>20</v>
      </c>
      <c r="AQ22" t="s">
        <v>16</v>
      </c>
      <c r="AR22" t="s">
        <v>46</v>
      </c>
      <c r="AS22" t="s">
        <v>22</v>
      </c>
      <c r="AT22" t="s">
        <v>21</v>
      </c>
      <c r="AU22">
        <v>0.04</v>
      </c>
      <c r="AV22" t="s">
        <v>23</v>
      </c>
      <c r="AW22" t="s">
        <v>24</v>
      </c>
    </row>
    <row r="23" spans="1:49" x14ac:dyDescent="0.25">
      <c r="A23" t="s">
        <v>68</v>
      </c>
      <c r="E23" t="s">
        <v>3</v>
      </c>
      <c r="F23" t="s">
        <v>25</v>
      </c>
      <c r="G23" t="s">
        <v>26</v>
      </c>
      <c r="H23">
        <v>6.4428999999999998</v>
      </c>
      <c r="I23" t="s">
        <v>26</v>
      </c>
      <c r="J23" t="s">
        <v>4</v>
      </c>
      <c r="K23">
        <v>6.4429999999999996</v>
      </c>
      <c r="L23" t="s">
        <v>9</v>
      </c>
      <c r="M23" t="s">
        <v>69</v>
      </c>
      <c r="N23" t="s">
        <v>61</v>
      </c>
      <c r="O23" t="s">
        <v>9</v>
      </c>
      <c r="P23" t="s">
        <v>62</v>
      </c>
      <c r="Q23" t="s">
        <v>3</v>
      </c>
      <c r="R23" t="s">
        <v>17</v>
      </c>
      <c r="S23" t="s">
        <v>70</v>
      </c>
      <c r="T23">
        <v>9</v>
      </c>
      <c r="U23" t="s">
        <v>13</v>
      </c>
      <c r="V23" t="s">
        <v>3</v>
      </c>
      <c r="AA23">
        <v>6</v>
      </c>
      <c r="AC23" t="s">
        <v>14</v>
      </c>
      <c r="AE23">
        <v>4</v>
      </c>
      <c r="AF23">
        <v>4</v>
      </c>
      <c r="AG23" t="s">
        <v>38</v>
      </c>
      <c r="AH23">
        <v>2</v>
      </c>
      <c r="AI23" t="s">
        <v>67</v>
      </c>
      <c r="AJ23">
        <v>9</v>
      </c>
      <c r="AK23" t="s">
        <v>20</v>
      </c>
      <c r="AL23" t="s">
        <v>3</v>
      </c>
      <c r="AM23" t="s">
        <v>15</v>
      </c>
      <c r="AN23">
        <v>9</v>
      </c>
      <c r="AO23" t="s">
        <v>20</v>
      </c>
      <c r="AQ23" t="s">
        <v>16</v>
      </c>
      <c r="AR23" t="s">
        <v>48</v>
      </c>
      <c r="AS23" t="s">
        <v>22</v>
      </c>
      <c r="AT23" t="s">
        <v>21</v>
      </c>
      <c r="AU23">
        <v>6.4429999999999996</v>
      </c>
      <c r="AV23" t="s">
        <v>23</v>
      </c>
      <c r="AW23" t="s">
        <v>24</v>
      </c>
    </row>
    <row r="24" spans="1:49" x14ac:dyDescent="0.25">
      <c r="A24" t="s">
        <v>68</v>
      </c>
      <c r="E24" t="s">
        <v>3</v>
      </c>
      <c r="F24" t="s">
        <v>25</v>
      </c>
      <c r="G24" t="s">
        <v>26</v>
      </c>
      <c r="H24">
        <v>72.894499999999994</v>
      </c>
      <c r="I24" t="s">
        <v>26</v>
      </c>
      <c r="J24" t="s">
        <v>4</v>
      </c>
      <c r="K24">
        <v>72.894999999999996</v>
      </c>
      <c r="L24" t="s">
        <v>9</v>
      </c>
      <c r="M24" t="s">
        <v>69</v>
      </c>
      <c r="N24" t="s">
        <v>61</v>
      </c>
      <c r="O24" t="s">
        <v>9</v>
      </c>
      <c r="P24" t="s">
        <v>62</v>
      </c>
      <c r="Q24" t="s">
        <v>3</v>
      </c>
      <c r="R24" t="s">
        <v>17</v>
      </c>
      <c r="S24" t="s">
        <v>70</v>
      </c>
      <c r="T24">
        <v>5</v>
      </c>
      <c r="U24" t="s">
        <v>13</v>
      </c>
      <c r="V24" t="s">
        <v>3</v>
      </c>
      <c r="Y24">
        <v>7</v>
      </c>
      <c r="AA24">
        <v>2</v>
      </c>
      <c r="AC24" t="s">
        <v>14</v>
      </c>
      <c r="AE24">
        <v>8</v>
      </c>
      <c r="AF24">
        <v>9</v>
      </c>
      <c r="AG24" t="s">
        <v>38</v>
      </c>
      <c r="AH24">
        <v>4</v>
      </c>
      <c r="AI24" t="s">
        <v>67</v>
      </c>
      <c r="AJ24">
        <v>5</v>
      </c>
      <c r="AK24" t="s">
        <v>20</v>
      </c>
      <c r="AL24" t="s">
        <v>3</v>
      </c>
      <c r="AM24" t="s">
        <v>15</v>
      </c>
      <c r="AN24">
        <v>5</v>
      </c>
      <c r="AO24" t="s">
        <v>20</v>
      </c>
      <c r="AQ24" t="s">
        <v>16</v>
      </c>
      <c r="AR24" t="s">
        <v>51</v>
      </c>
      <c r="AS24" t="s">
        <v>22</v>
      </c>
      <c r="AT24" t="s">
        <v>21</v>
      </c>
      <c r="AU24">
        <v>72.894999999999996</v>
      </c>
      <c r="AV24" t="s">
        <v>23</v>
      </c>
      <c r="AW24" t="s">
        <v>24</v>
      </c>
    </row>
    <row r="25" spans="1:49" x14ac:dyDescent="0.25">
      <c r="A25" t="s">
        <v>68</v>
      </c>
      <c r="E25" t="s">
        <v>3</v>
      </c>
      <c r="F25" t="s">
        <v>25</v>
      </c>
      <c r="G25" t="s">
        <v>26</v>
      </c>
      <c r="H25">
        <v>178.4708</v>
      </c>
      <c r="I25" t="s">
        <v>26</v>
      </c>
      <c r="J25" t="s">
        <v>4</v>
      </c>
      <c r="K25">
        <v>178.471</v>
      </c>
      <c r="L25" t="s">
        <v>9</v>
      </c>
      <c r="M25" t="s">
        <v>69</v>
      </c>
      <c r="N25" t="s">
        <v>61</v>
      </c>
      <c r="O25" t="s">
        <v>9</v>
      </c>
      <c r="P25" t="s">
        <v>62</v>
      </c>
      <c r="Q25" t="s">
        <v>3</v>
      </c>
      <c r="R25" t="s">
        <v>17</v>
      </c>
      <c r="S25" t="s">
        <v>70</v>
      </c>
      <c r="T25">
        <v>8</v>
      </c>
      <c r="U25" t="s">
        <v>13</v>
      </c>
      <c r="V25" t="s">
        <v>3</v>
      </c>
      <c r="X25">
        <v>1</v>
      </c>
      <c r="Y25">
        <v>7</v>
      </c>
      <c r="AA25">
        <v>8</v>
      </c>
      <c r="AC25" t="s">
        <v>14</v>
      </c>
      <c r="AE25">
        <v>4</v>
      </c>
      <c r="AF25">
        <v>7</v>
      </c>
      <c r="AG25" t="s">
        <v>38</v>
      </c>
      <c r="AH25">
        <v>0</v>
      </c>
      <c r="AI25" t="s">
        <v>67</v>
      </c>
      <c r="AJ25">
        <v>8</v>
      </c>
      <c r="AK25" t="s">
        <v>20</v>
      </c>
      <c r="AL25" t="s">
        <v>3</v>
      </c>
      <c r="AM25" t="s">
        <v>15</v>
      </c>
      <c r="AN25">
        <v>8</v>
      </c>
      <c r="AO25" t="s">
        <v>20</v>
      </c>
      <c r="AQ25" t="s">
        <v>16</v>
      </c>
      <c r="AR25" t="s">
        <v>39</v>
      </c>
      <c r="AS25" t="s">
        <v>22</v>
      </c>
      <c r="AT25" t="s">
        <v>21</v>
      </c>
      <c r="AU25">
        <v>178.471</v>
      </c>
      <c r="AV25" t="s">
        <v>23</v>
      </c>
      <c r="AW25" t="s">
        <v>24</v>
      </c>
    </row>
    <row r="26" spans="1:49" x14ac:dyDescent="0.25">
      <c r="A26" t="s">
        <v>68</v>
      </c>
      <c r="E26" t="s">
        <v>3</v>
      </c>
      <c r="F26" t="s">
        <v>25</v>
      </c>
      <c r="G26" t="s">
        <v>26</v>
      </c>
      <c r="H26">
        <v>0.75319999999999998</v>
      </c>
      <c r="I26" t="s">
        <v>26</v>
      </c>
      <c r="J26" t="s">
        <v>4</v>
      </c>
      <c r="K26">
        <v>0.753</v>
      </c>
      <c r="L26" t="s">
        <v>9</v>
      </c>
      <c r="M26" t="s">
        <v>69</v>
      </c>
      <c r="N26" t="s">
        <v>61</v>
      </c>
      <c r="O26" t="s">
        <v>9</v>
      </c>
      <c r="P26" t="s">
        <v>62</v>
      </c>
      <c r="Q26" t="s">
        <v>3</v>
      </c>
      <c r="R26" t="s">
        <v>17</v>
      </c>
      <c r="S26" t="s">
        <v>70</v>
      </c>
      <c r="T26">
        <v>2</v>
      </c>
      <c r="U26" t="s">
        <v>13</v>
      </c>
      <c r="V26" t="s">
        <v>3</v>
      </c>
      <c r="AA26">
        <v>0</v>
      </c>
      <c r="AC26" t="s">
        <v>14</v>
      </c>
      <c r="AE26">
        <v>7</v>
      </c>
      <c r="AF26">
        <v>5</v>
      </c>
      <c r="AG26" t="s">
        <v>38</v>
      </c>
      <c r="AH26">
        <v>3</v>
      </c>
      <c r="AI26" t="s">
        <v>67</v>
      </c>
      <c r="AJ26">
        <v>2</v>
      </c>
      <c r="AK26" t="s">
        <v>20</v>
      </c>
      <c r="AL26" t="s">
        <v>3</v>
      </c>
      <c r="AM26" t="s">
        <v>15</v>
      </c>
      <c r="AN26">
        <v>2</v>
      </c>
      <c r="AO26" t="s">
        <v>20</v>
      </c>
      <c r="AQ26" t="s">
        <v>16</v>
      </c>
      <c r="AR26" t="s">
        <v>56</v>
      </c>
      <c r="AS26" t="s">
        <v>22</v>
      </c>
      <c r="AT26" t="s">
        <v>21</v>
      </c>
      <c r="AU26">
        <v>0.753</v>
      </c>
      <c r="AV26" t="s">
        <v>23</v>
      </c>
      <c r="AW26" t="s">
        <v>24</v>
      </c>
    </row>
    <row r="27" spans="1:49" x14ac:dyDescent="0.25">
      <c r="A27" t="s">
        <v>68</v>
      </c>
      <c r="E27" t="s">
        <v>3</v>
      </c>
      <c r="F27" t="s">
        <v>25</v>
      </c>
      <c r="G27" t="s">
        <v>26</v>
      </c>
      <c r="H27">
        <v>8.1702999999999992</v>
      </c>
      <c r="I27" t="s">
        <v>26</v>
      </c>
      <c r="J27" t="s">
        <v>4</v>
      </c>
      <c r="K27">
        <v>8.17</v>
      </c>
      <c r="L27" t="s">
        <v>9</v>
      </c>
      <c r="M27" t="s">
        <v>69</v>
      </c>
      <c r="N27" t="s">
        <v>61</v>
      </c>
      <c r="O27" t="s">
        <v>9</v>
      </c>
      <c r="P27" t="s">
        <v>62</v>
      </c>
      <c r="Q27" t="s">
        <v>3</v>
      </c>
      <c r="R27" t="s">
        <v>17</v>
      </c>
      <c r="S27" t="s">
        <v>70</v>
      </c>
      <c r="T27">
        <v>3</v>
      </c>
      <c r="U27" t="s">
        <v>13</v>
      </c>
      <c r="V27" t="s">
        <v>3</v>
      </c>
      <c r="AA27">
        <v>8</v>
      </c>
      <c r="AC27" t="s">
        <v>14</v>
      </c>
      <c r="AE27">
        <v>1</v>
      </c>
      <c r="AF27">
        <v>7</v>
      </c>
      <c r="AG27" t="s">
        <v>38</v>
      </c>
      <c r="AH27">
        <v>0</v>
      </c>
      <c r="AI27" t="s">
        <v>67</v>
      </c>
      <c r="AJ27">
        <v>3</v>
      </c>
      <c r="AK27" t="s">
        <v>20</v>
      </c>
      <c r="AL27" t="s">
        <v>3</v>
      </c>
      <c r="AM27" t="s">
        <v>15</v>
      </c>
      <c r="AN27">
        <v>3</v>
      </c>
      <c r="AO27" t="s">
        <v>20</v>
      </c>
      <c r="AQ27" t="s">
        <v>16</v>
      </c>
      <c r="AR27" t="s">
        <v>46</v>
      </c>
      <c r="AS27" t="s">
        <v>22</v>
      </c>
      <c r="AT27" t="s">
        <v>21</v>
      </c>
      <c r="AU27">
        <v>8.17</v>
      </c>
      <c r="AV27" t="s">
        <v>23</v>
      </c>
      <c r="AW27" t="s">
        <v>24</v>
      </c>
    </row>
    <row r="28" spans="1:49" x14ac:dyDescent="0.25">
      <c r="A28" t="s">
        <v>68</v>
      </c>
      <c r="E28" t="s">
        <v>3</v>
      </c>
      <c r="F28" t="s">
        <v>25</v>
      </c>
      <c r="G28" t="s">
        <v>26</v>
      </c>
      <c r="H28">
        <v>60.037199999999999</v>
      </c>
      <c r="I28" t="s">
        <v>26</v>
      </c>
      <c r="J28" t="s">
        <v>4</v>
      </c>
      <c r="K28">
        <v>60.036999999999999</v>
      </c>
      <c r="L28" t="s">
        <v>9</v>
      </c>
      <c r="M28" t="s">
        <v>69</v>
      </c>
      <c r="N28" t="s">
        <v>61</v>
      </c>
      <c r="O28" t="s">
        <v>9</v>
      </c>
      <c r="P28" t="s">
        <v>62</v>
      </c>
      <c r="Q28" t="s">
        <v>3</v>
      </c>
      <c r="R28" t="s">
        <v>17</v>
      </c>
      <c r="S28" t="s">
        <v>70</v>
      </c>
      <c r="T28">
        <v>2</v>
      </c>
      <c r="U28" t="s">
        <v>13</v>
      </c>
      <c r="V28" t="s">
        <v>3</v>
      </c>
      <c r="Y28">
        <v>6</v>
      </c>
      <c r="AA28">
        <v>0</v>
      </c>
      <c r="AC28" t="s">
        <v>14</v>
      </c>
      <c r="AE28">
        <v>0</v>
      </c>
      <c r="AF28">
        <v>3</v>
      </c>
      <c r="AG28" t="s">
        <v>38</v>
      </c>
      <c r="AH28">
        <v>7</v>
      </c>
      <c r="AI28" t="s">
        <v>67</v>
      </c>
      <c r="AJ28">
        <v>2</v>
      </c>
      <c r="AK28" t="s">
        <v>20</v>
      </c>
      <c r="AL28" t="s">
        <v>3</v>
      </c>
      <c r="AM28" t="s">
        <v>15</v>
      </c>
      <c r="AN28">
        <v>2</v>
      </c>
      <c r="AO28" t="s">
        <v>20</v>
      </c>
      <c r="AQ28" t="s">
        <v>16</v>
      </c>
      <c r="AR28" t="s">
        <v>58</v>
      </c>
      <c r="AS28" t="s">
        <v>22</v>
      </c>
      <c r="AT28" t="s">
        <v>21</v>
      </c>
      <c r="AU28">
        <v>60.036999999999999</v>
      </c>
      <c r="AV28" t="s">
        <v>23</v>
      </c>
      <c r="AW28" t="s">
        <v>24</v>
      </c>
    </row>
    <row r="29" spans="1:49" x14ac:dyDescent="0.25">
      <c r="A29" t="s">
        <v>68</v>
      </c>
      <c r="E29" t="s">
        <v>3</v>
      </c>
      <c r="F29" t="s">
        <v>25</v>
      </c>
      <c r="G29" t="s">
        <v>26</v>
      </c>
      <c r="H29">
        <v>412.20569999999998</v>
      </c>
      <c r="I29" t="s">
        <v>26</v>
      </c>
      <c r="J29" t="s">
        <v>4</v>
      </c>
      <c r="K29">
        <v>412.20600000000002</v>
      </c>
      <c r="L29" t="s">
        <v>9</v>
      </c>
      <c r="M29" t="s">
        <v>69</v>
      </c>
      <c r="N29" t="s">
        <v>61</v>
      </c>
      <c r="O29" t="s">
        <v>9</v>
      </c>
      <c r="P29" t="s">
        <v>62</v>
      </c>
      <c r="Q29" t="s">
        <v>3</v>
      </c>
      <c r="R29" t="s">
        <v>17</v>
      </c>
      <c r="S29" t="s">
        <v>70</v>
      </c>
      <c r="T29">
        <v>7</v>
      </c>
      <c r="U29" t="s">
        <v>13</v>
      </c>
      <c r="V29" t="s">
        <v>3</v>
      </c>
      <c r="X29">
        <v>4</v>
      </c>
      <c r="Y29">
        <v>1</v>
      </c>
      <c r="AA29">
        <v>2</v>
      </c>
      <c r="AC29" t="s">
        <v>14</v>
      </c>
      <c r="AE29">
        <v>2</v>
      </c>
      <c r="AF29">
        <v>0</v>
      </c>
      <c r="AG29" t="s">
        <v>38</v>
      </c>
      <c r="AH29">
        <v>5</v>
      </c>
      <c r="AI29" t="s">
        <v>67</v>
      </c>
      <c r="AJ29">
        <v>7</v>
      </c>
      <c r="AK29" t="s">
        <v>20</v>
      </c>
      <c r="AL29" t="s">
        <v>3</v>
      </c>
      <c r="AM29" t="s">
        <v>15</v>
      </c>
      <c r="AN29">
        <v>7</v>
      </c>
      <c r="AO29" t="s">
        <v>20</v>
      </c>
      <c r="AQ29" t="s">
        <v>16</v>
      </c>
      <c r="AR29" t="s">
        <v>55</v>
      </c>
      <c r="AS29" t="s">
        <v>22</v>
      </c>
      <c r="AT29" t="s">
        <v>21</v>
      </c>
      <c r="AU29">
        <v>412.20600000000002</v>
      </c>
      <c r="AV29" t="s">
        <v>23</v>
      </c>
      <c r="AW29" t="s">
        <v>24</v>
      </c>
    </row>
    <row r="30" spans="1:49" x14ac:dyDescent="0.25">
      <c r="A30" t="s">
        <v>68</v>
      </c>
      <c r="E30" t="s">
        <v>3</v>
      </c>
      <c r="F30" t="s">
        <v>25</v>
      </c>
      <c r="G30" t="s">
        <v>26</v>
      </c>
      <c r="H30">
        <v>0.51029999999999998</v>
      </c>
      <c r="I30" t="s">
        <v>26</v>
      </c>
      <c r="J30" t="s">
        <v>4</v>
      </c>
      <c r="K30">
        <v>0.51</v>
      </c>
      <c r="L30" t="s">
        <v>9</v>
      </c>
      <c r="M30" t="s">
        <v>69</v>
      </c>
      <c r="N30" t="s">
        <v>61</v>
      </c>
      <c r="O30" t="s">
        <v>9</v>
      </c>
      <c r="P30" t="s">
        <v>62</v>
      </c>
      <c r="Q30" t="s">
        <v>3</v>
      </c>
      <c r="R30" t="s">
        <v>17</v>
      </c>
      <c r="S30" t="s">
        <v>70</v>
      </c>
      <c r="T30">
        <v>3</v>
      </c>
      <c r="U30" t="s">
        <v>13</v>
      </c>
      <c r="V30" t="s">
        <v>3</v>
      </c>
      <c r="AA30">
        <v>0</v>
      </c>
      <c r="AC30" t="s">
        <v>14</v>
      </c>
      <c r="AE30">
        <v>5</v>
      </c>
      <c r="AF30">
        <v>1</v>
      </c>
      <c r="AG30" t="s">
        <v>38</v>
      </c>
      <c r="AH30">
        <v>0</v>
      </c>
      <c r="AI30" t="s">
        <v>67</v>
      </c>
      <c r="AJ30">
        <v>3</v>
      </c>
      <c r="AK30" t="s">
        <v>20</v>
      </c>
      <c r="AL30" t="s">
        <v>3</v>
      </c>
      <c r="AM30" t="s">
        <v>15</v>
      </c>
      <c r="AN30">
        <v>3</v>
      </c>
      <c r="AO30" t="s">
        <v>20</v>
      </c>
      <c r="AQ30" t="s">
        <v>16</v>
      </c>
      <c r="AR30" t="s">
        <v>46</v>
      </c>
      <c r="AS30" t="s">
        <v>22</v>
      </c>
      <c r="AT30" t="s">
        <v>21</v>
      </c>
      <c r="AU30">
        <v>0.51</v>
      </c>
      <c r="AV30" t="s">
        <v>23</v>
      </c>
      <c r="AW30" t="s">
        <v>24</v>
      </c>
    </row>
    <row r="31" spans="1:49" x14ac:dyDescent="0.25">
      <c r="A31" t="s">
        <v>68</v>
      </c>
      <c r="E31" t="s">
        <v>3</v>
      </c>
      <c r="F31" t="s">
        <v>25</v>
      </c>
      <c r="G31" t="s">
        <v>26</v>
      </c>
      <c r="H31">
        <v>1.2863</v>
      </c>
      <c r="I31" t="s">
        <v>26</v>
      </c>
      <c r="J31" t="s">
        <v>4</v>
      </c>
      <c r="K31">
        <v>1.286</v>
      </c>
      <c r="L31" t="s">
        <v>9</v>
      </c>
      <c r="M31" t="s">
        <v>69</v>
      </c>
      <c r="N31" t="s">
        <v>61</v>
      </c>
      <c r="O31" t="s">
        <v>9</v>
      </c>
      <c r="P31" t="s">
        <v>62</v>
      </c>
      <c r="Q31" t="s">
        <v>3</v>
      </c>
      <c r="R31" t="s">
        <v>17</v>
      </c>
      <c r="S31" t="s">
        <v>70</v>
      </c>
      <c r="T31">
        <v>3</v>
      </c>
      <c r="U31" t="s">
        <v>13</v>
      </c>
      <c r="V31" t="s">
        <v>3</v>
      </c>
      <c r="AA31">
        <v>1</v>
      </c>
      <c r="AC31" t="s">
        <v>14</v>
      </c>
      <c r="AE31">
        <v>2</v>
      </c>
      <c r="AF31">
        <v>8</v>
      </c>
      <c r="AG31" t="s">
        <v>38</v>
      </c>
      <c r="AH31">
        <v>6</v>
      </c>
      <c r="AI31" t="s">
        <v>67</v>
      </c>
      <c r="AJ31">
        <v>3</v>
      </c>
      <c r="AK31" t="s">
        <v>20</v>
      </c>
      <c r="AL31" t="s">
        <v>3</v>
      </c>
      <c r="AM31" t="s">
        <v>15</v>
      </c>
      <c r="AN31">
        <v>3</v>
      </c>
      <c r="AO31" t="s">
        <v>20</v>
      </c>
      <c r="AQ31" t="s">
        <v>16</v>
      </c>
      <c r="AR31" t="s">
        <v>40</v>
      </c>
      <c r="AS31" t="s">
        <v>22</v>
      </c>
      <c r="AT31" t="s">
        <v>21</v>
      </c>
      <c r="AU31">
        <v>1.286</v>
      </c>
      <c r="AV31" t="s">
        <v>23</v>
      </c>
      <c r="AW31" t="s">
        <v>24</v>
      </c>
    </row>
    <row r="32" spans="1:49" x14ac:dyDescent="0.25">
      <c r="A32" t="s">
        <v>68</v>
      </c>
      <c r="E32" t="s">
        <v>3</v>
      </c>
      <c r="F32" t="s">
        <v>25</v>
      </c>
      <c r="G32" t="s">
        <v>26</v>
      </c>
      <c r="H32">
        <v>22.1829</v>
      </c>
      <c r="I32" t="s">
        <v>26</v>
      </c>
      <c r="J32" t="s">
        <v>4</v>
      </c>
      <c r="K32">
        <v>22.183</v>
      </c>
      <c r="L32" t="s">
        <v>9</v>
      </c>
      <c r="M32" t="s">
        <v>69</v>
      </c>
      <c r="N32" t="s">
        <v>61</v>
      </c>
      <c r="O32" t="s">
        <v>9</v>
      </c>
      <c r="P32" t="s">
        <v>62</v>
      </c>
      <c r="Q32" t="s">
        <v>3</v>
      </c>
      <c r="R32" t="s">
        <v>17</v>
      </c>
      <c r="S32" t="s">
        <v>70</v>
      </c>
      <c r="T32">
        <v>9</v>
      </c>
      <c r="U32" t="s">
        <v>13</v>
      </c>
      <c r="V32" t="s">
        <v>3</v>
      </c>
      <c r="Y32">
        <v>2</v>
      </c>
      <c r="AA32">
        <v>2</v>
      </c>
      <c r="AC32" t="s">
        <v>14</v>
      </c>
      <c r="AE32">
        <v>1</v>
      </c>
      <c r="AF32">
        <v>8</v>
      </c>
      <c r="AG32" t="s">
        <v>38</v>
      </c>
      <c r="AH32">
        <v>2</v>
      </c>
      <c r="AI32" t="s">
        <v>67</v>
      </c>
      <c r="AJ32">
        <v>9</v>
      </c>
      <c r="AK32" t="s">
        <v>20</v>
      </c>
      <c r="AL32" t="s">
        <v>3</v>
      </c>
      <c r="AM32" t="s">
        <v>15</v>
      </c>
      <c r="AN32">
        <v>9</v>
      </c>
      <c r="AO32" t="s">
        <v>20</v>
      </c>
      <c r="AQ32" t="s">
        <v>16</v>
      </c>
      <c r="AR32" t="s">
        <v>48</v>
      </c>
      <c r="AS32" t="s">
        <v>22</v>
      </c>
      <c r="AT32" t="s">
        <v>21</v>
      </c>
      <c r="AU32">
        <v>22.183</v>
      </c>
      <c r="AV32" t="s">
        <v>23</v>
      </c>
      <c r="AW32" t="s">
        <v>24</v>
      </c>
    </row>
    <row r="33" spans="1:49" x14ac:dyDescent="0.25">
      <c r="A33" t="s">
        <v>68</v>
      </c>
      <c r="E33" t="s">
        <v>3</v>
      </c>
      <c r="F33" t="s">
        <v>25</v>
      </c>
      <c r="G33" t="s">
        <v>26</v>
      </c>
      <c r="H33">
        <v>439.00549999999998</v>
      </c>
      <c r="I33" t="s">
        <v>26</v>
      </c>
      <c r="J33" t="s">
        <v>4</v>
      </c>
      <c r="K33">
        <v>439.00599999999997</v>
      </c>
      <c r="L33" t="s">
        <v>9</v>
      </c>
      <c r="M33" t="s">
        <v>69</v>
      </c>
      <c r="N33" t="s">
        <v>61</v>
      </c>
      <c r="O33" t="s">
        <v>9</v>
      </c>
      <c r="P33" t="s">
        <v>62</v>
      </c>
      <c r="Q33" t="s">
        <v>3</v>
      </c>
      <c r="R33" t="s">
        <v>17</v>
      </c>
      <c r="S33" t="s">
        <v>70</v>
      </c>
      <c r="T33">
        <v>5</v>
      </c>
      <c r="U33" t="s">
        <v>13</v>
      </c>
      <c r="V33" t="s">
        <v>3</v>
      </c>
      <c r="X33">
        <v>4</v>
      </c>
      <c r="Y33">
        <v>3</v>
      </c>
      <c r="AA33">
        <v>9</v>
      </c>
      <c r="AC33" t="s">
        <v>14</v>
      </c>
      <c r="AE33">
        <v>0</v>
      </c>
      <c r="AF33">
        <v>0</v>
      </c>
      <c r="AG33" t="s">
        <v>38</v>
      </c>
      <c r="AH33">
        <v>5</v>
      </c>
      <c r="AI33" t="s">
        <v>67</v>
      </c>
      <c r="AJ33">
        <v>5</v>
      </c>
      <c r="AK33" t="s">
        <v>20</v>
      </c>
      <c r="AL33" t="s">
        <v>3</v>
      </c>
      <c r="AM33" t="s">
        <v>15</v>
      </c>
      <c r="AN33">
        <v>5</v>
      </c>
      <c r="AO33" t="s">
        <v>20</v>
      </c>
      <c r="AQ33" t="s">
        <v>16</v>
      </c>
      <c r="AR33" t="s">
        <v>55</v>
      </c>
      <c r="AS33" t="s">
        <v>22</v>
      </c>
      <c r="AT33" t="s">
        <v>21</v>
      </c>
      <c r="AU33">
        <v>439.00599999999997</v>
      </c>
      <c r="AV33" t="s">
        <v>23</v>
      </c>
      <c r="AW33" t="s">
        <v>24</v>
      </c>
    </row>
    <row r="34" spans="1:49" x14ac:dyDescent="0.25">
      <c r="A34" t="s">
        <v>68</v>
      </c>
      <c r="E34" t="s">
        <v>3</v>
      </c>
      <c r="F34" t="s">
        <v>25</v>
      </c>
      <c r="G34" t="s">
        <v>26</v>
      </c>
      <c r="H34">
        <v>0.51819999999999999</v>
      </c>
      <c r="I34" t="s">
        <v>26</v>
      </c>
      <c r="J34" t="s">
        <v>4</v>
      </c>
      <c r="K34">
        <v>0.51800000000000002</v>
      </c>
      <c r="L34" t="s">
        <v>9</v>
      </c>
      <c r="M34" t="s">
        <v>69</v>
      </c>
      <c r="N34" t="s">
        <v>61</v>
      </c>
      <c r="O34" t="s">
        <v>9</v>
      </c>
      <c r="P34" t="s">
        <v>62</v>
      </c>
      <c r="Q34" t="s">
        <v>3</v>
      </c>
      <c r="R34" t="s">
        <v>17</v>
      </c>
      <c r="S34" t="s">
        <v>70</v>
      </c>
      <c r="T34">
        <v>2</v>
      </c>
      <c r="U34" t="s">
        <v>13</v>
      </c>
      <c r="V34" t="s">
        <v>3</v>
      </c>
      <c r="AA34">
        <v>0</v>
      </c>
      <c r="AC34" t="s">
        <v>14</v>
      </c>
      <c r="AE34">
        <v>5</v>
      </c>
      <c r="AF34">
        <v>1</v>
      </c>
      <c r="AG34" t="s">
        <v>38</v>
      </c>
      <c r="AH34">
        <v>8</v>
      </c>
      <c r="AI34" t="s">
        <v>67</v>
      </c>
      <c r="AJ34">
        <v>2</v>
      </c>
      <c r="AK34" t="s">
        <v>20</v>
      </c>
      <c r="AL34" t="s">
        <v>3</v>
      </c>
      <c r="AM34" t="s">
        <v>15</v>
      </c>
      <c r="AN34">
        <v>2</v>
      </c>
      <c r="AO34" t="s">
        <v>20</v>
      </c>
      <c r="AQ34" t="s">
        <v>16</v>
      </c>
      <c r="AR34" t="s">
        <v>44</v>
      </c>
      <c r="AS34" t="s">
        <v>22</v>
      </c>
      <c r="AT34" t="s">
        <v>21</v>
      </c>
      <c r="AU34">
        <v>0.51800000000000002</v>
      </c>
      <c r="AV34" t="s">
        <v>23</v>
      </c>
      <c r="AW34" t="s">
        <v>24</v>
      </c>
    </row>
    <row r="35" spans="1:49" x14ac:dyDescent="0.25">
      <c r="A35" t="s">
        <v>68</v>
      </c>
      <c r="E35" t="s">
        <v>3</v>
      </c>
      <c r="F35" t="s">
        <v>25</v>
      </c>
      <c r="G35" t="s">
        <v>26</v>
      </c>
      <c r="H35">
        <v>7.4782000000000002</v>
      </c>
      <c r="I35" t="s">
        <v>26</v>
      </c>
      <c r="J35" t="s">
        <v>4</v>
      </c>
      <c r="K35">
        <v>7.4779999999999998</v>
      </c>
      <c r="L35" t="s">
        <v>9</v>
      </c>
      <c r="M35" t="s">
        <v>69</v>
      </c>
      <c r="N35" t="s">
        <v>61</v>
      </c>
      <c r="O35" t="s">
        <v>9</v>
      </c>
      <c r="P35" t="s">
        <v>62</v>
      </c>
      <c r="Q35" t="s">
        <v>3</v>
      </c>
      <c r="R35" t="s">
        <v>17</v>
      </c>
      <c r="S35" t="s">
        <v>70</v>
      </c>
      <c r="T35">
        <v>2</v>
      </c>
      <c r="U35" t="s">
        <v>13</v>
      </c>
      <c r="V35" t="s">
        <v>3</v>
      </c>
      <c r="AA35">
        <v>7</v>
      </c>
      <c r="AC35" t="s">
        <v>14</v>
      </c>
      <c r="AE35">
        <v>4</v>
      </c>
      <c r="AF35">
        <v>7</v>
      </c>
      <c r="AG35" t="s">
        <v>38</v>
      </c>
      <c r="AH35">
        <v>8</v>
      </c>
      <c r="AI35" t="s">
        <v>67</v>
      </c>
      <c r="AJ35">
        <v>2</v>
      </c>
      <c r="AK35" t="s">
        <v>20</v>
      </c>
      <c r="AL35" t="s">
        <v>3</v>
      </c>
      <c r="AM35" t="s">
        <v>15</v>
      </c>
      <c r="AN35">
        <v>2</v>
      </c>
      <c r="AO35" t="s">
        <v>20</v>
      </c>
      <c r="AQ35" t="s">
        <v>16</v>
      </c>
      <c r="AR35" t="s">
        <v>44</v>
      </c>
      <c r="AS35" t="s">
        <v>22</v>
      </c>
      <c r="AT35" t="s">
        <v>21</v>
      </c>
      <c r="AU35">
        <v>7.4779999999999998</v>
      </c>
      <c r="AV35" t="s">
        <v>23</v>
      </c>
      <c r="AW35" t="s">
        <v>24</v>
      </c>
    </row>
    <row r="36" spans="1:49" x14ac:dyDescent="0.25">
      <c r="A36" t="s">
        <v>68</v>
      </c>
      <c r="E36" t="s">
        <v>3</v>
      </c>
      <c r="F36" t="s">
        <v>25</v>
      </c>
      <c r="G36" t="s">
        <v>26</v>
      </c>
      <c r="H36">
        <v>27.380700000000001</v>
      </c>
      <c r="I36" t="s">
        <v>26</v>
      </c>
      <c r="J36" t="s">
        <v>4</v>
      </c>
      <c r="K36">
        <v>27.381</v>
      </c>
      <c r="L36" t="s">
        <v>9</v>
      </c>
      <c r="M36" t="s">
        <v>69</v>
      </c>
      <c r="N36" t="s">
        <v>61</v>
      </c>
      <c r="O36" t="s">
        <v>9</v>
      </c>
      <c r="P36" t="s">
        <v>62</v>
      </c>
      <c r="Q36" t="s">
        <v>3</v>
      </c>
      <c r="R36" t="s">
        <v>17</v>
      </c>
      <c r="S36" t="s">
        <v>70</v>
      </c>
      <c r="T36">
        <v>7</v>
      </c>
      <c r="U36" t="s">
        <v>13</v>
      </c>
      <c r="V36" t="s">
        <v>3</v>
      </c>
      <c r="Y36">
        <v>2</v>
      </c>
      <c r="AA36">
        <v>7</v>
      </c>
      <c r="AC36" t="s">
        <v>14</v>
      </c>
      <c r="AE36">
        <v>3</v>
      </c>
      <c r="AF36">
        <v>8</v>
      </c>
      <c r="AG36" t="s">
        <v>38</v>
      </c>
      <c r="AH36">
        <v>0</v>
      </c>
      <c r="AI36" t="s">
        <v>67</v>
      </c>
      <c r="AJ36">
        <v>7</v>
      </c>
      <c r="AK36" t="s">
        <v>20</v>
      </c>
      <c r="AL36" t="s">
        <v>3</v>
      </c>
      <c r="AM36" t="s">
        <v>15</v>
      </c>
      <c r="AN36">
        <v>7</v>
      </c>
      <c r="AO36" t="s">
        <v>20</v>
      </c>
      <c r="AQ36" t="s">
        <v>16</v>
      </c>
      <c r="AR36" t="s">
        <v>39</v>
      </c>
      <c r="AS36" t="s">
        <v>22</v>
      </c>
      <c r="AT36" t="s">
        <v>21</v>
      </c>
      <c r="AU36">
        <v>27.381</v>
      </c>
      <c r="AV36" t="s">
        <v>23</v>
      </c>
      <c r="AW36" t="s">
        <v>24</v>
      </c>
    </row>
    <row r="37" spans="1:49" x14ac:dyDescent="0.25">
      <c r="A37" t="s">
        <v>68</v>
      </c>
      <c r="E37" t="s">
        <v>3</v>
      </c>
      <c r="F37" t="s">
        <v>25</v>
      </c>
      <c r="G37" t="s">
        <v>26</v>
      </c>
      <c r="H37">
        <v>663.91510000000005</v>
      </c>
      <c r="I37" t="s">
        <v>26</v>
      </c>
      <c r="J37" t="s">
        <v>4</v>
      </c>
      <c r="K37">
        <v>663.91499999999996</v>
      </c>
      <c r="L37" t="s">
        <v>9</v>
      </c>
      <c r="M37" t="s">
        <v>69</v>
      </c>
      <c r="N37" t="s">
        <v>61</v>
      </c>
      <c r="O37" t="s">
        <v>9</v>
      </c>
      <c r="P37" t="s">
        <v>62</v>
      </c>
      <c r="Q37" t="s">
        <v>3</v>
      </c>
      <c r="R37" t="s">
        <v>17</v>
      </c>
      <c r="S37" t="s">
        <v>70</v>
      </c>
      <c r="T37">
        <v>1</v>
      </c>
      <c r="U37" t="s">
        <v>13</v>
      </c>
      <c r="V37" t="s">
        <v>3</v>
      </c>
      <c r="X37">
        <v>6</v>
      </c>
      <c r="Y37">
        <v>6</v>
      </c>
      <c r="AA37">
        <v>3</v>
      </c>
      <c r="AC37" t="s">
        <v>14</v>
      </c>
      <c r="AE37">
        <v>9</v>
      </c>
      <c r="AF37">
        <v>1</v>
      </c>
      <c r="AG37" t="s">
        <v>38</v>
      </c>
      <c r="AH37">
        <v>5</v>
      </c>
      <c r="AI37" t="s">
        <v>67</v>
      </c>
      <c r="AJ37">
        <v>1</v>
      </c>
      <c r="AK37" t="s">
        <v>20</v>
      </c>
      <c r="AL37" t="s">
        <v>3</v>
      </c>
      <c r="AM37" t="s">
        <v>15</v>
      </c>
      <c r="AN37">
        <v>1</v>
      </c>
      <c r="AO37" t="s">
        <v>20</v>
      </c>
      <c r="AQ37" t="s">
        <v>16</v>
      </c>
      <c r="AR37" t="s">
        <v>47</v>
      </c>
      <c r="AS37" t="s">
        <v>22</v>
      </c>
      <c r="AT37" t="s">
        <v>21</v>
      </c>
      <c r="AU37">
        <v>663.91499999999996</v>
      </c>
      <c r="AV37" t="s">
        <v>23</v>
      </c>
      <c r="AW37" t="s">
        <v>24</v>
      </c>
    </row>
    <row r="38" spans="1:49" x14ac:dyDescent="0.25">
      <c r="A38" t="s">
        <v>68</v>
      </c>
      <c r="E38" t="s">
        <v>3</v>
      </c>
      <c r="F38" t="s">
        <v>25</v>
      </c>
      <c r="G38" t="s">
        <v>26</v>
      </c>
      <c r="H38">
        <v>0.62529999999999997</v>
      </c>
      <c r="I38" t="s">
        <v>26</v>
      </c>
      <c r="J38" t="s">
        <v>4</v>
      </c>
      <c r="K38">
        <v>0.625</v>
      </c>
      <c r="L38" t="s">
        <v>9</v>
      </c>
      <c r="M38" t="s">
        <v>69</v>
      </c>
      <c r="N38" t="s">
        <v>61</v>
      </c>
      <c r="O38" t="s">
        <v>9</v>
      </c>
      <c r="P38" t="s">
        <v>62</v>
      </c>
      <c r="Q38" t="s">
        <v>3</v>
      </c>
      <c r="R38" t="s">
        <v>17</v>
      </c>
      <c r="S38" t="s">
        <v>70</v>
      </c>
      <c r="T38">
        <v>3</v>
      </c>
      <c r="U38" t="s">
        <v>13</v>
      </c>
      <c r="V38" t="s">
        <v>3</v>
      </c>
      <c r="AA38">
        <v>0</v>
      </c>
      <c r="AC38" t="s">
        <v>14</v>
      </c>
      <c r="AE38">
        <v>6</v>
      </c>
      <c r="AF38">
        <v>2</v>
      </c>
      <c r="AG38" t="s">
        <v>38</v>
      </c>
      <c r="AH38">
        <v>5</v>
      </c>
      <c r="AI38" t="s">
        <v>67</v>
      </c>
      <c r="AJ38">
        <v>3</v>
      </c>
      <c r="AK38" t="s">
        <v>20</v>
      </c>
      <c r="AL38" t="s">
        <v>3</v>
      </c>
      <c r="AM38" t="s">
        <v>15</v>
      </c>
      <c r="AN38">
        <v>3</v>
      </c>
      <c r="AO38" t="s">
        <v>20</v>
      </c>
      <c r="AQ38" t="s">
        <v>16</v>
      </c>
      <c r="AR38" t="s">
        <v>47</v>
      </c>
      <c r="AS38" t="s">
        <v>22</v>
      </c>
      <c r="AT38" t="s">
        <v>21</v>
      </c>
      <c r="AU38">
        <v>0.625</v>
      </c>
      <c r="AV38" t="s">
        <v>23</v>
      </c>
      <c r="AW38" t="s">
        <v>24</v>
      </c>
    </row>
    <row r="39" spans="1:49" x14ac:dyDescent="0.25">
      <c r="A39" t="s">
        <v>68</v>
      </c>
      <c r="E39" t="s">
        <v>3</v>
      </c>
      <c r="F39" t="s">
        <v>25</v>
      </c>
      <c r="G39" t="s">
        <v>26</v>
      </c>
      <c r="H39">
        <v>4.4131</v>
      </c>
      <c r="I39" t="s">
        <v>26</v>
      </c>
      <c r="J39" t="s">
        <v>4</v>
      </c>
      <c r="K39">
        <v>4.4130000000000003</v>
      </c>
      <c r="L39" t="s">
        <v>9</v>
      </c>
      <c r="M39" t="s">
        <v>69</v>
      </c>
      <c r="N39" t="s">
        <v>61</v>
      </c>
      <c r="O39" t="s">
        <v>9</v>
      </c>
      <c r="P39" t="s">
        <v>62</v>
      </c>
      <c r="Q39" t="s">
        <v>3</v>
      </c>
      <c r="R39" t="s">
        <v>17</v>
      </c>
      <c r="S39" t="s">
        <v>70</v>
      </c>
      <c r="T39">
        <v>1</v>
      </c>
      <c r="U39" t="s">
        <v>13</v>
      </c>
      <c r="V39" t="s">
        <v>3</v>
      </c>
      <c r="AA39">
        <v>4</v>
      </c>
      <c r="AC39" t="s">
        <v>14</v>
      </c>
      <c r="AE39">
        <v>4</v>
      </c>
      <c r="AF39">
        <v>1</v>
      </c>
      <c r="AG39" t="s">
        <v>38</v>
      </c>
      <c r="AH39">
        <v>3</v>
      </c>
      <c r="AI39" t="s">
        <v>67</v>
      </c>
      <c r="AJ39">
        <v>1</v>
      </c>
      <c r="AK39" t="s">
        <v>20</v>
      </c>
      <c r="AL39" t="s">
        <v>3</v>
      </c>
      <c r="AM39" t="s">
        <v>15</v>
      </c>
      <c r="AN39">
        <v>1</v>
      </c>
      <c r="AO39" t="s">
        <v>20</v>
      </c>
      <c r="AQ39" t="s">
        <v>16</v>
      </c>
      <c r="AR39" t="s">
        <v>56</v>
      </c>
      <c r="AS39" t="s">
        <v>22</v>
      </c>
      <c r="AT39" t="s">
        <v>21</v>
      </c>
      <c r="AU39">
        <v>4.4130000000000003</v>
      </c>
      <c r="AV39" t="s">
        <v>23</v>
      </c>
      <c r="AW39" t="s">
        <v>24</v>
      </c>
    </row>
    <row r="40" spans="1:49" x14ac:dyDescent="0.25">
      <c r="A40" t="s">
        <v>68</v>
      </c>
      <c r="E40" t="s">
        <v>3</v>
      </c>
      <c r="F40" t="s">
        <v>25</v>
      </c>
      <c r="G40" t="s">
        <v>26</v>
      </c>
      <c r="H40">
        <v>22.8903</v>
      </c>
      <c r="I40" t="s">
        <v>26</v>
      </c>
      <c r="J40" t="s">
        <v>4</v>
      </c>
      <c r="K40">
        <v>22.89</v>
      </c>
      <c r="L40" t="s">
        <v>9</v>
      </c>
      <c r="M40" t="s">
        <v>69</v>
      </c>
      <c r="N40" t="s">
        <v>61</v>
      </c>
      <c r="O40" t="s">
        <v>9</v>
      </c>
      <c r="P40" t="s">
        <v>62</v>
      </c>
      <c r="Q40" t="s">
        <v>3</v>
      </c>
      <c r="R40" t="s">
        <v>17</v>
      </c>
      <c r="S40" t="s">
        <v>70</v>
      </c>
      <c r="T40">
        <v>3</v>
      </c>
      <c r="U40" t="s">
        <v>13</v>
      </c>
      <c r="V40" t="s">
        <v>3</v>
      </c>
      <c r="Y40">
        <v>2</v>
      </c>
      <c r="AA40">
        <v>2</v>
      </c>
      <c r="AC40" t="s">
        <v>14</v>
      </c>
      <c r="AE40">
        <v>8</v>
      </c>
      <c r="AF40">
        <v>9</v>
      </c>
      <c r="AG40" t="s">
        <v>38</v>
      </c>
      <c r="AH40">
        <v>0</v>
      </c>
      <c r="AI40" t="s">
        <v>67</v>
      </c>
      <c r="AJ40">
        <v>3</v>
      </c>
      <c r="AK40" t="s">
        <v>20</v>
      </c>
      <c r="AL40" t="s">
        <v>3</v>
      </c>
      <c r="AM40" t="s">
        <v>15</v>
      </c>
      <c r="AN40">
        <v>3</v>
      </c>
      <c r="AO40" t="s">
        <v>20</v>
      </c>
      <c r="AQ40" t="s">
        <v>16</v>
      </c>
      <c r="AR40" t="s">
        <v>46</v>
      </c>
      <c r="AS40" t="s">
        <v>22</v>
      </c>
      <c r="AT40" t="s">
        <v>21</v>
      </c>
      <c r="AU40">
        <v>22.89</v>
      </c>
      <c r="AV40" t="s">
        <v>23</v>
      </c>
      <c r="AW40" t="s">
        <v>24</v>
      </c>
    </row>
    <row r="41" spans="1:49" x14ac:dyDescent="0.25">
      <c r="A41" t="s">
        <v>68</v>
      </c>
      <c r="E41" t="s">
        <v>3</v>
      </c>
      <c r="F41" t="s">
        <v>25</v>
      </c>
      <c r="G41" t="s">
        <v>26</v>
      </c>
      <c r="H41">
        <v>437.58670000000001</v>
      </c>
      <c r="I41" t="s">
        <v>26</v>
      </c>
      <c r="J41" t="s">
        <v>4</v>
      </c>
      <c r="K41">
        <v>437.58699999999999</v>
      </c>
      <c r="L41" t="s">
        <v>9</v>
      </c>
      <c r="M41" t="s">
        <v>69</v>
      </c>
      <c r="N41" t="s">
        <v>61</v>
      </c>
      <c r="O41" t="s">
        <v>9</v>
      </c>
      <c r="P41" t="s">
        <v>62</v>
      </c>
      <c r="Q41" t="s">
        <v>3</v>
      </c>
      <c r="R41" t="s">
        <v>17</v>
      </c>
      <c r="S41" t="s">
        <v>70</v>
      </c>
      <c r="T41">
        <v>7</v>
      </c>
      <c r="U41" t="s">
        <v>13</v>
      </c>
      <c r="V41" t="s">
        <v>3</v>
      </c>
      <c r="X41">
        <v>4</v>
      </c>
      <c r="Y41">
        <v>3</v>
      </c>
      <c r="AA41">
        <v>7</v>
      </c>
      <c r="AC41" t="s">
        <v>14</v>
      </c>
      <c r="AE41">
        <v>5</v>
      </c>
      <c r="AF41">
        <v>8</v>
      </c>
      <c r="AG41" t="s">
        <v>38</v>
      </c>
      <c r="AH41">
        <v>6</v>
      </c>
      <c r="AI41" t="s">
        <v>67</v>
      </c>
      <c r="AJ41">
        <v>7</v>
      </c>
      <c r="AK41" t="s">
        <v>20</v>
      </c>
      <c r="AL41" t="s">
        <v>3</v>
      </c>
      <c r="AM41" t="s">
        <v>15</v>
      </c>
      <c r="AN41">
        <v>7</v>
      </c>
      <c r="AO41" t="s">
        <v>20</v>
      </c>
      <c r="AQ41" t="s">
        <v>16</v>
      </c>
      <c r="AR41" t="s">
        <v>42</v>
      </c>
      <c r="AS41" t="s">
        <v>22</v>
      </c>
      <c r="AT41" t="s">
        <v>21</v>
      </c>
      <c r="AU41">
        <v>437.58699999999999</v>
      </c>
      <c r="AV41" t="s">
        <v>23</v>
      </c>
      <c r="AW41" t="s">
        <v>24</v>
      </c>
    </row>
    <row r="42" spans="1:49" x14ac:dyDescent="0.25">
      <c r="A42" t="s">
        <v>68</v>
      </c>
      <c r="E42" t="s">
        <v>3</v>
      </c>
      <c r="F42" t="s">
        <v>25</v>
      </c>
      <c r="G42" t="s">
        <v>26</v>
      </c>
      <c r="H42">
        <v>0.75629999999999997</v>
      </c>
      <c r="I42" t="s">
        <v>26</v>
      </c>
      <c r="J42" t="s">
        <v>4</v>
      </c>
      <c r="K42">
        <v>0.75600000000000001</v>
      </c>
      <c r="L42" t="s">
        <v>9</v>
      </c>
      <c r="M42" t="s">
        <v>69</v>
      </c>
      <c r="N42" t="s">
        <v>61</v>
      </c>
      <c r="O42" t="s">
        <v>9</v>
      </c>
      <c r="P42" t="s">
        <v>62</v>
      </c>
      <c r="Q42" t="s">
        <v>3</v>
      </c>
      <c r="R42" t="s">
        <v>17</v>
      </c>
      <c r="S42" t="s">
        <v>70</v>
      </c>
      <c r="T42">
        <v>3</v>
      </c>
      <c r="U42" t="s">
        <v>13</v>
      </c>
      <c r="V42" t="s">
        <v>3</v>
      </c>
      <c r="AA42">
        <v>0</v>
      </c>
      <c r="AC42" t="s">
        <v>14</v>
      </c>
      <c r="AE42">
        <v>7</v>
      </c>
      <c r="AF42">
        <v>5</v>
      </c>
      <c r="AG42" t="s">
        <v>38</v>
      </c>
      <c r="AH42">
        <v>6</v>
      </c>
      <c r="AI42" t="s">
        <v>67</v>
      </c>
      <c r="AJ42">
        <v>3</v>
      </c>
      <c r="AK42" t="s">
        <v>20</v>
      </c>
      <c r="AL42" t="s">
        <v>3</v>
      </c>
      <c r="AM42" t="s">
        <v>15</v>
      </c>
      <c r="AN42">
        <v>3</v>
      </c>
      <c r="AO42" t="s">
        <v>20</v>
      </c>
      <c r="AQ42" t="s">
        <v>16</v>
      </c>
      <c r="AR42" t="s">
        <v>40</v>
      </c>
      <c r="AS42" t="s">
        <v>22</v>
      </c>
      <c r="AT42" t="s">
        <v>21</v>
      </c>
      <c r="AU42">
        <v>0.75600000000000001</v>
      </c>
      <c r="AV42" t="s">
        <v>23</v>
      </c>
      <c r="AW42" t="s">
        <v>24</v>
      </c>
    </row>
    <row r="43" spans="1:49" x14ac:dyDescent="0.25">
      <c r="A43" t="s">
        <v>68</v>
      </c>
      <c r="E43" t="s">
        <v>3</v>
      </c>
      <c r="F43" t="s">
        <v>25</v>
      </c>
      <c r="G43" t="s">
        <v>26</v>
      </c>
      <c r="H43">
        <v>7.7161</v>
      </c>
      <c r="I43" t="s">
        <v>26</v>
      </c>
      <c r="J43" t="s">
        <v>4</v>
      </c>
      <c r="K43">
        <v>7.7160000000000002</v>
      </c>
      <c r="L43" t="s">
        <v>9</v>
      </c>
      <c r="M43" t="s">
        <v>69</v>
      </c>
      <c r="N43" t="s">
        <v>61</v>
      </c>
      <c r="O43" t="s">
        <v>9</v>
      </c>
      <c r="P43" t="s">
        <v>62</v>
      </c>
      <c r="Q43" t="s">
        <v>3</v>
      </c>
      <c r="R43" t="s">
        <v>17</v>
      </c>
      <c r="S43" t="s">
        <v>70</v>
      </c>
      <c r="T43">
        <v>1</v>
      </c>
      <c r="U43" t="s">
        <v>13</v>
      </c>
      <c r="V43" t="s">
        <v>3</v>
      </c>
      <c r="AA43">
        <v>7</v>
      </c>
      <c r="AC43" t="s">
        <v>14</v>
      </c>
      <c r="AE43">
        <v>7</v>
      </c>
      <c r="AF43">
        <v>1</v>
      </c>
      <c r="AG43" t="s">
        <v>38</v>
      </c>
      <c r="AH43">
        <v>6</v>
      </c>
      <c r="AI43" t="s">
        <v>67</v>
      </c>
      <c r="AJ43">
        <v>1</v>
      </c>
      <c r="AK43" t="s">
        <v>20</v>
      </c>
      <c r="AL43" t="s">
        <v>3</v>
      </c>
      <c r="AM43" t="s">
        <v>15</v>
      </c>
      <c r="AN43">
        <v>1</v>
      </c>
      <c r="AO43" t="s">
        <v>20</v>
      </c>
      <c r="AQ43" t="s">
        <v>16</v>
      </c>
      <c r="AR43" t="s">
        <v>40</v>
      </c>
      <c r="AS43" t="s">
        <v>22</v>
      </c>
      <c r="AT43" t="s">
        <v>21</v>
      </c>
      <c r="AU43">
        <v>7.7160000000000002</v>
      </c>
      <c r="AV43" t="s">
        <v>23</v>
      </c>
      <c r="AW43" t="s">
        <v>24</v>
      </c>
    </row>
    <row r="44" spans="1:49" x14ac:dyDescent="0.25">
      <c r="A44" t="s">
        <v>68</v>
      </c>
      <c r="E44" t="s">
        <v>3</v>
      </c>
      <c r="F44" t="s">
        <v>25</v>
      </c>
      <c r="G44" t="s">
        <v>26</v>
      </c>
      <c r="H44">
        <v>95.540400000000005</v>
      </c>
      <c r="I44" t="s">
        <v>26</v>
      </c>
      <c r="J44" t="s">
        <v>4</v>
      </c>
      <c r="K44">
        <v>95.54</v>
      </c>
      <c r="L44" t="s">
        <v>9</v>
      </c>
      <c r="M44" t="s">
        <v>69</v>
      </c>
      <c r="N44" t="s">
        <v>61</v>
      </c>
      <c r="O44" t="s">
        <v>9</v>
      </c>
      <c r="P44" t="s">
        <v>62</v>
      </c>
      <c r="Q44" t="s">
        <v>3</v>
      </c>
      <c r="R44" t="s">
        <v>17</v>
      </c>
      <c r="S44" t="s">
        <v>70</v>
      </c>
      <c r="T44">
        <v>4</v>
      </c>
      <c r="U44" t="s">
        <v>13</v>
      </c>
      <c r="V44" t="s">
        <v>3</v>
      </c>
      <c r="Y44">
        <v>9</v>
      </c>
      <c r="AA44">
        <v>5</v>
      </c>
      <c r="AC44" t="s">
        <v>14</v>
      </c>
      <c r="AE44">
        <v>5</v>
      </c>
      <c r="AF44">
        <v>4</v>
      </c>
      <c r="AG44" t="s">
        <v>38</v>
      </c>
      <c r="AH44">
        <v>0</v>
      </c>
      <c r="AI44" t="s">
        <v>67</v>
      </c>
      <c r="AJ44">
        <v>4</v>
      </c>
      <c r="AK44" t="s">
        <v>20</v>
      </c>
      <c r="AL44" t="s">
        <v>3</v>
      </c>
      <c r="AM44" t="s">
        <v>15</v>
      </c>
      <c r="AN44">
        <v>4</v>
      </c>
      <c r="AO44" t="s">
        <v>20</v>
      </c>
      <c r="AQ44" t="s">
        <v>16</v>
      </c>
      <c r="AR44" t="s">
        <v>46</v>
      </c>
      <c r="AS44" t="s">
        <v>22</v>
      </c>
      <c r="AT44" t="s">
        <v>21</v>
      </c>
      <c r="AU44">
        <v>95.54</v>
      </c>
      <c r="AV44" t="s">
        <v>23</v>
      </c>
      <c r="AW44" t="s">
        <v>24</v>
      </c>
    </row>
    <row r="45" spans="1:49" x14ac:dyDescent="0.25">
      <c r="A45" t="s">
        <v>68</v>
      </c>
      <c r="E45" t="s">
        <v>3</v>
      </c>
      <c r="F45" t="s">
        <v>25</v>
      </c>
      <c r="G45" t="s">
        <v>26</v>
      </c>
      <c r="H45">
        <v>617.98059999999998</v>
      </c>
      <c r="I45" t="s">
        <v>26</v>
      </c>
      <c r="J45" t="s">
        <v>4</v>
      </c>
      <c r="K45">
        <v>617.98099999999999</v>
      </c>
      <c r="L45" t="s">
        <v>9</v>
      </c>
      <c r="M45" t="s">
        <v>69</v>
      </c>
      <c r="N45" t="s">
        <v>61</v>
      </c>
      <c r="O45" t="s">
        <v>9</v>
      </c>
      <c r="P45" t="s">
        <v>62</v>
      </c>
      <c r="Q45" t="s">
        <v>3</v>
      </c>
      <c r="R45" t="s">
        <v>17</v>
      </c>
      <c r="S45" t="s">
        <v>70</v>
      </c>
      <c r="T45">
        <v>6</v>
      </c>
      <c r="U45" t="s">
        <v>13</v>
      </c>
      <c r="V45" t="s">
        <v>3</v>
      </c>
      <c r="X45">
        <v>6</v>
      </c>
      <c r="Y45">
        <v>1</v>
      </c>
      <c r="AA45">
        <v>7</v>
      </c>
      <c r="AC45" t="s">
        <v>14</v>
      </c>
      <c r="AE45">
        <v>9</v>
      </c>
      <c r="AF45">
        <v>8</v>
      </c>
      <c r="AG45" t="s">
        <v>38</v>
      </c>
      <c r="AH45">
        <v>0</v>
      </c>
      <c r="AI45" t="s">
        <v>67</v>
      </c>
      <c r="AJ45">
        <v>6</v>
      </c>
      <c r="AK45" t="s">
        <v>20</v>
      </c>
      <c r="AL45" t="s">
        <v>3</v>
      </c>
      <c r="AM45" t="s">
        <v>15</v>
      </c>
      <c r="AN45">
        <v>6</v>
      </c>
      <c r="AO45" t="s">
        <v>20</v>
      </c>
      <c r="AQ45" t="s">
        <v>16</v>
      </c>
      <c r="AR45" t="s">
        <v>39</v>
      </c>
      <c r="AS45" t="s">
        <v>22</v>
      </c>
      <c r="AT45" t="s">
        <v>21</v>
      </c>
      <c r="AU45">
        <v>617.98099999999999</v>
      </c>
      <c r="AV45" t="s">
        <v>23</v>
      </c>
      <c r="AW45" t="s">
        <v>24</v>
      </c>
    </row>
    <row r="46" spans="1:49" x14ac:dyDescent="0.25">
      <c r="A46" t="s">
        <v>68</v>
      </c>
      <c r="E46" t="s">
        <v>3</v>
      </c>
      <c r="F46" t="s">
        <v>25</v>
      </c>
      <c r="G46" t="s">
        <v>26</v>
      </c>
      <c r="H46">
        <v>0.86670000000000003</v>
      </c>
      <c r="I46" t="s">
        <v>26</v>
      </c>
      <c r="J46" t="s">
        <v>4</v>
      </c>
      <c r="K46">
        <v>0.86699999999999999</v>
      </c>
      <c r="L46" t="s">
        <v>9</v>
      </c>
      <c r="M46" t="s">
        <v>69</v>
      </c>
      <c r="N46" t="s">
        <v>61</v>
      </c>
      <c r="O46" t="s">
        <v>9</v>
      </c>
      <c r="P46" t="s">
        <v>62</v>
      </c>
      <c r="Q46" t="s">
        <v>3</v>
      </c>
      <c r="R46" t="s">
        <v>17</v>
      </c>
      <c r="S46" t="s">
        <v>70</v>
      </c>
      <c r="T46">
        <v>7</v>
      </c>
      <c r="U46" t="s">
        <v>13</v>
      </c>
      <c r="V46" t="s">
        <v>3</v>
      </c>
      <c r="AA46">
        <v>0</v>
      </c>
      <c r="AC46" t="s">
        <v>14</v>
      </c>
      <c r="AE46">
        <v>8</v>
      </c>
      <c r="AF46">
        <v>6</v>
      </c>
      <c r="AG46" t="s">
        <v>38</v>
      </c>
      <c r="AH46">
        <v>6</v>
      </c>
      <c r="AI46" t="s">
        <v>67</v>
      </c>
      <c r="AJ46">
        <v>7</v>
      </c>
      <c r="AK46" t="s">
        <v>20</v>
      </c>
      <c r="AL46" t="s">
        <v>3</v>
      </c>
      <c r="AM46" t="s">
        <v>15</v>
      </c>
      <c r="AN46">
        <v>7</v>
      </c>
      <c r="AO46" t="s">
        <v>20</v>
      </c>
      <c r="AQ46" t="s">
        <v>16</v>
      </c>
      <c r="AR46" t="s">
        <v>42</v>
      </c>
      <c r="AS46" t="s">
        <v>22</v>
      </c>
      <c r="AT46" t="s">
        <v>21</v>
      </c>
      <c r="AU46">
        <v>0.86699999999999999</v>
      </c>
      <c r="AV46" t="s">
        <v>23</v>
      </c>
      <c r="AW46" t="s">
        <v>24</v>
      </c>
    </row>
    <row r="47" spans="1:49" x14ac:dyDescent="0.25">
      <c r="A47" t="s">
        <v>68</v>
      </c>
      <c r="E47" t="s">
        <v>3</v>
      </c>
      <c r="F47" t="s">
        <v>25</v>
      </c>
      <c r="G47" t="s">
        <v>26</v>
      </c>
      <c r="H47">
        <v>9.2357999999999993</v>
      </c>
      <c r="I47" t="s">
        <v>26</v>
      </c>
      <c r="J47" t="s">
        <v>4</v>
      </c>
      <c r="K47">
        <v>9.2360000000000007</v>
      </c>
      <c r="L47" t="s">
        <v>9</v>
      </c>
      <c r="M47" t="s">
        <v>69</v>
      </c>
      <c r="N47" t="s">
        <v>61</v>
      </c>
      <c r="O47" t="s">
        <v>9</v>
      </c>
      <c r="P47" t="s">
        <v>62</v>
      </c>
      <c r="Q47" t="s">
        <v>3</v>
      </c>
      <c r="R47" t="s">
        <v>17</v>
      </c>
      <c r="S47" t="s">
        <v>70</v>
      </c>
      <c r="T47">
        <v>8</v>
      </c>
      <c r="U47" t="s">
        <v>13</v>
      </c>
      <c r="V47" t="s">
        <v>3</v>
      </c>
      <c r="AA47">
        <v>9</v>
      </c>
      <c r="AC47" t="s">
        <v>14</v>
      </c>
      <c r="AE47">
        <v>2</v>
      </c>
      <c r="AF47">
        <v>3</v>
      </c>
      <c r="AG47" t="s">
        <v>38</v>
      </c>
      <c r="AH47">
        <v>5</v>
      </c>
      <c r="AI47" t="s">
        <v>67</v>
      </c>
      <c r="AJ47">
        <v>8</v>
      </c>
      <c r="AK47" t="s">
        <v>20</v>
      </c>
      <c r="AL47" t="s">
        <v>3</v>
      </c>
      <c r="AM47" t="s">
        <v>15</v>
      </c>
      <c r="AN47">
        <v>8</v>
      </c>
      <c r="AO47" t="s">
        <v>20</v>
      </c>
      <c r="AQ47" t="s">
        <v>16</v>
      </c>
      <c r="AR47" t="s">
        <v>55</v>
      </c>
      <c r="AS47" t="s">
        <v>22</v>
      </c>
      <c r="AT47" t="s">
        <v>21</v>
      </c>
      <c r="AU47">
        <v>9.2360000000000007</v>
      </c>
      <c r="AV47" t="s">
        <v>23</v>
      </c>
      <c r="AW47" t="s">
        <v>24</v>
      </c>
    </row>
    <row r="48" spans="1:49" x14ac:dyDescent="0.25">
      <c r="A48" t="s">
        <v>68</v>
      </c>
      <c r="E48" t="s">
        <v>3</v>
      </c>
      <c r="F48" t="s">
        <v>25</v>
      </c>
      <c r="G48" t="s">
        <v>26</v>
      </c>
      <c r="H48">
        <v>12.986499999999999</v>
      </c>
      <c r="I48" t="s">
        <v>26</v>
      </c>
      <c r="J48" t="s">
        <v>4</v>
      </c>
      <c r="K48">
        <v>12.987</v>
      </c>
      <c r="L48" t="s">
        <v>9</v>
      </c>
      <c r="M48" t="s">
        <v>69</v>
      </c>
      <c r="N48" t="s">
        <v>61</v>
      </c>
      <c r="O48" t="s">
        <v>9</v>
      </c>
      <c r="P48" t="s">
        <v>62</v>
      </c>
      <c r="Q48" t="s">
        <v>3</v>
      </c>
      <c r="R48" t="s">
        <v>17</v>
      </c>
      <c r="S48" t="s">
        <v>70</v>
      </c>
      <c r="T48">
        <v>5</v>
      </c>
      <c r="U48" t="s">
        <v>13</v>
      </c>
      <c r="V48" t="s">
        <v>3</v>
      </c>
      <c r="Y48">
        <v>1</v>
      </c>
      <c r="AA48">
        <v>2</v>
      </c>
      <c r="AC48" t="s">
        <v>14</v>
      </c>
      <c r="AE48">
        <v>9</v>
      </c>
      <c r="AF48">
        <v>8</v>
      </c>
      <c r="AG48" t="s">
        <v>38</v>
      </c>
      <c r="AH48">
        <v>6</v>
      </c>
      <c r="AI48" t="s">
        <v>67</v>
      </c>
      <c r="AJ48">
        <v>5</v>
      </c>
      <c r="AK48" t="s">
        <v>20</v>
      </c>
      <c r="AL48" t="s">
        <v>3</v>
      </c>
      <c r="AM48" t="s">
        <v>15</v>
      </c>
      <c r="AN48">
        <v>5</v>
      </c>
      <c r="AO48" t="s">
        <v>20</v>
      </c>
      <c r="AQ48" t="s">
        <v>16</v>
      </c>
      <c r="AR48" t="s">
        <v>42</v>
      </c>
      <c r="AS48" t="s">
        <v>22</v>
      </c>
      <c r="AT48" t="s">
        <v>21</v>
      </c>
      <c r="AU48">
        <v>12.987</v>
      </c>
      <c r="AV48" t="s">
        <v>23</v>
      </c>
      <c r="AW48" t="s">
        <v>24</v>
      </c>
    </row>
    <row r="49" spans="1:49" x14ac:dyDescent="0.25">
      <c r="A49" t="s">
        <v>68</v>
      </c>
      <c r="E49" t="s">
        <v>3</v>
      </c>
      <c r="F49" t="s">
        <v>25</v>
      </c>
      <c r="G49" t="s">
        <v>26</v>
      </c>
      <c r="H49">
        <v>689.6155</v>
      </c>
      <c r="I49" t="s">
        <v>26</v>
      </c>
      <c r="J49" t="s">
        <v>4</v>
      </c>
      <c r="K49">
        <v>689.61599999999999</v>
      </c>
      <c r="L49" t="s">
        <v>9</v>
      </c>
      <c r="M49" t="s">
        <v>69</v>
      </c>
      <c r="N49" t="s">
        <v>61</v>
      </c>
      <c r="O49" t="s">
        <v>9</v>
      </c>
      <c r="P49" t="s">
        <v>62</v>
      </c>
      <c r="Q49" t="s">
        <v>3</v>
      </c>
      <c r="R49" t="s">
        <v>17</v>
      </c>
      <c r="S49" t="s">
        <v>70</v>
      </c>
      <c r="T49">
        <v>5</v>
      </c>
      <c r="U49" t="s">
        <v>13</v>
      </c>
      <c r="V49" t="s">
        <v>3</v>
      </c>
      <c r="X49">
        <v>6</v>
      </c>
      <c r="Y49">
        <v>8</v>
      </c>
      <c r="AA49">
        <v>9</v>
      </c>
      <c r="AC49" t="s">
        <v>14</v>
      </c>
      <c r="AE49">
        <v>6</v>
      </c>
      <c r="AF49">
        <v>1</v>
      </c>
      <c r="AG49" t="s">
        <v>38</v>
      </c>
      <c r="AH49">
        <v>5</v>
      </c>
      <c r="AI49" t="s">
        <v>67</v>
      </c>
      <c r="AJ49">
        <v>5</v>
      </c>
      <c r="AK49" t="s">
        <v>20</v>
      </c>
      <c r="AL49" t="s">
        <v>3</v>
      </c>
      <c r="AM49" t="s">
        <v>15</v>
      </c>
      <c r="AN49">
        <v>5</v>
      </c>
      <c r="AO49" t="s">
        <v>20</v>
      </c>
      <c r="AQ49" t="s">
        <v>16</v>
      </c>
      <c r="AR49" t="s">
        <v>55</v>
      </c>
      <c r="AS49" t="s">
        <v>22</v>
      </c>
      <c r="AT49" t="s">
        <v>21</v>
      </c>
      <c r="AU49">
        <v>689.61599999999999</v>
      </c>
      <c r="AV49" t="s">
        <v>23</v>
      </c>
      <c r="AW49" t="s">
        <v>24</v>
      </c>
    </row>
    <row r="50" spans="1:49" x14ac:dyDescent="0.25">
      <c r="A50" t="s">
        <v>68</v>
      </c>
      <c r="E50" t="s">
        <v>3</v>
      </c>
      <c r="F50" t="s">
        <v>25</v>
      </c>
      <c r="G50" t="s">
        <v>26</v>
      </c>
      <c r="H50">
        <v>0.67730000000000001</v>
      </c>
      <c r="I50" t="s">
        <v>26</v>
      </c>
      <c r="J50" t="s">
        <v>4</v>
      </c>
      <c r="K50">
        <v>0.67700000000000005</v>
      </c>
      <c r="L50" t="s">
        <v>9</v>
      </c>
      <c r="M50" t="s">
        <v>69</v>
      </c>
      <c r="N50" t="s">
        <v>61</v>
      </c>
      <c r="O50" t="s">
        <v>9</v>
      </c>
      <c r="P50" t="s">
        <v>62</v>
      </c>
      <c r="Q50" t="s">
        <v>3</v>
      </c>
      <c r="R50" t="s">
        <v>17</v>
      </c>
      <c r="S50" t="s">
        <v>70</v>
      </c>
      <c r="T50">
        <v>3</v>
      </c>
      <c r="U50" t="s">
        <v>13</v>
      </c>
      <c r="V50" t="s">
        <v>3</v>
      </c>
      <c r="AA50">
        <v>0</v>
      </c>
      <c r="AC50" t="s">
        <v>14</v>
      </c>
      <c r="AE50">
        <v>6</v>
      </c>
      <c r="AF50">
        <v>7</v>
      </c>
      <c r="AG50" t="s">
        <v>38</v>
      </c>
      <c r="AH50">
        <v>7</v>
      </c>
      <c r="AI50" t="s">
        <v>67</v>
      </c>
      <c r="AJ50">
        <v>3</v>
      </c>
      <c r="AK50" t="s">
        <v>20</v>
      </c>
      <c r="AL50" t="s">
        <v>3</v>
      </c>
      <c r="AM50" t="s">
        <v>15</v>
      </c>
      <c r="AN50">
        <v>3</v>
      </c>
      <c r="AO50" t="s">
        <v>20</v>
      </c>
      <c r="AQ50" t="s">
        <v>16</v>
      </c>
      <c r="AR50" t="s">
        <v>58</v>
      </c>
      <c r="AS50" t="s">
        <v>22</v>
      </c>
      <c r="AT50" t="s">
        <v>21</v>
      </c>
      <c r="AU50">
        <v>0.67700000000000005</v>
      </c>
      <c r="AV50" t="s">
        <v>23</v>
      </c>
      <c r="AW50" t="s">
        <v>24</v>
      </c>
    </row>
    <row r="51" spans="1:49" x14ac:dyDescent="0.25">
      <c r="A51" t="s">
        <v>68</v>
      </c>
      <c r="E51" t="s">
        <v>3</v>
      </c>
      <c r="F51" t="s">
        <v>25</v>
      </c>
      <c r="G51" t="s">
        <v>26</v>
      </c>
      <c r="H51">
        <v>4.6170999999999998</v>
      </c>
      <c r="I51" t="s">
        <v>26</v>
      </c>
      <c r="J51" t="s">
        <v>4</v>
      </c>
      <c r="K51">
        <v>4.617</v>
      </c>
      <c r="L51" t="s">
        <v>9</v>
      </c>
      <c r="M51" t="s">
        <v>69</v>
      </c>
      <c r="N51" t="s">
        <v>61</v>
      </c>
      <c r="O51" t="s">
        <v>9</v>
      </c>
      <c r="P51" t="s">
        <v>62</v>
      </c>
      <c r="Q51" t="s">
        <v>3</v>
      </c>
      <c r="R51" t="s">
        <v>17</v>
      </c>
      <c r="S51" t="s">
        <v>70</v>
      </c>
      <c r="T51">
        <v>1</v>
      </c>
      <c r="U51" t="s">
        <v>13</v>
      </c>
      <c r="V51" t="s">
        <v>3</v>
      </c>
      <c r="AA51">
        <v>4</v>
      </c>
      <c r="AC51" t="s">
        <v>14</v>
      </c>
      <c r="AE51">
        <v>6</v>
      </c>
      <c r="AF51">
        <v>1</v>
      </c>
      <c r="AG51" t="s">
        <v>38</v>
      </c>
      <c r="AH51">
        <v>7</v>
      </c>
      <c r="AI51" t="s">
        <v>67</v>
      </c>
      <c r="AJ51">
        <v>1</v>
      </c>
      <c r="AK51" t="s">
        <v>20</v>
      </c>
      <c r="AL51" t="s">
        <v>3</v>
      </c>
      <c r="AM51" t="s">
        <v>15</v>
      </c>
      <c r="AN51">
        <v>1</v>
      </c>
      <c r="AO51" t="s">
        <v>20</v>
      </c>
      <c r="AQ51" t="s">
        <v>16</v>
      </c>
      <c r="AR51" t="s">
        <v>58</v>
      </c>
      <c r="AS51" t="s">
        <v>22</v>
      </c>
      <c r="AT51" t="s">
        <v>21</v>
      </c>
      <c r="AU51">
        <v>4.617</v>
      </c>
      <c r="AV51" t="s">
        <v>23</v>
      </c>
      <c r="AW51" t="s">
        <v>24</v>
      </c>
    </row>
    <row r="52" spans="1:49" x14ac:dyDescent="0.25">
      <c r="A52" t="s">
        <v>68</v>
      </c>
      <c r="E52" t="s">
        <v>3</v>
      </c>
      <c r="F52" t="s">
        <v>25</v>
      </c>
      <c r="G52" t="s">
        <v>26</v>
      </c>
      <c r="H52">
        <v>87.275599999999997</v>
      </c>
      <c r="I52" t="s">
        <v>26</v>
      </c>
      <c r="J52" t="s">
        <v>4</v>
      </c>
      <c r="K52">
        <v>87.275999999999996</v>
      </c>
      <c r="L52" t="s">
        <v>9</v>
      </c>
      <c r="M52" t="s">
        <v>69</v>
      </c>
      <c r="N52" t="s">
        <v>61</v>
      </c>
      <c r="O52" t="s">
        <v>9</v>
      </c>
      <c r="P52" t="s">
        <v>62</v>
      </c>
      <c r="Q52" t="s">
        <v>3</v>
      </c>
      <c r="R52" t="s">
        <v>17</v>
      </c>
      <c r="S52" t="s">
        <v>70</v>
      </c>
      <c r="T52">
        <v>6</v>
      </c>
      <c r="U52" t="s">
        <v>13</v>
      </c>
      <c r="V52" t="s">
        <v>3</v>
      </c>
      <c r="Y52">
        <v>8</v>
      </c>
      <c r="AA52">
        <v>7</v>
      </c>
      <c r="AC52" t="s">
        <v>14</v>
      </c>
      <c r="AE52">
        <v>2</v>
      </c>
      <c r="AF52">
        <v>7</v>
      </c>
      <c r="AG52" t="s">
        <v>38</v>
      </c>
      <c r="AH52">
        <v>5</v>
      </c>
      <c r="AI52" t="s">
        <v>67</v>
      </c>
      <c r="AJ52">
        <v>6</v>
      </c>
      <c r="AK52" t="s">
        <v>20</v>
      </c>
      <c r="AL52" t="s">
        <v>3</v>
      </c>
      <c r="AM52" t="s">
        <v>15</v>
      </c>
      <c r="AN52">
        <v>6</v>
      </c>
      <c r="AO52" t="s">
        <v>20</v>
      </c>
      <c r="AQ52" t="s">
        <v>16</v>
      </c>
      <c r="AR52" t="s">
        <v>55</v>
      </c>
      <c r="AS52" t="s">
        <v>22</v>
      </c>
      <c r="AT52" t="s">
        <v>21</v>
      </c>
      <c r="AU52">
        <v>87.275999999999996</v>
      </c>
      <c r="AV52" t="s">
        <v>23</v>
      </c>
      <c r="AW52" t="s">
        <v>24</v>
      </c>
    </row>
    <row r="53" spans="1:49" x14ac:dyDescent="0.25">
      <c r="A53" t="s">
        <v>68</v>
      </c>
      <c r="E53" t="s">
        <v>3</v>
      </c>
      <c r="F53" t="s">
        <v>25</v>
      </c>
      <c r="G53" t="s">
        <v>26</v>
      </c>
      <c r="H53">
        <v>897.58820000000003</v>
      </c>
      <c r="I53" t="s">
        <v>26</v>
      </c>
      <c r="J53" t="s">
        <v>4</v>
      </c>
      <c r="K53">
        <v>897.58799999999997</v>
      </c>
      <c r="L53" t="s">
        <v>9</v>
      </c>
      <c r="M53" t="s">
        <v>69</v>
      </c>
      <c r="N53" t="s">
        <v>61</v>
      </c>
      <c r="O53" t="s">
        <v>9</v>
      </c>
      <c r="P53" t="s">
        <v>62</v>
      </c>
      <c r="Q53" t="s">
        <v>3</v>
      </c>
      <c r="R53" t="s">
        <v>17</v>
      </c>
      <c r="S53" t="s">
        <v>70</v>
      </c>
      <c r="T53">
        <v>2</v>
      </c>
      <c r="U53" t="s">
        <v>13</v>
      </c>
      <c r="V53" t="s">
        <v>3</v>
      </c>
      <c r="X53">
        <v>8</v>
      </c>
      <c r="Y53">
        <v>9</v>
      </c>
      <c r="AA53">
        <v>7</v>
      </c>
      <c r="AC53" t="s">
        <v>14</v>
      </c>
      <c r="AE53">
        <v>5</v>
      </c>
      <c r="AF53">
        <v>8</v>
      </c>
      <c r="AG53" t="s">
        <v>38</v>
      </c>
      <c r="AH53">
        <v>8</v>
      </c>
      <c r="AI53" t="s">
        <v>67</v>
      </c>
      <c r="AJ53">
        <v>2</v>
      </c>
      <c r="AK53" t="s">
        <v>20</v>
      </c>
      <c r="AL53" t="s">
        <v>3</v>
      </c>
      <c r="AM53" t="s">
        <v>15</v>
      </c>
      <c r="AN53">
        <v>2</v>
      </c>
      <c r="AO53" t="s">
        <v>20</v>
      </c>
      <c r="AQ53" t="s">
        <v>16</v>
      </c>
      <c r="AR53" t="s">
        <v>44</v>
      </c>
      <c r="AS53" t="s">
        <v>22</v>
      </c>
      <c r="AT53" t="s">
        <v>21</v>
      </c>
      <c r="AU53">
        <v>897.58799999999997</v>
      </c>
      <c r="AV53" t="s">
        <v>23</v>
      </c>
      <c r="AW53" t="s">
        <v>24</v>
      </c>
    </row>
    <row r="54" spans="1:49" x14ac:dyDescent="0.25">
      <c r="A54" t="s">
        <v>68</v>
      </c>
      <c r="E54" t="s">
        <v>3</v>
      </c>
      <c r="F54" t="s">
        <v>25</v>
      </c>
      <c r="G54" t="s">
        <v>26</v>
      </c>
      <c r="H54">
        <v>0.23519999999999999</v>
      </c>
      <c r="I54" t="s">
        <v>26</v>
      </c>
      <c r="J54" t="s">
        <v>4</v>
      </c>
      <c r="K54">
        <v>0.23499999999999999</v>
      </c>
      <c r="L54" t="s">
        <v>9</v>
      </c>
      <c r="M54" t="s">
        <v>69</v>
      </c>
      <c r="N54" t="s">
        <v>61</v>
      </c>
      <c r="O54" t="s">
        <v>9</v>
      </c>
      <c r="P54" t="s">
        <v>62</v>
      </c>
      <c r="Q54" t="s">
        <v>3</v>
      </c>
      <c r="R54" t="s">
        <v>17</v>
      </c>
      <c r="S54" t="s">
        <v>70</v>
      </c>
      <c r="T54">
        <v>2</v>
      </c>
      <c r="U54" t="s">
        <v>13</v>
      </c>
      <c r="V54" t="s">
        <v>3</v>
      </c>
      <c r="AA54">
        <v>0</v>
      </c>
      <c r="AC54" t="s">
        <v>14</v>
      </c>
      <c r="AE54">
        <v>2</v>
      </c>
      <c r="AF54">
        <v>3</v>
      </c>
      <c r="AG54" t="s">
        <v>38</v>
      </c>
      <c r="AH54">
        <v>5</v>
      </c>
      <c r="AI54" t="s">
        <v>67</v>
      </c>
      <c r="AJ54">
        <v>2</v>
      </c>
      <c r="AK54" t="s">
        <v>20</v>
      </c>
      <c r="AL54" t="s">
        <v>3</v>
      </c>
      <c r="AM54" t="s">
        <v>15</v>
      </c>
      <c r="AN54">
        <v>2</v>
      </c>
      <c r="AO54" t="s">
        <v>20</v>
      </c>
      <c r="AQ54" t="s">
        <v>16</v>
      </c>
      <c r="AR54" t="s">
        <v>47</v>
      </c>
      <c r="AS54" t="s">
        <v>22</v>
      </c>
      <c r="AT54" t="s">
        <v>21</v>
      </c>
      <c r="AU54">
        <v>0.23499999999999999</v>
      </c>
      <c r="AV54" t="s">
        <v>23</v>
      </c>
      <c r="AW54" t="s">
        <v>24</v>
      </c>
    </row>
    <row r="55" spans="1:49" x14ac:dyDescent="0.25">
      <c r="A55" t="s">
        <v>68</v>
      </c>
      <c r="E55" t="s">
        <v>3</v>
      </c>
      <c r="F55" t="s">
        <v>25</v>
      </c>
      <c r="G55" t="s">
        <v>26</v>
      </c>
      <c r="H55">
        <v>4.4813000000000001</v>
      </c>
      <c r="I55" t="s">
        <v>26</v>
      </c>
      <c r="J55" t="s">
        <v>4</v>
      </c>
      <c r="K55">
        <v>4.4809999999999999</v>
      </c>
      <c r="L55" t="s">
        <v>9</v>
      </c>
      <c r="M55" t="s">
        <v>69</v>
      </c>
      <c r="N55" t="s">
        <v>61</v>
      </c>
      <c r="O55" t="s">
        <v>9</v>
      </c>
      <c r="P55" t="s">
        <v>62</v>
      </c>
      <c r="Q55" t="s">
        <v>3</v>
      </c>
      <c r="R55" t="s">
        <v>17</v>
      </c>
      <c r="S55" t="s">
        <v>70</v>
      </c>
      <c r="T55">
        <v>3</v>
      </c>
      <c r="U55" t="s">
        <v>13</v>
      </c>
      <c r="V55" t="s">
        <v>3</v>
      </c>
      <c r="AA55">
        <v>4</v>
      </c>
      <c r="AC55" t="s">
        <v>14</v>
      </c>
      <c r="AE55">
        <v>4</v>
      </c>
      <c r="AF55">
        <v>8</v>
      </c>
      <c r="AG55" t="s">
        <v>38</v>
      </c>
      <c r="AH55">
        <v>1</v>
      </c>
      <c r="AI55" t="s">
        <v>67</v>
      </c>
      <c r="AJ55">
        <v>3</v>
      </c>
      <c r="AK55" t="s">
        <v>20</v>
      </c>
      <c r="AL55" t="s">
        <v>3</v>
      </c>
      <c r="AM55" t="s">
        <v>15</v>
      </c>
      <c r="AN55">
        <v>3</v>
      </c>
      <c r="AO55" t="s">
        <v>20</v>
      </c>
      <c r="AQ55" t="s">
        <v>16</v>
      </c>
      <c r="AR55" t="s">
        <v>50</v>
      </c>
      <c r="AS55" t="s">
        <v>22</v>
      </c>
      <c r="AT55" t="s">
        <v>21</v>
      </c>
      <c r="AU55">
        <v>4.4809999999999999</v>
      </c>
      <c r="AV55" t="s">
        <v>23</v>
      </c>
      <c r="AW55" t="s">
        <v>24</v>
      </c>
    </row>
    <row r="56" spans="1:49" x14ac:dyDescent="0.25">
      <c r="A56" t="s">
        <v>68</v>
      </c>
      <c r="E56" t="s">
        <v>3</v>
      </c>
      <c r="F56" t="s">
        <v>25</v>
      </c>
      <c r="G56" t="s">
        <v>26</v>
      </c>
      <c r="H56">
        <v>42.441800000000001</v>
      </c>
      <c r="I56" t="s">
        <v>26</v>
      </c>
      <c r="J56" t="s">
        <v>4</v>
      </c>
      <c r="K56">
        <v>42.442</v>
      </c>
      <c r="L56" t="s">
        <v>9</v>
      </c>
      <c r="M56" t="s">
        <v>69</v>
      </c>
      <c r="N56" t="s">
        <v>61</v>
      </c>
      <c r="O56" t="s">
        <v>9</v>
      </c>
      <c r="P56" t="s">
        <v>62</v>
      </c>
      <c r="Q56" t="s">
        <v>3</v>
      </c>
      <c r="R56" t="s">
        <v>17</v>
      </c>
      <c r="S56" t="s">
        <v>70</v>
      </c>
      <c r="T56">
        <v>8</v>
      </c>
      <c r="U56" t="s">
        <v>13</v>
      </c>
      <c r="V56" t="s">
        <v>3</v>
      </c>
      <c r="Y56">
        <v>4</v>
      </c>
      <c r="AA56">
        <v>2</v>
      </c>
      <c r="AC56" t="s">
        <v>14</v>
      </c>
      <c r="AE56">
        <v>4</v>
      </c>
      <c r="AF56">
        <v>4</v>
      </c>
      <c r="AG56" t="s">
        <v>38</v>
      </c>
      <c r="AH56">
        <v>1</v>
      </c>
      <c r="AI56" t="s">
        <v>67</v>
      </c>
      <c r="AJ56">
        <v>8</v>
      </c>
      <c r="AK56" t="s">
        <v>20</v>
      </c>
      <c r="AL56" t="s">
        <v>3</v>
      </c>
      <c r="AM56" t="s">
        <v>15</v>
      </c>
      <c r="AN56">
        <v>8</v>
      </c>
      <c r="AO56" t="s">
        <v>20</v>
      </c>
      <c r="AQ56" t="s">
        <v>16</v>
      </c>
      <c r="AR56" t="s">
        <v>52</v>
      </c>
      <c r="AS56" t="s">
        <v>22</v>
      </c>
      <c r="AT56" t="s">
        <v>21</v>
      </c>
      <c r="AU56">
        <v>42.442</v>
      </c>
      <c r="AV56" t="s">
        <v>23</v>
      </c>
      <c r="AW56" t="s">
        <v>24</v>
      </c>
    </row>
    <row r="57" spans="1:49" x14ac:dyDescent="0.25">
      <c r="A57" t="s">
        <v>68</v>
      </c>
      <c r="E57" t="s">
        <v>3</v>
      </c>
      <c r="F57" t="s">
        <v>25</v>
      </c>
      <c r="G57" t="s">
        <v>26</v>
      </c>
      <c r="H57">
        <v>445.8614</v>
      </c>
      <c r="I57" t="s">
        <v>26</v>
      </c>
      <c r="J57" t="s">
        <v>4</v>
      </c>
      <c r="K57">
        <v>445.86099999999999</v>
      </c>
      <c r="L57" t="s">
        <v>9</v>
      </c>
      <c r="M57" t="s">
        <v>69</v>
      </c>
      <c r="N57" t="s">
        <v>61</v>
      </c>
      <c r="O57" t="s">
        <v>9</v>
      </c>
      <c r="P57" t="s">
        <v>62</v>
      </c>
      <c r="Q57" t="s">
        <v>3</v>
      </c>
      <c r="R57" t="s">
        <v>17</v>
      </c>
      <c r="S57" t="s">
        <v>70</v>
      </c>
      <c r="T57">
        <v>4</v>
      </c>
      <c r="U57" t="s">
        <v>13</v>
      </c>
      <c r="V57" t="s">
        <v>3</v>
      </c>
      <c r="X57">
        <v>4</v>
      </c>
      <c r="Y57">
        <v>4</v>
      </c>
      <c r="AA57">
        <v>5</v>
      </c>
      <c r="AC57" t="s">
        <v>14</v>
      </c>
      <c r="AE57">
        <v>8</v>
      </c>
      <c r="AF57">
        <v>6</v>
      </c>
      <c r="AG57" t="s">
        <v>38</v>
      </c>
      <c r="AH57">
        <v>1</v>
      </c>
      <c r="AI57" t="s">
        <v>67</v>
      </c>
      <c r="AJ57">
        <v>4</v>
      </c>
      <c r="AK57" t="s">
        <v>20</v>
      </c>
      <c r="AL57" t="s">
        <v>3</v>
      </c>
      <c r="AM57" t="s">
        <v>15</v>
      </c>
      <c r="AN57">
        <v>4</v>
      </c>
      <c r="AO57" t="s">
        <v>20</v>
      </c>
      <c r="AQ57" t="s">
        <v>16</v>
      </c>
      <c r="AR57" t="s">
        <v>50</v>
      </c>
      <c r="AS57" t="s">
        <v>22</v>
      </c>
      <c r="AT57" t="s">
        <v>21</v>
      </c>
      <c r="AU57">
        <v>445.86099999999999</v>
      </c>
      <c r="AV57" t="s">
        <v>23</v>
      </c>
      <c r="AW57" t="s">
        <v>24</v>
      </c>
    </row>
    <row r="58" spans="1:49" x14ac:dyDescent="0.25">
      <c r="A58" t="s">
        <v>68</v>
      </c>
      <c r="E58" t="s">
        <v>3</v>
      </c>
      <c r="F58" t="s">
        <v>25</v>
      </c>
      <c r="G58" t="s">
        <v>26</v>
      </c>
      <c r="H58">
        <v>0.2424</v>
      </c>
      <c r="I58" t="s">
        <v>26</v>
      </c>
      <c r="J58" t="s">
        <v>4</v>
      </c>
      <c r="K58">
        <v>0.24199999999999999</v>
      </c>
      <c r="L58" t="s">
        <v>9</v>
      </c>
      <c r="M58" t="s">
        <v>69</v>
      </c>
      <c r="N58" t="s">
        <v>61</v>
      </c>
      <c r="O58" t="s">
        <v>9</v>
      </c>
      <c r="P58" t="s">
        <v>62</v>
      </c>
      <c r="Q58" t="s">
        <v>3</v>
      </c>
      <c r="R58" t="s">
        <v>17</v>
      </c>
      <c r="S58" t="s">
        <v>70</v>
      </c>
      <c r="T58">
        <v>4</v>
      </c>
      <c r="U58" t="s">
        <v>13</v>
      </c>
      <c r="V58" t="s">
        <v>3</v>
      </c>
      <c r="AA58">
        <v>0</v>
      </c>
      <c r="AC58" t="s">
        <v>14</v>
      </c>
      <c r="AE58">
        <v>2</v>
      </c>
      <c r="AF58">
        <v>4</v>
      </c>
      <c r="AG58" t="s">
        <v>38</v>
      </c>
      <c r="AH58">
        <v>2</v>
      </c>
      <c r="AI58" t="s">
        <v>67</v>
      </c>
      <c r="AJ58">
        <v>4</v>
      </c>
      <c r="AK58" t="s">
        <v>20</v>
      </c>
      <c r="AL58" t="s">
        <v>3</v>
      </c>
      <c r="AM58" t="s">
        <v>15</v>
      </c>
      <c r="AN58">
        <v>4</v>
      </c>
      <c r="AO58" t="s">
        <v>20</v>
      </c>
      <c r="AQ58" t="s">
        <v>16</v>
      </c>
      <c r="AR58" t="s">
        <v>53</v>
      </c>
      <c r="AS58" t="s">
        <v>22</v>
      </c>
      <c r="AT58" t="s">
        <v>21</v>
      </c>
      <c r="AU58">
        <v>0.24199999999999999</v>
      </c>
      <c r="AV58" t="s">
        <v>23</v>
      </c>
      <c r="AW58" t="s">
        <v>24</v>
      </c>
    </row>
    <row r="59" spans="1:49" x14ac:dyDescent="0.25">
      <c r="A59" t="s">
        <v>68</v>
      </c>
      <c r="E59" t="s">
        <v>3</v>
      </c>
      <c r="F59" t="s">
        <v>25</v>
      </c>
      <c r="G59" t="s">
        <v>26</v>
      </c>
      <c r="H59">
        <v>1.7323</v>
      </c>
      <c r="I59" t="s">
        <v>26</v>
      </c>
      <c r="J59" t="s">
        <v>4</v>
      </c>
      <c r="K59">
        <v>1.732</v>
      </c>
      <c r="L59" t="s">
        <v>9</v>
      </c>
      <c r="M59" t="s">
        <v>69</v>
      </c>
      <c r="N59" t="s">
        <v>61</v>
      </c>
      <c r="O59" t="s">
        <v>9</v>
      </c>
      <c r="P59" t="s">
        <v>62</v>
      </c>
      <c r="Q59" t="s">
        <v>3</v>
      </c>
      <c r="R59" t="s">
        <v>17</v>
      </c>
      <c r="S59" t="s">
        <v>70</v>
      </c>
      <c r="T59">
        <v>3</v>
      </c>
      <c r="U59" t="s">
        <v>13</v>
      </c>
      <c r="V59" t="s">
        <v>3</v>
      </c>
      <c r="AA59">
        <v>1</v>
      </c>
      <c r="AC59" t="s">
        <v>14</v>
      </c>
      <c r="AE59">
        <v>7</v>
      </c>
      <c r="AF59">
        <v>3</v>
      </c>
      <c r="AG59" t="s">
        <v>38</v>
      </c>
      <c r="AH59">
        <v>2</v>
      </c>
      <c r="AI59" t="s">
        <v>67</v>
      </c>
      <c r="AJ59">
        <v>3</v>
      </c>
      <c r="AK59" t="s">
        <v>20</v>
      </c>
      <c r="AL59" t="s">
        <v>3</v>
      </c>
      <c r="AM59" t="s">
        <v>15</v>
      </c>
      <c r="AN59">
        <v>3</v>
      </c>
      <c r="AO59" t="s">
        <v>20</v>
      </c>
      <c r="AQ59" t="s">
        <v>16</v>
      </c>
      <c r="AR59" t="s">
        <v>53</v>
      </c>
      <c r="AS59" t="s">
        <v>22</v>
      </c>
      <c r="AT59" t="s">
        <v>21</v>
      </c>
      <c r="AU59">
        <v>1.732</v>
      </c>
      <c r="AV59" t="s">
        <v>23</v>
      </c>
      <c r="AW59" t="s">
        <v>24</v>
      </c>
    </row>
    <row r="60" spans="1:49" x14ac:dyDescent="0.25">
      <c r="A60" t="s">
        <v>68</v>
      </c>
      <c r="E60" t="s">
        <v>3</v>
      </c>
      <c r="F60" t="s">
        <v>25</v>
      </c>
      <c r="G60" t="s">
        <v>26</v>
      </c>
      <c r="H60">
        <v>87.472800000000007</v>
      </c>
      <c r="I60" t="s">
        <v>26</v>
      </c>
      <c r="J60" t="s">
        <v>4</v>
      </c>
      <c r="K60">
        <v>87.472999999999999</v>
      </c>
      <c r="L60" t="s">
        <v>9</v>
      </c>
      <c r="M60" t="s">
        <v>69</v>
      </c>
      <c r="N60" t="s">
        <v>61</v>
      </c>
      <c r="O60" t="s">
        <v>9</v>
      </c>
      <c r="P60" t="s">
        <v>62</v>
      </c>
      <c r="Q60" t="s">
        <v>3</v>
      </c>
      <c r="R60" t="s">
        <v>17</v>
      </c>
      <c r="S60" t="s">
        <v>70</v>
      </c>
      <c r="T60">
        <v>8</v>
      </c>
      <c r="U60" t="s">
        <v>13</v>
      </c>
      <c r="V60" t="s">
        <v>3</v>
      </c>
      <c r="Y60">
        <v>8</v>
      </c>
      <c r="AA60">
        <v>7</v>
      </c>
      <c r="AC60" t="s">
        <v>14</v>
      </c>
      <c r="AE60">
        <v>4</v>
      </c>
      <c r="AF60">
        <v>7</v>
      </c>
      <c r="AG60" t="s">
        <v>38</v>
      </c>
      <c r="AH60">
        <v>2</v>
      </c>
      <c r="AI60" t="s">
        <v>67</v>
      </c>
      <c r="AJ60">
        <v>8</v>
      </c>
      <c r="AK60" t="s">
        <v>20</v>
      </c>
      <c r="AL60" t="s">
        <v>3</v>
      </c>
      <c r="AM60" t="s">
        <v>15</v>
      </c>
      <c r="AN60">
        <v>8</v>
      </c>
      <c r="AO60" t="s">
        <v>20</v>
      </c>
      <c r="AQ60" t="s">
        <v>16</v>
      </c>
      <c r="AR60" t="s">
        <v>48</v>
      </c>
      <c r="AS60" t="s">
        <v>22</v>
      </c>
      <c r="AT60" t="s">
        <v>21</v>
      </c>
      <c r="AU60">
        <v>87.472999999999999</v>
      </c>
      <c r="AV60" t="s">
        <v>23</v>
      </c>
      <c r="AW60" t="s">
        <v>24</v>
      </c>
    </row>
    <row r="61" spans="1:49" x14ac:dyDescent="0.25">
      <c r="A61" t="s">
        <v>68</v>
      </c>
      <c r="E61" t="s">
        <v>3</v>
      </c>
      <c r="F61" t="s">
        <v>25</v>
      </c>
      <c r="G61" t="s">
        <v>26</v>
      </c>
      <c r="H61">
        <v>899.36289999999997</v>
      </c>
      <c r="I61" t="s">
        <v>26</v>
      </c>
      <c r="J61" t="s">
        <v>4</v>
      </c>
      <c r="K61">
        <v>899.36300000000006</v>
      </c>
      <c r="L61" t="s">
        <v>9</v>
      </c>
      <c r="M61" t="s">
        <v>69</v>
      </c>
      <c r="N61" t="s">
        <v>61</v>
      </c>
      <c r="O61" t="s">
        <v>9</v>
      </c>
      <c r="P61" t="s">
        <v>62</v>
      </c>
      <c r="Q61" t="s">
        <v>3</v>
      </c>
      <c r="R61" t="s">
        <v>17</v>
      </c>
      <c r="S61" t="s">
        <v>70</v>
      </c>
      <c r="T61">
        <v>9</v>
      </c>
      <c r="U61" t="s">
        <v>13</v>
      </c>
      <c r="V61" t="s">
        <v>3</v>
      </c>
      <c r="X61">
        <v>8</v>
      </c>
      <c r="Y61">
        <v>9</v>
      </c>
      <c r="AA61">
        <v>9</v>
      </c>
      <c r="AC61" t="s">
        <v>14</v>
      </c>
      <c r="AE61">
        <v>3</v>
      </c>
      <c r="AF61">
        <v>6</v>
      </c>
      <c r="AG61" t="s">
        <v>38</v>
      </c>
      <c r="AH61">
        <v>2</v>
      </c>
      <c r="AI61" t="s">
        <v>67</v>
      </c>
      <c r="AJ61">
        <v>9</v>
      </c>
      <c r="AK61" t="s">
        <v>20</v>
      </c>
      <c r="AL61" t="s">
        <v>3</v>
      </c>
      <c r="AM61" t="s">
        <v>15</v>
      </c>
      <c r="AN61">
        <v>9</v>
      </c>
      <c r="AO61" t="s">
        <v>20</v>
      </c>
      <c r="AQ61" t="s">
        <v>16</v>
      </c>
      <c r="AR61" t="s">
        <v>48</v>
      </c>
      <c r="AS61" t="s">
        <v>22</v>
      </c>
      <c r="AT61" t="s">
        <v>21</v>
      </c>
      <c r="AU61">
        <v>899.36300000000006</v>
      </c>
      <c r="AV61" t="s">
        <v>23</v>
      </c>
      <c r="AW61" t="s">
        <v>24</v>
      </c>
    </row>
    <row r="62" spans="1:49" x14ac:dyDescent="0.25">
      <c r="A62" t="s">
        <v>68</v>
      </c>
      <c r="E62" t="s">
        <v>3</v>
      </c>
      <c r="F62" t="s">
        <v>25</v>
      </c>
      <c r="G62" t="s">
        <v>26</v>
      </c>
      <c r="H62">
        <v>0.58260000000000001</v>
      </c>
      <c r="I62" t="s">
        <v>26</v>
      </c>
      <c r="J62" t="s">
        <v>4</v>
      </c>
      <c r="K62">
        <v>0.58299999999999996</v>
      </c>
      <c r="L62" t="s">
        <v>9</v>
      </c>
      <c r="M62" t="s">
        <v>69</v>
      </c>
      <c r="N62" t="s">
        <v>61</v>
      </c>
      <c r="O62" t="s">
        <v>9</v>
      </c>
      <c r="P62" t="s">
        <v>62</v>
      </c>
      <c r="Q62" t="s">
        <v>3</v>
      </c>
      <c r="R62" t="s">
        <v>17</v>
      </c>
      <c r="S62" t="s">
        <v>70</v>
      </c>
      <c r="T62">
        <v>6</v>
      </c>
      <c r="U62" t="s">
        <v>13</v>
      </c>
      <c r="V62" t="s">
        <v>3</v>
      </c>
      <c r="AA62">
        <v>0</v>
      </c>
      <c r="AC62" t="s">
        <v>14</v>
      </c>
      <c r="AE62">
        <v>5</v>
      </c>
      <c r="AF62">
        <v>8</v>
      </c>
      <c r="AG62" t="s">
        <v>38</v>
      </c>
      <c r="AH62">
        <v>2</v>
      </c>
      <c r="AI62" t="s">
        <v>67</v>
      </c>
      <c r="AJ62">
        <v>6</v>
      </c>
      <c r="AK62" t="s">
        <v>20</v>
      </c>
      <c r="AL62" t="s">
        <v>3</v>
      </c>
      <c r="AM62" t="s">
        <v>15</v>
      </c>
      <c r="AN62">
        <v>6</v>
      </c>
      <c r="AO62" t="s">
        <v>20</v>
      </c>
      <c r="AQ62" t="s">
        <v>16</v>
      </c>
      <c r="AR62" t="s">
        <v>48</v>
      </c>
      <c r="AS62" t="s">
        <v>22</v>
      </c>
      <c r="AT62" t="s">
        <v>21</v>
      </c>
      <c r="AU62">
        <v>0.58299999999999996</v>
      </c>
      <c r="AV62" t="s">
        <v>23</v>
      </c>
      <c r="AW62" t="s">
        <v>24</v>
      </c>
    </row>
    <row r="63" spans="1:49" x14ac:dyDescent="0.25">
      <c r="A63" t="s">
        <v>68</v>
      </c>
      <c r="E63" t="s">
        <v>3</v>
      </c>
      <c r="F63" t="s">
        <v>25</v>
      </c>
      <c r="G63" t="s">
        <v>26</v>
      </c>
      <c r="H63">
        <v>9.2737999999999996</v>
      </c>
      <c r="I63" t="s">
        <v>26</v>
      </c>
      <c r="J63" t="s">
        <v>4</v>
      </c>
      <c r="K63">
        <v>9.2739999999999991</v>
      </c>
      <c r="L63" t="s">
        <v>9</v>
      </c>
      <c r="M63" t="s">
        <v>69</v>
      </c>
      <c r="N63" t="s">
        <v>61</v>
      </c>
      <c r="O63" t="s">
        <v>9</v>
      </c>
      <c r="P63" t="s">
        <v>62</v>
      </c>
      <c r="Q63" t="s">
        <v>3</v>
      </c>
      <c r="R63" t="s">
        <v>17</v>
      </c>
      <c r="S63" t="s">
        <v>70</v>
      </c>
      <c r="T63">
        <v>8</v>
      </c>
      <c r="U63" t="s">
        <v>13</v>
      </c>
      <c r="V63" t="s">
        <v>3</v>
      </c>
      <c r="AA63">
        <v>9</v>
      </c>
      <c r="AC63" t="s">
        <v>14</v>
      </c>
      <c r="AE63">
        <v>2</v>
      </c>
      <c r="AF63">
        <v>7</v>
      </c>
      <c r="AG63" t="s">
        <v>38</v>
      </c>
      <c r="AH63">
        <v>3</v>
      </c>
      <c r="AI63" t="s">
        <v>67</v>
      </c>
      <c r="AJ63">
        <v>8</v>
      </c>
      <c r="AK63" t="s">
        <v>20</v>
      </c>
      <c r="AL63" t="s">
        <v>3</v>
      </c>
      <c r="AM63" t="s">
        <v>15</v>
      </c>
      <c r="AN63">
        <v>8</v>
      </c>
      <c r="AO63" t="s">
        <v>20</v>
      </c>
      <c r="AQ63" t="s">
        <v>16</v>
      </c>
      <c r="AR63" t="s">
        <v>54</v>
      </c>
      <c r="AS63" t="s">
        <v>22</v>
      </c>
      <c r="AT63" t="s">
        <v>21</v>
      </c>
      <c r="AU63">
        <v>9.2739999999999991</v>
      </c>
      <c r="AV63" t="s">
        <v>23</v>
      </c>
      <c r="AW63" t="s">
        <v>24</v>
      </c>
    </row>
    <row r="64" spans="1:49" x14ac:dyDescent="0.25">
      <c r="A64" t="s">
        <v>68</v>
      </c>
      <c r="E64" t="s">
        <v>3</v>
      </c>
      <c r="F64" t="s">
        <v>25</v>
      </c>
      <c r="G64" t="s">
        <v>26</v>
      </c>
      <c r="H64">
        <v>27.2104</v>
      </c>
      <c r="I64" t="s">
        <v>26</v>
      </c>
      <c r="J64" t="s">
        <v>4</v>
      </c>
      <c r="K64">
        <v>27.21</v>
      </c>
      <c r="L64" t="s">
        <v>9</v>
      </c>
      <c r="M64" t="s">
        <v>69</v>
      </c>
      <c r="N64" t="s">
        <v>61</v>
      </c>
      <c r="O64" t="s">
        <v>9</v>
      </c>
      <c r="P64" t="s">
        <v>62</v>
      </c>
      <c r="Q64" t="s">
        <v>3</v>
      </c>
      <c r="R64" t="s">
        <v>17</v>
      </c>
      <c r="S64" t="s">
        <v>70</v>
      </c>
      <c r="T64">
        <v>4</v>
      </c>
      <c r="U64" t="s">
        <v>13</v>
      </c>
      <c r="V64" t="s">
        <v>3</v>
      </c>
      <c r="Y64">
        <v>2</v>
      </c>
      <c r="AA64">
        <v>7</v>
      </c>
      <c r="AC64" t="s">
        <v>14</v>
      </c>
      <c r="AE64">
        <v>2</v>
      </c>
      <c r="AF64">
        <v>1</v>
      </c>
      <c r="AG64" t="s">
        <v>38</v>
      </c>
      <c r="AH64">
        <v>0</v>
      </c>
      <c r="AI64" t="s">
        <v>67</v>
      </c>
      <c r="AJ64">
        <v>4</v>
      </c>
      <c r="AK64" t="s">
        <v>20</v>
      </c>
      <c r="AL64" t="s">
        <v>3</v>
      </c>
      <c r="AM64" t="s">
        <v>15</v>
      </c>
      <c r="AN64">
        <v>4</v>
      </c>
      <c r="AO64" t="s">
        <v>20</v>
      </c>
      <c r="AQ64" t="s">
        <v>16</v>
      </c>
      <c r="AR64" t="s">
        <v>46</v>
      </c>
      <c r="AS64" t="s">
        <v>22</v>
      </c>
      <c r="AT64" t="s">
        <v>21</v>
      </c>
      <c r="AU64">
        <v>27.21</v>
      </c>
      <c r="AV64" t="s">
        <v>23</v>
      </c>
      <c r="AW64" t="s">
        <v>24</v>
      </c>
    </row>
    <row r="65" spans="1:49" x14ac:dyDescent="0.25">
      <c r="A65" t="s">
        <v>68</v>
      </c>
      <c r="E65" t="s">
        <v>3</v>
      </c>
      <c r="F65" t="s">
        <v>25</v>
      </c>
      <c r="G65" t="s">
        <v>26</v>
      </c>
      <c r="H65">
        <v>930.89229999999998</v>
      </c>
      <c r="I65" t="s">
        <v>26</v>
      </c>
      <c r="J65" t="s">
        <v>4</v>
      </c>
      <c r="K65">
        <v>930.89200000000005</v>
      </c>
      <c r="L65" t="s">
        <v>9</v>
      </c>
      <c r="M65" t="s">
        <v>69</v>
      </c>
      <c r="N65" t="s">
        <v>61</v>
      </c>
      <c r="O65" t="s">
        <v>9</v>
      </c>
      <c r="P65" t="s">
        <v>62</v>
      </c>
      <c r="Q65" t="s">
        <v>3</v>
      </c>
      <c r="R65" t="s">
        <v>17</v>
      </c>
      <c r="S65" t="s">
        <v>70</v>
      </c>
      <c r="T65">
        <v>3</v>
      </c>
      <c r="U65" t="s">
        <v>13</v>
      </c>
      <c r="V65" t="s">
        <v>3</v>
      </c>
      <c r="X65">
        <v>9</v>
      </c>
      <c r="Y65">
        <v>3</v>
      </c>
      <c r="AA65">
        <v>0</v>
      </c>
      <c r="AC65" t="s">
        <v>14</v>
      </c>
      <c r="AE65">
        <v>8</v>
      </c>
      <c r="AF65">
        <v>9</v>
      </c>
      <c r="AG65" t="s">
        <v>38</v>
      </c>
      <c r="AH65">
        <v>2</v>
      </c>
      <c r="AI65" t="s">
        <v>67</v>
      </c>
      <c r="AJ65">
        <v>3</v>
      </c>
      <c r="AK65" t="s">
        <v>20</v>
      </c>
      <c r="AL65" t="s">
        <v>3</v>
      </c>
      <c r="AM65" t="s">
        <v>15</v>
      </c>
      <c r="AN65">
        <v>3</v>
      </c>
      <c r="AO65" t="s">
        <v>20</v>
      </c>
      <c r="AQ65" t="s">
        <v>16</v>
      </c>
      <c r="AR65" t="s">
        <v>53</v>
      </c>
      <c r="AS65" t="s">
        <v>22</v>
      </c>
      <c r="AT65" t="s">
        <v>21</v>
      </c>
      <c r="AU65">
        <v>930.89200000000005</v>
      </c>
      <c r="AV65" t="s">
        <v>23</v>
      </c>
      <c r="AW65" t="s">
        <v>24</v>
      </c>
    </row>
    <row r="66" spans="1:49" x14ac:dyDescent="0.25">
      <c r="A66" t="s">
        <v>68</v>
      </c>
      <c r="E66" t="s">
        <v>3</v>
      </c>
      <c r="F66" t="s">
        <v>25</v>
      </c>
      <c r="G66" t="s">
        <v>26</v>
      </c>
      <c r="H66">
        <v>0.27450000000000002</v>
      </c>
      <c r="I66" t="s">
        <v>26</v>
      </c>
      <c r="J66" t="s">
        <v>4</v>
      </c>
      <c r="K66">
        <v>0.27500000000000002</v>
      </c>
      <c r="L66" t="s">
        <v>9</v>
      </c>
      <c r="M66" t="s">
        <v>69</v>
      </c>
      <c r="N66" t="s">
        <v>61</v>
      </c>
      <c r="O66" t="s">
        <v>9</v>
      </c>
      <c r="P66" t="s">
        <v>62</v>
      </c>
      <c r="Q66" t="s">
        <v>3</v>
      </c>
      <c r="R66" t="s">
        <v>17</v>
      </c>
      <c r="S66" t="s">
        <v>70</v>
      </c>
      <c r="T66">
        <v>5</v>
      </c>
      <c r="U66" t="s">
        <v>13</v>
      </c>
      <c r="V66" t="s">
        <v>3</v>
      </c>
      <c r="AA66">
        <v>0</v>
      </c>
      <c r="AC66" t="s">
        <v>14</v>
      </c>
      <c r="AE66">
        <v>2</v>
      </c>
      <c r="AF66">
        <v>7</v>
      </c>
      <c r="AG66" t="s">
        <v>38</v>
      </c>
      <c r="AH66">
        <v>4</v>
      </c>
      <c r="AI66" t="s">
        <v>67</v>
      </c>
      <c r="AJ66">
        <v>5</v>
      </c>
      <c r="AK66" t="s">
        <v>20</v>
      </c>
      <c r="AL66" t="s">
        <v>3</v>
      </c>
      <c r="AM66" t="s">
        <v>15</v>
      </c>
      <c r="AN66">
        <v>5</v>
      </c>
      <c r="AO66" t="s">
        <v>20</v>
      </c>
      <c r="AQ66" t="s">
        <v>16</v>
      </c>
      <c r="AR66" t="s">
        <v>51</v>
      </c>
      <c r="AS66" t="s">
        <v>22</v>
      </c>
      <c r="AT66" t="s">
        <v>21</v>
      </c>
      <c r="AU66">
        <v>0.27500000000000002</v>
      </c>
      <c r="AV66" t="s">
        <v>23</v>
      </c>
      <c r="AW66" t="s">
        <v>24</v>
      </c>
    </row>
    <row r="67" spans="1:49" x14ac:dyDescent="0.25">
      <c r="A67" t="s">
        <v>68</v>
      </c>
      <c r="E67" t="s">
        <v>3</v>
      </c>
      <c r="F67" t="s">
        <v>25</v>
      </c>
      <c r="G67" t="s">
        <v>26</v>
      </c>
      <c r="H67">
        <v>4.2956000000000003</v>
      </c>
      <c r="I67" t="s">
        <v>26</v>
      </c>
      <c r="J67" t="s">
        <v>4</v>
      </c>
      <c r="K67">
        <v>4.2960000000000003</v>
      </c>
      <c r="L67" t="s">
        <v>9</v>
      </c>
      <c r="M67" t="s">
        <v>69</v>
      </c>
      <c r="N67" t="s">
        <v>61</v>
      </c>
      <c r="O67" t="s">
        <v>9</v>
      </c>
      <c r="P67" t="s">
        <v>62</v>
      </c>
      <c r="Q67" t="s">
        <v>3</v>
      </c>
      <c r="R67" t="s">
        <v>17</v>
      </c>
      <c r="S67" t="s">
        <v>70</v>
      </c>
      <c r="T67">
        <v>6</v>
      </c>
      <c r="U67" t="s">
        <v>13</v>
      </c>
      <c r="V67" t="s">
        <v>3</v>
      </c>
      <c r="AA67">
        <v>4</v>
      </c>
      <c r="AC67" t="s">
        <v>14</v>
      </c>
      <c r="AE67">
        <v>2</v>
      </c>
      <c r="AF67">
        <v>9</v>
      </c>
      <c r="AG67" t="s">
        <v>38</v>
      </c>
      <c r="AH67">
        <v>5</v>
      </c>
      <c r="AI67" t="s">
        <v>67</v>
      </c>
      <c r="AJ67">
        <v>6</v>
      </c>
      <c r="AK67" t="s">
        <v>20</v>
      </c>
      <c r="AL67" t="s">
        <v>3</v>
      </c>
      <c r="AM67" t="s">
        <v>15</v>
      </c>
      <c r="AN67">
        <v>6</v>
      </c>
      <c r="AO67" t="s">
        <v>20</v>
      </c>
      <c r="AQ67" t="s">
        <v>16</v>
      </c>
      <c r="AR67" t="s">
        <v>55</v>
      </c>
      <c r="AS67" t="s">
        <v>22</v>
      </c>
      <c r="AT67" t="s">
        <v>21</v>
      </c>
      <c r="AU67">
        <v>4.2960000000000003</v>
      </c>
      <c r="AV67" t="s">
        <v>23</v>
      </c>
      <c r="AW67" t="s">
        <v>24</v>
      </c>
    </row>
    <row r="68" spans="1:49" x14ac:dyDescent="0.25">
      <c r="A68" t="s">
        <v>68</v>
      </c>
      <c r="E68" t="s">
        <v>3</v>
      </c>
      <c r="F68" t="s">
        <v>25</v>
      </c>
      <c r="G68" t="s">
        <v>26</v>
      </c>
      <c r="H68">
        <v>40.952100000000002</v>
      </c>
      <c r="I68" t="s">
        <v>26</v>
      </c>
      <c r="J68" t="s">
        <v>4</v>
      </c>
      <c r="K68">
        <v>40.951999999999998</v>
      </c>
      <c r="L68" t="s">
        <v>9</v>
      </c>
      <c r="M68" t="s">
        <v>69</v>
      </c>
      <c r="N68" t="s">
        <v>61</v>
      </c>
      <c r="O68" t="s">
        <v>9</v>
      </c>
      <c r="P68" t="s">
        <v>62</v>
      </c>
      <c r="Q68" t="s">
        <v>3</v>
      </c>
      <c r="R68" t="s">
        <v>17</v>
      </c>
      <c r="S68" t="s">
        <v>70</v>
      </c>
      <c r="T68">
        <v>1</v>
      </c>
      <c r="U68" t="s">
        <v>13</v>
      </c>
      <c r="V68" t="s">
        <v>3</v>
      </c>
      <c r="Y68">
        <v>4</v>
      </c>
      <c r="AA68">
        <v>0</v>
      </c>
      <c r="AC68" t="s">
        <v>14</v>
      </c>
      <c r="AE68">
        <v>9</v>
      </c>
      <c r="AF68">
        <v>5</v>
      </c>
      <c r="AG68" t="s">
        <v>38</v>
      </c>
      <c r="AH68">
        <v>2</v>
      </c>
      <c r="AI68" t="s">
        <v>67</v>
      </c>
      <c r="AJ68">
        <v>1</v>
      </c>
      <c r="AK68" t="s">
        <v>20</v>
      </c>
      <c r="AL68" t="s">
        <v>3</v>
      </c>
      <c r="AM68" t="s">
        <v>15</v>
      </c>
      <c r="AN68">
        <v>1</v>
      </c>
      <c r="AO68" t="s">
        <v>20</v>
      </c>
      <c r="AQ68" t="s">
        <v>16</v>
      </c>
      <c r="AR68" t="s">
        <v>53</v>
      </c>
      <c r="AS68" t="s">
        <v>22</v>
      </c>
      <c r="AT68" t="s">
        <v>21</v>
      </c>
      <c r="AU68">
        <v>40.951999999999998</v>
      </c>
      <c r="AV68" t="s">
        <v>23</v>
      </c>
      <c r="AW68" t="s">
        <v>24</v>
      </c>
    </row>
    <row r="69" spans="1:49" x14ac:dyDescent="0.25">
      <c r="A69" t="s">
        <v>68</v>
      </c>
      <c r="E69" t="s">
        <v>3</v>
      </c>
      <c r="F69" t="s">
        <v>25</v>
      </c>
      <c r="G69" t="s">
        <v>26</v>
      </c>
      <c r="H69">
        <v>666.96519999999998</v>
      </c>
      <c r="I69" t="s">
        <v>26</v>
      </c>
      <c r="J69" t="s">
        <v>4</v>
      </c>
      <c r="K69">
        <v>666.96500000000003</v>
      </c>
      <c r="L69" t="s">
        <v>9</v>
      </c>
      <c r="M69" t="s">
        <v>69</v>
      </c>
      <c r="N69" t="s">
        <v>61</v>
      </c>
      <c r="O69" t="s">
        <v>9</v>
      </c>
      <c r="P69" t="s">
        <v>62</v>
      </c>
      <c r="Q69" t="s">
        <v>3</v>
      </c>
      <c r="R69" t="s">
        <v>17</v>
      </c>
      <c r="S69" t="s">
        <v>70</v>
      </c>
      <c r="T69">
        <v>2</v>
      </c>
      <c r="U69" t="s">
        <v>13</v>
      </c>
      <c r="V69" t="s">
        <v>3</v>
      </c>
      <c r="X69">
        <v>6</v>
      </c>
      <c r="Y69">
        <v>6</v>
      </c>
      <c r="AA69">
        <v>6</v>
      </c>
      <c r="AC69" t="s">
        <v>14</v>
      </c>
      <c r="AE69">
        <v>9</v>
      </c>
      <c r="AF69">
        <v>6</v>
      </c>
      <c r="AG69" t="s">
        <v>38</v>
      </c>
      <c r="AH69">
        <v>5</v>
      </c>
      <c r="AI69" t="s">
        <v>67</v>
      </c>
      <c r="AJ69">
        <v>2</v>
      </c>
      <c r="AK69" t="s">
        <v>20</v>
      </c>
      <c r="AL69" t="s">
        <v>3</v>
      </c>
      <c r="AM69" t="s">
        <v>15</v>
      </c>
      <c r="AN69">
        <v>2</v>
      </c>
      <c r="AO69" t="s">
        <v>20</v>
      </c>
      <c r="AQ69" t="s">
        <v>16</v>
      </c>
      <c r="AR69" t="s">
        <v>47</v>
      </c>
      <c r="AS69" t="s">
        <v>22</v>
      </c>
      <c r="AT69" t="s">
        <v>21</v>
      </c>
      <c r="AU69">
        <v>666.96500000000003</v>
      </c>
      <c r="AV69" t="s">
        <v>23</v>
      </c>
      <c r="AW69" t="s">
        <v>24</v>
      </c>
    </row>
    <row r="70" spans="1:49" x14ac:dyDescent="0.25">
      <c r="A70" t="s">
        <v>68</v>
      </c>
      <c r="E70" t="s">
        <v>3</v>
      </c>
      <c r="F70" t="s">
        <v>25</v>
      </c>
      <c r="G70" t="s">
        <v>26</v>
      </c>
      <c r="H70">
        <v>0.52769999999999995</v>
      </c>
      <c r="I70" t="s">
        <v>26</v>
      </c>
      <c r="J70" t="s">
        <v>4</v>
      </c>
      <c r="K70">
        <v>0.52800000000000002</v>
      </c>
      <c r="L70" t="s">
        <v>9</v>
      </c>
      <c r="M70" t="s">
        <v>69</v>
      </c>
      <c r="N70" t="s">
        <v>61</v>
      </c>
      <c r="O70" t="s">
        <v>9</v>
      </c>
      <c r="P70" t="s">
        <v>62</v>
      </c>
      <c r="Q70" t="s">
        <v>3</v>
      </c>
      <c r="R70" t="s">
        <v>17</v>
      </c>
      <c r="S70" t="s">
        <v>70</v>
      </c>
      <c r="T70">
        <v>7</v>
      </c>
      <c r="U70" t="s">
        <v>13</v>
      </c>
      <c r="V70" t="s">
        <v>3</v>
      </c>
      <c r="AA70">
        <v>0</v>
      </c>
      <c r="AC70" t="s">
        <v>14</v>
      </c>
      <c r="AE70">
        <v>5</v>
      </c>
      <c r="AF70">
        <v>2</v>
      </c>
      <c r="AG70" t="s">
        <v>38</v>
      </c>
      <c r="AH70">
        <v>7</v>
      </c>
      <c r="AI70" t="s">
        <v>67</v>
      </c>
      <c r="AJ70">
        <v>7</v>
      </c>
      <c r="AK70" t="s">
        <v>20</v>
      </c>
      <c r="AL70" t="s">
        <v>3</v>
      </c>
      <c r="AM70" t="s">
        <v>15</v>
      </c>
      <c r="AN70">
        <v>7</v>
      </c>
      <c r="AO70" t="s">
        <v>20</v>
      </c>
      <c r="AQ70" t="s">
        <v>16</v>
      </c>
      <c r="AR70" t="s">
        <v>45</v>
      </c>
      <c r="AS70" t="s">
        <v>22</v>
      </c>
      <c r="AT70" t="s">
        <v>21</v>
      </c>
      <c r="AU70">
        <v>0.52800000000000002</v>
      </c>
      <c r="AV70" t="s">
        <v>23</v>
      </c>
      <c r="AW70" t="s">
        <v>24</v>
      </c>
    </row>
    <row r="71" spans="1:49" x14ac:dyDescent="0.25">
      <c r="A71" t="s">
        <v>68</v>
      </c>
      <c r="E71" t="s">
        <v>3</v>
      </c>
      <c r="F71" t="s">
        <v>25</v>
      </c>
      <c r="G71" t="s">
        <v>26</v>
      </c>
      <c r="H71">
        <v>8.8637999999999995</v>
      </c>
      <c r="I71" t="s">
        <v>26</v>
      </c>
      <c r="J71" t="s">
        <v>4</v>
      </c>
      <c r="K71">
        <v>8.8640000000000008</v>
      </c>
      <c r="L71" t="s">
        <v>9</v>
      </c>
      <c r="M71" t="s">
        <v>69</v>
      </c>
      <c r="N71" t="s">
        <v>61</v>
      </c>
      <c r="O71" t="s">
        <v>9</v>
      </c>
      <c r="P71" t="s">
        <v>62</v>
      </c>
      <c r="Q71" t="s">
        <v>3</v>
      </c>
      <c r="R71" t="s">
        <v>17</v>
      </c>
      <c r="S71" t="s">
        <v>70</v>
      </c>
      <c r="T71">
        <v>8</v>
      </c>
      <c r="U71" t="s">
        <v>13</v>
      </c>
      <c r="V71" t="s">
        <v>3</v>
      </c>
      <c r="AA71">
        <v>8</v>
      </c>
      <c r="AC71" t="s">
        <v>14</v>
      </c>
      <c r="AE71">
        <v>8</v>
      </c>
      <c r="AF71">
        <v>6</v>
      </c>
      <c r="AG71" t="s">
        <v>38</v>
      </c>
      <c r="AH71">
        <v>3</v>
      </c>
      <c r="AI71" t="s">
        <v>67</v>
      </c>
      <c r="AJ71">
        <v>8</v>
      </c>
      <c r="AK71" t="s">
        <v>20</v>
      </c>
      <c r="AL71" t="s">
        <v>3</v>
      </c>
      <c r="AM71" t="s">
        <v>15</v>
      </c>
      <c r="AN71">
        <v>8</v>
      </c>
      <c r="AO71" t="s">
        <v>20</v>
      </c>
      <c r="AQ71" t="s">
        <v>16</v>
      </c>
      <c r="AR71" t="s">
        <v>54</v>
      </c>
      <c r="AS71" t="s">
        <v>22</v>
      </c>
      <c r="AT71" t="s">
        <v>21</v>
      </c>
      <c r="AU71">
        <v>8.8640000000000008</v>
      </c>
      <c r="AV71" t="s">
        <v>23</v>
      </c>
      <c r="AW71" t="s">
        <v>24</v>
      </c>
    </row>
    <row r="72" spans="1:49" x14ac:dyDescent="0.25">
      <c r="A72" t="s">
        <v>68</v>
      </c>
      <c r="E72" t="s">
        <v>3</v>
      </c>
      <c r="F72" t="s">
        <v>25</v>
      </c>
      <c r="G72" t="s">
        <v>26</v>
      </c>
      <c r="H72">
        <v>48.878300000000003</v>
      </c>
      <c r="I72" t="s">
        <v>26</v>
      </c>
      <c r="J72" t="s">
        <v>4</v>
      </c>
      <c r="K72">
        <v>48.878</v>
      </c>
      <c r="L72" t="s">
        <v>9</v>
      </c>
      <c r="M72" t="s">
        <v>69</v>
      </c>
      <c r="N72" t="s">
        <v>61</v>
      </c>
      <c r="O72" t="s">
        <v>9</v>
      </c>
      <c r="P72" t="s">
        <v>62</v>
      </c>
      <c r="Q72" t="s">
        <v>3</v>
      </c>
      <c r="R72" t="s">
        <v>17</v>
      </c>
      <c r="S72" t="s">
        <v>70</v>
      </c>
      <c r="T72">
        <v>3</v>
      </c>
      <c r="U72" t="s">
        <v>13</v>
      </c>
      <c r="V72" t="s">
        <v>3</v>
      </c>
      <c r="Y72">
        <v>4</v>
      </c>
      <c r="AA72">
        <v>8</v>
      </c>
      <c r="AC72" t="s">
        <v>14</v>
      </c>
      <c r="AE72">
        <v>8</v>
      </c>
      <c r="AF72">
        <v>7</v>
      </c>
      <c r="AG72" t="s">
        <v>38</v>
      </c>
      <c r="AH72">
        <v>8</v>
      </c>
      <c r="AI72" t="s">
        <v>67</v>
      </c>
      <c r="AJ72">
        <v>3</v>
      </c>
      <c r="AK72" t="s">
        <v>20</v>
      </c>
      <c r="AL72" t="s">
        <v>3</v>
      </c>
      <c r="AM72" t="s">
        <v>15</v>
      </c>
      <c r="AN72">
        <v>3</v>
      </c>
      <c r="AO72" t="s">
        <v>20</v>
      </c>
      <c r="AQ72" t="s">
        <v>16</v>
      </c>
      <c r="AR72" t="s">
        <v>44</v>
      </c>
      <c r="AS72" t="s">
        <v>22</v>
      </c>
      <c r="AT72" t="s">
        <v>21</v>
      </c>
      <c r="AU72">
        <v>48.878</v>
      </c>
      <c r="AV72" t="s">
        <v>23</v>
      </c>
      <c r="AW72" t="s">
        <v>24</v>
      </c>
    </row>
    <row r="73" spans="1:49" x14ac:dyDescent="0.25">
      <c r="A73" t="s">
        <v>68</v>
      </c>
      <c r="E73" t="s">
        <v>3</v>
      </c>
      <c r="F73" t="s">
        <v>25</v>
      </c>
      <c r="G73" t="s">
        <v>26</v>
      </c>
      <c r="H73">
        <v>792.56039999999996</v>
      </c>
      <c r="I73" t="s">
        <v>26</v>
      </c>
      <c r="J73" t="s">
        <v>4</v>
      </c>
      <c r="K73">
        <v>792.56</v>
      </c>
      <c r="L73" t="s">
        <v>9</v>
      </c>
      <c r="M73" t="s">
        <v>69</v>
      </c>
      <c r="N73" t="s">
        <v>61</v>
      </c>
      <c r="O73" t="s">
        <v>9</v>
      </c>
      <c r="P73" t="s">
        <v>62</v>
      </c>
      <c r="Q73" t="s">
        <v>3</v>
      </c>
      <c r="R73" t="s">
        <v>17</v>
      </c>
      <c r="S73" t="s">
        <v>70</v>
      </c>
      <c r="T73">
        <v>4</v>
      </c>
      <c r="U73" t="s">
        <v>13</v>
      </c>
      <c r="V73" t="s">
        <v>3</v>
      </c>
      <c r="X73">
        <v>7</v>
      </c>
      <c r="Y73">
        <v>9</v>
      </c>
      <c r="AA73">
        <v>2</v>
      </c>
      <c r="AC73" t="s">
        <v>14</v>
      </c>
      <c r="AE73">
        <v>5</v>
      </c>
      <c r="AF73">
        <v>6</v>
      </c>
      <c r="AG73" t="s">
        <v>38</v>
      </c>
      <c r="AH73">
        <v>0</v>
      </c>
      <c r="AI73" t="s">
        <v>67</v>
      </c>
      <c r="AJ73">
        <v>4</v>
      </c>
      <c r="AK73" t="s">
        <v>20</v>
      </c>
      <c r="AL73" t="s">
        <v>3</v>
      </c>
      <c r="AM73" t="s">
        <v>15</v>
      </c>
      <c r="AN73">
        <v>4</v>
      </c>
      <c r="AO73" t="s">
        <v>20</v>
      </c>
      <c r="AQ73" t="s">
        <v>16</v>
      </c>
      <c r="AR73" t="s">
        <v>46</v>
      </c>
      <c r="AS73" t="s">
        <v>22</v>
      </c>
      <c r="AT73" t="s">
        <v>21</v>
      </c>
      <c r="AU73">
        <v>792.56</v>
      </c>
      <c r="AV73" t="s">
        <v>23</v>
      </c>
      <c r="AW73" t="s">
        <v>24</v>
      </c>
    </row>
    <row r="74" spans="1:49" x14ac:dyDescent="0.25">
      <c r="A74" t="s">
        <v>68</v>
      </c>
      <c r="E74" t="s">
        <v>3</v>
      </c>
      <c r="F74" t="s">
        <v>25</v>
      </c>
      <c r="G74" t="s">
        <v>26</v>
      </c>
      <c r="H74">
        <v>0.62619999999999998</v>
      </c>
      <c r="I74" t="s">
        <v>26</v>
      </c>
      <c r="J74" t="s">
        <v>4</v>
      </c>
      <c r="K74">
        <v>0.626</v>
      </c>
      <c r="L74" t="s">
        <v>9</v>
      </c>
      <c r="M74" t="s">
        <v>69</v>
      </c>
      <c r="N74" t="s">
        <v>61</v>
      </c>
      <c r="O74" t="s">
        <v>9</v>
      </c>
      <c r="P74" t="s">
        <v>62</v>
      </c>
      <c r="Q74" t="s">
        <v>3</v>
      </c>
      <c r="R74" t="s">
        <v>17</v>
      </c>
      <c r="S74" t="s">
        <v>70</v>
      </c>
      <c r="T74">
        <v>2</v>
      </c>
      <c r="U74" t="s">
        <v>13</v>
      </c>
      <c r="V74" t="s">
        <v>3</v>
      </c>
      <c r="AA74">
        <v>0</v>
      </c>
      <c r="AC74" t="s">
        <v>14</v>
      </c>
      <c r="AE74">
        <v>6</v>
      </c>
      <c r="AF74">
        <v>2</v>
      </c>
      <c r="AG74" t="s">
        <v>38</v>
      </c>
      <c r="AH74">
        <v>6</v>
      </c>
      <c r="AI74" t="s">
        <v>67</v>
      </c>
      <c r="AJ74">
        <v>2</v>
      </c>
      <c r="AK74" t="s">
        <v>20</v>
      </c>
      <c r="AL74" t="s">
        <v>3</v>
      </c>
      <c r="AM74" t="s">
        <v>15</v>
      </c>
      <c r="AN74">
        <v>2</v>
      </c>
      <c r="AO74" t="s">
        <v>20</v>
      </c>
      <c r="AQ74" t="s">
        <v>16</v>
      </c>
      <c r="AR74" t="s">
        <v>40</v>
      </c>
      <c r="AS74" t="s">
        <v>22</v>
      </c>
      <c r="AT74" t="s">
        <v>21</v>
      </c>
      <c r="AU74">
        <v>0.626</v>
      </c>
      <c r="AV74" t="s">
        <v>23</v>
      </c>
      <c r="AW74" t="s">
        <v>24</v>
      </c>
    </row>
    <row r="75" spans="1:49" x14ac:dyDescent="0.25">
      <c r="A75" t="s">
        <v>68</v>
      </c>
      <c r="E75" t="s">
        <v>3</v>
      </c>
      <c r="F75" t="s">
        <v>25</v>
      </c>
      <c r="G75" t="s">
        <v>26</v>
      </c>
      <c r="H75">
        <v>9.4862000000000002</v>
      </c>
      <c r="I75" t="s">
        <v>26</v>
      </c>
      <c r="J75" t="s">
        <v>4</v>
      </c>
      <c r="K75">
        <v>9.4860000000000007</v>
      </c>
      <c r="L75" t="s">
        <v>9</v>
      </c>
      <c r="M75" t="s">
        <v>69</v>
      </c>
      <c r="N75" t="s">
        <v>61</v>
      </c>
      <c r="O75" t="s">
        <v>9</v>
      </c>
      <c r="P75" t="s">
        <v>62</v>
      </c>
      <c r="Q75" t="s">
        <v>3</v>
      </c>
      <c r="R75" t="s">
        <v>17</v>
      </c>
      <c r="S75" t="s">
        <v>70</v>
      </c>
      <c r="T75">
        <v>2</v>
      </c>
      <c r="U75" t="s">
        <v>13</v>
      </c>
      <c r="V75" t="s">
        <v>3</v>
      </c>
      <c r="AA75">
        <v>9</v>
      </c>
      <c r="AC75" t="s">
        <v>14</v>
      </c>
      <c r="AE75">
        <v>4</v>
      </c>
      <c r="AF75">
        <v>8</v>
      </c>
      <c r="AG75" t="s">
        <v>38</v>
      </c>
      <c r="AH75">
        <v>6</v>
      </c>
      <c r="AI75" t="s">
        <v>67</v>
      </c>
      <c r="AJ75">
        <v>2</v>
      </c>
      <c r="AK75" t="s">
        <v>20</v>
      </c>
      <c r="AL75" t="s">
        <v>3</v>
      </c>
      <c r="AM75" t="s">
        <v>15</v>
      </c>
      <c r="AN75">
        <v>2</v>
      </c>
      <c r="AO75" t="s">
        <v>20</v>
      </c>
      <c r="AQ75" t="s">
        <v>16</v>
      </c>
      <c r="AR75" t="s">
        <v>40</v>
      </c>
      <c r="AS75" t="s">
        <v>22</v>
      </c>
      <c r="AT75" t="s">
        <v>21</v>
      </c>
      <c r="AU75">
        <v>9.4860000000000007</v>
      </c>
      <c r="AV75" t="s">
        <v>23</v>
      </c>
      <c r="AW75" t="s">
        <v>24</v>
      </c>
    </row>
    <row r="76" spans="1:49" x14ac:dyDescent="0.25">
      <c r="A76" t="s">
        <v>68</v>
      </c>
      <c r="E76" t="s">
        <v>3</v>
      </c>
      <c r="F76" t="s">
        <v>25</v>
      </c>
      <c r="G76" t="s">
        <v>26</v>
      </c>
      <c r="H76">
        <v>56.446199999999997</v>
      </c>
      <c r="I76" t="s">
        <v>26</v>
      </c>
      <c r="J76" t="s">
        <v>4</v>
      </c>
      <c r="K76">
        <v>56.445999999999998</v>
      </c>
      <c r="L76" t="s">
        <v>9</v>
      </c>
      <c r="M76" t="s">
        <v>69</v>
      </c>
      <c r="N76" t="s">
        <v>61</v>
      </c>
      <c r="O76" t="s">
        <v>9</v>
      </c>
      <c r="P76" t="s">
        <v>62</v>
      </c>
      <c r="Q76" t="s">
        <v>3</v>
      </c>
      <c r="R76" t="s">
        <v>17</v>
      </c>
      <c r="S76" t="s">
        <v>70</v>
      </c>
      <c r="T76">
        <v>2</v>
      </c>
      <c r="U76" t="s">
        <v>13</v>
      </c>
      <c r="V76" t="s">
        <v>3</v>
      </c>
      <c r="Y76">
        <v>5</v>
      </c>
      <c r="AA76">
        <v>6</v>
      </c>
      <c r="AC76" t="s">
        <v>14</v>
      </c>
      <c r="AE76">
        <v>4</v>
      </c>
      <c r="AF76">
        <v>4</v>
      </c>
      <c r="AG76" t="s">
        <v>38</v>
      </c>
      <c r="AH76">
        <v>6</v>
      </c>
      <c r="AI76" t="s">
        <v>67</v>
      </c>
      <c r="AJ76">
        <v>2</v>
      </c>
      <c r="AK76" t="s">
        <v>20</v>
      </c>
      <c r="AL76" t="s">
        <v>3</v>
      </c>
      <c r="AM76" t="s">
        <v>15</v>
      </c>
      <c r="AN76">
        <v>2</v>
      </c>
      <c r="AO76" t="s">
        <v>20</v>
      </c>
      <c r="AQ76" t="s">
        <v>16</v>
      </c>
      <c r="AR76" t="s">
        <v>40</v>
      </c>
      <c r="AS76" t="s">
        <v>22</v>
      </c>
      <c r="AT76" t="s">
        <v>21</v>
      </c>
      <c r="AU76">
        <v>56.445999999999998</v>
      </c>
      <c r="AV76" t="s">
        <v>23</v>
      </c>
      <c r="AW76" t="s">
        <v>24</v>
      </c>
    </row>
    <row r="77" spans="1:49" x14ac:dyDescent="0.25">
      <c r="A77" t="s">
        <v>68</v>
      </c>
      <c r="E77" t="s">
        <v>3</v>
      </c>
      <c r="F77" t="s">
        <v>25</v>
      </c>
      <c r="G77" t="s">
        <v>26</v>
      </c>
      <c r="H77">
        <v>628.70270000000005</v>
      </c>
      <c r="I77" t="s">
        <v>26</v>
      </c>
      <c r="J77" t="s">
        <v>4</v>
      </c>
      <c r="K77">
        <v>628.70299999999997</v>
      </c>
      <c r="L77" t="s">
        <v>9</v>
      </c>
      <c r="M77" t="s">
        <v>69</v>
      </c>
      <c r="N77" t="s">
        <v>61</v>
      </c>
      <c r="O77" t="s">
        <v>9</v>
      </c>
      <c r="P77" t="s">
        <v>62</v>
      </c>
      <c r="Q77" t="s">
        <v>3</v>
      </c>
      <c r="R77" t="s">
        <v>17</v>
      </c>
      <c r="S77" t="s">
        <v>70</v>
      </c>
      <c r="T77">
        <v>7</v>
      </c>
      <c r="U77" t="s">
        <v>13</v>
      </c>
      <c r="V77" t="s">
        <v>3</v>
      </c>
      <c r="X77">
        <v>6</v>
      </c>
      <c r="Y77">
        <v>2</v>
      </c>
      <c r="AA77">
        <v>8</v>
      </c>
      <c r="AC77" t="s">
        <v>14</v>
      </c>
      <c r="AE77">
        <v>7</v>
      </c>
      <c r="AF77">
        <v>0</v>
      </c>
      <c r="AG77" t="s">
        <v>38</v>
      </c>
      <c r="AH77">
        <v>2</v>
      </c>
      <c r="AI77" t="s">
        <v>67</v>
      </c>
      <c r="AJ77">
        <v>7</v>
      </c>
      <c r="AK77" t="s">
        <v>20</v>
      </c>
      <c r="AL77" t="s">
        <v>3</v>
      </c>
      <c r="AM77" t="s">
        <v>15</v>
      </c>
      <c r="AN77">
        <v>7</v>
      </c>
      <c r="AO77" t="s">
        <v>20</v>
      </c>
      <c r="AQ77" t="s">
        <v>16</v>
      </c>
      <c r="AR77" t="s">
        <v>48</v>
      </c>
      <c r="AS77" t="s">
        <v>22</v>
      </c>
      <c r="AT77" t="s">
        <v>21</v>
      </c>
      <c r="AU77">
        <v>628.70299999999997</v>
      </c>
      <c r="AV77" t="s">
        <v>23</v>
      </c>
      <c r="AW77" t="s">
        <v>24</v>
      </c>
    </row>
    <row r="78" spans="1:49" x14ac:dyDescent="0.25">
      <c r="A78" t="s">
        <v>68</v>
      </c>
      <c r="E78" t="s">
        <v>3</v>
      </c>
      <c r="F78" t="s">
        <v>25</v>
      </c>
      <c r="G78" t="s">
        <v>26</v>
      </c>
      <c r="H78">
        <v>0.27050000000000002</v>
      </c>
      <c r="I78" t="s">
        <v>26</v>
      </c>
      <c r="J78" t="s">
        <v>4</v>
      </c>
      <c r="K78">
        <v>0.27100000000000002</v>
      </c>
      <c r="L78" t="s">
        <v>9</v>
      </c>
      <c r="M78" t="s">
        <v>69</v>
      </c>
      <c r="N78" t="s">
        <v>61</v>
      </c>
      <c r="O78" t="s">
        <v>9</v>
      </c>
      <c r="P78" t="s">
        <v>62</v>
      </c>
      <c r="Q78" t="s">
        <v>3</v>
      </c>
      <c r="R78" t="s">
        <v>17</v>
      </c>
      <c r="S78" t="s">
        <v>70</v>
      </c>
      <c r="T78">
        <v>5</v>
      </c>
      <c r="U78" t="s">
        <v>13</v>
      </c>
      <c r="V78" t="s">
        <v>3</v>
      </c>
      <c r="AA78">
        <v>0</v>
      </c>
      <c r="AC78" t="s">
        <v>14</v>
      </c>
      <c r="AE78">
        <v>2</v>
      </c>
      <c r="AF78">
        <v>7</v>
      </c>
      <c r="AG78" t="s">
        <v>38</v>
      </c>
      <c r="AH78">
        <v>0</v>
      </c>
      <c r="AI78" t="s">
        <v>67</v>
      </c>
      <c r="AJ78">
        <v>5</v>
      </c>
      <c r="AK78" t="s">
        <v>20</v>
      </c>
      <c r="AL78" t="s">
        <v>3</v>
      </c>
      <c r="AM78" t="s">
        <v>15</v>
      </c>
      <c r="AN78">
        <v>5</v>
      </c>
      <c r="AO78" t="s">
        <v>20</v>
      </c>
      <c r="AQ78" t="s">
        <v>16</v>
      </c>
      <c r="AR78" t="s">
        <v>39</v>
      </c>
      <c r="AS78" t="s">
        <v>22</v>
      </c>
      <c r="AT78" t="s">
        <v>21</v>
      </c>
      <c r="AU78">
        <v>0.27100000000000002</v>
      </c>
      <c r="AV78" t="s">
        <v>23</v>
      </c>
      <c r="AW78" t="s">
        <v>24</v>
      </c>
    </row>
    <row r="79" spans="1:49" x14ac:dyDescent="0.25">
      <c r="A79" t="s">
        <v>68</v>
      </c>
      <c r="E79" t="s">
        <v>3</v>
      </c>
      <c r="F79" t="s">
        <v>25</v>
      </c>
      <c r="G79" t="s">
        <v>26</v>
      </c>
      <c r="H79">
        <v>5.6471999999999998</v>
      </c>
      <c r="I79" t="s">
        <v>26</v>
      </c>
      <c r="J79" t="s">
        <v>4</v>
      </c>
      <c r="K79">
        <v>5.6470000000000002</v>
      </c>
      <c r="L79" t="s">
        <v>9</v>
      </c>
      <c r="M79" t="s">
        <v>69</v>
      </c>
      <c r="N79" t="s">
        <v>61</v>
      </c>
      <c r="O79" t="s">
        <v>9</v>
      </c>
      <c r="P79" t="s">
        <v>62</v>
      </c>
      <c r="Q79" t="s">
        <v>3</v>
      </c>
      <c r="R79" t="s">
        <v>17</v>
      </c>
      <c r="S79" t="s">
        <v>70</v>
      </c>
      <c r="T79">
        <v>2</v>
      </c>
      <c r="U79" t="s">
        <v>13</v>
      </c>
      <c r="V79" t="s">
        <v>3</v>
      </c>
      <c r="AA79">
        <v>5</v>
      </c>
      <c r="AC79" t="s">
        <v>14</v>
      </c>
      <c r="AE79">
        <v>6</v>
      </c>
      <c r="AF79">
        <v>4</v>
      </c>
      <c r="AG79" t="s">
        <v>38</v>
      </c>
      <c r="AH79">
        <v>7</v>
      </c>
      <c r="AI79" t="s">
        <v>67</v>
      </c>
      <c r="AJ79">
        <v>2</v>
      </c>
      <c r="AK79" t="s">
        <v>20</v>
      </c>
      <c r="AL79" t="s">
        <v>3</v>
      </c>
      <c r="AM79" t="s">
        <v>15</v>
      </c>
      <c r="AN79">
        <v>2</v>
      </c>
      <c r="AO79" t="s">
        <v>20</v>
      </c>
      <c r="AQ79" t="s">
        <v>16</v>
      </c>
      <c r="AR79" t="s">
        <v>58</v>
      </c>
      <c r="AS79" t="s">
        <v>22</v>
      </c>
      <c r="AT79" t="s">
        <v>21</v>
      </c>
      <c r="AU79">
        <v>5.6470000000000002</v>
      </c>
      <c r="AV79" t="s">
        <v>23</v>
      </c>
      <c r="AW79" t="s">
        <v>24</v>
      </c>
    </row>
    <row r="80" spans="1:49" x14ac:dyDescent="0.25">
      <c r="A80" t="s">
        <v>68</v>
      </c>
      <c r="E80" t="s">
        <v>3</v>
      </c>
      <c r="F80" t="s">
        <v>25</v>
      </c>
      <c r="G80" t="s">
        <v>26</v>
      </c>
      <c r="H80">
        <v>24.1265</v>
      </c>
      <c r="I80" t="s">
        <v>26</v>
      </c>
      <c r="J80" t="s">
        <v>4</v>
      </c>
      <c r="K80">
        <v>24.126999999999999</v>
      </c>
      <c r="L80" t="s">
        <v>9</v>
      </c>
      <c r="M80" t="s">
        <v>69</v>
      </c>
      <c r="N80" t="s">
        <v>61</v>
      </c>
      <c r="O80" t="s">
        <v>9</v>
      </c>
      <c r="P80" t="s">
        <v>62</v>
      </c>
      <c r="Q80" t="s">
        <v>3</v>
      </c>
      <c r="R80" t="s">
        <v>17</v>
      </c>
      <c r="S80" t="s">
        <v>70</v>
      </c>
      <c r="T80">
        <v>5</v>
      </c>
      <c r="U80" t="s">
        <v>13</v>
      </c>
      <c r="V80" t="s">
        <v>3</v>
      </c>
      <c r="Y80">
        <v>2</v>
      </c>
      <c r="AA80">
        <v>4</v>
      </c>
      <c r="AC80" t="s">
        <v>14</v>
      </c>
      <c r="AE80">
        <v>1</v>
      </c>
      <c r="AF80">
        <v>2</v>
      </c>
      <c r="AG80" t="s">
        <v>38</v>
      </c>
      <c r="AH80">
        <v>6</v>
      </c>
      <c r="AI80" t="s">
        <v>67</v>
      </c>
      <c r="AJ80">
        <v>5</v>
      </c>
      <c r="AK80" t="s">
        <v>20</v>
      </c>
      <c r="AL80" t="s">
        <v>3</v>
      </c>
      <c r="AM80" t="s">
        <v>15</v>
      </c>
      <c r="AN80">
        <v>5</v>
      </c>
      <c r="AO80" t="s">
        <v>20</v>
      </c>
      <c r="AQ80" t="s">
        <v>16</v>
      </c>
      <c r="AR80" t="s">
        <v>42</v>
      </c>
      <c r="AS80" t="s">
        <v>22</v>
      </c>
      <c r="AT80" t="s">
        <v>21</v>
      </c>
      <c r="AU80">
        <v>24.126999999999999</v>
      </c>
      <c r="AV80" t="s">
        <v>23</v>
      </c>
      <c r="AW80" t="s">
        <v>24</v>
      </c>
    </row>
    <row r="81" spans="1:49" x14ac:dyDescent="0.25">
      <c r="A81" t="s">
        <v>68</v>
      </c>
      <c r="E81" t="s">
        <v>3</v>
      </c>
      <c r="F81" t="s">
        <v>25</v>
      </c>
      <c r="G81" t="s">
        <v>26</v>
      </c>
      <c r="H81">
        <v>616.99630000000002</v>
      </c>
      <c r="I81" t="s">
        <v>26</v>
      </c>
      <c r="J81" t="s">
        <v>4</v>
      </c>
      <c r="K81">
        <v>616.99599999999998</v>
      </c>
      <c r="L81" t="s">
        <v>9</v>
      </c>
      <c r="M81" t="s">
        <v>69</v>
      </c>
      <c r="N81" t="s">
        <v>61</v>
      </c>
      <c r="O81" t="s">
        <v>9</v>
      </c>
      <c r="P81" t="s">
        <v>62</v>
      </c>
      <c r="Q81" t="s">
        <v>3</v>
      </c>
      <c r="R81" t="s">
        <v>17</v>
      </c>
      <c r="S81" t="s">
        <v>70</v>
      </c>
      <c r="T81">
        <v>3</v>
      </c>
      <c r="U81" t="s">
        <v>13</v>
      </c>
      <c r="V81" t="s">
        <v>3</v>
      </c>
      <c r="X81">
        <v>6</v>
      </c>
      <c r="Y81">
        <v>1</v>
      </c>
      <c r="AA81">
        <v>6</v>
      </c>
      <c r="AC81" t="s">
        <v>14</v>
      </c>
      <c r="AE81">
        <v>9</v>
      </c>
      <c r="AF81">
        <v>9</v>
      </c>
      <c r="AG81" t="s">
        <v>38</v>
      </c>
      <c r="AH81">
        <v>6</v>
      </c>
      <c r="AI81" t="s">
        <v>67</v>
      </c>
      <c r="AJ81">
        <v>3</v>
      </c>
      <c r="AK81" t="s">
        <v>20</v>
      </c>
      <c r="AL81" t="s">
        <v>3</v>
      </c>
      <c r="AM81" t="s">
        <v>15</v>
      </c>
      <c r="AN81">
        <v>3</v>
      </c>
      <c r="AO81" t="s">
        <v>20</v>
      </c>
      <c r="AQ81" t="s">
        <v>16</v>
      </c>
      <c r="AR81" t="s">
        <v>40</v>
      </c>
      <c r="AS81" t="s">
        <v>22</v>
      </c>
      <c r="AT81" t="s">
        <v>21</v>
      </c>
      <c r="AU81">
        <v>616.99599999999998</v>
      </c>
      <c r="AV81" t="s">
        <v>23</v>
      </c>
      <c r="AW81" t="s">
        <v>24</v>
      </c>
    </row>
    <row r="82" spans="1:49" x14ac:dyDescent="0.25">
      <c r="A82" t="s">
        <v>68</v>
      </c>
      <c r="E82" t="s">
        <v>3</v>
      </c>
      <c r="F82" t="s">
        <v>25</v>
      </c>
      <c r="G82" t="s">
        <v>26</v>
      </c>
      <c r="H82">
        <v>0.72060000000000002</v>
      </c>
      <c r="I82" t="s">
        <v>26</v>
      </c>
      <c r="J82" t="s">
        <v>4</v>
      </c>
      <c r="K82">
        <v>0.72099999999999997</v>
      </c>
      <c r="L82" t="s">
        <v>9</v>
      </c>
      <c r="M82" t="s">
        <v>69</v>
      </c>
      <c r="N82" t="s">
        <v>61</v>
      </c>
      <c r="O82" t="s">
        <v>9</v>
      </c>
      <c r="P82" t="s">
        <v>62</v>
      </c>
      <c r="Q82" t="s">
        <v>3</v>
      </c>
      <c r="R82" t="s">
        <v>17</v>
      </c>
      <c r="S82" t="s">
        <v>70</v>
      </c>
      <c r="T82">
        <v>6</v>
      </c>
      <c r="U82" t="s">
        <v>13</v>
      </c>
      <c r="V82" t="s">
        <v>3</v>
      </c>
      <c r="AA82">
        <v>0</v>
      </c>
      <c r="AC82" t="s">
        <v>14</v>
      </c>
      <c r="AE82">
        <v>7</v>
      </c>
      <c r="AF82">
        <v>2</v>
      </c>
      <c r="AG82" t="s">
        <v>38</v>
      </c>
      <c r="AH82">
        <v>0</v>
      </c>
      <c r="AI82" t="s">
        <v>67</v>
      </c>
      <c r="AJ82">
        <v>6</v>
      </c>
      <c r="AK82" t="s">
        <v>20</v>
      </c>
      <c r="AL82" t="s">
        <v>3</v>
      </c>
      <c r="AM82" t="s">
        <v>15</v>
      </c>
      <c r="AN82">
        <v>6</v>
      </c>
      <c r="AO82" t="s">
        <v>20</v>
      </c>
      <c r="AQ82" t="s">
        <v>16</v>
      </c>
      <c r="AR82" t="s">
        <v>39</v>
      </c>
      <c r="AS82" t="s">
        <v>22</v>
      </c>
      <c r="AT82" t="s">
        <v>21</v>
      </c>
      <c r="AU82">
        <v>0.72099999999999997</v>
      </c>
      <c r="AV82" t="s">
        <v>23</v>
      </c>
      <c r="AW82" t="s">
        <v>24</v>
      </c>
    </row>
    <row r="83" spans="1:49" x14ac:dyDescent="0.25">
      <c r="A83" t="s">
        <v>68</v>
      </c>
      <c r="E83" t="s">
        <v>3</v>
      </c>
      <c r="F83" t="s">
        <v>25</v>
      </c>
      <c r="G83" t="s">
        <v>26</v>
      </c>
      <c r="H83">
        <v>3.1034999999999999</v>
      </c>
      <c r="I83" t="s">
        <v>26</v>
      </c>
      <c r="J83" t="s">
        <v>4</v>
      </c>
      <c r="K83">
        <v>3.1040000000000001</v>
      </c>
      <c r="L83" t="s">
        <v>9</v>
      </c>
      <c r="M83" t="s">
        <v>69</v>
      </c>
      <c r="N83" t="s">
        <v>61</v>
      </c>
      <c r="O83" t="s">
        <v>9</v>
      </c>
      <c r="P83" t="s">
        <v>62</v>
      </c>
      <c r="Q83" t="s">
        <v>3</v>
      </c>
      <c r="R83" t="s">
        <v>17</v>
      </c>
      <c r="S83" t="s">
        <v>70</v>
      </c>
      <c r="T83">
        <v>5</v>
      </c>
      <c r="U83" t="s">
        <v>13</v>
      </c>
      <c r="V83" t="s">
        <v>3</v>
      </c>
      <c r="AA83">
        <v>3</v>
      </c>
      <c r="AC83" t="s">
        <v>14</v>
      </c>
      <c r="AE83">
        <v>1</v>
      </c>
      <c r="AF83">
        <v>0</v>
      </c>
      <c r="AG83" t="s">
        <v>38</v>
      </c>
      <c r="AH83">
        <v>3</v>
      </c>
      <c r="AI83" t="s">
        <v>67</v>
      </c>
      <c r="AJ83">
        <v>5</v>
      </c>
      <c r="AK83" t="s">
        <v>20</v>
      </c>
      <c r="AL83" t="s">
        <v>3</v>
      </c>
      <c r="AM83" t="s">
        <v>15</v>
      </c>
      <c r="AN83">
        <v>5</v>
      </c>
      <c r="AO83" t="s">
        <v>20</v>
      </c>
      <c r="AQ83" t="s">
        <v>16</v>
      </c>
      <c r="AR83" t="s">
        <v>54</v>
      </c>
      <c r="AS83" t="s">
        <v>22</v>
      </c>
      <c r="AT83" t="s">
        <v>21</v>
      </c>
      <c r="AU83">
        <v>3.1040000000000001</v>
      </c>
      <c r="AV83" t="s">
        <v>23</v>
      </c>
      <c r="AW83" t="s">
        <v>24</v>
      </c>
    </row>
    <row r="84" spans="1:49" x14ac:dyDescent="0.25">
      <c r="A84" t="s">
        <v>68</v>
      </c>
      <c r="E84" t="s">
        <v>3</v>
      </c>
      <c r="F84" t="s">
        <v>25</v>
      </c>
      <c r="G84" t="s">
        <v>26</v>
      </c>
      <c r="H84">
        <v>96.327600000000004</v>
      </c>
      <c r="I84" t="s">
        <v>26</v>
      </c>
      <c r="J84" t="s">
        <v>4</v>
      </c>
      <c r="K84">
        <v>96.328000000000003</v>
      </c>
      <c r="L84" t="s">
        <v>9</v>
      </c>
      <c r="M84" t="s">
        <v>69</v>
      </c>
      <c r="N84" t="s">
        <v>61</v>
      </c>
      <c r="O84" t="s">
        <v>9</v>
      </c>
      <c r="P84" t="s">
        <v>62</v>
      </c>
      <c r="Q84" t="s">
        <v>3</v>
      </c>
      <c r="R84" t="s">
        <v>17</v>
      </c>
      <c r="S84" t="s">
        <v>70</v>
      </c>
      <c r="T84">
        <v>6</v>
      </c>
      <c r="U84" t="s">
        <v>13</v>
      </c>
      <c r="V84" t="s">
        <v>3</v>
      </c>
      <c r="Y84">
        <v>9</v>
      </c>
      <c r="AA84">
        <v>6</v>
      </c>
      <c r="AC84" t="s">
        <v>14</v>
      </c>
      <c r="AE84">
        <v>3</v>
      </c>
      <c r="AF84">
        <v>2</v>
      </c>
      <c r="AG84" t="s">
        <v>38</v>
      </c>
      <c r="AH84">
        <v>7</v>
      </c>
      <c r="AI84" t="s">
        <v>67</v>
      </c>
      <c r="AJ84">
        <v>6</v>
      </c>
      <c r="AK84" t="s">
        <v>20</v>
      </c>
      <c r="AL84" t="s">
        <v>3</v>
      </c>
      <c r="AM84" t="s">
        <v>15</v>
      </c>
      <c r="AN84">
        <v>6</v>
      </c>
      <c r="AO84" t="s">
        <v>20</v>
      </c>
      <c r="AQ84" t="s">
        <v>16</v>
      </c>
      <c r="AR84" t="s">
        <v>45</v>
      </c>
      <c r="AS84" t="s">
        <v>22</v>
      </c>
      <c r="AT84" t="s">
        <v>21</v>
      </c>
      <c r="AU84">
        <v>96.328000000000003</v>
      </c>
      <c r="AV84" t="s">
        <v>23</v>
      </c>
      <c r="AW84" t="s">
        <v>24</v>
      </c>
    </row>
    <row r="85" spans="1:49" x14ac:dyDescent="0.25">
      <c r="A85" t="s">
        <v>68</v>
      </c>
      <c r="E85" t="s">
        <v>3</v>
      </c>
      <c r="F85" t="s">
        <v>25</v>
      </c>
      <c r="G85" t="s">
        <v>26</v>
      </c>
      <c r="H85">
        <v>840.2722</v>
      </c>
      <c r="I85" t="s">
        <v>26</v>
      </c>
      <c r="J85" t="s">
        <v>4</v>
      </c>
      <c r="K85">
        <v>840.27200000000005</v>
      </c>
      <c r="L85" t="s">
        <v>9</v>
      </c>
      <c r="M85" t="s">
        <v>69</v>
      </c>
      <c r="N85" t="s">
        <v>61</v>
      </c>
      <c r="O85" t="s">
        <v>9</v>
      </c>
      <c r="P85" t="s">
        <v>62</v>
      </c>
      <c r="Q85" t="s">
        <v>3</v>
      </c>
      <c r="R85" t="s">
        <v>17</v>
      </c>
      <c r="S85" t="s">
        <v>70</v>
      </c>
      <c r="T85">
        <v>2</v>
      </c>
      <c r="U85" t="s">
        <v>13</v>
      </c>
      <c r="V85" t="s">
        <v>3</v>
      </c>
      <c r="X85">
        <v>8</v>
      </c>
      <c r="Y85">
        <v>4</v>
      </c>
      <c r="AA85">
        <v>0</v>
      </c>
      <c r="AC85" t="s">
        <v>14</v>
      </c>
      <c r="AE85">
        <v>2</v>
      </c>
      <c r="AF85">
        <v>7</v>
      </c>
      <c r="AG85" t="s">
        <v>38</v>
      </c>
      <c r="AH85">
        <v>2</v>
      </c>
      <c r="AI85" t="s">
        <v>67</v>
      </c>
      <c r="AJ85">
        <v>2</v>
      </c>
      <c r="AK85" t="s">
        <v>20</v>
      </c>
      <c r="AL85" t="s">
        <v>3</v>
      </c>
      <c r="AM85" t="s">
        <v>15</v>
      </c>
      <c r="AN85">
        <v>2</v>
      </c>
      <c r="AO85" t="s">
        <v>20</v>
      </c>
      <c r="AQ85" t="s">
        <v>16</v>
      </c>
      <c r="AR85" t="s">
        <v>53</v>
      </c>
      <c r="AS85" t="s">
        <v>22</v>
      </c>
      <c r="AT85" t="s">
        <v>21</v>
      </c>
      <c r="AU85">
        <v>840.27200000000005</v>
      </c>
      <c r="AV85" t="s">
        <v>23</v>
      </c>
      <c r="AW85" t="s">
        <v>24</v>
      </c>
    </row>
    <row r="86" spans="1:49" x14ac:dyDescent="0.25">
      <c r="A86" t="s">
        <v>68</v>
      </c>
      <c r="E86" t="s">
        <v>3</v>
      </c>
      <c r="F86" t="s">
        <v>25</v>
      </c>
      <c r="G86" t="s">
        <v>26</v>
      </c>
      <c r="H86">
        <v>0.56730000000000003</v>
      </c>
      <c r="I86" t="s">
        <v>26</v>
      </c>
      <c r="J86" t="s">
        <v>4</v>
      </c>
      <c r="K86">
        <v>0.56699999999999995</v>
      </c>
      <c r="L86" t="s">
        <v>9</v>
      </c>
      <c r="M86" t="s">
        <v>69</v>
      </c>
      <c r="N86" t="s">
        <v>61</v>
      </c>
      <c r="O86" t="s">
        <v>9</v>
      </c>
      <c r="P86" t="s">
        <v>62</v>
      </c>
      <c r="Q86" t="s">
        <v>3</v>
      </c>
      <c r="R86" t="s">
        <v>17</v>
      </c>
      <c r="S86" t="s">
        <v>70</v>
      </c>
      <c r="T86">
        <v>3</v>
      </c>
      <c r="U86" t="s">
        <v>13</v>
      </c>
      <c r="V86" t="s">
        <v>3</v>
      </c>
      <c r="AA86">
        <v>0</v>
      </c>
      <c r="AC86" t="s">
        <v>14</v>
      </c>
      <c r="AE86">
        <v>5</v>
      </c>
      <c r="AF86">
        <v>6</v>
      </c>
      <c r="AG86" t="s">
        <v>38</v>
      </c>
      <c r="AH86">
        <v>7</v>
      </c>
      <c r="AI86" t="s">
        <v>67</v>
      </c>
      <c r="AJ86">
        <v>3</v>
      </c>
      <c r="AK86" t="s">
        <v>20</v>
      </c>
      <c r="AL86" t="s">
        <v>3</v>
      </c>
      <c r="AM86" t="s">
        <v>15</v>
      </c>
      <c r="AN86">
        <v>3</v>
      </c>
      <c r="AO86" t="s">
        <v>20</v>
      </c>
      <c r="AQ86" t="s">
        <v>16</v>
      </c>
      <c r="AR86" t="s">
        <v>58</v>
      </c>
      <c r="AS86" t="s">
        <v>22</v>
      </c>
      <c r="AT86" t="s">
        <v>21</v>
      </c>
      <c r="AU86">
        <v>0.56699999999999995</v>
      </c>
      <c r="AV86" t="s">
        <v>23</v>
      </c>
      <c r="AW86" t="s">
        <v>24</v>
      </c>
    </row>
    <row r="87" spans="1:49" x14ac:dyDescent="0.25">
      <c r="A87" t="s">
        <v>68</v>
      </c>
      <c r="E87" t="s">
        <v>3</v>
      </c>
      <c r="F87" t="s">
        <v>25</v>
      </c>
      <c r="G87" t="s">
        <v>26</v>
      </c>
      <c r="H87">
        <v>7.0960999999999999</v>
      </c>
      <c r="I87" t="s">
        <v>26</v>
      </c>
      <c r="J87" t="s">
        <v>4</v>
      </c>
      <c r="K87">
        <v>7.0960000000000001</v>
      </c>
      <c r="L87" t="s">
        <v>9</v>
      </c>
      <c r="M87" t="s">
        <v>69</v>
      </c>
      <c r="N87" t="s">
        <v>61</v>
      </c>
      <c r="O87" t="s">
        <v>9</v>
      </c>
      <c r="P87" t="s">
        <v>62</v>
      </c>
      <c r="Q87" t="s">
        <v>3</v>
      </c>
      <c r="R87" t="s">
        <v>17</v>
      </c>
      <c r="S87" t="s">
        <v>70</v>
      </c>
      <c r="T87">
        <v>1</v>
      </c>
      <c r="U87" t="s">
        <v>13</v>
      </c>
      <c r="V87" t="s">
        <v>3</v>
      </c>
      <c r="AA87">
        <v>7</v>
      </c>
      <c r="AC87" t="s">
        <v>14</v>
      </c>
      <c r="AE87">
        <v>0</v>
      </c>
      <c r="AF87">
        <v>9</v>
      </c>
      <c r="AG87" t="s">
        <v>38</v>
      </c>
      <c r="AH87">
        <v>6</v>
      </c>
      <c r="AI87" t="s">
        <v>67</v>
      </c>
      <c r="AJ87">
        <v>1</v>
      </c>
      <c r="AK87" t="s">
        <v>20</v>
      </c>
      <c r="AL87" t="s">
        <v>3</v>
      </c>
      <c r="AM87" t="s">
        <v>15</v>
      </c>
      <c r="AN87">
        <v>1</v>
      </c>
      <c r="AO87" t="s">
        <v>20</v>
      </c>
      <c r="AQ87" t="s">
        <v>16</v>
      </c>
      <c r="AR87" t="s">
        <v>40</v>
      </c>
      <c r="AS87" t="s">
        <v>22</v>
      </c>
      <c r="AT87" t="s">
        <v>21</v>
      </c>
      <c r="AU87">
        <v>7.0960000000000001</v>
      </c>
      <c r="AV87" t="s">
        <v>23</v>
      </c>
      <c r="AW87" t="s">
        <v>24</v>
      </c>
    </row>
    <row r="88" spans="1:49" x14ac:dyDescent="0.25">
      <c r="A88" t="s">
        <v>68</v>
      </c>
      <c r="E88" t="s">
        <v>3</v>
      </c>
      <c r="F88" t="s">
        <v>25</v>
      </c>
      <c r="G88" t="s">
        <v>26</v>
      </c>
      <c r="H88">
        <v>37.270099999999999</v>
      </c>
      <c r="I88" t="s">
        <v>26</v>
      </c>
      <c r="J88" t="s">
        <v>4</v>
      </c>
      <c r="K88">
        <v>37.270000000000003</v>
      </c>
      <c r="L88" t="s">
        <v>9</v>
      </c>
      <c r="M88" t="s">
        <v>69</v>
      </c>
      <c r="N88" t="s">
        <v>61</v>
      </c>
      <c r="O88" t="s">
        <v>9</v>
      </c>
      <c r="P88" t="s">
        <v>62</v>
      </c>
      <c r="Q88" t="s">
        <v>3</v>
      </c>
      <c r="R88" t="s">
        <v>17</v>
      </c>
      <c r="S88" t="s">
        <v>70</v>
      </c>
      <c r="T88">
        <v>1</v>
      </c>
      <c r="U88" t="s">
        <v>13</v>
      </c>
      <c r="V88" t="s">
        <v>3</v>
      </c>
      <c r="Y88">
        <v>3</v>
      </c>
      <c r="AA88">
        <v>7</v>
      </c>
      <c r="AC88" t="s">
        <v>14</v>
      </c>
      <c r="AE88">
        <v>2</v>
      </c>
      <c r="AF88">
        <v>7</v>
      </c>
      <c r="AG88" t="s">
        <v>38</v>
      </c>
      <c r="AH88">
        <v>0</v>
      </c>
      <c r="AI88" t="s">
        <v>67</v>
      </c>
      <c r="AJ88">
        <v>1</v>
      </c>
      <c r="AK88" t="s">
        <v>20</v>
      </c>
      <c r="AL88" t="s">
        <v>3</v>
      </c>
      <c r="AM88" t="s">
        <v>15</v>
      </c>
      <c r="AN88">
        <v>1</v>
      </c>
      <c r="AO88" t="s">
        <v>20</v>
      </c>
      <c r="AQ88" t="s">
        <v>16</v>
      </c>
      <c r="AR88" t="s">
        <v>46</v>
      </c>
      <c r="AS88" t="s">
        <v>22</v>
      </c>
      <c r="AT88" t="s">
        <v>21</v>
      </c>
      <c r="AU88">
        <v>37.270000000000003</v>
      </c>
      <c r="AV88" t="s">
        <v>23</v>
      </c>
      <c r="AW88" t="s">
        <v>24</v>
      </c>
    </row>
    <row r="89" spans="1:49" x14ac:dyDescent="0.25">
      <c r="A89" t="s">
        <v>68</v>
      </c>
      <c r="E89" t="s">
        <v>3</v>
      </c>
      <c r="F89" t="s">
        <v>25</v>
      </c>
      <c r="G89" t="s">
        <v>26</v>
      </c>
      <c r="H89">
        <v>714.61360000000002</v>
      </c>
      <c r="I89" t="s">
        <v>26</v>
      </c>
      <c r="J89" t="s">
        <v>4</v>
      </c>
      <c r="K89">
        <v>714.61400000000003</v>
      </c>
      <c r="L89" t="s">
        <v>9</v>
      </c>
      <c r="M89" t="s">
        <v>69</v>
      </c>
      <c r="N89" t="s">
        <v>61</v>
      </c>
      <c r="O89" t="s">
        <v>9</v>
      </c>
      <c r="P89" t="s">
        <v>62</v>
      </c>
      <c r="Q89" t="s">
        <v>3</v>
      </c>
      <c r="R89" t="s">
        <v>17</v>
      </c>
      <c r="S89" t="s">
        <v>70</v>
      </c>
      <c r="T89">
        <v>6</v>
      </c>
      <c r="U89" t="s">
        <v>13</v>
      </c>
      <c r="V89" t="s">
        <v>3</v>
      </c>
      <c r="X89">
        <v>7</v>
      </c>
      <c r="Y89">
        <v>1</v>
      </c>
      <c r="AA89">
        <v>4</v>
      </c>
      <c r="AC89" t="s">
        <v>14</v>
      </c>
      <c r="AE89">
        <v>6</v>
      </c>
      <c r="AF89">
        <v>1</v>
      </c>
      <c r="AG89" t="s">
        <v>38</v>
      </c>
      <c r="AH89">
        <v>3</v>
      </c>
      <c r="AI89" t="s">
        <v>67</v>
      </c>
      <c r="AJ89">
        <v>6</v>
      </c>
      <c r="AK89" t="s">
        <v>20</v>
      </c>
      <c r="AL89" t="s">
        <v>3</v>
      </c>
      <c r="AM89" t="s">
        <v>15</v>
      </c>
      <c r="AN89">
        <v>6</v>
      </c>
      <c r="AO89" t="s">
        <v>20</v>
      </c>
      <c r="AQ89" t="s">
        <v>16</v>
      </c>
      <c r="AR89" t="s">
        <v>54</v>
      </c>
      <c r="AS89" t="s">
        <v>22</v>
      </c>
      <c r="AT89" t="s">
        <v>21</v>
      </c>
      <c r="AU89">
        <v>714.61400000000003</v>
      </c>
      <c r="AV89" t="s">
        <v>23</v>
      </c>
      <c r="AW89" t="s">
        <v>24</v>
      </c>
    </row>
    <row r="90" spans="1:49" x14ac:dyDescent="0.25">
      <c r="A90" t="s">
        <v>68</v>
      </c>
      <c r="E90" t="s">
        <v>3</v>
      </c>
      <c r="F90" t="s">
        <v>25</v>
      </c>
      <c r="G90" t="s">
        <v>26</v>
      </c>
      <c r="H90">
        <v>0.17169999999999999</v>
      </c>
      <c r="I90" t="s">
        <v>26</v>
      </c>
      <c r="J90" t="s">
        <v>4</v>
      </c>
      <c r="K90">
        <v>0.17199999999999999</v>
      </c>
      <c r="L90" t="s">
        <v>9</v>
      </c>
      <c r="M90" t="s">
        <v>69</v>
      </c>
      <c r="N90" t="s">
        <v>61</v>
      </c>
      <c r="O90" t="s">
        <v>9</v>
      </c>
      <c r="P90" t="s">
        <v>62</v>
      </c>
      <c r="Q90" t="s">
        <v>3</v>
      </c>
      <c r="R90" t="s">
        <v>17</v>
      </c>
      <c r="S90" t="s">
        <v>70</v>
      </c>
      <c r="T90">
        <v>7</v>
      </c>
      <c r="U90" t="s">
        <v>13</v>
      </c>
      <c r="V90" t="s">
        <v>3</v>
      </c>
      <c r="AA90">
        <v>0</v>
      </c>
      <c r="AC90" t="s">
        <v>14</v>
      </c>
      <c r="AE90">
        <v>1</v>
      </c>
      <c r="AF90">
        <v>7</v>
      </c>
      <c r="AG90" t="s">
        <v>38</v>
      </c>
      <c r="AH90">
        <v>1</v>
      </c>
      <c r="AI90" t="s">
        <v>67</v>
      </c>
      <c r="AJ90">
        <v>7</v>
      </c>
      <c r="AK90" t="s">
        <v>20</v>
      </c>
      <c r="AL90" t="s">
        <v>3</v>
      </c>
      <c r="AM90" t="s">
        <v>15</v>
      </c>
      <c r="AN90">
        <v>7</v>
      </c>
      <c r="AO90" t="s">
        <v>20</v>
      </c>
      <c r="AQ90" t="s">
        <v>16</v>
      </c>
      <c r="AR90" t="s">
        <v>52</v>
      </c>
      <c r="AS90" t="s">
        <v>22</v>
      </c>
      <c r="AT90" t="s">
        <v>21</v>
      </c>
      <c r="AU90">
        <v>0.17199999999999999</v>
      </c>
      <c r="AV90" t="s">
        <v>23</v>
      </c>
      <c r="AW90" t="s">
        <v>24</v>
      </c>
    </row>
    <row r="91" spans="1:49" x14ac:dyDescent="0.25">
      <c r="A91" t="s">
        <v>68</v>
      </c>
      <c r="E91" t="s">
        <v>3</v>
      </c>
      <c r="F91" t="s">
        <v>25</v>
      </c>
      <c r="G91" t="s">
        <v>26</v>
      </c>
      <c r="H91">
        <v>1.9908999999999999</v>
      </c>
      <c r="I91" t="s">
        <v>26</v>
      </c>
      <c r="J91" t="s">
        <v>4</v>
      </c>
      <c r="K91">
        <v>1.9910000000000001</v>
      </c>
      <c r="L91" t="s">
        <v>9</v>
      </c>
      <c r="M91" t="s">
        <v>69</v>
      </c>
      <c r="N91" t="s">
        <v>61</v>
      </c>
      <c r="O91" t="s">
        <v>9</v>
      </c>
      <c r="P91" t="s">
        <v>62</v>
      </c>
      <c r="Q91" t="s">
        <v>3</v>
      </c>
      <c r="R91" t="s">
        <v>17</v>
      </c>
      <c r="S91" t="s">
        <v>70</v>
      </c>
      <c r="T91">
        <v>9</v>
      </c>
      <c r="U91" t="s">
        <v>13</v>
      </c>
      <c r="V91" t="s">
        <v>3</v>
      </c>
      <c r="AA91">
        <v>1</v>
      </c>
      <c r="AC91" t="s">
        <v>14</v>
      </c>
      <c r="AE91">
        <v>9</v>
      </c>
      <c r="AF91">
        <v>9</v>
      </c>
      <c r="AG91" t="s">
        <v>38</v>
      </c>
      <c r="AH91">
        <v>0</v>
      </c>
      <c r="AI91" t="s">
        <v>67</v>
      </c>
      <c r="AJ91">
        <v>9</v>
      </c>
      <c r="AK91" t="s">
        <v>20</v>
      </c>
      <c r="AL91" t="s">
        <v>3</v>
      </c>
      <c r="AM91" t="s">
        <v>15</v>
      </c>
      <c r="AN91">
        <v>9</v>
      </c>
      <c r="AO91" t="s">
        <v>20</v>
      </c>
      <c r="AQ91" t="s">
        <v>16</v>
      </c>
      <c r="AR91" t="s">
        <v>39</v>
      </c>
      <c r="AS91" t="s">
        <v>22</v>
      </c>
      <c r="AT91" t="s">
        <v>21</v>
      </c>
      <c r="AU91">
        <v>1.9910000000000001</v>
      </c>
      <c r="AV91" t="s">
        <v>23</v>
      </c>
      <c r="AW91" t="s">
        <v>24</v>
      </c>
    </row>
    <row r="92" spans="1:49" x14ac:dyDescent="0.25">
      <c r="A92" t="s">
        <v>68</v>
      </c>
      <c r="E92" t="s">
        <v>3</v>
      </c>
      <c r="F92" t="s">
        <v>25</v>
      </c>
      <c r="G92" t="s">
        <v>26</v>
      </c>
      <c r="H92">
        <v>11.8133</v>
      </c>
      <c r="I92" t="s">
        <v>26</v>
      </c>
      <c r="J92" t="s">
        <v>4</v>
      </c>
      <c r="K92">
        <v>11.813000000000001</v>
      </c>
      <c r="L92" t="s">
        <v>9</v>
      </c>
      <c r="M92" t="s">
        <v>69</v>
      </c>
      <c r="N92" t="s">
        <v>61</v>
      </c>
      <c r="O92" t="s">
        <v>9</v>
      </c>
      <c r="P92" t="s">
        <v>62</v>
      </c>
      <c r="Q92" t="s">
        <v>3</v>
      </c>
      <c r="R92" t="s">
        <v>17</v>
      </c>
      <c r="S92" t="s">
        <v>70</v>
      </c>
      <c r="T92">
        <v>3</v>
      </c>
      <c r="U92" t="s">
        <v>13</v>
      </c>
      <c r="V92" t="s">
        <v>3</v>
      </c>
      <c r="Y92">
        <v>1</v>
      </c>
      <c r="AA92">
        <v>1</v>
      </c>
      <c r="AC92" t="s">
        <v>14</v>
      </c>
      <c r="AE92">
        <v>8</v>
      </c>
      <c r="AF92">
        <v>1</v>
      </c>
      <c r="AG92" t="s">
        <v>38</v>
      </c>
      <c r="AH92">
        <v>3</v>
      </c>
      <c r="AI92" t="s">
        <v>67</v>
      </c>
      <c r="AJ92">
        <v>3</v>
      </c>
      <c r="AK92" t="s">
        <v>20</v>
      </c>
      <c r="AL92" t="s">
        <v>3</v>
      </c>
      <c r="AM92" t="s">
        <v>15</v>
      </c>
      <c r="AN92">
        <v>3</v>
      </c>
      <c r="AO92" t="s">
        <v>20</v>
      </c>
      <c r="AQ92" t="s">
        <v>16</v>
      </c>
      <c r="AR92" t="s">
        <v>56</v>
      </c>
      <c r="AS92" t="s">
        <v>22</v>
      </c>
      <c r="AT92" t="s">
        <v>21</v>
      </c>
      <c r="AU92">
        <v>11.813000000000001</v>
      </c>
      <c r="AV92" t="s">
        <v>23</v>
      </c>
      <c r="AW92" t="s">
        <v>24</v>
      </c>
    </row>
    <row r="93" spans="1:49" x14ac:dyDescent="0.25">
      <c r="A93" t="s">
        <v>68</v>
      </c>
      <c r="E93" t="s">
        <v>3</v>
      </c>
      <c r="F93" t="s">
        <v>25</v>
      </c>
      <c r="G93" t="s">
        <v>26</v>
      </c>
      <c r="H93">
        <v>298.01179999999999</v>
      </c>
      <c r="I93" t="s">
        <v>26</v>
      </c>
      <c r="J93" t="s">
        <v>4</v>
      </c>
      <c r="K93">
        <v>298.012</v>
      </c>
      <c r="L93" t="s">
        <v>9</v>
      </c>
      <c r="M93" t="s">
        <v>69</v>
      </c>
      <c r="N93" t="s">
        <v>61</v>
      </c>
      <c r="O93" t="s">
        <v>9</v>
      </c>
      <c r="P93" t="s">
        <v>62</v>
      </c>
      <c r="Q93" t="s">
        <v>3</v>
      </c>
      <c r="R93" t="s">
        <v>17</v>
      </c>
      <c r="S93" t="s">
        <v>70</v>
      </c>
      <c r="T93">
        <v>8</v>
      </c>
      <c r="U93" t="s">
        <v>13</v>
      </c>
      <c r="V93" t="s">
        <v>3</v>
      </c>
      <c r="X93">
        <v>2</v>
      </c>
      <c r="Y93">
        <v>9</v>
      </c>
      <c r="AA93">
        <v>8</v>
      </c>
      <c r="AC93" t="s">
        <v>14</v>
      </c>
      <c r="AE93">
        <v>0</v>
      </c>
      <c r="AF93">
        <v>1</v>
      </c>
      <c r="AG93" t="s">
        <v>38</v>
      </c>
      <c r="AH93">
        <v>1</v>
      </c>
      <c r="AI93" t="s">
        <v>67</v>
      </c>
      <c r="AJ93">
        <v>8</v>
      </c>
      <c r="AK93" t="s">
        <v>20</v>
      </c>
      <c r="AL93" t="s">
        <v>3</v>
      </c>
      <c r="AM93" t="s">
        <v>15</v>
      </c>
      <c r="AN93">
        <v>8</v>
      </c>
      <c r="AO93" t="s">
        <v>20</v>
      </c>
      <c r="AQ93" t="s">
        <v>16</v>
      </c>
      <c r="AR93" t="s">
        <v>52</v>
      </c>
      <c r="AS93" t="s">
        <v>22</v>
      </c>
      <c r="AT93" t="s">
        <v>21</v>
      </c>
      <c r="AU93">
        <v>298.012</v>
      </c>
      <c r="AV93" t="s">
        <v>23</v>
      </c>
      <c r="AW93" t="s">
        <v>24</v>
      </c>
    </row>
    <row r="94" spans="1:49" x14ac:dyDescent="0.25">
      <c r="A94" t="s">
        <v>68</v>
      </c>
      <c r="E94" t="s">
        <v>3</v>
      </c>
      <c r="F94" t="s">
        <v>25</v>
      </c>
      <c r="G94" t="s">
        <v>26</v>
      </c>
      <c r="H94">
        <v>0.3498</v>
      </c>
      <c r="I94" t="s">
        <v>26</v>
      </c>
      <c r="J94" t="s">
        <v>4</v>
      </c>
      <c r="K94">
        <v>0.35</v>
      </c>
      <c r="L94" t="s">
        <v>9</v>
      </c>
      <c r="M94" t="s">
        <v>69</v>
      </c>
      <c r="N94" t="s">
        <v>61</v>
      </c>
      <c r="O94" t="s">
        <v>9</v>
      </c>
      <c r="P94" t="s">
        <v>62</v>
      </c>
      <c r="Q94" t="s">
        <v>3</v>
      </c>
      <c r="R94" t="s">
        <v>17</v>
      </c>
      <c r="S94" t="s">
        <v>70</v>
      </c>
      <c r="T94">
        <v>8</v>
      </c>
      <c r="U94" t="s">
        <v>13</v>
      </c>
      <c r="V94" t="s">
        <v>3</v>
      </c>
      <c r="AA94">
        <v>0</v>
      </c>
      <c r="AC94" t="s">
        <v>14</v>
      </c>
      <c r="AE94">
        <v>3</v>
      </c>
      <c r="AF94">
        <v>4</v>
      </c>
      <c r="AG94" t="s">
        <v>38</v>
      </c>
      <c r="AH94">
        <v>9</v>
      </c>
      <c r="AI94" t="s">
        <v>67</v>
      </c>
      <c r="AJ94">
        <v>8</v>
      </c>
      <c r="AK94" t="s">
        <v>20</v>
      </c>
      <c r="AL94" t="s">
        <v>3</v>
      </c>
      <c r="AM94" t="s">
        <v>15</v>
      </c>
      <c r="AN94">
        <v>8</v>
      </c>
      <c r="AO94" t="s">
        <v>20</v>
      </c>
      <c r="AQ94" t="s">
        <v>16</v>
      </c>
      <c r="AR94" t="s">
        <v>49</v>
      </c>
      <c r="AS94" t="s">
        <v>22</v>
      </c>
      <c r="AT94" t="s">
        <v>21</v>
      </c>
      <c r="AU94">
        <v>0.35</v>
      </c>
      <c r="AV94" t="s">
        <v>23</v>
      </c>
      <c r="AW94" t="s">
        <v>24</v>
      </c>
    </row>
    <row r="95" spans="1:49" x14ac:dyDescent="0.25">
      <c r="A95" t="s">
        <v>68</v>
      </c>
      <c r="E95" t="s">
        <v>3</v>
      </c>
      <c r="F95" t="s">
        <v>25</v>
      </c>
      <c r="G95" t="s">
        <v>26</v>
      </c>
      <c r="H95">
        <v>9.3628999999999998</v>
      </c>
      <c r="I95" t="s">
        <v>26</v>
      </c>
      <c r="J95" t="s">
        <v>4</v>
      </c>
      <c r="K95">
        <v>9.3629999999999995</v>
      </c>
      <c r="L95" t="s">
        <v>9</v>
      </c>
      <c r="M95" t="s">
        <v>69</v>
      </c>
      <c r="N95" t="s">
        <v>61</v>
      </c>
      <c r="O95" t="s">
        <v>9</v>
      </c>
      <c r="P95" t="s">
        <v>62</v>
      </c>
      <c r="Q95" t="s">
        <v>3</v>
      </c>
      <c r="R95" t="s">
        <v>17</v>
      </c>
      <c r="S95" t="s">
        <v>70</v>
      </c>
      <c r="T95">
        <v>9</v>
      </c>
      <c r="U95" t="s">
        <v>13</v>
      </c>
      <c r="V95" t="s">
        <v>3</v>
      </c>
      <c r="AA95">
        <v>9</v>
      </c>
      <c r="AC95" t="s">
        <v>14</v>
      </c>
      <c r="AE95">
        <v>3</v>
      </c>
      <c r="AF95">
        <v>6</v>
      </c>
      <c r="AG95" t="s">
        <v>38</v>
      </c>
      <c r="AH95">
        <v>2</v>
      </c>
      <c r="AI95" t="s">
        <v>67</v>
      </c>
      <c r="AJ95">
        <v>9</v>
      </c>
      <c r="AK95" t="s">
        <v>20</v>
      </c>
      <c r="AL95" t="s">
        <v>3</v>
      </c>
      <c r="AM95" t="s">
        <v>15</v>
      </c>
      <c r="AN95">
        <v>9</v>
      </c>
      <c r="AO95" t="s">
        <v>20</v>
      </c>
      <c r="AQ95" t="s">
        <v>16</v>
      </c>
      <c r="AR95" t="s">
        <v>48</v>
      </c>
      <c r="AS95" t="s">
        <v>22</v>
      </c>
      <c r="AT95" t="s">
        <v>21</v>
      </c>
      <c r="AU95">
        <v>9.3629999999999995</v>
      </c>
      <c r="AV95" t="s">
        <v>23</v>
      </c>
      <c r="AW95" t="s">
        <v>24</v>
      </c>
    </row>
    <row r="96" spans="1:49" x14ac:dyDescent="0.25">
      <c r="A96" t="s">
        <v>68</v>
      </c>
      <c r="E96" t="s">
        <v>3</v>
      </c>
      <c r="F96" t="s">
        <v>25</v>
      </c>
      <c r="G96" t="s">
        <v>26</v>
      </c>
      <c r="H96">
        <v>25.042200000000001</v>
      </c>
      <c r="I96" t="s">
        <v>26</v>
      </c>
      <c r="J96" t="s">
        <v>4</v>
      </c>
      <c r="K96">
        <v>25.042000000000002</v>
      </c>
      <c r="L96" t="s">
        <v>9</v>
      </c>
      <c r="M96" t="s">
        <v>69</v>
      </c>
      <c r="N96" t="s">
        <v>61</v>
      </c>
      <c r="O96" t="s">
        <v>9</v>
      </c>
      <c r="P96" t="s">
        <v>62</v>
      </c>
      <c r="Q96" t="s">
        <v>3</v>
      </c>
      <c r="R96" t="s">
        <v>17</v>
      </c>
      <c r="S96" t="s">
        <v>70</v>
      </c>
      <c r="T96">
        <v>2</v>
      </c>
      <c r="U96" t="s">
        <v>13</v>
      </c>
      <c r="V96" t="s">
        <v>3</v>
      </c>
      <c r="Y96">
        <v>2</v>
      </c>
      <c r="AA96">
        <v>5</v>
      </c>
      <c r="AC96" t="s">
        <v>14</v>
      </c>
      <c r="AE96">
        <v>0</v>
      </c>
      <c r="AF96">
        <v>4</v>
      </c>
      <c r="AG96" t="s">
        <v>38</v>
      </c>
      <c r="AH96">
        <v>2</v>
      </c>
      <c r="AI96" t="s">
        <v>67</v>
      </c>
      <c r="AJ96">
        <v>2</v>
      </c>
      <c r="AK96" t="s">
        <v>20</v>
      </c>
      <c r="AL96" t="s">
        <v>3</v>
      </c>
      <c r="AM96" t="s">
        <v>15</v>
      </c>
      <c r="AN96">
        <v>2</v>
      </c>
      <c r="AO96" t="s">
        <v>20</v>
      </c>
      <c r="AQ96" t="s">
        <v>16</v>
      </c>
      <c r="AR96" t="s">
        <v>53</v>
      </c>
      <c r="AS96" t="s">
        <v>22</v>
      </c>
      <c r="AT96" t="s">
        <v>21</v>
      </c>
      <c r="AU96">
        <v>25.042000000000002</v>
      </c>
      <c r="AV96" t="s">
        <v>23</v>
      </c>
      <c r="AW96" t="s">
        <v>24</v>
      </c>
    </row>
    <row r="97" spans="1:49" x14ac:dyDescent="0.25">
      <c r="A97" t="s">
        <v>68</v>
      </c>
      <c r="E97" t="s">
        <v>3</v>
      </c>
      <c r="F97" t="s">
        <v>25</v>
      </c>
      <c r="G97" t="s">
        <v>26</v>
      </c>
      <c r="H97">
        <v>686.38729999999998</v>
      </c>
      <c r="I97" t="s">
        <v>26</v>
      </c>
      <c r="J97" t="s">
        <v>4</v>
      </c>
      <c r="K97">
        <v>686.38699999999994</v>
      </c>
      <c r="L97" t="s">
        <v>9</v>
      </c>
      <c r="M97" t="s">
        <v>69</v>
      </c>
      <c r="N97" t="s">
        <v>61</v>
      </c>
      <c r="O97" t="s">
        <v>9</v>
      </c>
      <c r="P97" t="s">
        <v>62</v>
      </c>
      <c r="Q97" t="s">
        <v>3</v>
      </c>
      <c r="R97" t="s">
        <v>17</v>
      </c>
      <c r="S97" t="s">
        <v>70</v>
      </c>
      <c r="T97">
        <v>3</v>
      </c>
      <c r="U97" t="s">
        <v>13</v>
      </c>
      <c r="V97" t="s">
        <v>3</v>
      </c>
      <c r="X97">
        <v>6</v>
      </c>
      <c r="Y97">
        <v>8</v>
      </c>
      <c r="AA97">
        <v>6</v>
      </c>
      <c r="AC97" t="s">
        <v>14</v>
      </c>
      <c r="AE97">
        <v>3</v>
      </c>
      <c r="AF97">
        <v>8</v>
      </c>
      <c r="AG97" t="s">
        <v>38</v>
      </c>
      <c r="AH97">
        <v>7</v>
      </c>
      <c r="AI97" t="s">
        <v>67</v>
      </c>
      <c r="AJ97">
        <v>3</v>
      </c>
      <c r="AK97" t="s">
        <v>20</v>
      </c>
      <c r="AL97" t="s">
        <v>3</v>
      </c>
      <c r="AM97" t="s">
        <v>15</v>
      </c>
      <c r="AN97">
        <v>3</v>
      </c>
      <c r="AO97" t="s">
        <v>20</v>
      </c>
      <c r="AQ97" t="s">
        <v>16</v>
      </c>
      <c r="AR97" t="s">
        <v>58</v>
      </c>
      <c r="AS97" t="s">
        <v>22</v>
      </c>
      <c r="AT97" t="s">
        <v>21</v>
      </c>
      <c r="AU97">
        <v>686.38699999999994</v>
      </c>
      <c r="AV97" t="s">
        <v>23</v>
      </c>
      <c r="AW97" t="s">
        <v>24</v>
      </c>
    </row>
    <row r="98" spans="1:49" x14ac:dyDescent="0.25">
      <c r="A98" t="s">
        <v>68</v>
      </c>
      <c r="E98" t="s">
        <v>3</v>
      </c>
      <c r="F98" t="s">
        <v>25</v>
      </c>
      <c r="G98" t="s">
        <v>26</v>
      </c>
      <c r="H98">
        <v>0.71109999999999995</v>
      </c>
      <c r="I98" t="s">
        <v>26</v>
      </c>
      <c r="J98" t="s">
        <v>4</v>
      </c>
      <c r="K98">
        <v>0.71099999999999997</v>
      </c>
      <c r="L98" t="s">
        <v>9</v>
      </c>
      <c r="M98" t="s">
        <v>69</v>
      </c>
      <c r="N98" t="s">
        <v>61</v>
      </c>
      <c r="O98" t="s">
        <v>9</v>
      </c>
      <c r="P98" t="s">
        <v>62</v>
      </c>
      <c r="Q98" t="s">
        <v>3</v>
      </c>
      <c r="R98" t="s">
        <v>17</v>
      </c>
      <c r="S98" t="s">
        <v>70</v>
      </c>
      <c r="T98">
        <v>1</v>
      </c>
      <c r="U98" t="s">
        <v>13</v>
      </c>
      <c r="V98" t="s">
        <v>3</v>
      </c>
      <c r="AA98">
        <v>0</v>
      </c>
      <c r="AC98" t="s">
        <v>14</v>
      </c>
      <c r="AE98">
        <v>7</v>
      </c>
      <c r="AF98">
        <v>1</v>
      </c>
      <c r="AG98" t="s">
        <v>38</v>
      </c>
      <c r="AH98">
        <v>1</v>
      </c>
      <c r="AI98" t="s">
        <v>67</v>
      </c>
      <c r="AJ98">
        <v>1</v>
      </c>
      <c r="AK98" t="s">
        <v>20</v>
      </c>
      <c r="AL98" t="s">
        <v>3</v>
      </c>
      <c r="AM98" t="s">
        <v>15</v>
      </c>
      <c r="AN98">
        <v>1</v>
      </c>
      <c r="AO98" t="s">
        <v>20</v>
      </c>
      <c r="AQ98" t="s">
        <v>16</v>
      </c>
      <c r="AR98" t="s">
        <v>50</v>
      </c>
      <c r="AS98" t="s">
        <v>22</v>
      </c>
      <c r="AT98" t="s">
        <v>21</v>
      </c>
      <c r="AU98">
        <v>0.71099999999999997</v>
      </c>
      <c r="AV98" t="s">
        <v>23</v>
      </c>
      <c r="AW98" t="s">
        <v>24</v>
      </c>
    </row>
    <row r="99" spans="1:49" x14ac:dyDescent="0.25">
      <c r="A99" t="s">
        <v>68</v>
      </c>
      <c r="E99" t="s">
        <v>3</v>
      </c>
      <c r="F99" t="s">
        <v>25</v>
      </c>
      <c r="G99" t="s">
        <v>26</v>
      </c>
      <c r="H99">
        <v>3.1031</v>
      </c>
      <c r="I99" t="s">
        <v>26</v>
      </c>
      <c r="J99" t="s">
        <v>4</v>
      </c>
      <c r="K99">
        <v>3.1030000000000002</v>
      </c>
      <c r="L99" t="s">
        <v>9</v>
      </c>
      <c r="M99" t="s">
        <v>69</v>
      </c>
      <c r="N99" t="s">
        <v>61</v>
      </c>
      <c r="O99" t="s">
        <v>9</v>
      </c>
      <c r="P99" t="s">
        <v>62</v>
      </c>
      <c r="Q99" t="s">
        <v>3</v>
      </c>
      <c r="R99" t="s">
        <v>17</v>
      </c>
      <c r="S99" t="s">
        <v>70</v>
      </c>
      <c r="T99">
        <v>1</v>
      </c>
      <c r="U99" t="s">
        <v>13</v>
      </c>
      <c r="V99" t="s">
        <v>3</v>
      </c>
      <c r="AA99">
        <v>3</v>
      </c>
      <c r="AC99" t="s">
        <v>14</v>
      </c>
      <c r="AE99">
        <v>1</v>
      </c>
      <c r="AF99">
        <v>0</v>
      </c>
      <c r="AG99" t="s">
        <v>38</v>
      </c>
      <c r="AH99">
        <v>3</v>
      </c>
      <c r="AI99" t="s">
        <v>67</v>
      </c>
      <c r="AJ99">
        <v>1</v>
      </c>
      <c r="AK99" t="s">
        <v>20</v>
      </c>
      <c r="AL99" t="s">
        <v>3</v>
      </c>
      <c r="AM99" t="s">
        <v>15</v>
      </c>
      <c r="AN99">
        <v>1</v>
      </c>
      <c r="AO99" t="s">
        <v>20</v>
      </c>
      <c r="AQ99" t="s">
        <v>16</v>
      </c>
      <c r="AR99" t="s">
        <v>56</v>
      </c>
      <c r="AS99" t="s">
        <v>22</v>
      </c>
      <c r="AT99" t="s">
        <v>21</v>
      </c>
      <c r="AU99">
        <v>3.1030000000000002</v>
      </c>
      <c r="AV99" t="s">
        <v>23</v>
      </c>
      <c r="AW99" t="s">
        <v>24</v>
      </c>
    </row>
    <row r="100" spans="1:49" x14ac:dyDescent="0.25">
      <c r="A100" t="s">
        <v>68</v>
      </c>
      <c r="E100" t="s">
        <v>3</v>
      </c>
      <c r="F100" t="s">
        <v>25</v>
      </c>
      <c r="G100" t="s">
        <v>26</v>
      </c>
      <c r="H100">
        <v>53.014400000000002</v>
      </c>
      <c r="I100" t="s">
        <v>26</v>
      </c>
      <c r="J100" t="s">
        <v>4</v>
      </c>
      <c r="K100">
        <v>53.014000000000003</v>
      </c>
      <c r="L100" t="s">
        <v>9</v>
      </c>
      <c r="M100" t="s">
        <v>69</v>
      </c>
      <c r="N100" t="s">
        <v>61</v>
      </c>
      <c r="O100" t="s">
        <v>9</v>
      </c>
      <c r="P100" t="s">
        <v>62</v>
      </c>
      <c r="Q100" t="s">
        <v>3</v>
      </c>
      <c r="R100" t="s">
        <v>17</v>
      </c>
      <c r="S100" t="s">
        <v>70</v>
      </c>
      <c r="T100">
        <v>4</v>
      </c>
      <c r="U100" t="s">
        <v>13</v>
      </c>
      <c r="V100" t="s">
        <v>3</v>
      </c>
      <c r="Y100">
        <v>5</v>
      </c>
      <c r="AA100">
        <v>3</v>
      </c>
      <c r="AC100" t="s">
        <v>14</v>
      </c>
      <c r="AE100">
        <v>0</v>
      </c>
      <c r="AF100">
        <v>1</v>
      </c>
      <c r="AG100" t="s">
        <v>38</v>
      </c>
      <c r="AH100">
        <v>4</v>
      </c>
      <c r="AI100" t="s">
        <v>67</v>
      </c>
      <c r="AJ100">
        <v>4</v>
      </c>
      <c r="AK100" t="s">
        <v>20</v>
      </c>
      <c r="AL100" t="s">
        <v>3</v>
      </c>
      <c r="AM100" t="s">
        <v>15</v>
      </c>
      <c r="AN100">
        <v>4</v>
      </c>
      <c r="AO100" t="s">
        <v>20</v>
      </c>
      <c r="AQ100" t="s">
        <v>16</v>
      </c>
      <c r="AR100" t="s">
        <v>43</v>
      </c>
      <c r="AS100" t="s">
        <v>22</v>
      </c>
      <c r="AT100" t="s">
        <v>21</v>
      </c>
      <c r="AU100">
        <v>53.014000000000003</v>
      </c>
      <c r="AV100" t="s">
        <v>23</v>
      </c>
      <c r="AW100" t="s">
        <v>24</v>
      </c>
    </row>
    <row r="101" spans="1:49" x14ac:dyDescent="0.25">
      <c r="A101" t="s">
        <v>68</v>
      </c>
      <c r="E101" t="s">
        <v>3</v>
      </c>
      <c r="F101" t="s">
        <v>25</v>
      </c>
      <c r="G101" t="s">
        <v>26</v>
      </c>
      <c r="H101">
        <v>516.40229999999997</v>
      </c>
      <c r="I101" t="s">
        <v>26</v>
      </c>
      <c r="J101" t="s">
        <v>4</v>
      </c>
      <c r="K101">
        <v>516.40200000000004</v>
      </c>
      <c r="L101" t="s">
        <v>9</v>
      </c>
      <c r="M101" t="s">
        <v>69</v>
      </c>
      <c r="N101" t="s">
        <v>61</v>
      </c>
      <c r="O101" t="s">
        <v>9</v>
      </c>
      <c r="P101" t="s">
        <v>62</v>
      </c>
      <c r="Q101" t="s">
        <v>3</v>
      </c>
      <c r="R101" t="s">
        <v>17</v>
      </c>
      <c r="S101" t="s">
        <v>70</v>
      </c>
      <c r="T101">
        <v>3</v>
      </c>
      <c r="U101" t="s">
        <v>13</v>
      </c>
      <c r="V101" t="s">
        <v>3</v>
      </c>
      <c r="X101">
        <v>5</v>
      </c>
      <c r="Y101">
        <v>1</v>
      </c>
      <c r="AA101">
        <v>6</v>
      </c>
      <c r="AC101" t="s">
        <v>14</v>
      </c>
      <c r="AE101">
        <v>4</v>
      </c>
      <c r="AF101">
        <v>0</v>
      </c>
      <c r="AG101" t="s">
        <v>38</v>
      </c>
      <c r="AH101">
        <v>2</v>
      </c>
      <c r="AI101" t="s">
        <v>67</v>
      </c>
      <c r="AJ101">
        <v>3</v>
      </c>
      <c r="AK101" t="s">
        <v>20</v>
      </c>
      <c r="AL101" t="s">
        <v>3</v>
      </c>
      <c r="AM101" t="s">
        <v>15</v>
      </c>
      <c r="AN101">
        <v>3</v>
      </c>
      <c r="AO101" t="s">
        <v>20</v>
      </c>
      <c r="AQ101" t="s">
        <v>16</v>
      </c>
      <c r="AR101" t="s">
        <v>53</v>
      </c>
      <c r="AS101" t="s">
        <v>22</v>
      </c>
      <c r="AT101" t="s">
        <v>21</v>
      </c>
      <c r="AU101">
        <v>516.40200000000004</v>
      </c>
      <c r="AV101" t="s">
        <v>23</v>
      </c>
      <c r="AW101" t="s">
        <v>24</v>
      </c>
    </row>
    <row r="102" spans="1:49" x14ac:dyDescent="0.25">
      <c r="A102" t="s">
        <v>68</v>
      </c>
      <c r="E102" t="s">
        <v>3</v>
      </c>
      <c r="F102" t="s">
        <v>25</v>
      </c>
      <c r="G102" t="s">
        <v>26</v>
      </c>
      <c r="H102">
        <v>0.88590000000000002</v>
      </c>
      <c r="I102" t="s">
        <v>26</v>
      </c>
      <c r="J102" t="s">
        <v>4</v>
      </c>
      <c r="K102">
        <v>0.88600000000000001</v>
      </c>
      <c r="L102" t="s">
        <v>9</v>
      </c>
      <c r="M102" t="s">
        <v>69</v>
      </c>
      <c r="N102" t="s">
        <v>61</v>
      </c>
      <c r="O102" t="s">
        <v>9</v>
      </c>
      <c r="P102" t="s">
        <v>62</v>
      </c>
      <c r="Q102" t="s">
        <v>3</v>
      </c>
      <c r="R102" t="s">
        <v>17</v>
      </c>
      <c r="S102" t="s">
        <v>70</v>
      </c>
      <c r="T102">
        <v>9</v>
      </c>
      <c r="U102" t="s">
        <v>13</v>
      </c>
      <c r="V102" t="s">
        <v>3</v>
      </c>
      <c r="AA102">
        <v>0</v>
      </c>
      <c r="AC102" t="s">
        <v>14</v>
      </c>
      <c r="AE102">
        <v>8</v>
      </c>
      <c r="AF102">
        <v>8</v>
      </c>
      <c r="AG102" t="s">
        <v>38</v>
      </c>
      <c r="AH102">
        <v>5</v>
      </c>
      <c r="AI102" t="s">
        <v>67</v>
      </c>
      <c r="AJ102">
        <v>9</v>
      </c>
      <c r="AK102" t="s">
        <v>20</v>
      </c>
      <c r="AL102" t="s">
        <v>3</v>
      </c>
      <c r="AM102" t="s">
        <v>15</v>
      </c>
      <c r="AN102">
        <v>9</v>
      </c>
      <c r="AO102" t="s">
        <v>20</v>
      </c>
      <c r="AQ102" t="s">
        <v>16</v>
      </c>
      <c r="AR102" t="s">
        <v>55</v>
      </c>
      <c r="AS102" t="s">
        <v>22</v>
      </c>
      <c r="AT102" t="s">
        <v>21</v>
      </c>
      <c r="AU102">
        <v>0.88600000000000001</v>
      </c>
      <c r="AV102" t="s">
        <v>23</v>
      </c>
      <c r="AW102" t="s">
        <v>24</v>
      </c>
    </row>
    <row r="103" spans="1:49" x14ac:dyDescent="0.25">
      <c r="A103" t="s">
        <v>68</v>
      </c>
      <c r="E103" t="s">
        <v>3</v>
      </c>
      <c r="F103" t="s">
        <v>25</v>
      </c>
      <c r="G103" t="s">
        <v>26</v>
      </c>
      <c r="H103">
        <v>1.1059000000000001</v>
      </c>
      <c r="I103" t="s">
        <v>26</v>
      </c>
      <c r="J103" t="s">
        <v>4</v>
      </c>
      <c r="K103">
        <v>1.1060000000000001</v>
      </c>
      <c r="L103" t="s">
        <v>9</v>
      </c>
      <c r="M103" t="s">
        <v>69</v>
      </c>
      <c r="N103" t="s">
        <v>61</v>
      </c>
      <c r="O103" t="s">
        <v>9</v>
      </c>
      <c r="P103" t="s">
        <v>62</v>
      </c>
      <c r="Q103" t="s">
        <v>3</v>
      </c>
      <c r="R103" t="s">
        <v>17</v>
      </c>
      <c r="S103" t="s">
        <v>70</v>
      </c>
      <c r="T103">
        <v>9</v>
      </c>
      <c r="U103" t="s">
        <v>13</v>
      </c>
      <c r="V103" t="s">
        <v>3</v>
      </c>
      <c r="AA103">
        <v>1</v>
      </c>
      <c r="AC103" t="s">
        <v>14</v>
      </c>
      <c r="AE103">
        <v>1</v>
      </c>
      <c r="AF103">
        <v>0</v>
      </c>
      <c r="AG103" t="s">
        <v>38</v>
      </c>
      <c r="AH103">
        <v>5</v>
      </c>
      <c r="AI103" t="s">
        <v>67</v>
      </c>
      <c r="AJ103">
        <v>9</v>
      </c>
      <c r="AK103" t="s">
        <v>20</v>
      </c>
      <c r="AL103" t="s">
        <v>3</v>
      </c>
      <c r="AM103" t="s">
        <v>15</v>
      </c>
      <c r="AN103">
        <v>9</v>
      </c>
      <c r="AO103" t="s">
        <v>20</v>
      </c>
      <c r="AQ103" t="s">
        <v>16</v>
      </c>
      <c r="AR103" t="s">
        <v>55</v>
      </c>
      <c r="AS103" t="s">
        <v>22</v>
      </c>
      <c r="AT103" t="s">
        <v>21</v>
      </c>
      <c r="AU103">
        <v>1.1060000000000001</v>
      </c>
      <c r="AV103" t="s">
        <v>23</v>
      </c>
      <c r="AW103" t="s">
        <v>24</v>
      </c>
    </row>
    <row r="104" spans="1:49" x14ac:dyDescent="0.25">
      <c r="A104" t="s">
        <v>68</v>
      </c>
      <c r="E104" t="s">
        <v>3</v>
      </c>
      <c r="F104" t="s">
        <v>25</v>
      </c>
      <c r="G104" t="s">
        <v>26</v>
      </c>
      <c r="H104">
        <v>41.221200000000003</v>
      </c>
      <c r="I104" t="s">
        <v>26</v>
      </c>
      <c r="J104" t="s">
        <v>4</v>
      </c>
      <c r="K104">
        <v>41.220999999999997</v>
      </c>
      <c r="L104" t="s">
        <v>9</v>
      </c>
      <c r="M104" t="s">
        <v>69</v>
      </c>
      <c r="N104" t="s">
        <v>61</v>
      </c>
      <c r="O104" t="s">
        <v>9</v>
      </c>
      <c r="P104" t="s">
        <v>62</v>
      </c>
      <c r="Q104" t="s">
        <v>3</v>
      </c>
      <c r="R104" t="s">
        <v>17</v>
      </c>
      <c r="S104" t="s">
        <v>70</v>
      </c>
      <c r="T104">
        <v>2</v>
      </c>
      <c r="U104" t="s">
        <v>13</v>
      </c>
      <c r="V104" t="s">
        <v>3</v>
      </c>
      <c r="Y104">
        <v>4</v>
      </c>
      <c r="AA104">
        <v>1</v>
      </c>
      <c r="AC104" t="s">
        <v>14</v>
      </c>
      <c r="AE104">
        <v>2</v>
      </c>
      <c r="AF104">
        <v>2</v>
      </c>
      <c r="AG104" t="s">
        <v>38</v>
      </c>
      <c r="AH104">
        <v>1</v>
      </c>
      <c r="AI104" t="s">
        <v>67</v>
      </c>
      <c r="AJ104">
        <v>2</v>
      </c>
      <c r="AK104" t="s">
        <v>20</v>
      </c>
      <c r="AL104" t="s">
        <v>3</v>
      </c>
      <c r="AM104" t="s">
        <v>15</v>
      </c>
      <c r="AN104">
        <v>2</v>
      </c>
      <c r="AO104" t="s">
        <v>20</v>
      </c>
      <c r="AQ104" t="s">
        <v>16</v>
      </c>
      <c r="AR104" t="s">
        <v>50</v>
      </c>
      <c r="AS104" t="s">
        <v>22</v>
      </c>
      <c r="AT104" t="s">
        <v>21</v>
      </c>
      <c r="AU104">
        <v>41.220999999999997</v>
      </c>
      <c r="AV104" t="s">
        <v>23</v>
      </c>
      <c r="AW104" t="s">
        <v>24</v>
      </c>
    </row>
    <row r="105" spans="1:49" x14ac:dyDescent="0.25">
      <c r="A105" t="s">
        <v>68</v>
      </c>
      <c r="E105" t="s">
        <v>3</v>
      </c>
      <c r="F105" t="s">
        <v>25</v>
      </c>
      <c r="G105" t="s">
        <v>26</v>
      </c>
      <c r="H105">
        <v>176.72139999999999</v>
      </c>
      <c r="I105" t="s">
        <v>26</v>
      </c>
      <c r="J105" t="s">
        <v>4</v>
      </c>
      <c r="K105">
        <v>176.721</v>
      </c>
      <c r="L105" t="s">
        <v>9</v>
      </c>
      <c r="M105" t="s">
        <v>69</v>
      </c>
      <c r="N105" t="s">
        <v>61</v>
      </c>
      <c r="O105" t="s">
        <v>9</v>
      </c>
      <c r="P105" t="s">
        <v>62</v>
      </c>
      <c r="Q105" t="s">
        <v>3</v>
      </c>
      <c r="R105" t="s">
        <v>17</v>
      </c>
      <c r="S105" t="s">
        <v>70</v>
      </c>
      <c r="T105">
        <v>4</v>
      </c>
      <c r="U105" t="s">
        <v>13</v>
      </c>
      <c r="V105" t="s">
        <v>3</v>
      </c>
      <c r="X105">
        <v>1</v>
      </c>
      <c r="Y105">
        <v>7</v>
      </c>
      <c r="AA105">
        <v>6</v>
      </c>
      <c r="AC105" t="s">
        <v>14</v>
      </c>
      <c r="AE105">
        <v>7</v>
      </c>
      <c r="AF105">
        <v>2</v>
      </c>
      <c r="AG105" t="s">
        <v>38</v>
      </c>
      <c r="AH105">
        <v>1</v>
      </c>
      <c r="AI105" t="s">
        <v>67</v>
      </c>
      <c r="AJ105">
        <v>4</v>
      </c>
      <c r="AK105" t="s">
        <v>20</v>
      </c>
      <c r="AL105" t="s">
        <v>3</v>
      </c>
      <c r="AM105" t="s">
        <v>15</v>
      </c>
      <c r="AN105">
        <v>4</v>
      </c>
      <c r="AO105" t="s">
        <v>20</v>
      </c>
      <c r="AQ105" t="s">
        <v>16</v>
      </c>
      <c r="AR105" t="s">
        <v>50</v>
      </c>
      <c r="AS105" t="s">
        <v>22</v>
      </c>
      <c r="AT105" t="s">
        <v>21</v>
      </c>
      <c r="AU105">
        <v>176.721</v>
      </c>
      <c r="AV105" t="s">
        <v>23</v>
      </c>
      <c r="AW105" t="s">
        <v>24</v>
      </c>
    </row>
    <row r="106" spans="1:49" x14ac:dyDescent="0.25">
      <c r="A106" t="s">
        <v>68</v>
      </c>
      <c r="E106" t="s">
        <v>3</v>
      </c>
      <c r="F106" t="s">
        <v>25</v>
      </c>
      <c r="G106" t="s">
        <v>26</v>
      </c>
      <c r="H106">
        <v>0.30059999999999998</v>
      </c>
      <c r="I106" t="s">
        <v>26</v>
      </c>
      <c r="J106" t="s">
        <v>4</v>
      </c>
      <c r="K106">
        <v>0.30099999999999999</v>
      </c>
      <c r="L106" t="s">
        <v>9</v>
      </c>
      <c r="M106" t="s">
        <v>69</v>
      </c>
      <c r="N106" t="s">
        <v>61</v>
      </c>
      <c r="O106" t="s">
        <v>9</v>
      </c>
      <c r="P106" t="s">
        <v>62</v>
      </c>
      <c r="Q106" t="s">
        <v>3</v>
      </c>
      <c r="R106" t="s">
        <v>17</v>
      </c>
      <c r="S106" t="s">
        <v>70</v>
      </c>
      <c r="T106">
        <v>6</v>
      </c>
      <c r="U106" t="s">
        <v>13</v>
      </c>
      <c r="V106" t="s">
        <v>3</v>
      </c>
      <c r="AA106">
        <v>0</v>
      </c>
      <c r="AC106" t="s">
        <v>14</v>
      </c>
      <c r="AE106">
        <v>3</v>
      </c>
      <c r="AF106">
        <v>0</v>
      </c>
      <c r="AG106" t="s">
        <v>38</v>
      </c>
      <c r="AH106">
        <v>0</v>
      </c>
      <c r="AI106" t="s">
        <v>67</v>
      </c>
      <c r="AJ106">
        <v>6</v>
      </c>
      <c r="AK106" t="s">
        <v>20</v>
      </c>
      <c r="AL106" t="s">
        <v>3</v>
      </c>
      <c r="AM106" t="s">
        <v>15</v>
      </c>
      <c r="AN106">
        <v>6</v>
      </c>
      <c r="AO106" t="s">
        <v>20</v>
      </c>
      <c r="AQ106" t="s">
        <v>16</v>
      </c>
      <c r="AR106" t="s">
        <v>39</v>
      </c>
      <c r="AS106" t="s">
        <v>22</v>
      </c>
      <c r="AT106" t="s">
        <v>21</v>
      </c>
      <c r="AU106">
        <v>0.30099999999999999</v>
      </c>
      <c r="AV106" t="s">
        <v>23</v>
      </c>
      <c r="AW106" t="s">
        <v>24</v>
      </c>
    </row>
    <row r="107" spans="1:49" x14ac:dyDescent="0.25">
      <c r="A107" t="s">
        <v>68</v>
      </c>
      <c r="E107" t="s">
        <v>3</v>
      </c>
      <c r="F107" t="s">
        <v>25</v>
      </c>
      <c r="G107" t="s">
        <v>26</v>
      </c>
      <c r="H107">
        <v>6.8190999999999997</v>
      </c>
      <c r="I107" t="s">
        <v>26</v>
      </c>
      <c r="J107" t="s">
        <v>4</v>
      </c>
      <c r="K107">
        <v>6.819</v>
      </c>
      <c r="L107" t="s">
        <v>9</v>
      </c>
      <c r="M107" t="s">
        <v>69</v>
      </c>
      <c r="N107" t="s">
        <v>61</v>
      </c>
      <c r="O107" t="s">
        <v>9</v>
      </c>
      <c r="P107" t="s">
        <v>62</v>
      </c>
      <c r="Q107" t="s">
        <v>3</v>
      </c>
      <c r="R107" t="s">
        <v>17</v>
      </c>
      <c r="S107" t="s">
        <v>70</v>
      </c>
      <c r="T107">
        <v>1</v>
      </c>
      <c r="U107" t="s">
        <v>13</v>
      </c>
      <c r="V107" t="s">
        <v>3</v>
      </c>
      <c r="AA107">
        <v>6</v>
      </c>
      <c r="AC107" t="s">
        <v>14</v>
      </c>
      <c r="AE107">
        <v>8</v>
      </c>
      <c r="AF107">
        <v>1</v>
      </c>
      <c r="AG107" t="s">
        <v>38</v>
      </c>
      <c r="AH107">
        <v>9</v>
      </c>
      <c r="AI107" t="s">
        <v>67</v>
      </c>
      <c r="AJ107">
        <v>1</v>
      </c>
      <c r="AK107" t="s">
        <v>20</v>
      </c>
      <c r="AL107" t="s">
        <v>3</v>
      </c>
      <c r="AM107" t="s">
        <v>15</v>
      </c>
      <c r="AN107">
        <v>1</v>
      </c>
      <c r="AO107" t="s">
        <v>20</v>
      </c>
      <c r="AQ107" t="s">
        <v>16</v>
      </c>
      <c r="AR107" t="s">
        <v>57</v>
      </c>
      <c r="AS107" t="s">
        <v>22</v>
      </c>
      <c r="AT107" t="s">
        <v>21</v>
      </c>
      <c r="AU107">
        <v>6.819</v>
      </c>
      <c r="AV107" t="s">
        <v>23</v>
      </c>
      <c r="AW107" t="s">
        <v>24</v>
      </c>
    </row>
    <row r="108" spans="1:49" x14ac:dyDescent="0.25">
      <c r="A108" t="s">
        <v>68</v>
      </c>
      <c r="E108" t="s">
        <v>3</v>
      </c>
      <c r="F108" t="s">
        <v>25</v>
      </c>
      <c r="G108" t="s">
        <v>26</v>
      </c>
      <c r="H108">
        <v>65.663899999999998</v>
      </c>
      <c r="I108" t="s">
        <v>26</v>
      </c>
      <c r="J108" t="s">
        <v>4</v>
      </c>
      <c r="K108">
        <v>65.664000000000001</v>
      </c>
      <c r="L108" t="s">
        <v>9</v>
      </c>
      <c r="M108" t="s">
        <v>69</v>
      </c>
      <c r="N108" t="s">
        <v>61</v>
      </c>
      <c r="O108" t="s">
        <v>9</v>
      </c>
      <c r="P108" t="s">
        <v>62</v>
      </c>
      <c r="Q108" t="s">
        <v>3</v>
      </c>
      <c r="R108" t="s">
        <v>17</v>
      </c>
      <c r="S108" t="s">
        <v>70</v>
      </c>
      <c r="T108">
        <v>9</v>
      </c>
      <c r="U108" t="s">
        <v>13</v>
      </c>
      <c r="V108" t="s">
        <v>3</v>
      </c>
      <c r="Y108">
        <v>6</v>
      </c>
      <c r="AA108">
        <v>5</v>
      </c>
      <c r="AC108" t="s">
        <v>14</v>
      </c>
      <c r="AE108">
        <v>6</v>
      </c>
      <c r="AF108">
        <v>6</v>
      </c>
      <c r="AG108" t="s">
        <v>38</v>
      </c>
      <c r="AH108">
        <v>3</v>
      </c>
      <c r="AI108" t="s">
        <v>67</v>
      </c>
      <c r="AJ108">
        <v>9</v>
      </c>
      <c r="AK108" t="s">
        <v>20</v>
      </c>
      <c r="AL108" t="s">
        <v>3</v>
      </c>
      <c r="AM108" t="s">
        <v>15</v>
      </c>
      <c r="AN108">
        <v>9</v>
      </c>
      <c r="AO108" t="s">
        <v>20</v>
      </c>
      <c r="AQ108" t="s">
        <v>16</v>
      </c>
      <c r="AR108" t="s">
        <v>54</v>
      </c>
      <c r="AS108" t="s">
        <v>22</v>
      </c>
      <c r="AT108" t="s">
        <v>21</v>
      </c>
      <c r="AU108">
        <v>65.664000000000001</v>
      </c>
      <c r="AV108" t="s">
        <v>23</v>
      </c>
      <c r="AW108" t="s">
        <v>24</v>
      </c>
    </row>
    <row r="109" spans="1:49" x14ac:dyDescent="0.25">
      <c r="A109" t="s">
        <v>68</v>
      </c>
      <c r="E109" t="s">
        <v>3</v>
      </c>
      <c r="F109" t="s">
        <v>25</v>
      </c>
      <c r="G109" t="s">
        <v>26</v>
      </c>
      <c r="H109">
        <v>769.08659999999998</v>
      </c>
      <c r="I109" t="s">
        <v>26</v>
      </c>
      <c r="J109" t="s">
        <v>4</v>
      </c>
      <c r="K109">
        <v>769.08699999999999</v>
      </c>
      <c r="L109" t="s">
        <v>9</v>
      </c>
      <c r="M109" t="s">
        <v>69</v>
      </c>
      <c r="N109" t="s">
        <v>61</v>
      </c>
      <c r="O109" t="s">
        <v>9</v>
      </c>
      <c r="P109" t="s">
        <v>62</v>
      </c>
      <c r="Q109" t="s">
        <v>3</v>
      </c>
      <c r="R109" t="s">
        <v>17</v>
      </c>
      <c r="S109" t="s">
        <v>70</v>
      </c>
      <c r="T109">
        <v>6</v>
      </c>
      <c r="U109" t="s">
        <v>13</v>
      </c>
      <c r="V109" t="s">
        <v>3</v>
      </c>
      <c r="X109">
        <v>7</v>
      </c>
      <c r="Y109">
        <v>6</v>
      </c>
      <c r="AA109">
        <v>9</v>
      </c>
      <c r="AC109" t="s">
        <v>14</v>
      </c>
      <c r="AE109">
        <v>0</v>
      </c>
      <c r="AF109">
        <v>8</v>
      </c>
      <c r="AG109" t="s">
        <v>38</v>
      </c>
      <c r="AH109">
        <v>6</v>
      </c>
      <c r="AI109" t="s">
        <v>67</v>
      </c>
      <c r="AJ109">
        <v>6</v>
      </c>
      <c r="AK109" t="s">
        <v>20</v>
      </c>
      <c r="AL109" t="s">
        <v>3</v>
      </c>
      <c r="AM109" t="s">
        <v>15</v>
      </c>
      <c r="AN109">
        <v>6</v>
      </c>
      <c r="AO109" t="s">
        <v>20</v>
      </c>
      <c r="AQ109" t="s">
        <v>16</v>
      </c>
      <c r="AR109" t="s">
        <v>42</v>
      </c>
      <c r="AS109" t="s">
        <v>22</v>
      </c>
      <c r="AT109" t="s">
        <v>21</v>
      </c>
      <c r="AU109">
        <v>769.08699999999999</v>
      </c>
      <c r="AV109" t="s">
        <v>23</v>
      </c>
      <c r="AW109" t="s">
        <v>24</v>
      </c>
    </row>
    <row r="110" spans="1:49" x14ac:dyDescent="0.25">
      <c r="A110" t="s">
        <v>68</v>
      </c>
      <c r="E110" t="s">
        <v>3</v>
      </c>
      <c r="F110" t="s">
        <v>25</v>
      </c>
      <c r="G110" t="s">
        <v>26</v>
      </c>
      <c r="H110">
        <v>0.6321</v>
      </c>
      <c r="I110" t="s">
        <v>26</v>
      </c>
      <c r="J110" t="s">
        <v>4</v>
      </c>
      <c r="K110">
        <v>0.63200000000000001</v>
      </c>
      <c r="L110" t="s">
        <v>9</v>
      </c>
      <c r="M110" t="s">
        <v>69</v>
      </c>
      <c r="N110" t="s">
        <v>61</v>
      </c>
      <c r="O110" t="s">
        <v>9</v>
      </c>
      <c r="P110" t="s">
        <v>62</v>
      </c>
      <c r="Q110" t="s">
        <v>3</v>
      </c>
      <c r="R110" t="s">
        <v>17</v>
      </c>
      <c r="S110" t="s">
        <v>70</v>
      </c>
      <c r="T110">
        <v>1</v>
      </c>
      <c r="U110" t="s">
        <v>13</v>
      </c>
      <c r="V110" t="s">
        <v>3</v>
      </c>
      <c r="AA110">
        <v>0</v>
      </c>
      <c r="AC110" t="s">
        <v>14</v>
      </c>
      <c r="AE110">
        <v>6</v>
      </c>
      <c r="AF110">
        <v>3</v>
      </c>
      <c r="AG110" t="s">
        <v>38</v>
      </c>
      <c r="AH110">
        <v>2</v>
      </c>
      <c r="AI110" t="s">
        <v>67</v>
      </c>
      <c r="AJ110">
        <v>1</v>
      </c>
      <c r="AK110" t="s">
        <v>20</v>
      </c>
      <c r="AL110" t="s">
        <v>3</v>
      </c>
      <c r="AM110" t="s">
        <v>15</v>
      </c>
      <c r="AN110">
        <v>1</v>
      </c>
      <c r="AO110" t="s">
        <v>20</v>
      </c>
      <c r="AQ110" t="s">
        <v>16</v>
      </c>
      <c r="AR110" t="s">
        <v>53</v>
      </c>
      <c r="AS110" t="s">
        <v>22</v>
      </c>
      <c r="AT110" t="s">
        <v>21</v>
      </c>
      <c r="AU110">
        <v>0.63200000000000001</v>
      </c>
      <c r="AV110" t="s">
        <v>23</v>
      </c>
      <c r="AW110" t="s">
        <v>24</v>
      </c>
    </row>
    <row r="111" spans="1:49" x14ac:dyDescent="0.25">
      <c r="A111" t="s">
        <v>68</v>
      </c>
      <c r="E111" t="s">
        <v>3</v>
      </c>
      <c r="F111" t="s">
        <v>25</v>
      </c>
      <c r="G111" t="s">
        <v>26</v>
      </c>
      <c r="H111">
        <v>6.9097999999999997</v>
      </c>
      <c r="I111" t="s">
        <v>26</v>
      </c>
      <c r="J111" t="s">
        <v>4</v>
      </c>
      <c r="K111">
        <v>6.91</v>
      </c>
      <c r="L111" t="s">
        <v>9</v>
      </c>
      <c r="M111" t="s">
        <v>69</v>
      </c>
      <c r="N111" t="s">
        <v>61</v>
      </c>
      <c r="O111" t="s">
        <v>9</v>
      </c>
      <c r="P111" t="s">
        <v>62</v>
      </c>
      <c r="Q111" t="s">
        <v>3</v>
      </c>
      <c r="R111" t="s">
        <v>17</v>
      </c>
      <c r="S111" t="s">
        <v>70</v>
      </c>
      <c r="T111">
        <v>8</v>
      </c>
      <c r="U111" t="s">
        <v>13</v>
      </c>
      <c r="V111" t="s">
        <v>3</v>
      </c>
      <c r="AA111">
        <v>6</v>
      </c>
      <c r="AC111" t="s">
        <v>14</v>
      </c>
      <c r="AE111">
        <v>9</v>
      </c>
      <c r="AF111">
        <v>0</v>
      </c>
      <c r="AG111" t="s">
        <v>38</v>
      </c>
      <c r="AH111">
        <v>9</v>
      </c>
      <c r="AI111" t="s">
        <v>67</v>
      </c>
      <c r="AJ111">
        <v>8</v>
      </c>
      <c r="AK111" t="s">
        <v>20</v>
      </c>
      <c r="AL111" t="s">
        <v>3</v>
      </c>
      <c r="AM111" t="s">
        <v>15</v>
      </c>
      <c r="AN111">
        <v>8</v>
      </c>
      <c r="AO111" t="s">
        <v>20</v>
      </c>
      <c r="AQ111" t="s">
        <v>16</v>
      </c>
      <c r="AR111" t="s">
        <v>49</v>
      </c>
      <c r="AS111" t="s">
        <v>22</v>
      </c>
      <c r="AT111" t="s">
        <v>21</v>
      </c>
      <c r="AU111">
        <v>6.91</v>
      </c>
      <c r="AV111" t="s">
        <v>23</v>
      </c>
      <c r="AW111" t="s">
        <v>24</v>
      </c>
    </row>
    <row r="112" spans="1:49" x14ac:dyDescent="0.25">
      <c r="A112" t="s">
        <v>68</v>
      </c>
      <c r="E112" t="s">
        <v>3</v>
      </c>
      <c r="F112" t="s">
        <v>25</v>
      </c>
      <c r="G112" t="s">
        <v>26</v>
      </c>
      <c r="H112">
        <v>34.894300000000001</v>
      </c>
      <c r="I112" t="s">
        <v>26</v>
      </c>
      <c r="J112" t="s">
        <v>4</v>
      </c>
      <c r="K112">
        <v>34.893999999999998</v>
      </c>
      <c r="L112" t="s">
        <v>9</v>
      </c>
      <c r="M112" t="s">
        <v>69</v>
      </c>
      <c r="N112" t="s">
        <v>61</v>
      </c>
      <c r="O112" t="s">
        <v>9</v>
      </c>
      <c r="P112" t="s">
        <v>62</v>
      </c>
      <c r="Q112" t="s">
        <v>3</v>
      </c>
      <c r="R112" t="s">
        <v>17</v>
      </c>
      <c r="S112" t="s">
        <v>70</v>
      </c>
      <c r="T112">
        <v>3</v>
      </c>
      <c r="U112" t="s">
        <v>13</v>
      </c>
      <c r="V112" t="s">
        <v>3</v>
      </c>
      <c r="Y112">
        <v>3</v>
      </c>
      <c r="AA112">
        <v>4</v>
      </c>
      <c r="AC112" t="s">
        <v>14</v>
      </c>
      <c r="AE112">
        <v>8</v>
      </c>
      <c r="AF112">
        <v>9</v>
      </c>
      <c r="AG112" t="s">
        <v>38</v>
      </c>
      <c r="AH112">
        <v>4</v>
      </c>
      <c r="AI112" t="s">
        <v>67</v>
      </c>
      <c r="AJ112">
        <v>3</v>
      </c>
      <c r="AK112" t="s">
        <v>20</v>
      </c>
      <c r="AL112" t="s">
        <v>3</v>
      </c>
      <c r="AM112" t="s">
        <v>15</v>
      </c>
      <c r="AN112">
        <v>3</v>
      </c>
      <c r="AO112" t="s">
        <v>20</v>
      </c>
      <c r="AQ112" t="s">
        <v>16</v>
      </c>
      <c r="AR112" t="s">
        <v>43</v>
      </c>
      <c r="AS112" t="s">
        <v>22</v>
      </c>
      <c r="AT112" t="s">
        <v>21</v>
      </c>
      <c r="AU112">
        <v>34.893999999999998</v>
      </c>
      <c r="AV112" t="s">
        <v>23</v>
      </c>
      <c r="AW112" t="s">
        <v>24</v>
      </c>
    </row>
    <row r="113" spans="1:49" x14ac:dyDescent="0.25">
      <c r="A113" t="s">
        <v>68</v>
      </c>
      <c r="E113" t="s">
        <v>3</v>
      </c>
      <c r="F113" t="s">
        <v>25</v>
      </c>
      <c r="G113" t="s">
        <v>26</v>
      </c>
      <c r="H113">
        <v>943.1902</v>
      </c>
      <c r="I113" t="s">
        <v>26</v>
      </c>
      <c r="J113" t="s">
        <v>4</v>
      </c>
      <c r="K113">
        <v>943.19</v>
      </c>
      <c r="L113" t="s">
        <v>9</v>
      </c>
      <c r="M113" t="s">
        <v>69</v>
      </c>
      <c r="N113" t="s">
        <v>61</v>
      </c>
      <c r="O113" t="s">
        <v>9</v>
      </c>
      <c r="P113" t="s">
        <v>62</v>
      </c>
      <c r="Q113" t="s">
        <v>3</v>
      </c>
      <c r="R113" t="s">
        <v>17</v>
      </c>
      <c r="S113" t="s">
        <v>70</v>
      </c>
      <c r="T113">
        <v>2</v>
      </c>
      <c r="U113" t="s">
        <v>13</v>
      </c>
      <c r="V113" t="s">
        <v>3</v>
      </c>
      <c r="X113">
        <v>9</v>
      </c>
      <c r="Y113">
        <v>4</v>
      </c>
      <c r="AA113">
        <v>3</v>
      </c>
      <c r="AC113" t="s">
        <v>14</v>
      </c>
      <c r="AE113">
        <v>1</v>
      </c>
      <c r="AF113">
        <v>9</v>
      </c>
      <c r="AG113" t="s">
        <v>38</v>
      </c>
      <c r="AH113">
        <v>0</v>
      </c>
      <c r="AI113" t="s">
        <v>67</v>
      </c>
      <c r="AJ113">
        <v>2</v>
      </c>
      <c r="AK113" t="s">
        <v>20</v>
      </c>
      <c r="AL113" t="s">
        <v>3</v>
      </c>
      <c r="AM113" t="s">
        <v>15</v>
      </c>
      <c r="AN113">
        <v>2</v>
      </c>
      <c r="AO113" t="s">
        <v>20</v>
      </c>
      <c r="AQ113" t="s">
        <v>16</v>
      </c>
      <c r="AR113" t="s">
        <v>46</v>
      </c>
      <c r="AS113" t="s">
        <v>22</v>
      </c>
      <c r="AT113" t="s">
        <v>21</v>
      </c>
      <c r="AU113">
        <v>943.19</v>
      </c>
      <c r="AV113" t="s">
        <v>23</v>
      </c>
      <c r="AW113" t="s">
        <v>24</v>
      </c>
    </row>
    <row r="114" spans="1:49" x14ac:dyDescent="0.25">
      <c r="A114" t="s">
        <v>68</v>
      </c>
      <c r="E114" t="s">
        <v>3</v>
      </c>
      <c r="F114" t="s">
        <v>25</v>
      </c>
      <c r="G114" t="s">
        <v>26</v>
      </c>
      <c r="H114">
        <v>0.34250000000000003</v>
      </c>
      <c r="I114" t="s">
        <v>26</v>
      </c>
      <c r="J114" t="s">
        <v>4</v>
      </c>
      <c r="K114">
        <v>0.34300000000000003</v>
      </c>
      <c r="L114" t="s">
        <v>9</v>
      </c>
      <c r="M114" t="s">
        <v>69</v>
      </c>
      <c r="N114" t="s">
        <v>61</v>
      </c>
      <c r="O114" t="s">
        <v>9</v>
      </c>
      <c r="P114" t="s">
        <v>62</v>
      </c>
      <c r="Q114" t="s">
        <v>3</v>
      </c>
      <c r="R114" t="s">
        <v>17</v>
      </c>
      <c r="S114" t="s">
        <v>70</v>
      </c>
      <c r="T114">
        <v>5</v>
      </c>
      <c r="U114" t="s">
        <v>13</v>
      </c>
      <c r="V114" t="s">
        <v>3</v>
      </c>
      <c r="AA114">
        <v>0</v>
      </c>
      <c r="AC114" t="s">
        <v>14</v>
      </c>
      <c r="AE114">
        <v>3</v>
      </c>
      <c r="AF114">
        <v>4</v>
      </c>
      <c r="AG114" t="s">
        <v>38</v>
      </c>
      <c r="AH114">
        <v>2</v>
      </c>
      <c r="AI114" t="s">
        <v>67</v>
      </c>
      <c r="AJ114">
        <v>5</v>
      </c>
      <c r="AK114" t="s">
        <v>20</v>
      </c>
      <c r="AL114" t="s">
        <v>3</v>
      </c>
      <c r="AM114" t="s">
        <v>15</v>
      </c>
      <c r="AN114">
        <v>5</v>
      </c>
      <c r="AO114" t="s">
        <v>20</v>
      </c>
      <c r="AQ114" t="s">
        <v>16</v>
      </c>
      <c r="AR114" t="s">
        <v>48</v>
      </c>
      <c r="AS114" t="s">
        <v>22</v>
      </c>
      <c r="AT114" t="s">
        <v>21</v>
      </c>
      <c r="AU114">
        <v>0.34300000000000003</v>
      </c>
      <c r="AV114" t="s">
        <v>23</v>
      </c>
      <c r="AW114" t="s">
        <v>24</v>
      </c>
    </row>
    <row r="115" spans="1:49" x14ac:dyDescent="0.25">
      <c r="A115" t="s">
        <v>68</v>
      </c>
      <c r="E115" t="s">
        <v>3</v>
      </c>
      <c r="F115" t="s">
        <v>25</v>
      </c>
      <c r="G115" t="s">
        <v>26</v>
      </c>
      <c r="H115">
        <v>5.1989000000000001</v>
      </c>
      <c r="I115" t="s">
        <v>26</v>
      </c>
      <c r="J115" t="s">
        <v>4</v>
      </c>
      <c r="K115">
        <v>5.1989999999999998</v>
      </c>
      <c r="L115" t="s">
        <v>9</v>
      </c>
      <c r="M115" t="s">
        <v>69</v>
      </c>
      <c r="N115" t="s">
        <v>61</v>
      </c>
      <c r="O115" t="s">
        <v>9</v>
      </c>
      <c r="P115" t="s">
        <v>62</v>
      </c>
      <c r="Q115" t="s">
        <v>3</v>
      </c>
      <c r="R115" t="s">
        <v>17</v>
      </c>
      <c r="S115" t="s">
        <v>70</v>
      </c>
      <c r="T115">
        <v>9</v>
      </c>
      <c r="U115" t="s">
        <v>13</v>
      </c>
      <c r="V115" t="s">
        <v>3</v>
      </c>
      <c r="AA115">
        <v>5</v>
      </c>
      <c r="AC115" t="s">
        <v>14</v>
      </c>
      <c r="AE115">
        <v>1</v>
      </c>
      <c r="AF115">
        <v>9</v>
      </c>
      <c r="AG115" t="s">
        <v>38</v>
      </c>
      <c r="AH115">
        <v>8</v>
      </c>
      <c r="AI115" t="s">
        <v>67</v>
      </c>
      <c r="AJ115">
        <v>9</v>
      </c>
      <c r="AK115" t="s">
        <v>20</v>
      </c>
      <c r="AL115" t="s">
        <v>3</v>
      </c>
      <c r="AM115" t="s">
        <v>15</v>
      </c>
      <c r="AN115">
        <v>9</v>
      </c>
      <c r="AO115" t="s">
        <v>20</v>
      </c>
      <c r="AQ115" t="s">
        <v>16</v>
      </c>
      <c r="AR115" t="s">
        <v>41</v>
      </c>
      <c r="AS115" t="s">
        <v>22</v>
      </c>
      <c r="AT115" t="s">
        <v>21</v>
      </c>
      <c r="AU115">
        <v>5.1989999999999998</v>
      </c>
      <c r="AV115" t="s">
        <v>23</v>
      </c>
      <c r="AW115" t="s">
        <v>24</v>
      </c>
    </row>
    <row r="116" spans="1:49" x14ac:dyDescent="0.25">
      <c r="A116" t="s">
        <v>68</v>
      </c>
      <c r="E116" t="s">
        <v>3</v>
      </c>
      <c r="F116" t="s">
        <v>25</v>
      </c>
      <c r="G116" t="s">
        <v>26</v>
      </c>
      <c r="H116">
        <v>17.250399999999999</v>
      </c>
      <c r="I116" t="s">
        <v>26</v>
      </c>
      <c r="J116" t="s">
        <v>4</v>
      </c>
      <c r="K116">
        <v>17.25</v>
      </c>
      <c r="L116" t="s">
        <v>9</v>
      </c>
      <c r="M116" t="s">
        <v>69</v>
      </c>
      <c r="N116" t="s">
        <v>61</v>
      </c>
      <c r="O116" t="s">
        <v>9</v>
      </c>
      <c r="P116" t="s">
        <v>62</v>
      </c>
      <c r="Q116" t="s">
        <v>3</v>
      </c>
      <c r="R116" t="s">
        <v>17</v>
      </c>
      <c r="S116" t="s">
        <v>70</v>
      </c>
      <c r="T116">
        <v>4</v>
      </c>
      <c r="U116" t="s">
        <v>13</v>
      </c>
      <c r="V116" t="s">
        <v>3</v>
      </c>
      <c r="Y116">
        <v>1</v>
      </c>
      <c r="AA116">
        <v>7</v>
      </c>
      <c r="AC116" t="s">
        <v>14</v>
      </c>
      <c r="AE116">
        <v>2</v>
      </c>
      <c r="AF116">
        <v>5</v>
      </c>
      <c r="AG116" t="s">
        <v>38</v>
      </c>
      <c r="AH116">
        <v>0</v>
      </c>
      <c r="AI116" t="s">
        <v>67</v>
      </c>
      <c r="AJ116">
        <v>4</v>
      </c>
      <c r="AK116" t="s">
        <v>20</v>
      </c>
      <c r="AL116" t="s">
        <v>3</v>
      </c>
      <c r="AM116" t="s">
        <v>15</v>
      </c>
      <c r="AN116">
        <v>4</v>
      </c>
      <c r="AO116" t="s">
        <v>20</v>
      </c>
      <c r="AQ116" t="s">
        <v>16</v>
      </c>
      <c r="AR116" t="s">
        <v>46</v>
      </c>
      <c r="AS116" t="s">
        <v>22</v>
      </c>
      <c r="AT116" t="s">
        <v>21</v>
      </c>
      <c r="AU116">
        <v>17.25</v>
      </c>
      <c r="AV116" t="s">
        <v>23</v>
      </c>
      <c r="AW116" t="s">
        <v>24</v>
      </c>
    </row>
    <row r="117" spans="1:49" x14ac:dyDescent="0.25">
      <c r="A117" t="s">
        <v>68</v>
      </c>
      <c r="E117" t="s">
        <v>3</v>
      </c>
      <c r="F117" t="s">
        <v>25</v>
      </c>
      <c r="G117" t="s">
        <v>26</v>
      </c>
      <c r="H117">
        <v>795.06979999999999</v>
      </c>
      <c r="I117" t="s">
        <v>26</v>
      </c>
      <c r="J117" t="s">
        <v>4</v>
      </c>
      <c r="K117">
        <v>795.07</v>
      </c>
      <c r="L117" t="s">
        <v>9</v>
      </c>
      <c r="M117" t="s">
        <v>69</v>
      </c>
      <c r="N117" t="s">
        <v>61</v>
      </c>
      <c r="O117" t="s">
        <v>9</v>
      </c>
      <c r="P117" t="s">
        <v>62</v>
      </c>
      <c r="Q117" t="s">
        <v>3</v>
      </c>
      <c r="R117" t="s">
        <v>17</v>
      </c>
      <c r="S117" t="s">
        <v>70</v>
      </c>
      <c r="T117">
        <v>8</v>
      </c>
      <c r="U117" t="s">
        <v>13</v>
      </c>
      <c r="V117" t="s">
        <v>3</v>
      </c>
      <c r="X117">
        <v>7</v>
      </c>
      <c r="Y117">
        <v>9</v>
      </c>
      <c r="AA117">
        <v>5</v>
      </c>
      <c r="AC117" t="s">
        <v>14</v>
      </c>
      <c r="AE117">
        <v>0</v>
      </c>
      <c r="AF117">
        <v>6</v>
      </c>
      <c r="AG117" t="s">
        <v>38</v>
      </c>
      <c r="AH117">
        <v>9</v>
      </c>
      <c r="AI117" t="s">
        <v>67</v>
      </c>
      <c r="AJ117">
        <v>8</v>
      </c>
      <c r="AK117" t="s">
        <v>20</v>
      </c>
      <c r="AL117" t="s">
        <v>3</v>
      </c>
      <c r="AM117" t="s">
        <v>15</v>
      </c>
      <c r="AN117">
        <v>8</v>
      </c>
      <c r="AO117" t="s">
        <v>20</v>
      </c>
      <c r="AQ117" t="s">
        <v>16</v>
      </c>
      <c r="AR117" t="s">
        <v>49</v>
      </c>
      <c r="AS117" t="s">
        <v>22</v>
      </c>
      <c r="AT117" t="s">
        <v>21</v>
      </c>
      <c r="AU117">
        <v>795.07</v>
      </c>
      <c r="AV117" t="s">
        <v>23</v>
      </c>
      <c r="AW117" t="s">
        <v>24</v>
      </c>
    </row>
    <row r="118" spans="1:49" x14ac:dyDescent="0.25">
      <c r="A118" t="s">
        <v>68</v>
      </c>
      <c r="E118" t="s">
        <v>3</v>
      </c>
      <c r="F118" t="s">
        <v>25</v>
      </c>
      <c r="G118" t="s">
        <v>26</v>
      </c>
      <c r="H118">
        <v>0.7107</v>
      </c>
      <c r="I118" t="s">
        <v>26</v>
      </c>
      <c r="J118" t="s">
        <v>4</v>
      </c>
      <c r="K118">
        <v>0.71099999999999997</v>
      </c>
      <c r="L118" t="s">
        <v>9</v>
      </c>
      <c r="M118" t="s">
        <v>69</v>
      </c>
      <c r="N118" t="s">
        <v>61</v>
      </c>
      <c r="O118" t="s">
        <v>9</v>
      </c>
      <c r="P118" t="s">
        <v>62</v>
      </c>
      <c r="Q118" t="s">
        <v>3</v>
      </c>
      <c r="R118" t="s">
        <v>17</v>
      </c>
      <c r="S118" t="s">
        <v>70</v>
      </c>
      <c r="T118">
        <v>7</v>
      </c>
      <c r="U118" t="s">
        <v>13</v>
      </c>
      <c r="V118" t="s">
        <v>3</v>
      </c>
      <c r="AA118">
        <v>0</v>
      </c>
      <c r="AC118" t="s">
        <v>14</v>
      </c>
      <c r="AE118">
        <v>7</v>
      </c>
      <c r="AF118">
        <v>1</v>
      </c>
      <c r="AG118" t="s">
        <v>38</v>
      </c>
      <c r="AH118">
        <v>0</v>
      </c>
      <c r="AI118" t="s">
        <v>67</v>
      </c>
      <c r="AJ118">
        <v>7</v>
      </c>
      <c r="AK118" t="s">
        <v>20</v>
      </c>
      <c r="AL118" t="s">
        <v>3</v>
      </c>
      <c r="AM118" t="s">
        <v>15</v>
      </c>
      <c r="AN118">
        <v>7</v>
      </c>
      <c r="AO118" t="s">
        <v>20</v>
      </c>
      <c r="AQ118" t="s">
        <v>16</v>
      </c>
      <c r="AR118" t="s">
        <v>39</v>
      </c>
      <c r="AS118" t="s">
        <v>22</v>
      </c>
      <c r="AT118" t="s">
        <v>21</v>
      </c>
      <c r="AU118">
        <v>0.71099999999999997</v>
      </c>
      <c r="AV118" t="s">
        <v>23</v>
      </c>
      <c r="AW118" t="s">
        <v>24</v>
      </c>
    </row>
    <row r="119" spans="1:49" x14ac:dyDescent="0.25">
      <c r="A119" t="s">
        <v>68</v>
      </c>
      <c r="E119" t="s">
        <v>3</v>
      </c>
      <c r="F119" t="s">
        <v>25</v>
      </c>
      <c r="G119" t="s">
        <v>26</v>
      </c>
      <c r="H119">
        <v>2.8593000000000002</v>
      </c>
      <c r="I119" t="s">
        <v>26</v>
      </c>
      <c r="J119" t="s">
        <v>4</v>
      </c>
      <c r="K119">
        <v>2.859</v>
      </c>
      <c r="L119" t="s">
        <v>9</v>
      </c>
      <c r="M119" t="s">
        <v>69</v>
      </c>
      <c r="N119" t="s">
        <v>61</v>
      </c>
      <c r="O119" t="s">
        <v>9</v>
      </c>
      <c r="P119" t="s">
        <v>62</v>
      </c>
      <c r="Q119" t="s">
        <v>3</v>
      </c>
      <c r="R119" t="s">
        <v>17</v>
      </c>
      <c r="S119" t="s">
        <v>70</v>
      </c>
      <c r="T119">
        <v>3</v>
      </c>
      <c r="U119" t="s">
        <v>13</v>
      </c>
      <c r="V119" t="s">
        <v>3</v>
      </c>
      <c r="AA119">
        <v>2</v>
      </c>
      <c r="AC119" t="s">
        <v>14</v>
      </c>
      <c r="AE119">
        <v>8</v>
      </c>
      <c r="AF119">
        <v>5</v>
      </c>
      <c r="AG119" t="s">
        <v>38</v>
      </c>
      <c r="AH119">
        <v>9</v>
      </c>
      <c r="AI119" t="s">
        <v>67</v>
      </c>
      <c r="AJ119">
        <v>3</v>
      </c>
      <c r="AK119" t="s">
        <v>20</v>
      </c>
      <c r="AL119" t="s">
        <v>3</v>
      </c>
      <c r="AM119" t="s">
        <v>15</v>
      </c>
      <c r="AN119">
        <v>3</v>
      </c>
      <c r="AO119" t="s">
        <v>20</v>
      </c>
      <c r="AQ119" t="s">
        <v>16</v>
      </c>
      <c r="AR119" t="s">
        <v>57</v>
      </c>
      <c r="AS119" t="s">
        <v>22</v>
      </c>
      <c r="AT119" t="s">
        <v>21</v>
      </c>
      <c r="AU119">
        <v>2.859</v>
      </c>
      <c r="AV119" t="s">
        <v>23</v>
      </c>
      <c r="AW119" t="s">
        <v>24</v>
      </c>
    </row>
    <row r="120" spans="1:49" x14ac:dyDescent="0.25">
      <c r="A120" t="s">
        <v>68</v>
      </c>
      <c r="E120" t="s">
        <v>3</v>
      </c>
      <c r="F120" t="s">
        <v>25</v>
      </c>
      <c r="G120" t="s">
        <v>26</v>
      </c>
      <c r="H120">
        <v>63.345599999999997</v>
      </c>
      <c r="I120" t="s">
        <v>26</v>
      </c>
      <c r="J120" t="s">
        <v>4</v>
      </c>
      <c r="K120">
        <v>63.345999999999997</v>
      </c>
      <c r="L120" t="s">
        <v>9</v>
      </c>
      <c r="M120" t="s">
        <v>69</v>
      </c>
      <c r="N120" t="s">
        <v>61</v>
      </c>
      <c r="O120" t="s">
        <v>9</v>
      </c>
      <c r="P120" t="s">
        <v>62</v>
      </c>
      <c r="Q120" t="s">
        <v>3</v>
      </c>
      <c r="R120" t="s">
        <v>17</v>
      </c>
      <c r="S120" t="s">
        <v>70</v>
      </c>
      <c r="T120">
        <v>6</v>
      </c>
      <c r="U120" t="s">
        <v>13</v>
      </c>
      <c r="V120" t="s">
        <v>3</v>
      </c>
      <c r="Y120">
        <v>6</v>
      </c>
      <c r="AA120">
        <v>3</v>
      </c>
      <c r="AC120" t="s">
        <v>14</v>
      </c>
      <c r="AE120">
        <v>3</v>
      </c>
      <c r="AF120">
        <v>4</v>
      </c>
      <c r="AG120" t="s">
        <v>38</v>
      </c>
      <c r="AH120">
        <v>5</v>
      </c>
      <c r="AI120" t="s">
        <v>67</v>
      </c>
      <c r="AJ120">
        <v>6</v>
      </c>
      <c r="AK120" t="s">
        <v>20</v>
      </c>
      <c r="AL120" t="s">
        <v>3</v>
      </c>
      <c r="AM120" t="s">
        <v>15</v>
      </c>
      <c r="AN120">
        <v>6</v>
      </c>
      <c r="AO120" t="s">
        <v>20</v>
      </c>
      <c r="AQ120" t="s">
        <v>16</v>
      </c>
      <c r="AR120" t="s">
        <v>55</v>
      </c>
      <c r="AS120" t="s">
        <v>22</v>
      </c>
      <c r="AT120" t="s">
        <v>21</v>
      </c>
      <c r="AU120">
        <v>63.345999999999997</v>
      </c>
      <c r="AV120" t="s">
        <v>23</v>
      </c>
      <c r="AW120" t="s">
        <v>24</v>
      </c>
    </row>
    <row r="121" spans="1:49" x14ac:dyDescent="0.25">
      <c r="A121" t="s">
        <v>68</v>
      </c>
      <c r="E121" t="s">
        <v>3</v>
      </c>
      <c r="F121" t="s">
        <v>25</v>
      </c>
      <c r="G121" t="s">
        <v>26</v>
      </c>
      <c r="H121">
        <v>472.96480000000003</v>
      </c>
      <c r="I121" t="s">
        <v>26</v>
      </c>
      <c r="J121" t="s">
        <v>4</v>
      </c>
      <c r="K121">
        <v>472.96499999999997</v>
      </c>
      <c r="L121" t="s">
        <v>9</v>
      </c>
      <c r="M121" t="s">
        <v>69</v>
      </c>
      <c r="N121" t="s">
        <v>61</v>
      </c>
      <c r="O121" t="s">
        <v>9</v>
      </c>
      <c r="P121" t="s">
        <v>62</v>
      </c>
      <c r="Q121" t="s">
        <v>3</v>
      </c>
      <c r="R121" t="s">
        <v>17</v>
      </c>
      <c r="S121" t="s">
        <v>70</v>
      </c>
      <c r="T121">
        <v>8</v>
      </c>
      <c r="U121" t="s">
        <v>13</v>
      </c>
      <c r="V121" t="s">
        <v>3</v>
      </c>
      <c r="X121">
        <v>4</v>
      </c>
      <c r="Y121">
        <v>7</v>
      </c>
      <c r="AA121">
        <v>2</v>
      </c>
      <c r="AC121" t="s">
        <v>14</v>
      </c>
      <c r="AE121">
        <v>9</v>
      </c>
      <c r="AF121">
        <v>6</v>
      </c>
      <c r="AG121" t="s">
        <v>38</v>
      </c>
      <c r="AH121">
        <v>4</v>
      </c>
      <c r="AI121" t="s">
        <v>67</v>
      </c>
      <c r="AJ121">
        <v>8</v>
      </c>
      <c r="AK121" t="s">
        <v>20</v>
      </c>
      <c r="AL121" t="s">
        <v>3</v>
      </c>
      <c r="AM121" t="s">
        <v>15</v>
      </c>
      <c r="AN121">
        <v>8</v>
      </c>
      <c r="AO121" t="s">
        <v>20</v>
      </c>
      <c r="AQ121" t="s">
        <v>16</v>
      </c>
      <c r="AR121" t="s">
        <v>51</v>
      </c>
      <c r="AS121" t="s">
        <v>22</v>
      </c>
      <c r="AT121" t="s">
        <v>21</v>
      </c>
      <c r="AU121">
        <v>472.96499999999997</v>
      </c>
      <c r="AV121" t="s">
        <v>23</v>
      </c>
      <c r="AW121" t="s">
        <v>24</v>
      </c>
    </row>
    <row r="122" spans="1:49" x14ac:dyDescent="0.25">
      <c r="A122" t="s">
        <v>68</v>
      </c>
      <c r="E122" t="s">
        <v>3</v>
      </c>
      <c r="F122" t="s">
        <v>25</v>
      </c>
      <c r="G122" t="s">
        <v>26</v>
      </c>
      <c r="H122">
        <v>0.77059999999999995</v>
      </c>
      <c r="I122" t="s">
        <v>26</v>
      </c>
      <c r="J122" t="s">
        <v>4</v>
      </c>
      <c r="K122">
        <v>0.77100000000000002</v>
      </c>
      <c r="L122" t="s">
        <v>9</v>
      </c>
      <c r="M122" t="s">
        <v>69</v>
      </c>
      <c r="N122" t="s">
        <v>61</v>
      </c>
      <c r="O122" t="s">
        <v>9</v>
      </c>
      <c r="P122" t="s">
        <v>62</v>
      </c>
      <c r="Q122" t="s">
        <v>3</v>
      </c>
      <c r="R122" t="s">
        <v>17</v>
      </c>
      <c r="S122" t="s">
        <v>70</v>
      </c>
      <c r="T122">
        <v>6</v>
      </c>
      <c r="U122" t="s">
        <v>13</v>
      </c>
      <c r="V122" t="s">
        <v>3</v>
      </c>
      <c r="AA122">
        <v>0</v>
      </c>
      <c r="AC122" t="s">
        <v>14</v>
      </c>
      <c r="AE122">
        <v>7</v>
      </c>
      <c r="AF122">
        <v>7</v>
      </c>
      <c r="AG122" t="s">
        <v>38</v>
      </c>
      <c r="AH122">
        <v>0</v>
      </c>
      <c r="AI122" t="s">
        <v>67</v>
      </c>
      <c r="AJ122">
        <v>6</v>
      </c>
      <c r="AK122" t="s">
        <v>20</v>
      </c>
      <c r="AL122" t="s">
        <v>3</v>
      </c>
      <c r="AM122" t="s">
        <v>15</v>
      </c>
      <c r="AN122">
        <v>6</v>
      </c>
      <c r="AO122" t="s">
        <v>20</v>
      </c>
      <c r="AQ122" t="s">
        <v>16</v>
      </c>
      <c r="AR122" t="s">
        <v>39</v>
      </c>
      <c r="AS122" t="s">
        <v>22</v>
      </c>
      <c r="AT122" t="s">
        <v>21</v>
      </c>
      <c r="AU122">
        <v>0.77100000000000002</v>
      </c>
      <c r="AV122" t="s">
        <v>23</v>
      </c>
      <c r="AW122" t="s">
        <v>24</v>
      </c>
    </row>
    <row r="123" spans="1:49" x14ac:dyDescent="0.25">
      <c r="A123" t="s">
        <v>68</v>
      </c>
      <c r="E123" t="s">
        <v>3</v>
      </c>
      <c r="F123" t="s">
        <v>25</v>
      </c>
      <c r="G123" t="s">
        <v>26</v>
      </c>
      <c r="H123">
        <v>6.8308999999999997</v>
      </c>
      <c r="I123" t="s">
        <v>26</v>
      </c>
      <c r="J123" t="s">
        <v>4</v>
      </c>
      <c r="K123">
        <v>6.8310000000000004</v>
      </c>
      <c r="L123" t="s">
        <v>9</v>
      </c>
      <c r="M123" t="s">
        <v>69</v>
      </c>
      <c r="N123" t="s">
        <v>61</v>
      </c>
      <c r="O123" t="s">
        <v>9</v>
      </c>
      <c r="P123" t="s">
        <v>62</v>
      </c>
      <c r="Q123" t="s">
        <v>3</v>
      </c>
      <c r="R123" t="s">
        <v>17</v>
      </c>
      <c r="S123" t="s">
        <v>70</v>
      </c>
      <c r="T123">
        <v>9</v>
      </c>
      <c r="U123" t="s">
        <v>13</v>
      </c>
      <c r="V123" t="s">
        <v>3</v>
      </c>
      <c r="AA123">
        <v>6</v>
      </c>
      <c r="AC123" t="s">
        <v>14</v>
      </c>
      <c r="AE123">
        <v>8</v>
      </c>
      <c r="AF123">
        <v>3</v>
      </c>
      <c r="AG123" t="s">
        <v>38</v>
      </c>
      <c r="AH123">
        <v>0</v>
      </c>
      <c r="AI123" t="s">
        <v>67</v>
      </c>
      <c r="AJ123">
        <v>9</v>
      </c>
      <c r="AK123" t="s">
        <v>20</v>
      </c>
      <c r="AL123" t="s">
        <v>3</v>
      </c>
      <c r="AM123" t="s">
        <v>15</v>
      </c>
      <c r="AN123">
        <v>9</v>
      </c>
      <c r="AO123" t="s">
        <v>20</v>
      </c>
      <c r="AQ123" t="s">
        <v>16</v>
      </c>
      <c r="AR123" t="s">
        <v>39</v>
      </c>
      <c r="AS123" t="s">
        <v>22</v>
      </c>
      <c r="AT123" t="s">
        <v>21</v>
      </c>
      <c r="AU123">
        <v>6.8310000000000004</v>
      </c>
      <c r="AV123" t="s">
        <v>23</v>
      </c>
      <c r="AW123" t="s">
        <v>24</v>
      </c>
    </row>
    <row r="124" spans="1:49" x14ac:dyDescent="0.25">
      <c r="A124" t="s">
        <v>68</v>
      </c>
      <c r="E124" t="s">
        <v>3</v>
      </c>
      <c r="F124" t="s">
        <v>25</v>
      </c>
      <c r="G124" t="s">
        <v>26</v>
      </c>
      <c r="H124">
        <v>90.157300000000006</v>
      </c>
      <c r="I124" t="s">
        <v>26</v>
      </c>
      <c r="J124" t="s">
        <v>4</v>
      </c>
      <c r="K124">
        <v>90.156999999999996</v>
      </c>
      <c r="L124" t="s">
        <v>9</v>
      </c>
      <c r="M124" t="s">
        <v>69</v>
      </c>
      <c r="N124" t="s">
        <v>61</v>
      </c>
      <c r="O124" t="s">
        <v>9</v>
      </c>
      <c r="P124" t="s">
        <v>62</v>
      </c>
      <c r="Q124" t="s">
        <v>3</v>
      </c>
      <c r="R124" t="s">
        <v>17</v>
      </c>
      <c r="S124" t="s">
        <v>70</v>
      </c>
      <c r="T124">
        <v>3</v>
      </c>
      <c r="U124" t="s">
        <v>13</v>
      </c>
      <c r="V124" t="s">
        <v>3</v>
      </c>
      <c r="Y124">
        <v>9</v>
      </c>
      <c r="AA124">
        <v>0</v>
      </c>
      <c r="AC124" t="s">
        <v>14</v>
      </c>
      <c r="AE124">
        <v>1</v>
      </c>
      <c r="AF124">
        <v>5</v>
      </c>
      <c r="AG124" t="s">
        <v>38</v>
      </c>
      <c r="AH124">
        <v>7</v>
      </c>
      <c r="AI124" t="s">
        <v>67</v>
      </c>
      <c r="AJ124">
        <v>3</v>
      </c>
      <c r="AK124" t="s">
        <v>20</v>
      </c>
      <c r="AL124" t="s">
        <v>3</v>
      </c>
      <c r="AM124" t="s">
        <v>15</v>
      </c>
      <c r="AN124">
        <v>3</v>
      </c>
      <c r="AO124" t="s">
        <v>20</v>
      </c>
      <c r="AQ124" t="s">
        <v>16</v>
      </c>
      <c r="AR124" t="s">
        <v>58</v>
      </c>
      <c r="AS124" t="s">
        <v>22</v>
      </c>
      <c r="AT124" t="s">
        <v>21</v>
      </c>
      <c r="AU124">
        <v>90.156999999999996</v>
      </c>
      <c r="AV124" t="s">
        <v>23</v>
      </c>
      <c r="AW124" t="s">
        <v>24</v>
      </c>
    </row>
    <row r="125" spans="1:49" x14ac:dyDescent="0.25">
      <c r="A125" t="s">
        <v>68</v>
      </c>
      <c r="E125" t="s">
        <v>3</v>
      </c>
      <c r="F125" t="s">
        <v>25</v>
      </c>
      <c r="G125" t="s">
        <v>26</v>
      </c>
      <c r="H125">
        <v>636.02689999999996</v>
      </c>
      <c r="I125" t="s">
        <v>26</v>
      </c>
      <c r="J125" t="s">
        <v>4</v>
      </c>
      <c r="K125">
        <v>636.02700000000004</v>
      </c>
      <c r="L125" t="s">
        <v>9</v>
      </c>
      <c r="M125" t="s">
        <v>69</v>
      </c>
      <c r="N125" t="s">
        <v>61</v>
      </c>
      <c r="O125" t="s">
        <v>9</v>
      </c>
      <c r="P125" t="s">
        <v>62</v>
      </c>
      <c r="Q125" t="s">
        <v>3</v>
      </c>
      <c r="R125" t="s">
        <v>17</v>
      </c>
      <c r="S125" t="s">
        <v>70</v>
      </c>
      <c r="T125">
        <v>9</v>
      </c>
      <c r="U125" t="s">
        <v>13</v>
      </c>
      <c r="V125" t="s">
        <v>3</v>
      </c>
      <c r="X125">
        <v>6</v>
      </c>
      <c r="Y125">
        <v>3</v>
      </c>
      <c r="AA125">
        <v>6</v>
      </c>
      <c r="AC125" t="s">
        <v>14</v>
      </c>
      <c r="AE125">
        <v>0</v>
      </c>
      <c r="AF125">
        <v>2</v>
      </c>
      <c r="AG125" t="s">
        <v>38</v>
      </c>
      <c r="AH125">
        <v>6</v>
      </c>
      <c r="AI125" t="s">
        <v>67</v>
      </c>
      <c r="AJ125">
        <v>9</v>
      </c>
      <c r="AK125" t="s">
        <v>20</v>
      </c>
      <c r="AL125" t="s">
        <v>3</v>
      </c>
      <c r="AM125" t="s">
        <v>15</v>
      </c>
      <c r="AN125">
        <v>9</v>
      </c>
      <c r="AO125" t="s">
        <v>20</v>
      </c>
      <c r="AQ125" t="s">
        <v>16</v>
      </c>
      <c r="AR125" t="s">
        <v>42</v>
      </c>
      <c r="AS125" t="s">
        <v>22</v>
      </c>
      <c r="AT125" t="s">
        <v>21</v>
      </c>
      <c r="AU125">
        <v>636.02700000000004</v>
      </c>
      <c r="AV125" t="s">
        <v>23</v>
      </c>
      <c r="AW125" t="s">
        <v>24</v>
      </c>
    </row>
    <row r="126" spans="1:49" x14ac:dyDescent="0.25">
      <c r="A126" t="s">
        <v>68</v>
      </c>
      <c r="E126" t="s">
        <v>3</v>
      </c>
      <c r="F126" t="s">
        <v>25</v>
      </c>
      <c r="G126" t="s">
        <v>26</v>
      </c>
      <c r="H126">
        <v>0.40450000000000003</v>
      </c>
      <c r="I126" t="s">
        <v>26</v>
      </c>
      <c r="J126" t="s">
        <v>4</v>
      </c>
      <c r="K126">
        <v>0.40500000000000003</v>
      </c>
      <c r="L126" t="s">
        <v>9</v>
      </c>
      <c r="M126" t="s">
        <v>69</v>
      </c>
      <c r="N126" t="s">
        <v>61</v>
      </c>
      <c r="O126" t="s">
        <v>9</v>
      </c>
      <c r="P126" t="s">
        <v>62</v>
      </c>
      <c r="Q126" t="s">
        <v>3</v>
      </c>
      <c r="R126" t="s">
        <v>17</v>
      </c>
      <c r="S126" t="s">
        <v>70</v>
      </c>
      <c r="T126">
        <v>5</v>
      </c>
      <c r="U126" t="s">
        <v>13</v>
      </c>
      <c r="V126" t="s">
        <v>3</v>
      </c>
      <c r="AA126">
        <v>0</v>
      </c>
      <c r="AC126" t="s">
        <v>14</v>
      </c>
      <c r="AE126">
        <v>4</v>
      </c>
      <c r="AF126">
        <v>0</v>
      </c>
      <c r="AG126" t="s">
        <v>38</v>
      </c>
      <c r="AH126">
        <v>4</v>
      </c>
      <c r="AI126" t="s">
        <v>67</v>
      </c>
      <c r="AJ126">
        <v>5</v>
      </c>
      <c r="AK126" t="s">
        <v>20</v>
      </c>
      <c r="AL126" t="s">
        <v>3</v>
      </c>
      <c r="AM126" t="s">
        <v>15</v>
      </c>
      <c r="AN126">
        <v>5</v>
      </c>
      <c r="AO126" t="s">
        <v>20</v>
      </c>
      <c r="AQ126" t="s">
        <v>16</v>
      </c>
      <c r="AR126" t="s">
        <v>51</v>
      </c>
      <c r="AS126" t="s">
        <v>22</v>
      </c>
      <c r="AT126" t="s">
        <v>21</v>
      </c>
      <c r="AU126">
        <v>0.40500000000000003</v>
      </c>
      <c r="AV126" t="s">
        <v>23</v>
      </c>
      <c r="AW126" t="s">
        <v>24</v>
      </c>
    </row>
    <row r="127" spans="1:49" x14ac:dyDescent="0.25">
      <c r="A127" t="s">
        <v>68</v>
      </c>
      <c r="E127" t="s">
        <v>3</v>
      </c>
      <c r="F127" t="s">
        <v>25</v>
      </c>
      <c r="G127" t="s">
        <v>26</v>
      </c>
      <c r="H127">
        <v>3.9203999999999999</v>
      </c>
      <c r="I127" t="s">
        <v>26</v>
      </c>
      <c r="J127" t="s">
        <v>4</v>
      </c>
      <c r="K127">
        <v>3.92</v>
      </c>
      <c r="L127" t="s">
        <v>9</v>
      </c>
      <c r="M127" t="s">
        <v>69</v>
      </c>
      <c r="N127" t="s">
        <v>61</v>
      </c>
      <c r="O127" t="s">
        <v>9</v>
      </c>
      <c r="P127" t="s">
        <v>62</v>
      </c>
      <c r="Q127" t="s">
        <v>3</v>
      </c>
      <c r="R127" t="s">
        <v>17</v>
      </c>
      <c r="S127" t="s">
        <v>70</v>
      </c>
      <c r="T127">
        <v>4</v>
      </c>
      <c r="U127" t="s">
        <v>13</v>
      </c>
      <c r="V127" t="s">
        <v>3</v>
      </c>
      <c r="AA127">
        <v>3</v>
      </c>
      <c r="AC127" t="s">
        <v>14</v>
      </c>
      <c r="AE127">
        <v>9</v>
      </c>
      <c r="AF127">
        <v>2</v>
      </c>
      <c r="AG127" t="s">
        <v>38</v>
      </c>
      <c r="AH127">
        <v>0</v>
      </c>
      <c r="AI127" t="s">
        <v>67</v>
      </c>
      <c r="AJ127">
        <v>4</v>
      </c>
      <c r="AK127" t="s">
        <v>20</v>
      </c>
      <c r="AL127" t="s">
        <v>3</v>
      </c>
      <c r="AM127" t="s">
        <v>15</v>
      </c>
      <c r="AN127">
        <v>4</v>
      </c>
      <c r="AO127" t="s">
        <v>20</v>
      </c>
      <c r="AQ127" t="s">
        <v>16</v>
      </c>
      <c r="AR127" t="s">
        <v>46</v>
      </c>
      <c r="AS127" t="s">
        <v>22</v>
      </c>
      <c r="AT127" t="s">
        <v>21</v>
      </c>
      <c r="AU127">
        <v>3.92</v>
      </c>
      <c r="AV127" t="s">
        <v>23</v>
      </c>
      <c r="AW127" t="s">
        <v>24</v>
      </c>
    </row>
    <row r="128" spans="1:49" x14ac:dyDescent="0.25">
      <c r="A128" t="s">
        <v>68</v>
      </c>
      <c r="E128" t="s">
        <v>3</v>
      </c>
      <c r="F128" t="s">
        <v>25</v>
      </c>
      <c r="G128" t="s">
        <v>26</v>
      </c>
      <c r="H128">
        <v>51.653300000000002</v>
      </c>
      <c r="I128" t="s">
        <v>26</v>
      </c>
      <c r="J128" t="s">
        <v>4</v>
      </c>
      <c r="K128">
        <v>51.652999999999999</v>
      </c>
      <c r="L128" t="s">
        <v>9</v>
      </c>
      <c r="M128" t="s">
        <v>69</v>
      </c>
      <c r="N128" t="s">
        <v>61</v>
      </c>
      <c r="O128" t="s">
        <v>9</v>
      </c>
      <c r="P128" t="s">
        <v>62</v>
      </c>
      <c r="Q128" t="s">
        <v>3</v>
      </c>
      <c r="R128" t="s">
        <v>17</v>
      </c>
      <c r="S128" t="s">
        <v>70</v>
      </c>
      <c r="T128">
        <v>3</v>
      </c>
      <c r="U128" t="s">
        <v>13</v>
      </c>
      <c r="V128" t="s">
        <v>3</v>
      </c>
      <c r="Y128">
        <v>5</v>
      </c>
      <c r="AA128">
        <v>1</v>
      </c>
      <c r="AC128" t="s">
        <v>14</v>
      </c>
      <c r="AE128">
        <v>6</v>
      </c>
      <c r="AF128">
        <v>5</v>
      </c>
      <c r="AG128" t="s">
        <v>38</v>
      </c>
      <c r="AH128">
        <v>3</v>
      </c>
      <c r="AI128" t="s">
        <v>67</v>
      </c>
      <c r="AJ128">
        <v>3</v>
      </c>
      <c r="AK128" t="s">
        <v>20</v>
      </c>
      <c r="AL128" t="s">
        <v>3</v>
      </c>
      <c r="AM128" t="s">
        <v>15</v>
      </c>
      <c r="AN128">
        <v>3</v>
      </c>
      <c r="AO128" t="s">
        <v>20</v>
      </c>
      <c r="AQ128" t="s">
        <v>16</v>
      </c>
      <c r="AR128" t="s">
        <v>56</v>
      </c>
      <c r="AS128" t="s">
        <v>22</v>
      </c>
      <c r="AT128" t="s">
        <v>21</v>
      </c>
      <c r="AU128">
        <v>51.652999999999999</v>
      </c>
      <c r="AV128" t="s">
        <v>23</v>
      </c>
      <c r="AW128" t="s">
        <v>24</v>
      </c>
    </row>
    <row r="129" spans="1:49" x14ac:dyDescent="0.25">
      <c r="A129" t="s">
        <v>68</v>
      </c>
      <c r="E129" t="s">
        <v>3</v>
      </c>
      <c r="F129" t="s">
        <v>25</v>
      </c>
      <c r="G129" t="s">
        <v>26</v>
      </c>
      <c r="H129">
        <v>389.57929999999999</v>
      </c>
      <c r="I129" t="s">
        <v>26</v>
      </c>
      <c r="J129" t="s">
        <v>4</v>
      </c>
      <c r="K129">
        <v>389.57900000000001</v>
      </c>
      <c r="L129" t="s">
        <v>9</v>
      </c>
      <c r="M129" t="s">
        <v>69</v>
      </c>
      <c r="N129" t="s">
        <v>61</v>
      </c>
      <c r="O129" t="s">
        <v>9</v>
      </c>
      <c r="P129" t="s">
        <v>62</v>
      </c>
      <c r="Q129" t="s">
        <v>3</v>
      </c>
      <c r="R129" t="s">
        <v>17</v>
      </c>
      <c r="S129" t="s">
        <v>70</v>
      </c>
      <c r="T129">
        <v>3</v>
      </c>
      <c r="U129" t="s">
        <v>13</v>
      </c>
      <c r="V129" t="s">
        <v>3</v>
      </c>
      <c r="X129">
        <v>3</v>
      </c>
      <c r="Y129">
        <v>8</v>
      </c>
      <c r="AA129">
        <v>9</v>
      </c>
      <c r="AC129" t="s">
        <v>14</v>
      </c>
      <c r="AE129">
        <v>5</v>
      </c>
      <c r="AF129">
        <v>7</v>
      </c>
      <c r="AG129" t="s">
        <v>38</v>
      </c>
      <c r="AH129">
        <v>9</v>
      </c>
      <c r="AI129" t="s">
        <v>67</v>
      </c>
      <c r="AJ129">
        <v>3</v>
      </c>
      <c r="AK129" t="s">
        <v>20</v>
      </c>
      <c r="AL129" t="s">
        <v>3</v>
      </c>
      <c r="AM129" t="s">
        <v>15</v>
      </c>
      <c r="AN129">
        <v>3</v>
      </c>
      <c r="AO129" t="s">
        <v>20</v>
      </c>
      <c r="AQ129" t="s">
        <v>16</v>
      </c>
      <c r="AR129" t="s">
        <v>57</v>
      </c>
      <c r="AS129" t="s">
        <v>22</v>
      </c>
      <c r="AT129" t="s">
        <v>21</v>
      </c>
      <c r="AU129">
        <v>389.57900000000001</v>
      </c>
      <c r="AV129" t="s">
        <v>23</v>
      </c>
      <c r="AW129" t="s">
        <v>24</v>
      </c>
    </row>
    <row r="130" spans="1:49" x14ac:dyDescent="0.25">
      <c r="A130" t="s">
        <v>68</v>
      </c>
      <c r="E130" t="s">
        <v>3</v>
      </c>
      <c r="F130" t="s">
        <v>25</v>
      </c>
      <c r="G130" t="s">
        <v>26</v>
      </c>
      <c r="H130">
        <v>0.51559999999999995</v>
      </c>
      <c r="I130" t="s">
        <v>26</v>
      </c>
      <c r="J130" t="s">
        <v>4</v>
      </c>
      <c r="K130">
        <v>0.51600000000000001</v>
      </c>
      <c r="L130" t="s">
        <v>9</v>
      </c>
      <c r="M130" t="s">
        <v>69</v>
      </c>
      <c r="N130" t="s">
        <v>61</v>
      </c>
      <c r="O130" t="s">
        <v>9</v>
      </c>
      <c r="P130" t="s">
        <v>62</v>
      </c>
      <c r="Q130" t="s">
        <v>3</v>
      </c>
      <c r="R130" t="s">
        <v>17</v>
      </c>
      <c r="S130" t="s">
        <v>70</v>
      </c>
      <c r="T130">
        <v>6</v>
      </c>
      <c r="U130" t="s">
        <v>13</v>
      </c>
      <c r="V130" t="s">
        <v>3</v>
      </c>
      <c r="AA130">
        <v>0</v>
      </c>
      <c r="AC130" t="s">
        <v>14</v>
      </c>
      <c r="AE130">
        <v>5</v>
      </c>
      <c r="AF130">
        <v>1</v>
      </c>
      <c r="AG130" t="s">
        <v>38</v>
      </c>
      <c r="AH130">
        <v>5</v>
      </c>
      <c r="AI130" t="s">
        <v>67</v>
      </c>
      <c r="AJ130">
        <v>6</v>
      </c>
      <c r="AK130" t="s">
        <v>20</v>
      </c>
      <c r="AL130" t="s">
        <v>3</v>
      </c>
      <c r="AM130" t="s">
        <v>15</v>
      </c>
      <c r="AN130">
        <v>6</v>
      </c>
      <c r="AO130" t="s">
        <v>20</v>
      </c>
      <c r="AQ130" t="s">
        <v>16</v>
      </c>
      <c r="AR130" t="s">
        <v>55</v>
      </c>
      <c r="AS130" t="s">
        <v>22</v>
      </c>
      <c r="AT130" t="s">
        <v>21</v>
      </c>
      <c r="AU130">
        <v>0.51600000000000001</v>
      </c>
      <c r="AV130" t="s">
        <v>23</v>
      </c>
      <c r="AW130" t="s">
        <v>24</v>
      </c>
    </row>
    <row r="131" spans="1:49" x14ac:dyDescent="0.25">
      <c r="A131" t="s">
        <v>68</v>
      </c>
      <c r="E131" t="s">
        <v>3</v>
      </c>
      <c r="F131" t="s">
        <v>25</v>
      </c>
      <c r="G131" t="s">
        <v>26</v>
      </c>
      <c r="H131">
        <v>8.9026999999999994</v>
      </c>
      <c r="I131" t="s">
        <v>26</v>
      </c>
      <c r="J131" t="s">
        <v>4</v>
      </c>
      <c r="K131">
        <v>8.9030000000000005</v>
      </c>
      <c r="L131" t="s">
        <v>9</v>
      </c>
      <c r="M131" t="s">
        <v>69</v>
      </c>
      <c r="N131" t="s">
        <v>61</v>
      </c>
      <c r="O131" t="s">
        <v>9</v>
      </c>
      <c r="P131" t="s">
        <v>62</v>
      </c>
      <c r="Q131" t="s">
        <v>3</v>
      </c>
      <c r="R131" t="s">
        <v>17</v>
      </c>
      <c r="S131" t="s">
        <v>70</v>
      </c>
      <c r="T131">
        <v>7</v>
      </c>
      <c r="U131" t="s">
        <v>13</v>
      </c>
      <c r="V131" t="s">
        <v>3</v>
      </c>
      <c r="AA131">
        <v>8</v>
      </c>
      <c r="AC131" t="s">
        <v>14</v>
      </c>
      <c r="AE131">
        <v>9</v>
      </c>
      <c r="AF131">
        <v>0</v>
      </c>
      <c r="AG131" t="s">
        <v>38</v>
      </c>
      <c r="AH131">
        <v>2</v>
      </c>
      <c r="AI131" t="s">
        <v>67</v>
      </c>
      <c r="AJ131">
        <v>7</v>
      </c>
      <c r="AK131" t="s">
        <v>20</v>
      </c>
      <c r="AL131" t="s">
        <v>3</v>
      </c>
      <c r="AM131" t="s">
        <v>15</v>
      </c>
      <c r="AN131">
        <v>7</v>
      </c>
      <c r="AO131" t="s">
        <v>20</v>
      </c>
      <c r="AQ131" t="s">
        <v>16</v>
      </c>
      <c r="AR131" t="s">
        <v>48</v>
      </c>
      <c r="AS131" t="s">
        <v>22</v>
      </c>
      <c r="AT131" t="s">
        <v>21</v>
      </c>
      <c r="AU131">
        <v>8.9030000000000005</v>
      </c>
      <c r="AV131" t="s">
        <v>23</v>
      </c>
      <c r="AW131" t="s">
        <v>24</v>
      </c>
    </row>
    <row r="132" spans="1:49" x14ac:dyDescent="0.25">
      <c r="A132" t="s">
        <v>68</v>
      </c>
      <c r="E132" t="s">
        <v>3</v>
      </c>
      <c r="F132" t="s">
        <v>25</v>
      </c>
      <c r="G132" t="s">
        <v>26</v>
      </c>
      <c r="H132">
        <v>54.267400000000002</v>
      </c>
      <c r="I132" t="s">
        <v>26</v>
      </c>
      <c r="J132" t="s">
        <v>4</v>
      </c>
      <c r="K132">
        <v>54.267000000000003</v>
      </c>
      <c r="L132" t="s">
        <v>9</v>
      </c>
      <c r="M132" t="s">
        <v>69</v>
      </c>
      <c r="N132" t="s">
        <v>61</v>
      </c>
      <c r="O132" t="s">
        <v>9</v>
      </c>
      <c r="P132" t="s">
        <v>62</v>
      </c>
      <c r="Q132" t="s">
        <v>3</v>
      </c>
      <c r="R132" t="s">
        <v>17</v>
      </c>
      <c r="S132" t="s">
        <v>70</v>
      </c>
      <c r="T132">
        <v>4</v>
      </c>
      <c r="U132" t="s">
        <v>13</v>
      </c>
      <c r="V132" t="s">
        <v>3</v>
      </c>
      <c r="Y132">
        <v>5</v>
      </c>
      <c r="AA132">
        <v>4</v>
      </c>
      <c r="AC132" t="s">
        <v>14</v>
      </c>
      <c r="AE132">
        <v>2</v>
      </c>
      <c r="AF132">
        <v>6</v>
      </c>
      <c r="AG132" t="s">
        <v>38</v>
      </c>
      <c r="AH132">
        <v>7</v>
      </c>
      <c r="AI132" t="s">
        <v>67</v>
      </c>
      <c r="AJ132">
        <v>4</v>
      </c>
      <c r="AK132" t="s">
        <v>20</v>
      </c>
      <c r="AL132" t="s">
        <v>3</v>
      </c>
      <c r="AM132" t="s">
        <v>15</v>
      </c>
      <c r="AN132">
        <v>4</v>
      </c>
      <c r="AO132" t="s">
        <v>20</v>
      </c>
      <c r="AQ132" t="s">
        <v>16</v>
      </c>
      <c r="AR132" t="s">
        <v>58</v>
      </c>
      <c r="AS132" t="s">
        <v>22</v>
      </c>
      <c r="AT132" t="s">
        <v>21</v>
      </c>
      <c r="AU132">
        <v>54.267000000000003</v>
      </c>
      <c r="AV132" t="s">
        <v>23</v>
      </c>
      <c r="AW132" t="s">
        <v>24</v>
      </c>
    </row>
    <row r="133" spans="1:49" x14ac:dyDescent="0.25">
      <c r="A133" t="s">
        <v>68</v>
      </c>
      <c r="E133" t="s">
        <v>3</v>
      </c>
      <c r="F133" t="s">
        <v>25</v>
      </c>
      <c r="G133" t="s">
        <v>26</v>
      </c>
      <c r="H133">
        <v>237.03649999999999</v>
      </c>
      <c r="I133" t="s">
        <v>26</v>
      </c>
      <c r="J133" t="s">
        <v>4</v>
      </c>
      <c r="K133">
        <v>237.03700000000001</v>
      </c>
      <c r="L133" t="s">
        <v>9</v>
      </c>
      <c r="M133" t="s">
        <v>69</v>
      </c>
      <c r="N133" t="s">
        <v>61</v>
      </c>
      <c r="O133" t="s">
        <v>9</v>
      </c>
      <c r="P133" t="s">
        <v>62</v>
      </c>
      <c r="Q133" t="s">
        <v>3</v>
      </c>
      <c r="R133" t="s">
        <v>17</v>
      </c>
      <c r="S133" t="s">
        <v>70</v>
      </c>
      <c r="T133">
        <v>5</v>
      </c>
      <c r="U133" t="s">
        <v>13</v>
      </c>
      <c r="V133" t="s">
        <v>3</v>
      </c>
      <c r="X133">
        <v>2</v>
      </c>
      <c r="Y133">
        <v>3</v>
      </c>
      <c r="AA133">
        <v>7</v>
      </c>
      <c r="AC133" t="s">
        <v>14</v>
      </c>
      <c r="AE133">
        <v>0</v>
      </c>
      <c r="AF133">
        <v>3</v>
      </c>
      <c r="AG133" t="s">
        <v>38</v>
      </c>
      <c r="AH133">
        <v>6</v>
      </c>
      <c r="AI133" t="s">
        <v>67</v>
      </c>
      <c r="AJ133">
        <v>5</v>
      </c>
      <c r="AK133" t="s">
        <v>20</v>
      </c>
      <c r="AL133" t="s">
        <v>3</v>
      </c>
      <c r="AM133" t="s">
        <v>15</v>
      </c>
      <c r="AN133">
        <v>5</v>
      </c>
      <c r="AO133" t="s">
        <v>20</v>
      </c>
      <c r="AQ133" t="s">
        <v>16</v>
      </c>
      <c r="AR133" t="s">
        <v>42</v>
      </c>
      <c r="AS133" t="s">
        <v>22</v>
      </c>
      <c r="AT133" t="s">
        <v>21</v>
      </c>
      <c r="AU133">
        <v>237.03700000000001</v>
      </c>
      <c r="AV133" t="s">
        <v>23</v>
      </c>
      <c r="AW133" t="s">
        <v>24</v>
      </c>
    </row>
    <row r="134" spans="1:49" x14ac:dyDescent="0.25">
      <c r="A134" t="s">
        <v>68</v>
      </c>
      <c r="E134" t="s">
        <v>3</v>
      </c>
      <c r="F134" t="s">
        <v>25</v>
      </c>
      <c r="G134" t="s">
        <v>26</v>
      </c>
      <c r="H134">
        <v>0.83250000000000002</v>
      </c>
      <c r="I134" t="s">
        <v>26</v>
      </c>
      <c r="J134" t="s">
        <v>4</v>
      </c>
      <c r="K134">
        <v>0.83299999999999996</v>
      </c>
      <c r="L134" t="s">
        <v>9</v>
      </c>
      <c r="M134" t="s">
        <v>69</v>
      </c>
      <c r="N134" t="s">
        <v>61</v>
      </c>
      <c r="O134" t="s">
        <v>9</v>
      </c>
      <c r="P134" t="s">
        <v>62</v>
      </c>
      <c r="Q134" t="s">
        <v>3</v>
      </c>
      <c r="R134" t="s">
        <v>17</v>
      </c>
      <c r="S134" t="s">
        <v>70</v>
      </c>
      <c r="T134">
        <v>5</v>
      </c>
      <c r="U134" t="s">
        <v>13</v>
      </c>
      <c r="V134" t="s">
        <v>3</v>
      </c>
      <c r="AA134">
        <v>0</v>
      </c>
      <c r="AC134" t="s">
        <v>14</v>
      </c>
      <c r="AE134">
        <v>8</v>
      </c>
      <c r="AF134">
        <v>3</v>
      </c>
      <c r="AG134" t="s">
        <v>38</v>
      </c>
      <c r="AH134">
        <v>2</v>
      </c>
      <c r="AI134" t="s">
        <v>67</v>
      </c>
      <c r="AJ134">
        <v>5</v>
      </c>
      <c r="AK134" t="s">
        <v>20</v>
      </c>
      <c r="AL134" t="s">
        <v>3</v>
      </c>
      <c r="AM134" t="s">
        <v>15</v>
      </c>
      <c r="AN134">
        <v>5</v>
      </c>
      <c r="AO134" t="s">
        <v>20</v>
      </c>
      <c r="AQ134" t="s">
        <v>16</v>
      </c>
      <c r="AR134" t="s">
        <v>48</v>
      </c>
      <c r="AS134" t="s">
        <v>22</v>
      </c>
      <c r="AT134" t="s">
        <v>21</v>
      </c>
      <c r="AU134">
        <v>0.83299999999999996</v>
      </c>
      <c r="AV134" t="s">
        <v>23</v>
      </c>
      <c r="AW134" t="s">
        <v>24</v>
      </c>
    </row>
    <row r="135" spans="1:49" x14ac:dyDescent="0.25">
      <c r="A135" t="s">
        <v>68</v>
      </c>
      <c r="E135" t="s">
        <v>3</v>
      </c>
      <c r="F135" t="s">
        <v>25</v>
      </c>
      <c r="G135" t="s">
        <v>26</v>
      </c>
      <c r="H135">
        <v>5.9406999999999996</v>
      </c>
      <c r="I135" t="s">
        <v>26</v>
      </c>
      <c r="J135" t="s">
        <v>4</v>
      </c>
      <c r="K135">
        <v>5.9409999999999998</v>
      </c>
      <c r="L135" t="s">
        <v>9</v>
      </c>
      <c r="M135" t="s">
        <v>69</v>
      </c>
      <c r="N135" t="s">
        <v>61</v>
      </c>
      <c r="O135" t="s">
        <v>9</v>
      </c>
      <c r="P135" t="s">
        <v>62</v>
      </c>
      <c r="Q135" t="s">
        <v>3</v>
      </c>
      <c r="R135" t="s">
        <v>17</v>
      </c>
      <c r="S135" t="s">
        <v>70</v>
      </c>
      <c r="T135">
        <v>7</v>
      </c>
      <c r="U135" t="s">
        <v>13</v>
      </c>
      <c r="V135" t="s">
        <v>3</v>
      </c>
      <c r="AA135">
        <v>5</v>
      </c>
      <c r="AC135" t="s">
        <v>14</v>
      </c>
      <c r="AE135">
        <v>9</v>
      </c>
      <c r="AF135">
        <v>4</v>
      </c>
      <c r="AG135" t="s">
        <v>38</v>
      </c>
      <c r="AH135">
        <v>0</v>
      </c>
      <c r="AI135" t="s">
        <v>67</v>
      </c>
      <c r="AJ135">
        <v>7</v>
      </c>
      <c r="AK135" t="s">
        <v>20</v>
      </c>
      <c r="AL135" t="s">
        <v>3</v>
      </c>
      <c r="AM135" t="s">
        <v>15</v>
      </c>
      <c r="AN135">
        <v>7</v>
      </c>
      <c r="AO135" t="s">
        <v>20</v>
      </c>
      <c r="AQ135" t="s">
        <v>16</v>
      </c>
      <c r="AR135" t="s">
        <v>39</v>
      </c>
      <c r="AS135" t="s">
        <v>22</v>
      </c>
      <c r="AT135" t="s">
        <v>21</v>
      </c>
      <c r="AU135">
        <v>5.9409999999999998</v>
      </c>
      <c r="AV135" t="s">
        <v>23</v>
      </c>
      <c r="AW135" t="s">
        <v>24</v>
      </c>
    </row>
    <row r="136" spans="1:49" x14ac:dyDescent="0.25">
      <c r="A136" t="s">
        <v>68</v>
      </c>
      <c r="E136" t="s">
        <v>3</v>
      </c>
      <c r="F136" t="s">
        <v>25</v>
      </c>
      <c r="G136" t="s">
        <v>26</v>
      </c>
      <c r="H136">
        <v>71.476100000000002</v>
      </c>
      <c r="I136" t="s">
        <v>26</v>
      </c>
      <c r="J136" t="s">
        <v>4</v>
      </c>
      <c r="K136">
        <v>71.475999999999999</v>
      </c>
      <c r="L136" t="s">
        <v>9</v>
      </c>
      <c r="M136" t="s">
        <v>69</v>
      </c>
      <c r="N136" t="s">
        <v>61</v>
      </c>
      <c r="O136" t="s">
        <v>9</v>
      </c>
      <c r="P136" t="s">
        <v>62</v>
      </c>
      <c r="Q136" t="s">
        <v>3</v>
      </c>
      <c r="R136" t="s">
        <v>17</v>
      </c>
      <c r="S136" t="s">
        <v>70</v>
      </c>
      <c r="T136">
        <v>1</v>
      </c>
      <c r="U136" t="s">
        <v>13</v>
      </c>
      <c r="V136" t="s">
        <v>3</v>
      </c>
      <c r="Y136">
        <v>7</v>
      </c>
      <c r="AA136">
        <v>1</v>
      </c>
      <c r="AC136" t="s">
        <v>14</v>
      </c>
      <c r="AE136">
        <v>4</v>
      </c>
      <c r="AF136">
        <v>7</v>
      </c>
      <c r="AG136" t="s">
        <v>38</v>
      </c>
      <c r="AH136">
        <v>6</v>
      </c>
      <c r="AI136" t="s">
        <v>67</v>
      </c>
      <c r="AJ136">
        <v>1</v>
      </c>
      <c r="AK136" t="s">
        <v>20</v>
      </c>
      <c r="AL136" t="s">
        <v>3</v>
      </c>
      <c r="AM136" t="s">
        <v>15</v>
      </c>
      <c r="AN136">
        <v>1</v>
      </c>
      <c r="AO136" t="s">
        <v>20</v>
      </c>
      <c r="AQ136" t="s">
        <v>16</v>
      </c>
      <c r="AR136" t="s">
        <v>40</v>
      </c>
      <c r="AS136" t="s">
        <v>22</v>
      </c>
      <c r="AT136" t="s">
        <v>21</v>
      </c>
      <c r="AU136">
        <v>71.475999999999999</v>
      </c>
      <c r="AV136" t="s">
        <v>23</v>
      </c>
      <c r="AW136" t="s">
        <v>24</v>
      </c>
    </row>
    <row r="137" spans="1:49" x14ac:dyDescent="0.25">
      <c r="A137" t="s">
        <v>68</v>
      </c>
      <c r="E137" t="s">
        <v>3</v>
      </c>
      <c r="F137" t="s">
        <v>25</v>
      </c>
      <c r="G137" t="s">
        <v>26</v>
      </c>
      <c r="H137">
        <v>578.56439999999998</v>
      </c>
      <c r="I137" t="s">
        <v>26</v>
      </c>
      <c r="J137" t="s">
        <v>4</v>
      </c>
      <c r="K137">
        <v>578.56399999999996</v>
      </c>
      <c r="L137" t="s">
        <v>9</v>
      </c>
      <c r="M137" t="s">
        <v>69</v>
      </c>
      <c r="N137" t="s">
        <v>61</v>
      </c>
      <c r="O137" t="s">
        <v>9</v>
      </c>
      <c r="P137" t="s">
        <v>62</v>
      </c>
      <c r="Q137" t="s">
        <v>3</v>
      </c>
      <c r="R137" t="s">
        <v>17</v>
      </c>
      <c r="S137" t="s">
        <v>70</v>
      </c>
      <c r="T137">
        <v>4</v>
      </c>
      <c r="U137" t="s">
        <v>13</v>
      </c>
      <c r="V137" t="s">
        <v>3</v>
      </c>
      <c r="X137">
        <v>5</v>
      </c>
      <c r="Y137">
        <v>7</v>
      </c>
      <c r="AA137">
        <v>8</v>
      </c>
      <c r="AC137" t="s">
        <v>14</v>
      </c>
      <c r="AE137">
        <v>5</v>
      </c>
      <c r="AF137">
        <v>6</v>
      </c>
      <c r="AG137" t="s">
        <v>38</v>
      </c>
      <c r="AH137">
        <v>4</v>
      </c>
      <c r="AI137" t="s">
        <v>67</v>
      </c>
      <c r="AJ137">
        <v>4</v>
      </c>
      <c r="AK137" t="s">
        <v>20</v>
      </c>
      <c r="AL137" t="s">
        <v>3</v>
      </c>
      <c r="AM137" t="s">
        <v>15</v>
      </c>
      <c r="AN137">
        <v>4</v>
      </c>
      <c r="AO137" t="s">
        <v>20</v>
      </c>
      <c r="AQ137" t="s">
        <v>16</v>
      </c>
      <c r="AR137" t="s">
        <v>43</v>
      </c>
      <c r="AS137" t="s">
        <v>22</v>
      </c>
      <c r="AT137" t="s">
        <v>21</v>
      </c>
      <c r="AU137">
        <v>578.56399999999996</v>
      </c>
      <c r="AV137" t="s">
        <v>23</v>
      </c>
      <c r="AW137" t="s">
        <v>24</v>
      </c>
    </row>
    <row r="138" spans="1:49" x14ac:dyDescent="0.25">
      <c r="A138" t="s">
        <v>68</v>
      </c>
      <c r="E138" t="s">
        <v>3</v>
      </c>
      <c r="F138" t="s">
        <v>25</v>
      </c>
      <c r="G138" t="s">
        <v>26</v>
      </c>
      <c r="H138">
        <v>0.95740000000000003</v>
      </c>
      <c r="I138" t="s">
        <v>26</v>
      </c>
      <c r="J138" t="s">
        <v>4</v>
      </c>
      <c r="K138">
        <v>0.95699999999999996</v>
      </c>
      <c r="L138" t="s">
        <v>9</v>
      </c>
      <c r="M138" t="s">
        <v>69</v>
      </c>
      <c r="N138" t="s">
        <v>61</v>
      </c>
      <c r="O138" t="s">
        <v>9</v>
      </c>
      <c r="P138" t="s">
        <v>62</v>
      </c>
      <c r="Q138" t="s">
        <v>3</v>
      </c>
      <c r="R138" t="s">
        <v>17</v>
      </c>
      <c r="S138" t="s">
        <v>70</v>
      </c>
      <c r="T138">
        <v>4</v>
      </c>
      <c r="U138" t="s">
        <v>13</v>
      </c>
      <c r="V138" t="s">
        <v>3</v>
      </c>
      <c r="AA138">
        <v>0</v>
      </c>
      <c r="AC138" t="s">
        <v>14</v>
      </c>
      <c r="AE138">
        <v>9</v>
      </c>
      <c r="AF138">
        <v>5</v>
      </c>
      <c r="AG138" t="s">
        <v>38</v>
      </c>
      <c r="AH138">
        <v>7</v>
      </c>
      <c r="AI138" t="s">
        <v>67</v>
      </c>
      <c r="AJ138">
        <v>4</v>
      </c>
      <c r="AK138" t="s">
        <v>20</v>
      </c>
      <c r="AL138" t="s">
        <v>3</v>
      </c>
      <c r="AM138" t="s">
        <v>15</v>
      </c>
      <c r="AN138">
        <v>4</v>
      </c>
      <c r="AO138" t="s">
        <v>20</v>
      </c>
      <c r="AQ138" t="s">
        <v>16</v>
      </c>
      <c r="AR138" t="s">
        <v>58</v>
      </c>
      <c r="AS138" t="s">
        <v>22</v>
      </c>
      <c r="AT138" t="s">
        <v>21</v>
      </c>
      <c r="AU138">
        <v>0.95699999999999996</v>
      </c>
      <c r="AV138" t="s">
        <v>23</v>
      </c>
      <c r="AW138" t="s">
        <v>24</v>
      </c>
    </row>
    <row r="139" spans="1:49" x14ac:dyDescent="0.25">
      <c r="A139" t="s">
        <v>68</v>
      </c>
      <c r="E139" t="s">
        <v>3</v>
      </c>
      <c r="F139" t="s">
        <v>25</v>
      </c>
      <c r="G139" t="s">
        <v>26</v>
      </c>
      <c r="H139">
        <v>2.0598999999999998</v>
      </c>
      <c r="I139" t="s">
        <v>26</v>
      </c>
      <c r="J139" t="s">
        <v>4</v>
      </c>
      <c r="K139">
        <v>2.06</v>
      </c>
      <c r="L139" t="s">
        <v>9</v>
      </c>
      <c r="M139" t="s">
        <v>69</v>
      </c>
      <c r="N139" t="s">
        <v>61</v>
      </c>
      <c r="O139" t="s">
        <v>9</v>
      </c>
      <c r="P139" t="s">
        <v>62</v>
      </c>
      <c r="Q139" t="s">
        <v>3</v>
      </c>
      <c r="R139" t="s">
        <v>17</v>
      </c>
      <c r="S139" t="s">
        <v>70</v>
      </c>
      <c r="T139">
        <v>9</v>
      </c>
      <c r="U139" t="s">
        <v>13</v>
      </c>
      <c r="V139" t="s">
        <v>3</v>
      </c>
      <c r="AA139">
        <v>2</v>
      </c>
      <c r="AC139" t="s">
        <v>14</v>
      </c>
      <c r="AE139">
        <v>0</v>
      </c>
      <c r="AF139">
        <v>5</v>
      </c>
      <c r="AG139" t="s">
        <v>38</v>
      </c>
      <c r="AH139">
        <v>9</v>
      </c>
      <c r="AI139" t="s">
        <v>67</v>
      </c>
      <c r="AJ139">
        <v>9</v>
      </c>
      <c r="AK139" t="s">
        <v>20</v>
      </c>
      <c r="AL139" t="s">
        <v>3</v>
      </c>
      <c r="AM139" t="s">
        <v>15</v>
      </c>
      <c r="AN139">
        <v>9</v>
      </c>
      <c r="AO139" t="s">
        <v>20</v>
      </c>
      <c r="AQ139" t="s">
        <v>16</v>
      </c>
      <c r="AR139" t="s">
        <v>49</v>
      </c>
      <c r="AS139" t="s">
        <v>22</v>
      </c>
      <c r="AT139" t="s">
        <v>21</v>
      </c>
      <c r="AU139">
        <v>2.06</v>
      </c>
      <c r="AV139" t="s">
        <v>23</v>
      </c>
      <c r="AW139" t="s">
        <v>24</v>
      </c>
    </row>
    <row r="140" spans="1:49" x14ac:dyDescent="0.25">
      <c r="A140" t="s">
        <v>68</v>
      </c>
      <c r="E140" t="s">
        <v>3</v>
      </c>
      <c r="F140" t="s">
        <v>25</v>
      </c>
      <c r="G140" t="s">
        <v>26</v>
      </c>
      <c r="H140">
        <v>43.416400000000003</v>
      </c>
      <c r="I140" t="s">
        <v>26</v>
      </c>
      <c r="J140" t="s">
        <v>4</v>
      </c>
      <c r="K140">
        <v>43.415999999999997</v>
      </c>
      <c r="L140" t="s">
        <v>9</v>
      </c>
      <c r="M140" t="s">
        <v>69</v>
      </c>
      <c r="N140" t="s">
        <v>61</v>
      </c>
      <c r="O140" t="s">
        <v>9</v>
      </c>
      <c r="P140" t="s">
        <v>62</v>
      </c>
      <c r="Q140" t="s">
        <v>3</v>
      </c>
      <c r="R140" t="s">
        <v>17</v>
      </c>
      <c r="S140" t="s">
        <v>70</v>
      </c>
      <c r="T140">
        <v>4</v>
      </c>
      <c r="U140" t="s">
        <v>13</v>
      </c>
      <c r="V140" t="s">
        <v>3</v>
      </c>
      <c r="Y140">
        <v>4</v>
      </c>
      <c r="AA140">
        <v>3</v>
      </c>
      <c r="AC140" t="s">
        <v>14</v>
      </c>
      <c r="AE140">
        <v>4</v>
      </c>
      <c r="AF140">
        <v>1</v>
      </c>
      <c r="AG140" t="s">
        <v>38</v>
      </c>
      <c r="AH140">
        <v>6</v>
      </c>
      <c r="AI140" t="s">
        <v>67</v>
      </c>
      <c r="AJ140">
        <v>4</v>
      </c>
      <c r="AK140" t="s">
        <v>20</v>
      </c>
      <c r="AL140" t="s">
        <v>3</v>
      </c>
      <c r="AM140" t="s">
        <v>15</v>
      </c>
      <c r="AN140">
        <v>4</v>
      </c>
      <c r="AO140" t="s">
        <v>20</v>
      </c>
      <c r="AQ140" t="s">
        <v>16</v>
      </c>
      <c r="AR140" t="s">
        <v>40</v>
      </c>
      <c r="AS140" t="s">
        <v>22</v>
      </c>
      <c r="AT140" t="s">
        <v>21</v>
      </c>
      <c r="AU140">
        <v>43.415999999999997</v>
      </c>
      <c r="AV140" t="s">
        <v>23</v>
      </c>
      <c r="AW140" t="s">
        <v>24</v>
      </c>
    </row>
    <row r="141" spans="1:49" x14ac:dyDescent="0.25">
      <c r="A141" t="s">
        <v>68</v>
      </c>
      <c r="E141" t="s">
        <v>3</v>
      </c>
      <c r="F141" t="s">
        <v>25</v>
      </c>
      <c r="G141" t="s">
        <v>26</v>
      </c>
      <c r="H141">
        <v>452.29450000000003</v>
      </c>
      <c r="I141" t="s">
        <v>26</v>
      </c>
      <c r="J141" t="s">
        <v>4</v>
      </c>
      <c r="K141">
        <v>452.29500000000002</v>
      </c>
      <c r="L141" t="s">
        <v>9</v>
      </c>
      <c r="M141" t="s">
        <v>69</v>
      </c>
      <c r="N141" t="s">
        <v>61</v>
      </c>
      <c r="O141" t="s">
        <v>9</v>
      </c>
      <c r="P141" t="s">
        <v>62</v>
      </c>
      <c r="Q141" t="s">
        <v>3</v>
      </c>
      <c r="R141" t="s">
        <v>17</v>
      </c>
      <c r="S141" t="s">
        <v>70</v>
      </c>
      <c r="T141">
        <v>5</v>
      </c>
      <c r="U141" t="s">
        <v>13</v>
      </c>
      <c r="V141" t="s">
        <v>3</v>
      </c>
      <c r="X141">
        <v>4</v>
      </c>
      <c r="Y141">
        <v>5</v>
      </c>
      <c r="AA141">
        <v>2</v>
      </c>
      <c r="AC141" t="s">
        <v>14</v>
      </c>
      <c r="AE141">
        <v>2</v>
      </c>
      <c r="AF141">
        <v>9</v>
      </c>
      <c r="AG141" t="s">
        <v>38</v>
      </c>
      <c r="AH141">
        <v>4</v>
      </c>
      <c r="AI141" t="s">
        <v>67</v>
      </c>
      <c r="AJ141">
        <v>5</v>
      </c>
      <c r="AK141" t="s">
        <v>20</v>
      </c>
      <c r="AL141" t="s">
        <v>3</v>
      </c>
      <c r="AM141" t="s">
        <v>15</v>
      </c>
      <c r="AN141">
        <v>5</v>
      </c>
      <c r="AO141" t="s">
        <v>20</v>
      </c>
      <c r="AQ141" t="s">
        <v>16</v>
      </c>
      <c r="AR141" t="s">
        <v>51</v>
      </c>
      <c r="AS141" t="s">
        <v>22</v>
      </c>
      <c r="AT141" t="s">
        <v>21</v>
      </c>
      <c r="AU141">
        <v>452.29500000000002</v>
      </c>
      <c r="AV141" t="s">
        <v>23</v>
      </c>
      <c r="AW141" t="s">
        <v>24</v>
      </c>
    </row>
    <row r="142" spans="1:49" x14ac:dyDescent="0.25">
      <c r="A142" t="s">
        <v>68</v>
      </c>
      <c r="E142" t="s">
        <v>3</v>
      </c>
      <c r="F142" t="s">
        <v>25</v>
      </c>
      <c r="G142" t="s">
        <v>26</v>
      </c>
      <c r="H142">
        <v>6.6799999999999998E-2</v>
      </c>
      <c r="I142" t="s">
        <v>26</v>
      </c>
      <c r="J142" t="s">
        <v>4</v>
      </c>
      <c r="K142">
        <v>6.7000000000000004E-2</v>
      </c>
      <c r="L142" t="s">
        <v>9</v>
      </c>
      <c r="M142" t="s">
        <v>69</v>
      </c>
      <c r="N142" t="s">
        <v>61</v>
      </c>
      <c r="O142" t="s">
        <v>9</v>
      </c>
      <c r="P142" t="s">
        <v>62</v>
      </c>
      <c r="Q142" t="s">
        <v>3</v>
      </c>
      <c r="R142" t="s">
        <v>17</v>
      </c>
      <c r="S142" t="s">
        <v>70</v>
      </c>
      <c r="T142">
        <v>8</v>
      </c>
      <c r="U142" t="s">
        <v>13</v>
      </c>
      <c r="V142" t="s">
        <v>3</v>
      </c>
      <c r="AA142">
        <v>0</v>
      </c>
      <c r="AC142" t="s">
        <v>14</v>
      </c>
      <c r="AE142">
        <v>0</v>
      </c>
      <c r="AF142">
        <v>6</v>
      </c>
      <c r="AG142" t="s">
        <v>38</v>
      </c>
      <c r="AH142">
        <v>6</v>
      </c>
      <c r="AI142" t="s">
        <v>67</v>
      </c>
      <c r="AJ142">
        <v>8</v>
      </c>
      <c r="AK142" t="s">
        <v>20</v>
      </c>
      <c r="AL142" t="s">
        <v>3</v>
      </c>
      <c r="AM142" t="s">
        <v>15</v>
      </c>
      <c r="AN142">
        <v>8</v>
      </c>
      <c r="AO142" t="s">
        <v>20</v>
      </c>
      <c r="AQ142" t="s">
        <v>16</v>
      </c>
      <c r="AR142" t="s">
        <v>42</v>
      </c>
      <c r="AS142" t="s">
        <v>22</v>
      </c>
      <c r="AT142" t="s">
        <v>21</v>
      </c>
      <c r="AU142">
        <v>6.7000000000000004E-2</v>
      </c>
      <c r="AV142" t="s">
        <v>23</v>
      </c>
      <c r="AW142" t="s">
        <v>24</v>
      </c>
    </row>
    <row r="143" spans="1:49" x14ac:dyDescent="0.25">
      <c r="A143" t="s">
        <v>68</v>
      </c>
      <c r="E143" t="s">
        <v>3</v>
      </c>
      <c r="F143" t="s">
        <v>25</v>
      </c>
      <c r="G143" t="s">
        <v>26</v>
      </c>
      <c r="H143">
        <v>7.9095000000000004</v>
      </c>
      <c r="I143" t="s">
        <v>26</v>
      </c>
      <c r="J143" t="s">
        <v>4</v>
      </c>
      <c r="K143">
        <v>7.91</v>
      </c>
      <c r="L143" t="s">
        <v>9</v>
      </c>
      <c r="M143" t="s">
        <v>69</v>
      </c>
      <c r="N143" t="s">
        <v>61</v>
      </c>
      <c r="O143" t="s">
        <v>9</v>
      </c>
      <c r="P143" t="s">
        <v>62</v>
      </c>
      <c r="Q143" t="s">
        <v>3</v>
      </c>
      <c r="R143" t="s">
        <v>17</v>
      </c>
      <c r="S143" t="s">
        <v>70</v>
      </c>
      <c r="T143">
        <v>5</v>
      </c>
      <c r="U143" t="s">
        <v>13</v>
      </c>
      <c r="V143" t="s">
        <v>3</v>
      </c>
      <c r="AA143">
        <v>7</v>
      </c>
      <c r="AC143" t="s">
        <v>14</v>
      </c>
      <c r="AE143">
        <v>9</v>
      </c>
      <c r="AF143">
        <v>0</v>
      </c>
      <c r="AG143" t="s">
        <v>38</v>
      </c>
      <c r="AH143">
        <v>9</v>
      </c>
      <c r="AI143" t="s">
        <v>67</v>
      </c>
      <c r="AJ143">
        <v>5</v>
      </c>
      <c r="AK143" t="s">
        <v>20</v>
      </c>
      <c r="AL143" t="s">
        <v>3</v>
      </c>
      <c r="AM143" t="s">
        <v>15</v>
      </c>
      <c r="AN143">
        <v>5</v>
      </c>
      <c r="AO143" t="s">
        <v>20</v>
      </c>
      <c r="AQ143" t="s">
        <v>16</v>
      </c>
      <c r="AR143" t="s">
        <v>49</v>
      </c>
      <c r="AS143" t="s">
        <v>22</v>
      </c>
      <c r="AT143" t="s">
        <v>21</v>
      </c>
      <c r="AU143">
        <v>7.91</v>
      </c>
      <c r="AV143" t="s">
        <v>23</v>
      </c>
      <c r="AW143" t="s">
        <v>24</v>
      </c>
    </row>
    <row r="144" spans="1:49" x14ac:dyDescent="0.25">
      <c r="A144" t="s">
        <v>68</v>
      </c>
      <c r="E144" t="s">
        <v>3</v>
      </c>
      <c r="F144" t="s">
        <v>25</v>
      </c>
      <c r="G144" t="s">
        <v>26</v>
      </c>
      <c r="H144">
        <v>80.356499999999997</v>
      </c>
      <c r="I144" t="s">
        <v>26</v>
      </c>
      <c r="J144" t="s">
        <v>4</v>
      </c>
      <c r="K144">
        <v>80.356999999999999</v>
      </c>
      <c r="L144" t="s">
        <v>9</v>
      </c>
      <c r="M144" t="s">
        <v>69</v>
      </c>
      <c r="N144" t="s">
        <v>61</v>
      </c>
      <c r="O144" t="s">
        <v>9</v>
      </c>
      <c r="P144" t="s">
        <v>62</v>
      </c>
      <c r="Q144" t="s">
        <v>3</v>
      </c>
      <c r="R144" t="s">
        <v>17</v>
      </c>
      <c r="S144" t="s">
        <v>70</v>
      </c>
      <c r="T144">
        <v>5</v>
      </c>
      <c r="U144" t="s">
        <v>13</v>
      </c>
      <c r="V144" t="s">
        <v>3</v>
      </c>
      <c r="Y144">
        <v>8</v>
      </c>
      <c r="AA144">
        <v>0</v>
      </c>
      <c r="AC144" t="s">
        <v>14</v>
      </c>
      <c r="AE144">
        <v>3</v>
      </c>
      <c r="AF144">
        <v>5</v>
      </c>
      <c r="AG144" t="s">
        <v>38</v>
      </c>
      <c r="AH144">
        <v>6</v>
      </c>
      <c r="AI144" t="s">
        <v>67</v>
      </c>
      <c r="AJ144">
        <v>5</v>
      </c>
      <c r="AK144" t="s">
        <v>20</v>
      </c>
      <c r="AL144" t="s">
        <v>3</v>
      </c>
      <c r="AM144" t="s">
        <v>15</v>
      </c>
      <c r="AN144">
        <v>5</v>
      </c>
      <c r="AO144" t="s">
        <v>20</v>
      </c>
      <c r="AQ144" t="s">
        <v>16</v>
      </c>
      <c r="AR144" t="s">
        <v>42</v>
      </c>
      <c r="AS144" t="s">
        <v>22</v>
      </c>
      <c r="AT144" t="s">
        <v>21</v>
      </c>
      <c r="AU144">
        <v>80.356999999999999</v>
      </c>
      <c r="AV144" t="s">
        <v>23</v>
      </c>
      <c r="AW144" t="s">
        <v>24</v>
      </c>
    </row>
    <row r="145" spans="1:49" x14ac:dyDescent="0.25">
      <c r="A145" t="s">
        <v>68</v>
      </c>
      <c r="E145" t="s">
        <v>3</v>
      </c>
      <c r="F145" t="s">
        <v>25</v>
      </c>
      <c r="G145" t="s">
        <v>26</v>
      </c>
      <c r="H145">
        <v>561.18079999999998</v>
      </c>
      <c r="I145" t="s">
        <v>26</v>
      </c>
      <c r="J145" t="s">
        <v>4</v>
      </c>
      <c r="K145">
        <v>561.18100000000004</v>
      </c>
      <c r="L145" t="s">
        <v>9</v>
      </c>
      <c r="M145" t="s">
        <v>69</v>
      </c>
      <c r="N145" t="s">
        <v>61</v>
      </c>
      <c r="O145" t="s">
        <v>9</v>
      </c>
      <c r="P145" t="s">
        <v>62</v>
      </c>
      <c r="Q145" t="s">
        <v>3</v>
      </c>
      <c r="R145" t="s">
        <v>17</v>
      </c>
      <c r="S145" t="s">
        <v>70</v>
      </c>
      <c r="T145">
        <v>8</v>
      </c>
      <c r="U145" t="s">
        <v>13</v>
      </c>
      <c r="V145" t="s">
        <v>3</v>
      </c>
      <c r="X145">
        <v>5</v>
      </c>
      <c r="Y145">
        <v>6</v>
      </c>
      <c r="AA145">
        <v>1</v>
      </c>
      <c r="AC145" t="s">
        <v>14</v>
      </c>
      <c r="AE145">
        <v>1</v>
      </c>
      <c r="AF145">
        <v>8</v>
      </c>
      <c r="AG145" t="s">
        <v>38</v>
      </c>
      <c r="AH145">
        <v>0</v>
      </c>
      <c r="AI145" t="s">
        <v>67</v>
      </c>
      <c r="AJ145">
        <v>8</v>
      </c>
      <c r="AK145" t="s">
        <v>20</v>
      </c>
      <c r="AL145" t="s">
        <v>3</v>
      </c>
      <c r="AM145" t="s">
        <v>15</v>
      </c>
      <c r="AN145">
        <v>8</v>
      </c>
      <c r="AO145" t="s">
        <v>20</v>
      </c>
      <c r="AQ145" t="s">
        <v>16</v>
      </c>
      <c r="AR145" t="s">
        <v>39</v>
      </c>
      <c r="AS145" t="s">
        <v>22</v>
      </c>
      <c r="AT145" t="s">
        <v>21</v>
      </c>
      <c r="AU145">
        <v>561.18100000000004</v>
      </c>
      <c r="AV145" t="s">
        <v>23</v>
      </c>
      <c r="AW145" t="s">
        <v>24</v>
      </c>
    </row>
    <row r="146" spans="1:49" x14ac:dyDescent="0.25">
      <c r="A146" t="s">
        <v>68</v>
      </c>
      <c r="E146" t="s">
        <v>3</v>
      </c>
      <c r="F146" t="s">
        <v>25</v>
      </c>
      <c r="G146" t="s">
        <v>26</v>
      </c>
      <c r="H146">
        <v>0.83020000000000005</v>
      </c>
      <c r="I146" t="s">
        <v>26</v>
      </c>
      <c r="J146" t="s">
        <v>4</v>
      </c>
      <c r="K146">
        <v>0.83</v>
      </c>
      <c r="L146" t="s">
        <v>9</v>
      </c>
      <c r="M146" t="s">
        <v>69</v>
      </c>
      <c r="N146" t="s">
        <v>61</v>
      </c>
      <c r="O146" t="s">
        <v>9</v>
      </c>
      <c r="P146" t="s">
        <v>62</v>
      </c>
      <c r="Q146" t="s">
        <v>3</v>
      </c>
      <c r="R146" t="s">
        <v>17</v>
      </c>
      <c r="S146" t="s">
        <v>70</v>
      </c>
      <c r="T146">
        <v>2</v>
      </c>
      <c r="U146" t="s">
        <v>13</v>
      </c>
      <c r="V146" t="s">
        <v>3</v>
      </c>
      <c r="AA146">
        <v>0</v>
      </c>
      <c r="AC146" t="s">
        <v>14</v>
      </c>
      <c r="AE146">
        <v>8</v>
      </c>
      <c r="AF146">
        <v>3</v>
      </c>
      <c r="AG146" t="s">
        <v>38</v>
      </c>
      <c r="AH146">
        <v>0</v>
      </c>
      <c r="AI146" t="s">
        <v>67</v>
      </c>
      <c r="AJ146">
        <v>2</v>
      </c>
      <c r="AK146" t="s">
        <v>20</v>
      </c>
      <c r="AL146" t="s">
        <v>3</v>
      </c>
      <c r="AM146" t="s">
        <v>15</v>
      </c>
      <c r="AN146">
        <v>2</v>
      </c>
      <c r="AO146" t="s">
        <v>20</v>
      </c>
      <c r="AQ146" t="s">
        <v>16</v>
      </c>
      <c r="AR146" t="s">
        <v>46</v>
      </c>
      <c r="AS146" t="s">
        <v>22</v>
      </c>
      <c r="AT146" t="s">
        <v>21</v>
      </c>
      <c r="AU146">
        <v>0.83</v>
      </c>
      <c r="AV146" t="s">
        <v>23</v>
      </c>
      <c r="AW146" t="s">
        <v>24</v>
      </c>
    </row>
    <row r="147" spans="1:49" x14ac:dyDescent="0.25">
      <c r="A147" t="s">
        <v>68</v>
      </c>
      <c r="E147" t="s">
        <v>3</v>
      </c>
      <c r="F147" t="s">
        <v>25</v>
      </c>
      <c r="G147" t="s">
        <v>26</v>
      </c>
      <c r="H147">
        <v>9.7492000000000001</v>
      </c>
      <c r="I147" t="s">
        <v>26</v>
      </c>
      <c r="J147" t="s">
        <v>4</v>
      </c>
      <c r="K147">
        <v>9.7490000000000006</v>
      </c>
      <c r="L147" t="s">
        <v>9</v>
      </c>
      <c r="M147" t="s">
        <v>69</v>
      </c>
      <c r="N147" t="s">
        <v>61</v>
      </c>
      <c r="O147" t="s">
        <v>9</v>
      </c>
      <c r="P147" t="s">
        <v>62</v>
      </c>
      <c r="Q147" t="s">
        <v>3</v>
      </c>
      <c r="R147" t="s">
        <v>17</v>
      </c>
      <c r="S147" t="s">
        <v>70</v>
      </c>
      <c r="T147">
        <v>2</v>
      </c>
      <c r="U147" t="s">
        <v>13</v>
      </c>
      <c r="V147" t="s">
        <v>3</v>
      </c>
      <c r="AA147">
        <v>9</v>
      </c>
      <c r="AC147" t="s">
        <v>14</v>
      </c>
      <c r="AE147">
        <v>7</v>
      </c>
      <c r="AF147">
        <v>4</v>
      </c>
      <c r="AG147" t="s">
        <v>38</v>
      </c>
      <c r="AH147">
        <v>9</v>
      </c>
      <c r="AI147" t="s">
        <v>67</v>
      </c>
      <c r="AJ147">
        <v>2</v>
      </c>
      <c r="AK147" t="s">
        <v>20</v>
      </c>
      <c r="AL147" t="s">
        <v>3</v>
      </c>
      <c r="AM147" t="s">
        <v>15</v>
      </c>
      <c r="AN147">
        <v>2</v>
      </c>
      <c r="AO147" t="s">
        <v>20</v>
      </c>
      <c r="AQ147" t="s">
        <v>16</v>
      </c>
      <c r="AR147" t="s">
        <v>57</v>
      </c>
      <c r="AS147" t="s">
        <v>22</v>
      </c>
      <c r="AT147" t="s">
        <v>21</v>
      </c>
      <c r="AU147">
        <v>9.7490000000000006</v>
      </c>
      <c r="AV147" t="s">
        <v>23</v>
      </c>
      <c r="AW147" t="s">
        <v>24</v>
      </c>
    </row>
    <row r="148" spans="1:49" x14ac:dyDescent="0.25">
      <c r="A148" t="s">
        <v>68</v>
      </c>
      <c r="E148" t="s">
        <v>3</v>
      </c>
      <c r="F148" t="s">
        <v>25</v>
      </c>
      <c r="G148" t="s">
        <v>26</v>
      </c>
      <c r="H148">
        <v>45.276800000000001</v>
      </c>
      <c r="I148" t="s">
        <v>26</v>
      </c>
      <c r="J148" t="s">
        <v>4</v>
      </c>
      <c r="K148">
        <v>45.277000000000001</v>
      </c>
      <c r="L148" t="s">
        <v>9</v>
      </c>
      <c r="M148" t="s">
        <v>69</v>
      </c>
      <c r="N148" t="s">
        <v>61</v>
      </c>
      <c r="O148" t="s">
        <v>9</v>
      </c>
      <c r="P148" t="s">
        <v>62</v>
      </c>
      <c r="Q148" t="s">
        <v>3</v>
      </c>
      <c r="R148" t="s">
        <v>17</v>
      </c>
      <c r="S148" t="s">
        <v>70</v>
      </c>
      <c r="T148">
        <v>8</v>
      </c>
      <c r="U148" t="s">
        <v>13</v>
      </c>
      <c r="V148" t="s">
        <v>3</v>
      </c>
      <c r="Y148">
        <v>4</v>
      </c>
      <c r="AA148">
        <v>5</v>
      </c>
      <c r="AC148" t="s">
        <v>14</v>
      </c>
      <c r="AE148">
        <v>2</v>
      </c>
      <c r="AF148">
        <v>7</v>
      </c>
      <c r="AG148" t="s">
        <v>38</v>
      </c>
      <c r="AH148">
        <v>6</v>
      </c>
      <c r="AI148" t="s">
        <v>67</v>
      </c>
      <c r="AJ148">
        <v>8</v>
      </c>
      <c r="AK148" t="s">
        <v>20</v>
      </c>
      <c r="AL148" t="s">
        <v>3</v>
      </c>
      <c r="AM148" t="s">
        <v>15</v>
      </c>
      <c r="AN148">
        <v>8</v>
      </c>
      <c r="AO148" t="s">
        <v>20</v>
      </c>
      <c r="AQ148" t="s">
        <v>16</v>
      </c>
      <c r="AR148" t="s">
        <v>42</v>
      </c>
      <c r="AS148" t="s">
        <v>22</v>
      </c>
      <c r="AT148" t="s">
        <v>21</v>
      </c>
      <c r="AU148">
        <v>45.277000000000001</v>
      </c>
      <c r="AV148" t="s">
        <v>23</v>
      </c>
      <c r="AW148" t="s">
        <v>24</v>
      </c>
    </row>
    <row r="149" spans="1:49" x14ac:dyDescent="0.25">
      <c r="A149" t="s">
        <v>68</v>
      </c>
      <c r="E149" t="s">
        <v>3</v>
      </c>
      <c r="F149" t="s">
        <v>25</v>
      </c>
      <c r="G149" t="s">
        <v>26</v>
      </c>
      <c r="H149">
        <v>953.6558</v>
      </c>
      <c r="I149" t="s">
        <v>26</v>
      </c>
      <c r="J149" t="s">
        <v>4</v>
      </c>
      <c r="K149">
        <v>953.65599999999995</v>
      </c>
      <c r="L149" t="s">
        <v>9</v>
      </c>
      <c r="M149" t="s">
        <v>69</v>
      </c>
      <c r="N149" t="s">
        <v>61</v>
      </c>
      <c r="O149" t="s">
        <v>9</v>
      </c>
      <c r="P149" t="s">
        <v>62</v>
      </c>
      <c r="Q149" t="s">
        <v>3</v>
      </c>
      <c r="R149" t="s">
        <v>17</v>
      </c>
      <c r="S149" t="s">
        <v>70</v>
      </c>
      <c r="T149">
        <v>8</v>
      </c>
      <c r="U149" t="s">
        <v>13</v>
      </c>
      <c r="V149" t="s">
        <v>3</v>
      </c>
      <c r="X149">
        <v>9</v>
      </c>
      <c r="Y149">
        <v>5</v>
      </c>
      <c r="AA149">
        <v>3</v>
      </c>
      <c r="AC149" t="s">
        <v>14</v>
      </c>
      <c r="AE149">
        <v>6</v>
      </c>
      <c r="AF149">
        <v>5</v>
      </c>
      <c r="AG149" t="s">
        <v>38</v>
      </c>
      <c r="AH149">
        <v>5</v>
      </c>
      <c r="AI149" t="s">
        <v>67</v>
      </c>
      <c r="AJ149">
        <v>8</v>
      </c>
      <c r="AK149" t="s">
        <v>20</v>
      </c>
      <c r="AL149" t="s">
        <v>3</v>
      </c>
      <c r="AM149" t="s">
        <v>15</v>
      </c>
      <c r="AN149">
        <v>8</v>
      </c>
      <c r="AO149" t="s">
        <v>20</v>
      </c>
      <c r="AQ149" t="s">
        <v>16</v>
      </c>
      <c r="AR149" t="s">
        <v>55</v>
      </c>
      <c r="AS149" t="s">
        <v>22</v>
      </c>
      <c r="AT149" t="s">
        <v>21</v>
      </c>
      <c r="AU149">
        <v>953.65599999999995</v>
      </c>
      <c r="AV149" t="s">
        <v>23</v>
      </c>
      <c r="AW149" t="s">
        <v>24</v>
      </c>
    </row>
    <row r="150" spans="1:49" x14ac:dyDescent="0.25">
      <c r="A150" t="s">
        <v>68</v>
      </c>
      <c r="E150" t="s">
        <v>3</v>
      </c>
      <c r="F150" t="s">
        <v>25</v>
      </c>
      <c r="G150" t="s">
        <v>26</v>
      </c>
      <c r="H150">
        <v>0.64959999999999996</v>
      </c>
      <c r="I150" t="s">
        <v>26</v>
      </c>
      <c r="J150" t="s">
        <v>4</v>
      </c>
      <c r="K150">
        <v>0.65</v>
      </c>
      <c r="L150" t="s">
        <v>9</v>
      </c>
      <c r="M150" t="s">
        <v>69</v>
      </c>
      <c r="N150" t="s">
        <v>61</v>
      </c>
      <c r="O150" t="s">
        <v>9</v>
      </c>
      <c r="P150" t="s">
        <v>62</v>
      </c>
      <c r="Q150" t="s">
        <v>3</v>
      </c>
      <c r="R150" t="s">
        <v>17</v>
      </c>
      <c r="S150" t="s">
        <v>70</v>
      </c>
      <c r="T150">
        <v>6</v>
      </c>
      <c r="U150" t="s">
        <v>13</v>
      </c>
      <c r="V150" t="s">
        <v>3</v>
      </c>
      <c r="AA150">
        <v>0</v>
      </c>
      <c r="AC150" t="s">
        <v>14</v>
      </c>
      <c r="AE150">
        <v>6</v>
      </c>
      <c r="AF150">
        <v>4</v>
      </c>
      <c r="AG150" t="s">
        <v>38</v>
      </c>
      <c r="AH150">
        <v>9</v>
      </c>
      <c r="AI150" t="s">
        <v>67</v>
      </c>
      <c r="AJ150">
        <v>6</v>
      </c>
      <c r="AK150" t="s">
        <v>20</v>
      </c>
      <c r="AL150" t="s">
        <v>3</v>
      </c>
      <c r="AM150" t="s">
        <v>15</v>
      </c>
      <c r="AN150">
        <v>6</v>
      </c>
      <c r="AO150" t="s">
        <v>20</v>
      </c>
      <c r="AQ150" t="s">
        <v>16</v>
      </c>
      <c r="AR150" t="s">
        <v>49</v>
      </c>
      <c r="AS150" t="s">
        <v>22</v>
      </c>
      <c r="AT150" t="s">
        <v>21</v>
      </c>
      <c r="AU150">
        <v>0.65</v>
      </c>
      <c r="AV150" t="s">
        <v>23</v>
      </c>
      <c r="AW150" t="s">
        <v>24</v>
      </c>
    </row>
    <row r="151" spans="1:49" x14ac:dyDescent="0.25">
      <c r="A151" t="s">
        <v>68</v>
      </c>
      <c r="E151" t="s">
        <v>3</v>
      </c>
      <c r="F151" t="s">
        <v>25</v>
      </c>
      <c r="G151" t="s">
        <v>26</v>
      </c>
      <c r="H151">
        <v>9.2766999999999999</v>
      </c>
      <c r="I151" t="s">
        <v>26</v>
      </c>
      <c r="J151" t="s">
        <v>4</v>
      </c>
      <c r="K151">
        <v>9.2769999999999992</v>
      </c>
      <c r="L151" t="s">
        <v>9</v>
      </c>
      <c r="M151" t="s">
        <v>69</v>
      </c>
      <c r="N151" t="s">
        <v>61</v>
      </c>
      <c r="O151" t="s">
        <v>9</v>
      </c>
      <c r="P151" t="s">
        <v>62</v>
      </c>
      <c r="Q151" t="s">
        <v>3</v>
      </c>
      <c r="R151" t="s">
        <v>17</v>
      </c>
      <c r="S151" t="s">
        <v>70</v>
      </c>
      <c r="T151">
        <v>7</v>
      </c>
      <c r="U151" t="s">
        <v>13</v>
      </c>
      <c r="V151" t="s">
        <v>3</v>
      </c>
      <c r="AA151">
        <v>9</v>
      </c>
      <c r="AC151" t="s">
        <v>14</v>
      </c>
      <c r="AE151">
        <v>2</v>
      </c>
      <c r="AF151">
        <v>7</v>
      </c>
      <c r="AG151" t="s">
        <v>38</v>
      </c>
      <c r="AH151">
        <v>6</v>
      </c>
      <c r="AI151" t="s">
        <v>67</v>
      </c>
      <c r="AJ151">
        <v>7</v>
      </c>
      <c r="AK151" t="s">
        <v>20</v>
      </c>
      <c r="AL151" t="s">
        <v>3</v>
      </c>
      <c r="AM151" t="s">
        <v>15</v>
      </c>
      <c r="AN151">
        <v>7</v>
      </c>
      <c r="AO151" t="s">
        <v>20</v>
      </c>
      <c r="AQ151" t="s">
        <v>16</v>
      </c>
      <c r="AR151" t="s">
        <v>42</v>
      </c>
      <c r="AS151" t="s">
        <v>22</v>
      </c>
      <c r="AT151" t="s">
        <v>21</v>
      </c>
      <c r="AU151">
        <v>9.2769999999999992</v>
      </c>
      <c r="AV151" t="s">
        <v>23</v>
      </c>
      <c r="AW151" t="s">
        <v>24</v>
      </c>
    </row>
    <row r="152" spans="1:49" x14ac:dyDescent="0.25">
      <c r="A152" t="s">
        <v>68</v>
      </c>
      <c r="E152" t="s">
        <v>3</v>
      </c>
      <c r="F152" t="s">
        <v>25</v>
      </c>
      <c r="G152" t="s">
        <v>26</v>
      </c>
      <c r="H152">
        <v>50.721600000000002</v>
      </c>
      <c r="I152" t="s">
        <v>26</v>
      </c>
      <c r="J152" t="s">
        <v>4</v>
      </c>
      <c r="K152">
        <v>50.722000000000001</v>
      </c>
      <c r="L152" t="s">
        <v>9</v>
      </c>
      <c r="M152" t="s">
        <v>69</v>
      </c>
      <c r="N152" t="s">
        <v>61</v>
      </c>
      <c r="O152" t="s">
        <v>9</v>
      </c>
      <c r="P152" t="s">
        <v>62</v>
      </c>
      <c r="Q152" t="s">
        <v>3</v>
      </c>
      <c r="R152" t="s">
        <v>17</v>
      </c>
      <c r="S152" t="s">
        <v>70</v>
      </c>
      <c r="T152">
        <v>6</v>
      </c>
      <c r="U152" t="s">
        <v>13</v>
      </c>
      <c r="V152" t="s">
        <v>3</v>
      </c>
      <c r="Y152">
        <v>5</v>
      </c>
      <c r="AA152">
        <v>0</v>
      </c>
      <c r="AC152" t="s">
        <v>14</v>
      </c>
      <c r="AE152">
        <v>7</v>
      </c>
      <c r="AF152">
        <v>2</v>
      </c>
      <c r="AG152" t="s">
        <v>38</v>
      </c>
      <c r="AH152">
        <v>1</v>
      </c>
      <c r="AI152" t="s">
        <v>67</v>
      </c>
      <c r="AJ152">
        <v>6</v>
      </c>
      <c r="AK152" t="s">
        <v>20</v>
      </c>
      <c r="AL152" t="s">
        <v>3</v>
      </c>
      <c r="AM152" t="s">
        <v>15</v>
      </c>
      <c r="AN152">
        <v>6</v>
      </c>
      <c r="AO152" t="s">
        <v>20</v>
      </c>
      <c r="AQ152" t="s">
        <v>16</v>
      </c>
      <c r="AR152" t="s">
        <v>52</v>
      </c>
      <c r="AS152" t="s">
        <v>22</v>
      </c>
      <c r="AT152" t="s">
        <v>21</v>
      </c>
      <c r="AU152">
        <v>50.722000000000001</v>
      </c>
      <c r="AV152" t="s">
        <v>23</v>
      </c>
      <c r="AW152" t="s">
        <v>24</v>
      </c>
    </row>
    <row r="153" spans="1:49" x14ac:dyDescent="0.25">
      <c r="A153" t="s">
        <v>68</v>
      </c>
      <c r="E153" t="s">
        <v>3</v>
      </c>
      <c r="F153" t="s">
        <v>25</v>
      </c>
      <c r="G153" t="s">
        <v>26</v>
      </c>
      <c r="H153">
        <v>614.91989999999998</v>
      </c>
      <c r="I153" t="s">
        <v>26</v>
      </c>
      <c r="J153" t="s">
        <v>4</v>
      </c>
      <c r="K153">
        <v>614.91999999999996</v>
      </c>
      <c r="L153" t="s">
        <v>9</v>
      </c>
      <c r="M153" t="s">
        <v>69</v>
      </c>
      <c r="N153" t="s">
        <v>61</v>
      </c>
      <c r="O153" t="s">
        <v>9</v>
      </c>
      <c r="P153" t="s">
        <v>62</v>
      </c>
      <c r="Q153" t="s">
        <v>3</v>
      </c>
      <c r="R153" t="s">
        <v>17</v>
      </c>
      <c r="S153" t="s">
        <v>70</v>
      </c>
      <c r="T153">
        <v>9</v>
      </c>
      <c r="U153" t="s">
        <v>13</v>
      </c>
      <c r="V153" t="s">
        <v>3</v>
      </c>
      <c r="X153">
        <v>6</v>
      </c>
      <c r="Y153">
        <v>1</v>
      </c>
      <c r="AA153">
        <v>4</v>
      </c>
      <c r="AC153" t="s">
        <v>14</v>
      </c>
      <c r="AE153">
        <v>9</v>
      </c>
      <c r="AF153">
        <v>1</v>
      </c>
      <c r="AG153" t="s">
        <v>38</v>
      </c>
      <c r="AH153">
        <v>9</v>
      </c>
      <c r="AI153" t="s">
        <v>67</v>
      </c>
      <c r="AJ153">
        <v>9</v>
      </c>
      <c r="AK153" t="s">
        <v>20</v>
      </c>
      <c r="AL153" t="s">
        <v>3</v>
      </c>
      <c r="AM153" t="s">
        <v>15</v>
      </c>
      <c r="AN153">
        <v>9</v>
      </c>
      <c r="AO153" t="s">
        <v>20</v>
      </c>
      <c r="AQ153" t="s">
        <v>16</v>
      </c>
      <c r="AR153" t="s">
        <v>49</v>
      </c>
      <c r="AS153" t="s">
        <v>22</v>
      </c>
      <c r="AT153" t="s">
        <v>21</v>
      </c>
      <c r="AU153">
        <v>614.91999999999996</v>
      </c>
      <c r="AV153" t="s">
        <v>23</v>
      </c>
      <c r="AW153" t="s">
        <v>24</v>
      </c>
    </row>
    <row r="154" spans="1:49" x14ac:dyDescent="0.25">
      <c r="A154" t="s">
        <v>68</v>
      </c>
      <c r="E154" t="s">
        <v>3</v>
      </c>
      <c r="F154" t="s">
        <v>25</v>
      </c>
      <c r="G154" t="s">
        <v>26</v>
      </c>
      <c r="H154">
        <v>0.83850000000000002</v>
      </c>
      <c r="I154" t="s">
        <v>26</v>
      </c>
      <c r="J154" t="s">
        <v>4</v>
      </c>
      <c r="K154">
        <v>0.83899999999999997</v>
      </c>
      <c r="L154" t="s">
        <v>9</v>
      </c>
      <c r="M154" t="s">
        <v>69</v>
      </c>
      <c r="N154" t="s">
        <v>61</v>
      </c>
      <c r="O154" t="s">
        <v>9</v>
      </c>
      <c r="P154" t="s">
        <v>62</v>
      </c>
      <c r="Q154" t="s">
        <v>3</v>
      </c>
      <c r="R154" t="s">
        <v>17</v>
      </c>
      <c r="S154" t="s">
        <v>70</v>
      </c>
      <c r="T154">
        <v>5</v>
      </c>
      <c r="U154" t="s">
        <v>13</v>
      </c>
      <c r="V154" t="s">
        <v>3</v>
      </c>
      <c r="AA154">
        <v>0</v>
      </c>
      <c r="AC154" t="s">
        <v>14</v>
      </c>
      <c r="AE154">
        <v>8</v>
      </c>
      <c r="AF154">
        <v>3</v>
      </c>
      <c r="AG154" t="s">
        <v>38</v>
      </c>
      <c r="AH154">
        <v>8</v>
      </c>
      <c r="AI154" t="s">
        <v>67</v>
      </c>
      <c r="AJ154">
        <v>5</v>
      </c>
      <c r="AK154" t="s">
        <v>20</v>
      </c>
      <c r="AL154" t="s">
        <v>3</v>
      </c>
      <c r="AM154" t="s">
        <v>15</v>
      </c>
      <c r="AN154">
        <v>5</v>
      </c>
      <c r="AO154" t="s">
        <v>20</v>
      </c>
      <c r="AQ154" t="s">
        <v>16</v>
      </c>
      <c r="AR154" t="s">
        <v>41</v>
      </c>
      <c r="AS154" t="s">
        <v>22</v>
      </c>
      <c r="AT154" t="s">
        <v>21</v>
      </c>
      <c r="AU154">
        <v>0.83899999999999997</v>
      </c>
      <c r="AV154" t="s">
        <v>23</v>
      </c>
      <c r="AW154" t="s">
        <v>24</v>
      </c>
    </row>
    <row r="155" spans="1:49" x14ac:dyDescent="0.25">
      <c r="A155" t="s">
        <v>68</v>
      </c>
      <c r="E155" t="s">
        <v>3</v>
      </c>
      <c r="F155" t="s">
        <v>25</v>
      </c>
      <c r="G155" t="s">
        <v>26</v>
      </c>
      <c r="H155">
        <v>5.6696999999999997</v>
      </c>
      <c r="I155" t="s">
        <v>26</v>
      </c>
      <c r="J155" t="s">
        <v>4</v>
      </c>
      <c r="K155">
        <v>5.67</v>
      </c>
      <c r="L155" t="s">
        <v>9</v>
      </c>
      <c r="M155" t="s">
        <v>69</v>
      </c>
      <c r="N155" t="s">
        <v>61</v>
      </c>
      <c r="O155" t="s">
        <v>9</v>
      </c>
      <c r="P155" t="s">
        <v>62</v>
      </c>
      <c r="Q155" t="s">
        <v>3</v>
      </c>
      <c r="R155" t="s">
        <v>17</v>
      </c>
      <c r="S155" t="s">
        <v>70</v>
      </c>
      <c r="T155">
        <v>7</v>
      </c>
      <c r="U155" t="s">
        <v>13</v>
      </c>
      <c r="V155" t="s">
        <v>3</v>
      </c>
      <c r="AA155">
        <v>5</v>
      </c>
      <c r="AC155" t="s">
        <v>14</v>
      </c>
      <c r="AE155">
        <v>6</v>
      </c>
      <c r="AF155">
        <v>6</v>
      </c>
      <c r="AG155" t="s">
        <v>38</v>
      </c>
      <c r="AH155">
        <v>9</v>
      </c>
      <c r="AI155" t="s">
        <v>67</v>
      </c>
      <c r="AJ155">
        <v>7</v>
      </c>
      <c r="AK155" t="s">
        <v>20</v>
      </c>
      <c r="AL155" t="s">
        <v>3</v>
      </c>
      <c r="AM155" t="s">
        <v>15</v>
      </c>
      <c r="AN155">
        <v>7</v>
      </c>
      <c r="AO155" t="s">
        <v>20</v>
      </c>
      <c r="AQ155" t="s">
        <v>16</v>
      </c>
      <c r="AR155" t="s">
        <v>49</v>
      </c>
      <c r="AS155" t="s">
        <v>22</v>
      </c>
      <c r="AT155" t="s">
        <v>21</v>
      </c>
      <c r="AU155">
        <v>5.67</v>
      </c>
      <c r="AV155" t="s">
        <v>23</v>
      </c>
      <c r="AW155" t="s">
        <v>24</v>
      </c>
    </row>
    <row r="156" spans="1:49" x14ac:dyDescent="0.25">
      <c r="A156" t="s">
        <v>68</v>
      </c>
      <c r="E156" t="s">
        <v>3</v>
      </c>
      <c r="F156" t="s">
        <v>25</v>
      </c>
      <c r="G156" t="s">
        <v>26</v>
      </c>
      <c r="H156">
        <v>46.415100000000002</v>
      </c>
      <c r="I156" t="s">
        <v>26</v>
      </c>
      <c r="J156" t="s">
        <v>4</v>
      </c>
      <c r="K156">
        <v>46.414999999999999</v>
      </c>
      <c r="L156" t="s">
        <v>9</v>
      </c>
      <c r="M156" t="s">
        <v>69</v>
      </c>
      <c r="N156" t="s">
        <v>61</v>
      </c>
      <c r="O156" t="s">
        <v>9</v>
      </c>
      <c r="P156" t="s">
        <v>62</v>
      </c>
      <c r="Q156" t="s">
        <v>3</v>
      </c>
      <c r="R156" t="s">
        <v>17</v>
      </c>
      <c r="S156" t="s">
        <v>70</v>
      </c>
      <c r="T156">
        <v>1</v>
      </c>
      <c r="U156" t="s">
        <v>13</v>
      </c>
      <c r="V156" t="s">
        <v>3</v>
      </c>
      <c r="Y156">
        <v>4</v>
      </c>
      <c r="AA156">
        <v>6</v>
      </c>
      <c r="AC156" t="s">
        <v>14</v>
      </c>
      <c r="AE156">
        <v>4</v>
      </c>
      <c r="AF156">
        <v>1</v>
      </c>
      <c r="AG156" t="s">
        <v>38</v>
      </c>
      <c r="AH156">
        <v>5</v>
      </c>
      <c r="AI156" t="s">
        <v>67</v>
      </c>
      <c r="AJ156">
        <v>1</v>
      </c>
      <c r="AK156" t="s">
        <v>20</v>
      </c>
      <c r="AL156" t="s">
        <v>3</v>
      </c>
      <c r="AM156" t="s">
        <v>15</v>
      </c>
      <c r="AN156">
        <v>1</v>
      </c>
      <c r="AO156" t="s">
        <v>20</v>
      </c>
      <c r="AQ156" t="s">
        <v>16</v>
      </c>
      <c r="AR156" t="s">
        <v>47</v>
      </c>
      <c r="AS156" t="s">
        <v>22</v>
      </c>
      <c r="AT156" t="s">
        <v>21</v>
      </c>
      <c r="AU156">
        <v>46.414999999999999</v>
      </c>
      <c r="AV156" t="s">
        <v>23</v>
      </c>
      <c r="AW156" t="s">
        <v>24</v>
      </c>
    </row>
    <row r="157" spans="1:49" x14ac:dyDescent="0.25">
      <c r="A157" t="s">
        <v>68</v>
      </c>
      <c r="E157" t="s">
        <v>3</v>
      </c>
      <c r="F157" t="s">
        <v>25</v>
      </c>
      <c r="G157" t="s">
        <v>26</v>
      </c>
      <c r="H157">
        <v>665.84950000000003</v>
      </c>
      <c r="I157" t="s">
        <v>26</v>
      </c>
      <c r="J157" t="s">
        <v>4</v>
      </c>
      <c r="K157">
        <v>665.85</v>
      </c>
      <c r="L157" t="s">
        <v>9</v>
      </c>
      <c r="M157" t="s">
        <v>69</v>
      </c>
      <c r="N157" t="s">
        <v>61</v>
      </c>
      <c r="O157" t="s">
        <v>9</v>
      </c>
      <c r="P157" t="s">
        <v>62</v>
      </c>
      <c r="Q157" t="s">
        <v>3</v>
      </c>
      <c r="R157" t="s">
        <v>17</v>
      </c>
      <c r="S157" t="s">
        <v>70</v>
      </c>
      <c r="T157">
        <v>5</v>
      </c>
      <c r="U157" t="s">
        <v>13</v>
      </c>
      <c r="V157" t="s">
        <v>3</v>
      </c>
      <c r="X157">
        <v>6</v>
      </c>
      <c r="Y157">
        <v>6</v>
      </c>
      <c r="AA157">
        <v>5</v>
      </c>
      <c r="AC157" t="s">
        <v>14</v>
      </c>
      <c r="AE157">
        <v>8</v>
      </c>
      <c r="AF157">
        <v>4</v>
      </c>
      <c r="AG157" t="s">
        <v>38</v>
      </c>
      <c r="AH157">
        <v>9</v>
      </c>
      <c r="AI157" t="s">
        <v>67</v>
      </c>
      <c r="AJ157">
        <v>5</v>
      </c>
      <c r="AK157" t="s">
        <v>20</v>
      </c>
      <c r="AL157" t="s">
        <v>3</v>
      </c>
      <c r="AM157" t="s">
        <v>15</v>
      </c>
      <c r="AN157">
        <v>5</v>
      </c>
      <c r="AO157" t="s">
        <v>20</v>
      </c>
      <c r="AQ157" t="s">
        <v>16</v>
      </c>
      <c r="AR157" t="s">
        <v>49</v>
      </c>
      <c r="AS157" t="s">
        <v>22</v>
      </c>
      <c r="AT157" t="s">
        <v>21</v>
      </c>
      <c r="AU157">
        <v>665.85</v>
      </c>
      <c r="AV157" t="s">
        <v>23</v>
      </c>
      <c r="AW157" t="s">
        <v>24</v>
      </c>
    </row>
    <row r="158" spans="1:49" x14ac:dyDescent="0.25">
      <c r="A158" t="s">
        <v>68</v>
      </c>
      <c r="E158" t="s">
        <v>3</v>
      </c>
      <c r="F158" t="s">
        <v>25</v>
      </c>
      <c r="G158" t="s">
        <v>26</v>
      </c>
      <c r="H158">
        <v>0.14660000000000001</v>
      </c>
      <c r="I158" t="s">
        <v>26</v>
      </c>
      <c r="J158" t="s">
        <v>4</v>
      </c>
      <c r="K158">
        <v>0.14699999999999999</v>
      </c>
      <c r="L158" t="s">
        <v>9</v>
      </c>
      <c r="M158" t="s">
        <v>69</v>
      </c>
      <c r="N158" t="s">
        <v>61</v>
      </c>
      <c r="O158" t="s">
        <v>9</v>
      </c>
      <c r="P158" t="s">
        <v>62</v>
      </c>
      <c r="Q158" t="s">
        <v>3</v>
      </c>
      <c r="R158" t="s">
        <v>17</v>
      </c>
      <c r="S158" t="s">
        <v>70</v>
      </c>
      <c r="T158">
        <v>6</v>
      </c>
      <c r="U158" t="s">
        <v>13</v>
      </c>
      <c r="V158" t="s">
        <v>3</v>
      </c>
      <c r="AA158">
        <v>0</v>
      </c>
      <c r="AC158" t="s">
        <v>14</v>
      </c>
      <c r="AE158">
        <v>1</v>
      </c>
      <c r="AF158">
        <v>4</v>
      </c>
      <c r="AG158" t="s">
        <v>38</v>
      </c>
      <c r="AH158">
        <v>6</v>
      </c>
      <c r="AI158" t="s">
        <v>67</v>
      </c>
      <c r="AJ158">
        <v>6</v>
      </c>
      <c r="AK158" t="s">
        <v>20</v>
      </c>
      <c r="AL158" t="s">
        <v>3</v>
      </c>
      <c r="AM158" t="s">
        <v>15</v>
      </c>
      <c r="AN158">
        <v>6</v>
      </c>
      <c r="AO158" t="s">
        <v>20</v>
      </c>
      <c r="AQ158" t="s">
        <v>16</v>
      </c>
      <c r="AR158" t="s">
        <v>42</v>
      </c>
      <c r="AS158" t="s">
        <v>22</v>
      </c>
      <c r="AT158" t="s">
        <v>21</v>
      </c>
      <c r="AU158">
        <v>0.14699999999999999</v>
      </c>
      <c r="AV158" t="s">
        <v>23</v>
      </c>
      <c r="AW158" t="s">
        <v>24</v>
      </c>
    </row>
    <row r="159" spans="1:49" x14ac:dyDescent="0.25">
      <c r="A159" t="s">
        <v>68</v>
      </c>
      <c r="E159" t="s">
        <v>3</v>
      </c>
      <c r="F159" t="s">
        <v>25</v>
      </c>
      <c r="G159" t="s">
        <v>26</v>
      </c>
      <c r="H159">
        <v>6.3521999999999998</v>
      </c>
      <c r="I159" t="s">
        <v>26</v>
      </c>
      <c r="J159" t="s">
        <v>4</v>
      </c>
      <c r="K159">
        <v>6.3520000000000003</v>
      </c>
      <c r="L159" t="s">
        <v>9</v>
      </c>
      <c r="M159" t="s">
        <v>69</v>
      </c>
      <c r="N159" t="s">
        <v>61</v>
      </c>
      <c r="O159" t="s">
        <v>9</v>
      </c>
      <c r="P159" t="s">
        <v>62</v>
      </c>
      <c r="Q159" t="s">
        <v>3</v>
      </c>
      <c r="R159" t="s">
        <v>17</v>
      </c>
      <c r="S159" t="s">
        <v>70</v>
      </c>
      <c r="T159">
        <v>2</v>
      </c>
      <c r="U159" t="s">
        <v>13</v>
      </c>
      <c r="V159" t="s">
        <v>3</v>
      </c>
      <c r="AA159">
        <v>6</v>
      </c>
      <c r="AC159" t="s">
        <v>14</v>
      </c>
      <c r="AE159">
        <v>3</v>
      </c>
      <c r="AF159">
        <v>5</v>
      </c>
      <c r="AG159" t="s">
        <v>38</v>
      </c>
      <c r="AH159">
        <v>2</v>
      </c>
      <c r="AI159" t="s">
        <v>67</v>
      </c>
      <c r="AJ159">
        <v>2</v>
      </c>
      <c r="AK159" t="s">
        <v>20</v>
      </c>
      <c r="AL159" t="s">
        <v>3</v>
      </c>
      <c r="AM159" t="s">
        <v>15</v>
      </c>
      <c r="AN159">
        <v>2</v>
      </c>
      <c r="AO159" t="s">
        <v>20</v>
      </c>
      <c r="AQ159" t="s">
        <v>16</v>
      </c>
      <c r="AR159" t="s">
        <v>53</v>
      </c>
      <c r="AS159" t="s">
        <v>22</v>
      </c>
      <c r="AT159" t="s">
        <v>21</v>
      </c>
      <c r="AU159">
        <v>6.3520000000000003</v>
      </c>
      <c r="AV159" t="s">
        <v>23</v>
      </c>
      <c r="AW159" t="s">
        <v>24</v>
      </c>
    </row>
    <row r="160" spans="1:49" x14ac:dyDescent="0.25">
      <c r="A160" t="s">
        <v>68</v>
      </c>
      <c r="E160" t="s">
        <v>3</v>
      </c>
      <c r="F160" t="s">
        <v>25</v>
      </c>
      <c r="G160" t="s">
        <v>26</v>
      </c>
      <c r="H160">
        <v>14.880699999999999</v>
      </c>
      <c r="I160" t="s">
        <v>26</v>
      </c>
      <c r="J160" t="s">
        <v>4</v>
      </c>
      <c r="K160">
        <v>14.881</v>
      </c>
      <c r="L160" t="s">
        <v>9</v>
      </c>
      <c r="M160" t="s">
        <v>69</v>
      </c>
      <c r="N160" t="s">
        <v>61</v>
      </c>
      <c r="O160" t="s">
        <v>9</v>
      </c>
      <c r="P160" t="s">
        <v>62</v>
      </c>
      <c r="Q160" t="s">
        <v>3</v>
      </c>
      <c r="R160" t="s">
        <v>17</v>
      </c>
      <c r="S160" t="s">
        <v>70</v>
      </c>
      <c r="T160">
        <v>7</v>
      </c>
      <c r="U160" t="s">
        <v>13</v>
      </c>
      <c r="V160" t="s">
        <v>3</v>
      </c>
      <c r="Y160">
        <v>1</v>
      </c>
      <c r="AA160">
        <v>4</v>
      </c>
      <c r="AC160" t="s">
        <v>14</v>
      </c>
      <c r="AE160">
        <v>8</v>
      </c>
      <c r="AF160">
        <v>8</v>
      </c>
      <c r="AG160" t="s">
        <v>38</v>
      </c>
      <c r="AH160">
        <v>0</v>
      </c>
      <c r="AI160" t="s">
        <v>67</v>
      </c>
      <c r="AJ160">
        <v>7</v>
      </c>
      <c r="AK160" t="s">
        <v>20</v>
      </c>
      <c r="AL160" t="s">
        <v>3</v>
      </c>
      <c r="AM160" t="s">
        <v>15</v>
      </c>
      <c r="AN160">
        <v>7</v>
      </c>
      <c r="AO160" t="s">
        <v>20</v>
      </c>
      <c r="AQ160" t="s">
        <v>16</v>
      </c>
      <c r="AR160" t="s">
        <v>39</v>
      </c>
      <c r="AS160" t="s">
        <v>22</v>
      </c>
      <c r="AT160" t="s">
        <v>21</v>
      </c>
      <c r="AU160">
        <v>14.881</v>
      </c>
      <c r="AV160" t="s">
        <v>23</v>
      </c>
      <c r="AW160" t="s">
        <v>24</v>
      </c>
    </row>
    <row r="161" spans="1:49" x14ac:dyDescent="0.25">
      <c r="A161" t="s">
        <v>68</v>
      </c>
      <c r="E161" t="s">
        <v>3</v>
      </c>
      <c r="F161" t="s">
        <v>25</v>
      </c>
      <c r="G161" t="s">
        <v>26</v>
      </c>
      <c r="H161">
        <v>463.34640000000002</v>
      </c>
      <c r="I161" t="s">
        <v>26</v>
      </c>
      <c r="J161" t="s">
        <v>4</v>
      </c>
      <c r="K161">
        <v>463.346</v>
      </c>
      <c r="L161" t="s">
        <v>9</v>
      </c>
      <c r="M161" t="s">
        <v>69</v>
      </c>
      <c r="N161" t="s">
        <v>61</v>
      </c>
      <c r="O161" t="s">
        <v>9</v>
      </c>
      <c r="P161" t="s">
        <v>62</v>
      </c>
      <c r="Q161" t="s">
        <v>3</v>
      </c>
      <c r="R161" t="s">
        <v>17</v>
      </c>
      <c r="S161" t="s">
        <v>70</v>
      </c>
      <c r="T161">
        <v>4</v>
      </c>
      <c r="U161" t="s">
        <v>13</v>
      </c>
      <c r="V161" t="s">
        <v>3</v>
      </c>
      <c r="X161">
        <v>4</v>
      </c>
      <c r="Y161">
        <v>6</v>
      </c>
      <c r="AA161">
        <v>3</v>
      </c>
      <c r="AC161" t="s">
        <v>14</v>
      </c>
      <c r="AE161">
        <v>3</v>
      </c>
      <c r="AF161">
        <v>4</v>
      </c>
      <c r="AG161" t="s">
        <v>38</v>
      </c>
      <c r="AH161">
        <v>6</v>
      </c>
      <c r="AI161" t="s">
        <v>67</v>
      </c>
      <c r="AJ161">
        <v>4</v>
      </c>
      <c r="AK161" t="s">
        <v>20</v>
      </c>
      <c r="AL161" t="s">
        <v>3</v>
      </c>
      <c r="AM161" t="s">
        <v>15</v>
      </c>
      <c r="AN161">
        <v>4</v>
      </c>
      <c r="AO161" t="s">
        <v>20</v>
      </c>
      <c r="AQ161" t="s">
        <v>16</v>
      </c>
      <c r="AR161" t="s">
        <v>40</v>
      </c>
      <c r="AS161" t="s">
        <v>22</v>
      </c>
      <c r="AT161" t="s">
        <v>21</v>
      </c>
      <c r="AU161">
        <v>463.346</v>
      </c>
      <c r="AV161" t="s">
        <v>23</v>
      </c>
      <c r="AW161" t="s">
        <v>24</v>
      </c>
    </row>
    <row r="162" spans="1:49" x14ac:dyDescent="0.25">
      <c r="A162" t="s">
        <v>68</v>
      </c>
      <c r="E162" t="s">
        <v>3</v>
      </c>
      <c r="F162" t="s">
        <v>25</v>
      </c>
      <c r="G162" t="s">
        <v>26</v>
      </c>
      <c r="H162">
        <v>9.69E-2</v>
      </c>
      <c r="I162" t="s">
        <v>26</v>
      </c>
      <c r="J162" t="s">
        <v>4</v>
      </c>
      <c r="K162">
        <v>9.7000000000000003E-2</v>
      </c>
      <c r="L162" t="s">
        <v>9</v>
      </c>
      <c r="M162" t="s">
        <v>69</v>
      </c>
      <c r="N162" t="s">
        <v>61</v>
      </c>
      <c r="O162" t="s">
        <v>9</v>
      </c>
      <c r="P162" t="s">
        <v>62</v>
      </c>
      <c r="Q162" t="s">
        <v>3</v>
      </c>
      <c r="R162" t="s">
        <v>17</v>
      </c>
      <c r="S162" t="s">
        <v>70</v>
      </c>
      <c r="T162">
        <v>9</v>
      </c>
      <c r="U162" t="s">
        <v>13</v>
      </c>
      <c r="V162" t="s">
        <v>3</v>
      </c>
      <c r="AA162">
        <v>0</v>
      </c>
      <c r="AC162" t="s">
        <v>14</v>
      </c>
      <c r="AE162">
        <v>0</v>
      </c>
      <c r="AF162">
        <v>9</v>
      </c>
      <c r="AG162" t="s">
        <v>38</v>
      </c>
      <c r="AH162">
        <v>6</v>
      </c>
      <c r="AI162" t="s">
        <v>67</v>
      </c>
      <c r="AJ162">
        <v>9</v>
      </c>
      <c r="AK162" t="s">
        <v>20</v>
      </c>
      <c r="AL162" t="s">
        <v>3</v>
      </c>
      <c r="AM162" t="s">
        <v>15</v>
      </c>
      <c r="AN162">
        <v>9</v>
      </c>
      <c r="AO162" t="s">
        <v>20</v>
      </c>
      <c r="AQ162" t="s">
        <v>16</v>
      </c>
      <c r="AR162" t="s">
        <v>42</v>
      </c>
      <c r="AS162" t="s">
        <v>22</v>
      </c>
      <c r="AT162" t="s">
        <v>21</v>
      </c>
      <c r="AU162">
        <v>9.7000000000000003E-2</v>
      </c>
      <c r="AV162" t="s">
        <v>23</v>
      </c>
      <c r="AW162" t="s">
        <v>24</v>
      </c>
    </row>
    <row r="163" spans="1:49" x14ac:dyDescent="0.25">
      <c r="A163" t="s">
        <v>68</v>
      </c>
      <c r="E163" t="s">
        <v>3</v>
      </c>
      <c r="F163" t="s">
        <v>25</v>
      </c>
      <c r="G163" t="s">
        <v>26</v>
      </c>
      <c r="H163">
        <v>2.3744999999999998</v>
      </c>
      <c r="I163" t="s">
        <v>26</v>
      </c>
      <c r="J163" t="s">
        <v>4</v>
      </c>
      <c r="K163">
        <v>2.375</v>
      </c>
      <c r="L163" t="s">
        <v>9</v>
      </c>
      <c r="M163" t="s">
        <v>69</v>
      </c>
      <c r="N163" t="s">
        <v>61</v>
      </c>
      <c r="O163" t="s">
        <v>9</v>
      </c>
      <c r="P163" t="s">
        <v>62</v>
      </c>
      <c r="Q163" t="s">
        <v>3</v>
      </c>
      <c r="R163" t="s">
        <v>17</v>
      </c>
      <c r="S163" t="s">
        <v>70</v>
      </c>
      <c r="T163">
        <v>5</v>
      </c>
      <c r="U163" t="s">
        <v>13</v>
      </c>
      <c r="V163" t="s">
        <v>3</v>
      </c>
      <c r="AA163">
        <v>2</v>
      </c>
      <c r="AC163" t="s">
        <v>14</v>
      </c>
      <c r="AE163">
        <v>3</v>
      </c>
      <c r="AF163">
        <v>7</v>
      </c>
      <c r="AG163" t="s">
        <v>38</v>
      </c>
      <c r="AH163">
        <v>4</v>
      </c>
      <c r="AI163" t="s">
        <v>67</v>
      </c>
      <c r="AJ163">
        <v>5</v>
      </c>
      <c r="AK163" t="s">
        <v>20</v>
      </c>
      <c r="AL163" t="s">
        <v>3</v>
      </c>
      <c r="AM163" t="s">
        <v>15</v>
      </c>
      <c r="AN163">
        <v>5</v>
      </c>
      <c r="AO163" t="s">
        <v>20</v>
      </c>
      <c r="AQ163" t="s">
        <v>16</v>
      </c>
      <c r="AR163" t="s">
        <v>51</v>
      </c>
      <c r="AS163" t="s">
        <v>22</v>
      </c>
      <c r="AT163" t="s">
        <v>21</v>
      </c>
      <c r="AU163">
        <v>2.375</v>
      </c>
      <c r="AV163" t="s">
        <v>23</v>
      </c>
      <c r="AW163" t="s">
        <v>24</v>
      </c>
    </row>
    <row r="164" spans="1:49" x14ac:dyDescent="0.25">
      <c r="A164" t="s">
        <v>68</v>
      </c>
      <c r="E164" t="s">
        <v>3</v>
      </c>
      <c r="F164" t="s">
        <v>25</v>
      </c>
      <c r="G164" t="s">
        <v>26</v>
      </c>
      <c r="H164">
        <v>14.0062</v>
      </c>
      <c r="I164" t="s">
        <v>26</v>
      </c>
      <c r="J164" t="s">
        <v>4</v>
      </c>
      <c r="K164">
        <v>14.006</v>
      </c>
      <c r="L164" t="s">
        <v>9</v>
      </c>
      <c r="M164" t="s">
        <v>69</v>
      </c>
      <c r="N164" t="s">
        <v>61</v>
      </c>
      <c r="O164" t="s">
        <v>9</v>
      </c>
      <c r="P164" t="s">
        <v>62</v>
      </c>
      <c r="Q164" t="s">
        <v>3</v>
      </c>
      <c r="R164" t="s">
        <v>17</v>
      </c>
      <c r="S164" t="s">
        <v>70</v>
      </c>
      <c r="T164">
        <v>2</v>
      </c>
      <c r="U164" t="s">
        <v>13</v>
      </c>
      <c r="V164" t="s">
        <v>3</v>
      </c>
      <c r="Y164">
        <v>1</v>
      </c>
      <c r="AA164">
        <v>4</v>
      </c>
      <c r="AC164" t="s">
        <v>14</v>
      </c>
      <c r="AE164">
        <v>0</v>
      </c>
      <c r="AF164">
        <v>0</v>
      </c>
      <c r="AG164" t="s">
        <v>38</v>
      </c>
      <c r="AH164">
        <v>6</v>
      </c>
      <c r="AI164" t="s">
        <v>67</v>
      </c>
      <c r="AJ164">
        <v>2</v>
      </c>
      <c r="AK164" t="s">
        <v>20</v>
      </c>
      <c r="AL164" t="s">
        <v>3</v>
      </c>
      <c r="AM164" t="s">
        <v>15</v>
      </c>
      <c r="AN164">
        <v>2</v>
      </c>
      <c r="AO164" t="s">
        <v>20</v>
      </c>
      <c r="AQ164" t="s">
        <v>16</v>
      </c>
      <c r="AR164" t="s">
        <v>40</v>
      </c>
      <c r="AS164" t="s">
        <v>22</v>
      </c>
      <c r="AT164" t="s">
        <v>21</v>
      </c>
      <c r="AU164">
        <v>14.006</v>
      </c>
      <c r="AV164" t="s">
        <v>23</v>
      </c>
      <c r="AW164" t="s">
        <v>24</v>
      </c>
    </row>
    <row r="165" spans="1:49" x14ac:dyDescent="0.25">
      <c r="A165" t="s">
        <v>68</v>
      </c>
      <c r="E165" t="s">
        <v>3</v>
      </c>
      <c r="F165" t="s">
        <v>25</v>
      </c>
      <c r="G165" t="s">
        <v>26</v>
      </c>
      <c r="H165">
        <v>687.45349999999996</v>
      </c>
      <c r="I165" t="s">
        <v>26</v>
      </c>
      <c r="J165" t="s">
        <v>4</v>
      </c>
      <c r="K165">
        <v>687.45399999999995</v>
      </c>
      <c r="L165" t="s">
        <v>9</v>
      </c>
      <c r="M165" t="s">
        <v>69</v>
      </c>
      <c r="N165" t="s">
        <v>61</v>
      </c>
      <c r="O165" t="s">
        <v>9</v>
      </c>
      <c r="P165" t="s">
        <v>62</v>
      </c>
      <c r="Q165" t="s">
        <v>3</v>
      </c>
      <c r="R165" t="s">
        <v>17</v>
      </c>
      <c r="S165" t="s">
        <v>70</v>
      </c>
      <c r="T165">
        <v>5</v>
      </c>
      <c r="U165" t="s">
        <v>13</v>
      </c>
      <c r="V165" t="s">
        <v>3</v>
      </c>
      <c r="X165">
        <v>6</v>
      </c>
      <c r="Y165">
        <v>8</v>
      </c>
      <c r="AA165">
        <v>7</v>
      </c>
      <c r="AC165" t="s">
        <v>14</v>
      </c>
      <c r="AE165">
        <v>4</v>
      </c>
      <c r="AF165">
        <v>5</v>
      </c>
      <c r="AG165" t="s">
        <v>38</v>
      </c>
      <c r="AH165">
        <v>3</v>
      </c>
      <c r="AI165" t="s">
        <v>67</v>
      </c>
      <c r="AJ165">
        <v>5</v>
      </c>
      <c r="AK165" t="s">
        <v>20</v>
      </c>
      <c r="AL165" t="s">
        <v>3</v>
      </c>
      <c r="AM165" t="s">
        <v>15</v>
      </c>
      <c r="AN165">
        <v>5</v>
      </c>
      <c r="AO165" t="s">
        <v>20</v>
      </c>
      <c r="AQ165" t="s">
        <v>16</v>
      </c>
      <c r="AR165" t="s">
        <v>54</v>
      </c>
      <c r="AS165" t="s">
        <v>22</v>
      </c>
      <c r="AT165" t="s">
        <v>21</v>
      </c>
      <c r="AU165">
        <v>687.45399999999995</v>
      </c>
      <c r="AV165" t="s">
        <v>23</v>
      </c>
      <c r="AW165" t="s">
        <v>24</v>
      </c>
    </row>
    <row r="166" spans="1:49" x14ac:dyDescent="0.25">
      <c r="A166" t="s">
        <v>68</v>
      </c>
      <c r="E166" t="s">
        <v>3</v>
      </c>
      <c r="F166" t="s">
        <v>25</v>
      </c>
      <c r="G166" t="s">
        <v>26</v>
      </c>
      <c r="H166">
        <v>0.79810000000000003</v>
      </c>
      <c r="I166" t="s">
        <v>26</v>
      </c>
      <c r="J166" t="s">
        <v>4</v>
      </c>
      <c r="K166">
        <v>0.79800000000000004</v>
      </c>
      <c r="L166" t="s">
        <v>9</v>
      </c>
      <c r="M166" t="s">
        <v>69</v>
      </c>
      <c r="N166" t="s">
        <v>61</v>
      </c>
      <c r="O166" t="s">
        <v>9</v>
      </c>
      <c r="P166" t="s">
        <v>62</v>
      </c>
      <c r="Q166" t="s">
        <v>3</v>
      </c>
      <c r="R166" t="s">
        <v>17</v>
      </c>
      <c r="S166" t="s">
        <v>70</v>
      </c>
      <c r="T166">
        <v>1</v>
      </c>
      <c r="U166" t="s">
        <v>13</v>
      </c>
      <c r="V166" t="s">
        <v>3</v>
      </c>
      <c r="AA166">
        <v>0</v>
      </c>
      <c r="AC166" t="s">
        <v>14</v>
      </c>
      <c r="AE166">
        <v>7</v>
      </c>
      <c r="AF166">
        <v>9</v>
      </c>
      <c r="AG166" t="s">
        <v>38</v>
      </c>
      <c r="AH166">
        <v>8</v>
      </c>
      <c r="AI166" t="s">
        <v>67</v>
      </c>
      <c r="AJ166">
        <v>1</v>
      </c>
      <c r="AK166" t="s">
        <v>20</v>
      </c>
      <c r="AL166" t="s">
        <v>3</v>
      </c>
      <c r="AM166" t="s">
        <v>15</v>
      </c>
      <c r="AN166">
        <v>1</v>
      </c>
      <c r="AO166" t="s">
        <v>20</v>
      </c>
      <c r="AQ166" t="s">
        <v>16</v>
      </c>
      <c r="AR166" t="s">
        <v>44</v>
      </c>
      <c r="AS166" t="s">
        <v>22</v>
      </c>
      <c r="AT166" t="s">
        <v>21</v>
      </c>
      <c r="AU166">
        <v>0.79800000000000004</v>
      </c>
      <c r="AV166" t="s">
        <v>23</v>
      </c>
      <c r="AW166" t="s">
        <v>24</v>
      </c>
    </row>
    <row r="167" spans="1:49" x14ac:dyDescent="0.25">
      <c r="A167" t="s">
        <v>68</v>
      </c>
      <c r="E167" t="s">
        <v>3</v>
      </c>
      <c r="F167" t="s">
        <v>25</v>
      </c>
      <c r="G167" t="s">
        <v>26</v>
      </c>
      <c r="H167">
        <v>9.8643000000000001</v>
      </c>
      <c r="I167" t="s">
        <v>26</v>
      </c>
      <c r="J167" t="s">
        <v>4</v>
      </c>
      <c r="K167">
        <v>9.8640000000000008</v>
      </c>
      <c r="L167" t="s">
        <v>9</v>
      </c>
      <c r="M167" t="s">
        <v>69</v>
      </c>
      <c r="N167" t="s">
        <v>61</v>
      </c>
      <c r="O167" t="s">
        <v>9</v>
      </c>
      <c r="P167" t="s">
        <v>62</v>
      </c>
      <c r="Q167" t="s">
        <v>3</v>
      </c>
      <c r="R167" t="s">
        <v>17</v>
      </c>
      <c r="S167" t="s">
        <v>70</v>
      </c>
      <c r="T167">
        <v>3</v>
      </c>
      <c r="U167" t="s">
        <v>13</v>
      </c>
      <c r="V167" t="s">
        <v>3</v>
      </c>
      <c r="AA167">
        <v>9</v>
      </c>
      <c r="AC167" t="s">
        <v>14</v>
      </c>
      <c r="AE167">
        <v>8</v>
      </c>
      <c r="AF167">
        <v>6</v>
      </c>
      <c r="AG167" t="s">
        <v>38</v>
      </c>
      <c r="AH167">
        <v>4</v>
      </c>
      <c r="AI167" t="s">
        <v>67</v>
      </c>
      <c r="AJ167">
        <v>3</v>
      </c>
      <c r="AK167" t="s">
        <v>20</v>
      </c>
      <c r="AL167" t="s">
        <v>3</v>
      </c>
      <c r="AM167" t="s">
        <v>15</v>
      </c>
      <c r="AN167">
        <v>3</v>
      </c>
      <c r="AO167" t="s">
        <v>20</v>
      </c>
      <c r="AQ167" t="s">
        <v>16</v>
      </c>
      <c r="AR167" t="s">
        <v>43</v>
      </c>
      <c r="AS167" t="s">
        <v>22</v>
      </c>
      <c r="AT167" t="s">
        <v>21</v>
      </c>
      <c r="AU167">
        <v>9.8640000000000008</v>
      </c>
      <c r="AV167" t="s">
        <v>23</v>
      </c>
      <c r="AW167" t="s">
        <v>24</v>
      </c>
    </row>
    <row r="168" spans="1:49" x14ac:dyDescent="0.25">
      <c r="A168" t="s">
        <v>68</v>
      </c>
      <c r="E168" t="s">
        <v>3</v>
      </c>
      <c r="F168" t="s">
        <v>25</v>
      </c>
      <c r="G168" t="s">
        <v>26</v>
      </c>
      <c r="H168">
        <v>58.445399999999999</v>
      </c>
      <c r="I168" t="s">
        <v>26</v>
      </c>
      <c r="J168" t="s">
        <v>4</v>
      </c>
      <c r="K168">
        <v>58.445</v>
      </c>
      <c r="L168" t="s">
        <v>9</v>
      </c>
      <c r="M168" t="s">
        <v>69</v>
      </c>
      <c r="N168" t="s">
        <v>61</v>
      </c>
      <c r="O168" t="s">
        <v>9</v>
      </c>
      <c r="P168" t="s">
        <v>62</v>
      </c>
      <c r="Q168" t="s">
        <v>3</v>
      </c>
      <c r="R168" t="s">
        <v>17</v>
      </c>
      <c r="S168" t="s">
        <v>70</v>
      </c>
      <c r="T168">
        <v>4</v>
      </c>
      <c r="U168" t="s">
        <v>13</v>
      </c>
      <c r="V168" t="s">
        <v>3</v>
      </c>
      <c r="Y168">
        <v>5</v>
      </c>
      <c r="AA168">
        <v>8</v>
      </c>
      <c r="AC168" t="s">
        <v>14</v>
      </c>
      <c r="AE168">
        <v>4</v>
      </c>
      <c r="AF168">
        <v>4</v>
      </c>
      <c r="AG168" t="s">
        <v>38</v>
      </c>
      <c r="AH168">
        <v>5</v>
      </c>
      <c r="AI168" t="s">
        <v>67</v>
      </c>
      <c r="AJ168">
        <v>4</v>
      </c>
      <c r="AK168" t="s">
        <v>20</v>
      </c>
      <c r="AL168" t="s">
        <v>3</v>
      </c>
      <c r="AM168" t="s">
        <v>15</v>
      </c>
      <c r="AN168">
        <v>4</v>
      </c>
      <c r="AO168" t="s">
        <v>20</v>
      </c>
      <c r="AQ168" t="s">
        <v>16</v>
      </c>
      <c r="AR168" t="s">
        <v>47</v>
      </c>
      <c r="AS168" t="s">
        <v>22</v>
      </c>
      <c r="AT168" t="s">
        <v>21</v>
      </c>
      <c r="AU168">
        <v>58.445</v>
      </c>
      <c r="AV168" t="s">
        <v>23</v>
      </c>
      <c r="AW168" t="s">
        <v>24</v>
      </c>
    </row>
    <row r="169" spans="1:49" x14ac:dyDescent="0.25">
      <c r="A169" t="s">
        <v>68</v>
      </c>
      <c r="E169" t="s">
        <v>3</v>
      </c>
      <c r="F169" t="s">
        <v>25</v>
      </c>
      <c r="G169" t="s">
        <v>26</v>
      </c>
      <c r="H169">
        <v>284.55680000000001</v>
      </c>
      <c r="I169" t="s">
        <v>26</v>
      </c>
      <c r="J169" t="s">
        <v>4</v>
      </c>
      <c r="K169">
        <v>284.55700000000002</v>
      </c>
      <c r="L169" t="s">
        <v>9</v>
      </c>
      <c r="M169" t="s">
        <v>69</v>
      </c>
      <c r="N169" t="s">
        <v>61</v>
      </c>
      <c r="O169" t="s">
        <v>9</v>
      </c>
      <c r="P169" t="s">
        <v>62</v>
      </c>
      <c r="Q169" t="s">
        <v>3</v>
      </c>
      <c r="R169" t="s">
        <v>17</v>
      </c>
      <c r="S169" t="s">
        <v>70</v>
      </c>
      <c r="T169">
        <v>8</v>
      </c>
      <c r="U169" t="s">
        <v>13</v>
      </c>
      <c r="V169" t="s">
        <v>3</v>
      </c>
      <c r="X169">
        <v>2</v>
      </c>
      <c r="Y169">
        <v>8</v>
      </c>
      <c r="AA169">
        <v>4</v>
      </c>
      <c r="AC169" t="s">
        <v>14</v>
      </c>
      <c r="AE169">
        <v>5</v>
      </c>
      <c r="AF169">
        <v>5</v>
      </c>
      <c r="AG169" t="s">
        <v>38</v>
      </c>
      <c r="AH169">
        <v>6</v>
      </c>
      <c r="AI169" t="s">
        <v>67</v>
      </c>
      <c r="AJ169">
        <v>8</v>
      </c>
      <c r="AK169" t="s">
        <v>20</v>
      </c>
      <c r="AL169" t="s">
        <v>3</v>
      </c>
      <c r="AM169" t="s">
        <v>15</v>
      </c>
      <c r="AN169">
        <v>8</v>
      </c>
      <c r="AO169" t="s">
        <v>20</v>
      </c>
      <c r="AQ169" t="s">
        <v>16</v>
      </c>
      <c r="AR169" t="s">
        <v>42</v>
      </c>
      <c r="AS169" t="s">
        <v>22</v>
      </c>
      <c r="AT169" t="s">
        <v>21</v>
      </c>
      <c r="AU169">
        <v>284.55700000000002</v>
      </c>
      <c r="AV169" t="s">
        <v>23</v>
      </c>
      <c r="AW169" t="s">
        <v>24</v>
      </c>
    </row>
    <row r="170" spans="1:49" x14ac:dyDescent="0.25">
      <c r="A170" t="s">
        <v>68</v>
      </c>
      <c r="E170" t="s">
        <v>3</v>
      </c>
      <c r="F170" t="s">
        <v>25</v>
      </c>
      <c r="G170" t="s">
        <v>26</v>
      </c>
      <c r="H170">
        <v>0.48870000000000002</v>
      </c>
      <c r="I170" t="s">
        <v>26</v>
      </c>
      <c r="J170" t="s">
        <v>4</v>
      </c>
      <c r="K170">
        <v>0.48899999999999999</v>
      </c>
      <c r="L170" t="s">
        <v>9</v>
      </c>
      <c r="M170" t="s">
        <v>69</v>
      </c>
      <c r="N170" t="s">
        <v>61</v>
      </c>
      <c r="O170" t="s">
        <v>9</v>
      </c>
      <c r="P170" t="s">
        <v>62</v>
      </c>
      <c r="Q170" t="s">
        <v>3</v>
      </c>
      <c r="R170" t="s">
        <v>17</v>
      </c>
      <c r="S170" t="s">
        <v>70</v>
      </c>
      <c r="T170">
        <v>7</v>
      </c>
      <c r="U170" t="s">
        <v>13</v>
      </c>
      <c r="V170" t="s">
        <v>3</v>
      </c>
      <c r="AA170">
        <v>0</v>
      </c>
      <c r="AC170" t="s">
        <v>14</v>
      </c>
      <c r="AE170">
        <v>4</v>
      </c>
      <c r="AF170">
        <v>8</v>
      </c>
      <c r="AG170" t="s">
        <v>38</v>
      </c>
      <c r="AH170">
        <v>8</v>
      </c>
      <c r="AI170" t="s">
        <v>67</v>
      </c>
      <c r="AJ170">
        <v>7</v>
      </c>
      <c r="AK170" t="s">
        <v>20</v>
      </c>
      <c r="AL170" t="s">
        <v>3</v>
      </c>
      <c r="AM170" t="s">
        <v>15</v>
      </c>
      <c r="AN170">
        <v>7</v>
      </c>
      <c r="AO170" t="s">
        <v>20</v>
      </c>
      <c r="AQ170" t="s">
        <v>16</v>
      </c>
      <c r="AR170" t="s">
        <v>41</v>
      </c>
      <c r="AS170" t="s">
        <v>22</v>
      </c>
      <c r="AT170" t="s">
        <v>21</v>
      </c>
      <c r="AU170">
        <v>0.48899999999999999</v>
      </c>
      <c r="AV170" t="s">
        <v>23</v>
      </c>
      <c r="AW170" t="s">
        <v>24</v>
      </c>
    </row>
    <row r="171" spans="1:49" x14ac:dyDescent="0.25">
      <c r="A171" t="s">
        <v>68</v>
      </c>
      <c r="E171" t="s">
        <v>3</v>
      </c>
      <c r="F171" t="s">
        <v>25</v>
      </c>
      <c r="G171" t="s">
        <v>26</v>
      </c>
      <c r="H171">
        <v>6.4817</v>
      </c>
      <c r="I171" t="s">
        <v>26</v>
      </c>
      <c r="J171" t="s">
        <v>4</v>
      </c>
      <c r="K171">
        <v>6.4820000000000002</v>
      </c>
      <c r="L171" t="s">
        <v>9</v>
      </c>
      <c r="M171" t="s">
        <v>69</v>
      </c>
      <c r="N171" t="s">
        <v>61</v>
      </c>
      <c r="O171" t="s">
        <v>9</v>
      </c>
      <c r="P171" t="s">
        <v>62</v>
      </c>
      <c r="Q171" t="s">
        <v>3</v>
      </c>
      <c r="R171" t="s">
        <v>17</v>
      </c>
      <c r="S171" t="s">
        <v>70</v>
      </c>
      <c r="T171">
        <v>7</v>
      </c>
      <c r="U171" t="s">
        <v>13</v>
      </c>
      <c r="V171" t="s">
        <v>3</v>
      </c>
      <c r="AA171">
        <v>6</v>
      </c>
      <c r="AC171" t="s">
        <v>14</v>
      </c>
      <c r="AE171">
        <v>4</v>
      </c>
      <c r="AF171">
        <v>8</v>
      </c>
      <c r="AG171" t="s">
        <v>38</v>
      </c>
      <c r="AH171">
        <v>1</v>
      </c>
      <c r="AI171" t="s">
        <v>67</v>
      </c>
      <c r="AJ171">
        <v>7</v>
      </c>
      <c r="AK171" t="s">
        <v>20</v>
      </c>
      <c r="AL171" t="s">
        <v>3</v>
      </c>
      <c r="AM171" t="s">
        <v>15</v>
      </c>
      <c r="AN171">
        <v>7</v>
      </c>
      <c r="AO171" t="s">
        <v>20</v>
      </c>
      <c r="AQ171" t="s">
        <v>16</v>
      </c>
      <c r="AR171" t="s">
        <v>52</v>
      </c>
      <c r="AS171" t="s">
        <v>22</v>
      </c>
      <c r="AT171" t="s">
        <v>21</v>
      </c>
      <c r="AU171">
        <v>6.4820000000000002</v>
      </c>
      <c r="AV171" t="s">
        <v>23</v>
      </c>
      <c r="AW171" t="s">
        <v>24</v>
      </c>
    </row>
    <row r="172" spans="1:49" x14ac:dyDescent="0.25">
      <c r="A172" t="s">
        <v>68</v>
      </c>
      <c r="E172" t="s">
        <v>3</v>
      </c>
      <c r="F172" t="s">
        <v>25</v>
      </c>
      <c r="G172" t="s">
        <v>26</v>
      </c>
      <c r="H172">
        <v>47.891300000000001</v>
      </c>
      <c r="I172" t="s">
        <v>26</v>
      </c>
      <c r="J172" t="s">
        <v>4</v>
      </c>
      <c r="K172">
        <v>47.890999999999998</v>
      </c>
      <c r="L172" t="s">
        <v>9</v>
      </c>
      <c r="M172" t="s">
        <v>69</v>
      </c>
      <c r="N172" t="s">
        <v>61</v>
      </c>
      <c r="O172" t="s">
        <v>9</v>
      </c>
      <c r="P172" t="s">
        <v>62</v>
      </c>
      <c r="Q172" t="s">
        <v>3</v>
      </c>
      <c r="R172" t="s">
        <v>17</v>
      </c>
      <c r="S172" t="s">
        <v>70</v>
      </c>
      <c r="T172">
        <v>3</v>
      </c>
      <c r="U172" t="s">
        <v>13</v>
      </c>
      <c r="V172" t="s">
        <v>3</v>
      </c>
      <c r="Y172">
        <v>4</v>
      </c>
      <c r="AA172">
        <v>7</v>
      </c>
      <c r="AC172" t="s">
        <v>14</v>
      </c>
      <c r="AE172">
        <v>8</v>
      </c>
      <c r="AF172">
        <v>9</v>
      </c>
      <c r="AG172" t="s">
        <v>38</v>
      </c>
      <c r="AH172">
        <v>1</v>
      </c>
      <c r="AI172" t="s">
        <v>67</v>
      </c>
      <c r="AJ172">
        <v>3</v>
      </c>
      <c r="AK172" t="s">
        <v>20</v>
      </c>
      <c r="AL172" t="s">
        <v>3</v>
      </c>
      <c r="AM172" t="s">
        <v>15</v>
      </c>
      <c r="AN172">
        <v>3</v>
      </c>
      <c r="AO172" t="s">
        <v>20</v>
      </c>
      <c r="AQ172" t="s">
        <v>16</v>
      </c>
      <c r="AR172" t="s">
        <v>50</v>
      </c>
      <c r="AS172" t="s">
        <v>22</v>
      </c>
      <c r="AT172" t="s">
        <v>21</v>
      </c>
      <c r="AU172">
        <v>47.890999999999998</v>
      </c>
      <c r="AV172" t="s">
        <v>23</v>
      </c>
      <c r="AW172" t="s">
        <v>24</v>
      </c>
    </row>
    <row r="173" spans="1:49" x14ac:dyDescent="0.25">
      <c r="A173" t="s">
        <v>68</v>
      </c>
      <c r="E173" t="s">
        <v>3</v>
      </c>
      <c r="F173" t="s">
        <v>25</v>
      </c>
      <c r="G173" t="s">
        <v>26</v>
      </c>
      <c r="H173">
        <v>834.55809999999997</v>
      </c>
      <c r="I173" t="s">
        <v>26</v>
      </c>
      <c r="J173" t="s">
        <v>4</v>
      </c>
      <c r="K173">
        <v>834.55799999999999</v>
      </c>
      <c r="L173" t="s">
        <v>9</v>
      </c>
      <c r="M173" t="s">
        <v>69</v>
      </c>
      <c r="N173" t="s">
        <v>61</v>
      </c>
      <c r="O173" t="s">
        <v>9</v>
      </c>
      <c r="P173" t="s">
        <v>62</v>
      </c>
      <c r="Q173" t="s">
        <v>3</v>
      </c>
      <c r="R173" t="s">
        <v>17</v>
      </c>
      <c r="S173" t="s">
        <v>70</v>
      </c>
      <c r="T173">
        <v>1</v>
      </c>
      <c r="U173" t="s">
        <v>13</v>
      </c>
      <c r="V173" t="s">
        <v>3</v>
      </c>
      <c r="X173">
        <v>8</v>
      </c>
      <c r="Y173">
        <v>3</v>
      </c>
      <c r="AA173">
        <v>4</v>
      </c>
      <c r="AC173" t="s">
        <v>14</v>
      </c>
      <c r="AE173">
        <v>5</v>
      </c>
      <c r="AF173">
        <v>5</v>
      </c>
      <c r="AG173" t="s">
        <v>38</v>
      </c>
      <c r="AH173">
        <v>8</v>
      </c>
      <c r="AI173" t="s">
        <v>67</v>
      </c>
      <c r="AJ173">
        <v>1</v>
      </c>
      <c r="AK173" t="s">
        <v>20</v>
      </c>
      <c r="AL173" t="s">
        <v>3</v>
      </c>
      <c r="AM173" t="s">
        <v>15</v>
      </c>
      <c r="AN173">
        <v>1</v>
      </c>
      <c r="AO173" t="s">
        <v>20</v>
      </c>
      <c r="AQ173" t="s">
        <v>16</v>
      </c>
      <c r="AR173" t="s">
        <v>44</v>
      </c>
      <c r="AS173" t="s">
        <v>22</v>
      </c>
      <c r="AT173" t="s">
        <v>21</v>
      </c>
      <c r="AU173">
        <v>834.55799999999999</v>
      </c>
      <c r="AV173" t="s">
        <v>23</v>
      </c>
      <c r="AW173" t="s">
        <v>24</v>
      </c>
    </row>
    <row r="174" spans="1:49" x14ac:dyDescent="0.25">
      <c r="A174" t="s">
        <v>68</v>
      </c>
      <c r="E174" t="s">
        <v>3</v>
      </c>
      <c r="F174" t="s">
        <v>25</v>
      </c>
      <c r="G174" t="s">
        <v>26</v>
      </c>
      <c r="H174">
        <v>0.56369999999999998</v>
      </c>
      <c r="I174" t="s">
        <v>26</v>
      </c>
      <c r="J174" t="s">
        <v>4</v>
      </c>
      <c r="K174">
        <v>0.56399999999999995</v>
      </c>
      <c r="L174" t="s">
        <v>9</v>
      </c>
      <c r="M174" t="s">
        <v>69</v>
      </c>
      <c r="N174" t="s">
        <v>61</v>
      </c>
      <c r="O174" t="s">
        <v>9</v>
      </c>
      <c r="P174" t="s">
        <v>62</v>
      </c>
      <c r="Q174" t="s">
        <v>3</v>
      </c>
      <c r="R174" t="s">
        <v>17</v>
      </c>
      <c r="S174" t="s">
        <v>70</v>
      </c>
      <c r="T174">
        <v>7</v>
      </c>
      <c r="U174" t="s">
        <v>13</v>
      </c>
      <c r="V174" t="s">
        <v>3</v>
      </c>
      <c r="AA174">
        <v>0</v>
      </c>
      <c r="AC174" t="s">
        <v>14</v>
      </c>
      <c r="AE174">
        <v>5</v>
      </c>
      <c r="AF174">
        <v>6</v>
      </c>
      <c r="AG174" t="s">
        <v>38</v>
      </c>
      <c r="AH174">
        <v>3</v>
      </c>
      <c r="AI174" t="s">
        <v>67</v>
      </c>
      <c r="AJ174">
        <v>7</v>
      </c>
      <c r="AK174" t="s">
        <v>20</v>
      </c>
      <c r="AL174" t="s">
        <v>3</v>
      </c>
      <c r="AM174" t="s">
        <v>15</v>
      </c>
      <c r="AN174">
        <v>7</v>
      </c>
      <c r="AO174" t="s">
        <v>20</v>
      </c>
      <c r="AQ174" t="s">
        <v>16</v>
      </c>
      <c r="AR174" t="s">
        <v>54</v>
      </c>
      <c r="AS174" t="s">
        <v>22</v>
      </c>
      <c r="AT174" t="s">
        <v>21</v>
      </c>
      <c r="AU174">
        <v>0.56399999999999995</v>
      </c>
      <c r="AV174" t="s">
        <v>23</v>
      </c>
      <c r="AW174" t="s">
        <v>24</v>
      </c>
    </row>
    <row r="175" spans="1:49" x14ac:dyDescent="0.25">
      <c r="A175" t="s">
        <v>68</v>
      </c>
      <c r="E175" t="s">
        <v>3</v>
      </c>
      <c r="F175" t="s">
        <v>25</v>
      </c>
      <c r="G175" t="s">
        <v>26</v>
      </c>
      <c r="H175">
        <v>5.4455</v>
      </c>
      <c r="I175" t="s">
        <v>26</v>
      </c>
      <c r="J175" t="s">
        <v>4</v>
      </c>
      <c r="K175">
        <v>5.4459999999999997</v>
      </c>
      <c r="L175" t="s">
        <v>9</v>
      </c>
      <c r="M175" t="s">
        <v>69</v>
      </c>
      <c r="N175" t="s">
        <v>61</v>
      </c>
      <c r="O175" t="s">
        <v>9</v>
      </c>
      <c r="P175" t="s">
        <v>62</v>
      </c>
      <c r="Q175" t="s">
        <v>3</v>
      </c>
      <c r="R175" t="s">
        <v>17</v>
      </c>
      <c r="S175" t="s">
        <v>70</v>
      </c>
      <c r="T175">
        <v>5</v>
      </c>
      <c r="U175" t="s">
        <v>13</v>
      </c>
      <c r="V175" t="s">
        <v>3</v>
      </c>
      <c r="AA175">
        <v>5</v>
      </c>
      <c r="AC175" t="s">
        <v>14</v>
      </c>
      <c r="AE175">
        <v>4</v>
      </c>
      <c r="AF175">
        <v>4</v>
      </c>
      <c r="AG175" t="s">
        <v>38</v>
      </c>
      <c r="AH175">
        <v>5</v>
      </c>
      <c r="AI175" t="s">
        <v>67</v>
      </c>
      <c r="AJ175">
        <v>5</v>
      </c>
      <c r="AK175" t="s">
        <v>20</v>
      </c>
      <c r="AL175" t="s">
        <v>3</v>
      </c>
      <c r="AM175" t="s">
        <v>15</v>
      </c>
      <c r="AN175">
        <v>5</v>
      </c>
      <c r="AO175" t="s">
        <v>20</v>
      </c>
      <c r="AQ175" t="s">
        <v>16</v>
      </c>
      <c r="AR175" t="s">
        <v>55</v>
      </c>
      <c r="AS175" t="s">
        <v>22</v>
      </c>
      <c r="AT175" t="s">
        <v>21</v>
      </c>
      <c r="AU175">
        <v>5.4459999999999997</v>
      </c>
      <c r="AV175" t="s">
        <v>23</v>
      </c>
      <c r="AW175" t="s">
        <v>24</v>
      </c>
    </row>
    <row r="176" spans="1:49" x14ac:dyDescent="0.25">
      <c r="A176" t="s">
        <v>68</v>
      </c>
      <c r="E176" t="s">
        <v>3</v>
      </c>
      <c r="F176" t="s">
        <v>25</v>
      </c>
      <c r="G176" t="s">
        <v>26</v>
      </c>
      <c r="H176">
        <v>97.912400000000005</v>
      </c>
      <c r="I176" t="s">
        <v>26</v>
      </c>
      <c r="J176" t="s">
        <v>4</v>
      </c>
      <c r="K176">
        <v>97.912000000000006</v>
      </c>
      <c r="L176" t="s">
        <v>9</v>
      </c>
      <c r="M176" t="s">
        <v>69</v>
      </c>
      <c r="N176" t="s">
        <v>61</v>
      </c>
      <c r="O176" t="s">
        <v>9</v>
      </c>
      <c r="P176" t="s">
        <v>62</v>
      </c>
      <c r="Q176" t="s">
        <v>3</v>
      </c>
      <c r="R176" t="s">
        <v>17</v>
      </c>
      <c r="S176" t="s">
        <v>70</v>
      </c>
      <c r="T176">
        <v>4</v>
      </c>
      <c r="U176" t="s">
        <v>13</v>
      </c>
      <c r="V176" t="s">
        <v>3</v>
      </c>
      <c r="Y176">
        <v>9</v>
      </c>
      <c r="AA176">
        <v>7</v>
      </c>
      <c r="AC176" t="s">
        <v>14</v>
      </c>
      <c r="AE176">
        <v>9</v>
      </c>
      <c r="AF176">
        <v>1</v>
      </c>
      <c r="AG176" t="s">
        <v>38</v>
      </c>
      <c r="AH176">
        <v>2</v>
      </c>
      <c r="AI176" t="s">
        <v>67</v>
      </c>
      <c r="AJ176">
        <v>4</v>
      </c>
      <c r="AK176" t="s">
        <v>20</v>
      </c>
      <c r="AL176" t="s">
        <v>3</v>
      </c>
      <c r="AM176" t="s">
        <v>15</v>
      </c>
      <c r="AN176">
        <v>4</v>
      </c>
      <c r="AO176" t="s">
        <v>20</v>
      </c>
      <c r="AQ176" t="s">
        <v>16</v>
      </c>
      <c r="AR176" t="s">
        <v>53</v>
      </c>
      <c r="AS176" t="s">
        <v>22</v>
      </c>
      <c r="AT176" t="s">
        <v>21</v>
      </c>
      <c r="AU176">
        <v>97.912000000000006</v>
      </c>
      <c r="AV176" t="s">
        <v>23</v>
      </c>
      <c r="AW176" t="s">
        <v>24</v>
      </c>
    </row>
    <row r="177" spans="1:49" x14ac:dyDescent="0.25">
      <c r="A177" t="s">
        <v>68</v>
      </c>
      <c r="E177" t="s">
        <v>3</v>
      </c>
      <c r="F177" t="s">
        <v>25</v>
      </c>
      <c r="G177" t="s">
        <v>26</v>
      </c>
      <c r="H177">
        <v>774.03909999999996</v>
      </c>
      <c r="I177" t="s">
        <v>26</v>
      </c>
      <c r="J177" t="s">
        <v>4</v>
      </c>
      <c r="K177">
        <v>774.03899999999999</v>
      </c>
      <c r="L177" t="s">
        <v>9</v>
      </c>
      <c r="M177" t="s">
        <v>69</v>
      </c>
      <c r="N177" t="s">
        <v>61</v>
      </c>
      <c r="O177" t="s">
        <v>9</v>
      </c>
      <c r="P177" t="s">
        <v>62</v>
      </c>
      <c r="Q177" t="s">
        <v>3</v>
      </c>
      <c r="R177" t="s">
        <v>17</v>
      </c>
      <c r="S177" t="s">
        <v>70</v>
      </c>
      <c r="T177">
        <v>1</v>
      </c>
      <c r="U177" t="s">
        <v>13</v>
      </c>
      <c r="V177" t="s">
        <v>3</v>
      </c>
      <c r="X177">
        <v>7</v>
      </c>
      <c r="Y177">
        <v>7</v>
      </c>
      <c r="AA177">
        <v>4</v>
      </c>
      <c r="AC177" t="s">
        <v>14</v>
      </c>
      <c r="AE177">
        <v>0</v>
      </c>
      <c r="AF177">
        <v>3</v>
      </c>
      <c r="AG177" t="s">
        <v>38</v>
      </c>
      <c r="AH177">
        <v>9</v>
      </c>
      <c r="AI177" t="s">
        <v>67</v>
      </c>
      <c r="AJ177">
        <v>1</v>
      </c>
      <c r="AK177" t="s">
        <v>20</v>
      </c>
      <c r="AL177" t="s">
        <v>3</v>
      </c>
      <c r="AM177" t="s">
        <v>15</v>
      </c>
      <c r="AN177">
        <v>1</v>
      </c>
      <c r="AO177" t="s">
        <v>20</v>
      </c>
      <c r="AQ177" t="s">
        <v>16</v>
      </c>
      <c r="AR177" t="s">
        <v>57</v>
      </c>
      <c r="AS177" t="s">
        <v>22</v>
      </c>
      <c r="AT177" t="s">
        <v>21</v>
      </c>
      <c r="AU177">
        <v>774.03899999999999</v>
      </c>
      <c r="AV177" t="s">
        <v>23</v>
      </c>
      <c r="AW177" t="s">
        <v>24</v>
      </c>
    </row>
    <row r="178" spans="1:49" x14ac:dyDescent="0.25">
      <c r="A178" t="s">
        <v>68</v>
      </c>
      <c r="E178" t="s">
        <v>3</v>
      </c>
      <c r="F178" t="s">
        <v>25</v>
      </c>
      <c r="G178" t="s">
        <v>26</v>
      </c>
      <c r="H178">
        <v>0.23910000000000001</v>
      </c>
      <c r="I178" t="s">
        <v>26</v>
      </c>
      <c r="J178" t="s">
        <v>4</v>
      </c>
      <c r="K178">
        <v>0.23899999999999999</v>
      </c>
      <c r="L178" t="s">
        <v>9</v>
      </c>
      <c r="M178" t="s">
        <v>69</v>
      </c>
      <c r="N178" t="s">
        <v>61</v>
      </c>
      <c r="O178" t="s">
        <v>9</v>
      </c>
      <c r="P178" t="s">
        <v>62</v>
      </c>
      <c r="Q178" t="s">
        <v>3</v>
      </c>
      <c r="R178" t="s">
        <v>17</v>
      </c>
      <c r="S178" t="s">
        <v>70</v>
      </c>
      <c r="T178">
        <v>1</v>
      </c>
      <c r="U178" t="s">
        <v>13</v>
      </c>
      <c r="V178" t="s">
        <v>3</v>
      </c>
      <c r="AA178">
        <v>0</v>
      </c>
      <c r="AC178" t="s">
        <v>14</v>
      </c>
      <c r="AE178">
        <v>2</v>
      </c>
      <c r="AF178">
        <v>3</v>
      </c>
      <c r="AG178" t="s">
        <v>38</v>
      </c>
      <c r="AH178">
        <v>9</v>
      </c>
      <c r="AI178" t="s">
        <v>67</v>
      </c>
      <c r="AJ178">
        <v>1</v>
      </c>
      <c r="AK178" t="s">
        <v>20</v>
      </c>
      <c r="AL178" t="s">
        <v>3</v>
      </c>
      <c r="AM178" t="s">
        <v>15</v>
      </c>
      <c r="AN178">
        <v>1</v>
      </c>
      <c r="AO178" t="s">
        <v>20</v>
      </c>
      <c r="AQ178" t="s">
        <v>16</v>
      </c>
      <c r="AR178" t="s">
        <v>57</v>
      </c>
      <c r="AS178" t="s">
        <v>22</v>
      </c>
      <c r="AT178" t="s">
        <v>21</v>
      </c>
      <c r="AU178">
        <v>0.23899999999999999</v>
      </c>
      <c r="AV178" t="s">
        <v>23</v>
      </c>
      <c r="AW178" t="s">
        <v>24</v>
      </c>
    </row>
    <row r="179" spans="1:49" x14ac:dyDescent="0.25">
      <c r="A179" t="s">
        <v>68</v>
      </c>
      <c r="E179" t="s">
        <v>3</v>
      </c>
      <c r="F179" t="s">
        <v>25</v>
      </c>
      <c r="G179" t="s">
        <v>26</v>
      </c>
      <c r="H179">
        <v>3.3914</v>
      </c>
      <c r="I179" t="s">
        <v>26</v>
      </c>
      <c r="J179" t="s">
        <v>4</v>
      </c>
      <c r="K179">
        <v>3.391</v>
      </c>
      <c r="L179" t="s">
        <v>9</v>
      </c>
      <c r="M179" t="s">
        <v>69</v>
      </c>
      <c r="N179" t="s">
        <v>61</v>
      </c>
      <c r="O179" t="s">
        <v>9</v>
      </c>
      <c r="P179" t="s">
        <v>62</v>
      </c>
      <c r="Q179" t="s">
        <v>3</v>
      </c>
      <c r="R179" t="s">
        <v>17</v>
      </c>
      <c r="S179" t="s">
        <v>70</v>
      </c>
      <c r="T179">
        <v>4</v>
      </c>
      <c r="U179" t="s">
        <v>13</v>
      </c>
      <c r="V179" t="s">
        <v>3</v>
      </c>
      <c r="AA179">
        <v>3</v>
      </c>
      <c r="AC179" t="s">
        <v>14</v>
      </c>
      <c r="AE179">
        <v>3</v>
      </c>
      <c r="AF179">
        <v>9</v>
      </c>
      <c r="AG179" t="s">
        <v>38</v>
      </c>
      <c r="AH179">
        <v>1</v>
      </c>
      <c r="AI179" t="s">
        <v>67</v>
      </c>
      <c r="AJ179">
        <v>4</v>
      </c>
      <c r="AK179" t="s">
        <v>20</v>
      </c>
      <c r="AL179" t="s">
        <v>3</v>
      </c>
      <c r="AM179" t="s">
        <v>15</v>
      </c>
      <c r="AN179">
        <v>4</v>
      </c>
      <c r="AO179" t="s">
        <v>20</v>
      </c>
      <c r="AQ179" t="s">
        <v>16</v>
      </c>
      <c r="AR179" t="s">
        <v>50</v>
      </c>
      <c r="AS179" t="s">
        <v>22</v>
      </c>
      <c r="AT179" t="s">
        <v>21</v>
      </c>
      <c r="AU179">
        <v>3.391</v>
      </c>
      <c r="AV179" t="s">
        <v>23</v>
      </c>
      <c r="AW179" t="s">
        <v>24</v>
      </c>
    </row>
    <row r="180" spans="1:49" x14ac:dyDescent="0.25">
      <c r="A180" t="s">
        <v>68</v>
      </c>
      <c r="E180" t="s">
        <v>3</v>
      </c>
      <c r="F180" t="s">
        <v>25</v>
      </c>
      <c r="G180" t="s">
        <v>26</v>
      </c>
      <c r="H180">
        <v>66.671099999999996</v>
      </c>
      <c r="I180" t="s">
        <v>26</v>
      </c>
      <c r="J180" t="s">
        <v>4</v>
      </c>
      <c r="K180">
        <v>66.671000000000006</v>
      </c>
      <c r="L180" t="s">
        <v>9</v>
      </c>
      <c r="M180" t="s">
        <v>69</v>
      </c>
      <c r="N180" t="s">
        <v>61</v>
      </c>
      <c r="O180" t="s">
        <v>9</v>
      </c>
      <c r="P180" t="s">
        <v>62</v>
      </c>
      <c r="Q180" t="s">
        <v>3</v>
      </c>
      <c r="R180" t="s">
        <v>17</v>
      </c>
      <c r="S180" t="s">
        <v>70</v>
      </c>
      <c r="T180">
        <v>1</v>
      </c>
      <c r="U180" t="s">
        <v>13</v>
      </c>
      <c r="V180" t="s">
        <v>3</v>
      </c>
      <c r="Y180">
        <v>6</v>
      </c>
      <c r="AA180">
        <v>6</v>
      </c>
      <c r="AC180" t="s">
        <v>14</v>
      </c>
      <c r="AE180">
        <v>6</v>
      </c>
      <c r="AF180">
        <v>7</v>
      </c>
      <c r="AG180" t="s">
        <v>38</v>
      </c>
      <c r="AH180">
        <v>1</v>
      </c>
      <c r="AI180" t="s">
        <v>67</v>
      </c>
      <c r="AJ180">
        <v>1</v>
      </c>
      <c r="AK180" t="s">
        <v>20</v>
      </c>
      <c r="AL180" t="s">
        <v>3</v>
      </c>
      <c r="AM180" t="s">
        <v>15</v>
      </c>
      <c r="AN180">
        <v>1</v>
      </c>
      <c r="AO180" t="s">
        <v>20</v>
      </c>
      <c r="AQ180" t="s">
        <v>16</v>
      </c>
      <c r="AR180" t="s">
        <v>50</v>
      </c>
      <c r="AS180" t="s">
        <v>22</v>
      </c>
      <c r="AT180" t="s">
        <v>21</v>
      </c>
      <c r="AU180">
        <v>66.671000000000006</v>
      </c>
      <c r="AV180" t="s">
        <v>23</v>
      </c>
      <c r="AW180" t="s">
        <v>24</v>
      </c>
    </row>
    <row r="181" spans="1:49" x14ac:dyDescent="0.25">
      <c r="A181" t="s">
        <v>68</v>
      </c>
      <c r="E181" t="s">
        <v>3</v>
      </c>
      <c r="F181" t="s">
        <v>25</v>
      </c>
      <c r="G181" t="s">
        <v>26</v>
      </c>
      <c r="H181">
        <v>898.71180000000004</v>
      </c>
      <c r="I181" t="s">
        <v>26</v>
      </c>
      <c r="J181" t="s">
        <v>4</v>
      </c>
      <c r="K181">
        <v>898.71199999999999</v>
      </c>
      <c r="L181" t="s">
        <v>9</v>
      </c>
      <c r="M181" t="s">
        <v>69</v>
      </c>
      <c r="N181" t="s">
        <v>61</v>
      </c>
      <c r="O181" t="s">
        <v>9</v>
      </c>
      <c r="P181" t="s">
        <v>62</v>
      </c>
      <c r="Q181" t="s">
        <v>3</v>
      </c>
      <c r="R181" t="s">
        <v>17</v>
      </c>
      <c r="S181" t="s">
        <v>70</v>
      </c>
      <c r="T181">
        <v>8</v>
      </c>
      <c r="U181" t="s">
        <v>13</v>
      </c>
      <c r="V181" t="s">
        <v>3</v>
      </c>
      <c r="X181">
        <v>8</v>
      </c>
      <c r="Y181">
        <v>9</v>
      </c>
      <c r="AA181">
        <v>8</v>
      </c>
      <c r="AC181" t="s">
        <v>14</v>
      </c>
      <c r="AE181">
        <v>7</v>
      </c>
      <c r="AF181">
        <v>1</v>
      </c>
      <c r="AG181" t="s">
        <v>38</v>
      </c>
      <c r="AH181">
        <v>1</v>
      </c>
      <c r="AI181" t="s">
        <v>67</v>
      </c>
      <c r="AJ181">
        <v>8</v>
      </c>
      <c r="AK181" t="s">
        <v>20</v>
      </c>
      <c r="AL181" t="s">
        <v>3</v>
      </c>
      <c r="AM181" t="s">
        <v>15</v>
      </c>
      <c r="AN181">
        <v>8</v>
      </c>
      <c r="AO181" t="s">
        <v>20</v>
      </c>
      <c r="AQ181" t="s">
        <v>16</v>
      </c>
      <c r="AR181" t="s">
        <v>52</v>
      </c>
      <c r="AS181" t="s">
        <v>22</v>
      </c>
      <c r="AT181" t="s">
        <v>21</v>
      </c>
      <c r="AU181">
        <v>898.71199999999999</v>
      </c>
      <c r="AV181" t="s">
        <v>23</v>
      </c>
      <c r="AW181" t="s">
        <v>24</v>
      </c>
    </row>
    <row r="182" spans="1:49" x14ac:dyDescent="0.25">
      <c r="A182" t="s">
        <v>68</v>
      </c>
      <c r="E182" t="s">
        <v>3</v>
      </c>
      <c r="F182" t="s">
        <v>25</v>
      </c>
      <c r="G182" t="s">
        <v>26</v>
      </c>
      <c r="H182">
        <v>0.82940000000000003</v>
      </c>
      <c r="I182" t="s">
        <v>26</v>
      </c>
      <c r="J182" t="s">
        <v>4</v>
      </c>
      <c r="K182">
        <v>0.82899999999999996</v>
      </c>
      <c r="L182" t="s">
        <v>9</v>
      </c>
      <c r="M182" t="s">
        <v>69</v>
      </c>
      <c r="N182" t="s">
        <v>61</v>
      </c>
      <c r="O182" t="s">
        <v>9</v>
      </c>
      <c r="P182" t="s">
        <v>62</v>
      </c>
      <c r="Q182" t="s">
        <v>3</v>
      </c>
      <c r="R182" t="s">
        <v>17</v>
      </c>
      <c r="S182" t="s">
        <v>70</v>
      </c>
      <c r="T182">
        <v>4</v>
      </c>
      <c r="U182" t="s">
        <v>13</v>
      </c>
      <c r="V182" t="s">
        <v>3</v>
      </c>
      <c r="AA182">
        <v>0</v>
      </c>
      <c r="AC182" t="s">
        <v>14</v>
      </c>
      <c r="AE182">
        <v>8</v>
      </c>
      <c r="AF182">
        <v>2</v>
      </c>
      <c r="AG182" t="s">
        <v>38</v>
      </c>
      <c r="AH182">
        <v>9</v>
      </c>
      <c r="AI182" t="s">
        <v>67</v>
      </c>
      <c r="AJ182">
        <v>4</v>
      </c>
      <c r="AK182" t="s">
        <v>20</v>
      </c>
      <c r="AL182" t="s">
        <v>3</v>
      </c>
      <c r="AM182" t="s">
        <v>15</v>
      </c>
      <c r="AN182">
        <v>4</v>
      </c>
      <c r="AO182" t="s">
        <v>20</v>
      </c>
      <c r="AQ182" t="s">
        <v>16</v>
      </c>
      <c r="AR182" t="s">
        <v>57</v>
      </c>
      <c r="AS182" t="s">
        <v>22</v>
      </c>
      <c r="AT182" t="s">
        <v>21</v>
      </c>
      <c r="AU182">
        <v>0.82899999999999996</v>
      </c>
      <c r="AV182" t="s">
        <v>23</v>
      </c>
      <c r="AW182" t="s">
        <v>24</v>
      </c>
    </row>
    <row r="183" spans="1:49" x14ac:dyDescent="0.25">
      <c r="A183" t="s">
        <v>68</v>
      </c>
      <c r="E183" t="s">
        <v>3</v>
      </c>
      <c r="F183" t="s">
        <v>25</v>
      </c>
      <c r="G183" t="s">
        <v>26</v>
      </c>
      <c r="H183">
        <v>6.2358000000000002</v>
      </c>
      <c r="I183" t="s">
        <v>26</v>
      </c>
      <c r="J183" t="s">
        <v>4</v>
      </c>
      <c r="K183">
        <v>6.2359999999999998</v>
      </c>
      <c r="L183" t="s">
        <v>9</v>
      </c>
      <c r="M183" t="s">
        <v>69</v>
      </c>
      <c r="N183" t="s">
        <v>61</v>
      </c>
      <c r="O183" t="s">
        <v>9</v>
      </c>
      <c r="P183" t="s">
        <v>62</v>
      </c>
      <c r="Q183" t="s">
        <v>3</v>
      </c>
      <c r="R183" t="s">
        <v>17</v>
      </c>
      <c r="S183" t="s">
        <v>70</v>
      </c>
      <c r="T183">
        <v>8</v>
      </c>
      <c r="U183" t="s">
        <v>13</v>
      </c>
      <c r="V183" t="s">
        <v>3</v>
      </c>
      <c r="AA183">
        <v>6</v>
      </c>
      <c r="AC183" t="s">
        <v>14</v>
      </c>
      <c r="AE183">
        <v>2</v>
      </c>
      <c r="AF183">
        <v>3</v>
      </c>
      <c r="AG183" t="s">
        <v>38</v>
      </c>
      <c r="AH183">
        <v>5</v>
      </c>
      <c r="AI183" t="s">
        <v>67</v>
      </c>
      <c r="AJ183">
        <v>8</v>
      </c>
      <c r="AK183" t="s">
        <v>20</v>
      </c>
      <c r="AL183" t="s">
        <v>3</v>
      </c>
      <c r="AM183" t="s">
        <v>15</v>
      </c>
      <c r="AN183">
        <v>8</v>
      </c>
      <c r="AO183" t="s">
        <v>20</v>
      </c>
      <c r="AQ183" t="s">
        <v>16</v>
      </c>
      <c r="AR183" t="s">
        <v>55</v>
      </c>
      <c r="AS183" t="s">
        <v>22</v>
      </c>
      <c r="AT183" t="s">
        <v>21</v>
      </c>
      <c r="AU183">
        <v>6.2359999999999998</v>
      </c>
      <c r="AV183" t="s">
        <v>23</v>
      </c>
      <c r="AW183" t="s">
        <v>24</v>
      </c>
    </row>
    <row r="184" spans="1:49" x14ac:dyDescent="0.25">
      <c r="A184" t="s">
        <v>68</v>
      </c>
      <c r="E184" t="s">
        <v>3</v>
      </c>
      <c r="F184" t="s">
        <v>25</v>
      </c>
      <c r="G184" t="s">
        <v>26</v>
      </c>
      <c r="H184">
        <v>43.998899999999999</v>
      </c>
      <c r="I184" t="s">
        <v>26</v>
      </c>
      <c r="J184" t="s">
        <v>4</v>
      </c>
      <c r="K184">
        <v>43.999000000000002</v>
      </c>
      <c r="L184" t="s">
        <v>9</v>
      </c>
      <c r="M184" t="s">
        <v>69</v>
      </c>
      <c r="N184" t="s">
        <v>61</v>
      </c>
      <c r="O184" t="s">
        <v>9</v>
      </c>
      <c r="P184" t="s">
        <v>62</v>
      </c>
      <c r="Q184" t="s">
        <v>3</v>
      </c>
      <c r="R184" t="s">
        <v>17</v>
      </c>
      <c r="S184" t="s">
        <v>70</v>
      </c>
      <c r="T184">
        <v>9</v>
      </c>
      <c r="U184" t="s">
        <v>13</v>
      </c>
      <c r="V184" t="s">
        <v>3</v>
      </c>
      <c r="Y184">
        <v>4</v>
      </c>
      <c r="AA184">
        <v>3</v>
      </c>
      <c r="AC184" t="s">
        <v>14</v>
      </c>
      <c r="AE184">
        <v>9</v>
      </c>
      <c r="AF184">
        <v>9</v>
      </c>
      <c r="AG184" t="s">
        <v>38</v>
      </c>
      <c r="AH184">
        <v>8</v>
      </c>
      <c r="AI184" t="s">
        <v>67</v>
      </c>
      <c r="AJ184">
        <v>9</v>
      </c>
      <c r="AK184" t="s">
        <v>20</v>
      </c>
      <c r="AL184" t="s">
        <v>3</v>
      </c>
      <c r="AM184" t="s">
        <v>15</v>
      </c>
      <c r="AN184">
        <v>9</v>
      </c>
      <c r="AO184" t="s">
        <v>20</v>
      </c>
      <c r="AQ184" t="s">
        <v>16</v>
      </c>
      <c r="AR184" t="s">
        <v>41</v>
      </c>
      <c r="AS184" t="s">
        <v>22</v>
      </c>
      <c r="AT184" t="s">
        <v>21</v>
      </c>
      <c r="AU184">
        <v>43.999000000000002</v>
      </c>
      <c r="AV184" t="s">
        <v>23</v>
      </c>
      <c r="AW184" t="s">
        <v>24</v>
      </c>
    </row>
    <row r="185" spans="1:49" x14ac:dyDescent="0.25">
      <c r="A185" t="s">
        <v>68</v>
      </c>
      <c r="E185" t="s">
        <v>3</v>
      </c>
      <c r="F185" t="s">
        <v>25</v>
      </c>
      <c r="G185" t="s">
        <v>26</v>
      </c>
      <c r="H185">
        <v>827.85789999999997</v>
      </c>
      <c r="I185" t="s">
        <v>26</v>
      </c>
      <c r="J185" t="s">
        <v>4</v>
      </c>
      <c r="K185">
        <v>827.85799999999995</v>
      </c>
      <c r="L185" t="s">
        <v>9</v>
      </c>
      <c r="M185" t="s">
        <v>69</v>
      </c>
      <c r="N185" t="s">
        <v>61</v>
      </c>
      <c r="O185" t="s">
        <v>9</v>
      </c>
      <c r="P185" t="s">
        <v>62</v>
      </c>
      <c r="Q185" t="s">
        <v>3</v>
      </c>
      <c r="R185" t="s">
        <v>17</v>
      </c>
      <c r="S185" t="s">
        <v>70</v>
      </c>
      <c r="T185">
        <v>9</v>
      </c>
      <c r="U185" t="s">
        <v>13</v>
      </c>
      <c r="V185" t="s">
        <v>3</v>
      </c>
      <c r="X185">
        <v>8</v>
      </c>
      <c r="Y185">
        <v>2</v>
      </c>
      <c r="AA185">
        <v>7</v>
      </c>
      <c r="AC185" t="s">
        <v>14</v>
      </c>
      <c r="AE185">
        <v>8</v>
      </c>
      <c r="AF185">
        <v>5</v>
      </c>
      <c r="AG185" t="s">
        <v>38</v>
      </c>
      <c r="AH185">
        <v>7</v>
      </c>
      <c r="AI185" t="s">
        <v>67</v>
      </c>
      <c r="AJ185">
        <v>9</v>
      </c>
      <c r="AK185" t="s">
        <v>20</v>
      </c>
      <c r="AL185" t="s">
        <v>3</v>
      </c>
      <c r="AM185" t="s">
        <v>15</v>
      </c>
      <c r="AN185">
        <v>9</v>
      </c>
      <c r="AO185" t="s">
        <v>20</v>
      </c>
      <c r="AQ185" t="s">
        <v>16</v>
      </c>
      <c r="AR185" t="s">
        <v>45</v>
      </c>
      <c r="AS185" t="s">
        <v>22</v>
      </c>
      <c r="AT185" t="s">
        <v>21</v>
      </c>
      <c r="AU185">
        <v>827.85799999999995</v>
      </c>
      <c r="AV185" t="s">
        <v>23</v>
      </c>
      <c r="AW185" t="s">
        <v>24</v>
      </c>
    </row>
    <row r="186" spans="1:49" x14ac:dyDescent="0.25">
      <c r="A186" t="s">
        <v>68</v>
      </c>
      <c r="E186" t="s">
        <v>3</v>
      </c>
      <c r="F186" t="s">
        <v>25</v>
      </c>
      <c r="G186" t="s">
        <v>26</v>
      </c>
      <c r="H186">
        <v>0.43709999999999999</v>
      </c>
      <c r="I186" t="s">
        <v>26</v>
      </c>
      <c r="J186" t="s">
        <v>4</v>
      </c>
      <c r="K186">
        <v>0.437</v>
      </c>
      <c r="L186" t="s">
        <v>9</v>
      </c>
      <c r="M186" t="s">
        <v>69</v>
      </c>
      <c r="N186" t="s">
        <v>61</v>
      </c>
      <c r="O186" t="s">
        <v>9</v>
      </c>
      <c r="P186" t="s">
        <v>62</v>
      </c>
      <c r="Q186" t="s">
        <v>3</v>
      </c>
      <c r="R186" t="s">
        <v>17</v>
      </c>
      <c r="S186" t="s">
        <v>70</v>
      </c>
      <c r="T186">
        <v>1</v>
      </c>
      <c r="U186" t="s">
        <v>13</v>
      </c>
      <c r="V186" t="s">
        <v>3</v>
      </c>
      <c r="AA186">
        <v>0</v>
      </c>
      <c r="AC186" t="s">
        <v>14</v>
      </c>
      <c r="AE186">
        <v>4</v>
      </c>
      <c r="AF186">
        <v>3</v>
      </c>
      <c r="AG186" t="s">
        <v>38</v>
      </c>
      <c r="AH186">
        <v>7</v>
      </c>
      <c r="AI186" t="s">
        <v>67</v>
      </c>
      <c r="AJ186">
        <v>1</v>
      </c>
      <c r="AK186" t="s">
        <v>20</v>
      </c>
      <c r="AL186" t="s">
        <v>3</v>
      </c>
      <c r="AM186" t="s">
        <v>15</v>
      </c>
      <c r="AN186">
        <v>1</v>
      </c>
      <c r="AO186" t="s">
        <v>20</v>
      </c>
      <c r="AQ186" t="s">
        <v>16</v>
      </c>
      <c r="AR186" t="s">
        <v>58</v>
      </c>
      <c r="AS186" t="s">
        <v>22</v>
      </c>
      <c r="AT186" t="s">
        <v>21</v>
      </c>
      <c r="AU186">
        <v>0.437</v>
      </c>
      <c r="AV186" t="s">
        <v>23</v>
      </c>
      <c r="AW186" t="s">
        <v>24</v>
      </c>
    </row>
    <row r="187" spans="1:49" x14ac:dyDescent="0.25">
      <c r="A187" t="s">
        <v>68</v>
      </c>
      <c r="E187" t="s">
        <v>3</v>
      </c>
      <c r="F187" t="s">
        <v>25</v>
      </c>
      <c r="G187" t="s">
        <v>26</v>
      </c>
      <c r="H187">
        <v>1.2177</v>
      </c>
      <c r="I187" t="s">
        <v>26</v>
      </c>
      <c r="J187" t="s">
        <v>4</v>
      </c>
      <c r="K187">
        <v>1.218</v>
      </c>
      <c r="L187" t="s">
        <v>9</v>
      </c>
      <c r="M187" t="s">
        <v>69</v>
      </c>
      <c r="N187" t="s">
        <v>61</v>
      </c>
      <c r="O187" t="s">
        <v>9</v>
      </c>
      <c r="P187" t="s">
        <v>62</v>
      </c>
      <c r="Q187" t="s">
        <v>3</v>
      </c>
      <c r="R187" t="s">
        <v>17</v>
      </c>
      <c r="S187" t="s">
        <v>70</v>
      </c>
      <c r="T187">
        <v>7</v>
      </c>
      <c r="U187" t="s">
        <v>13</v>
      </c>
      <c r="V187" t="s">
        <v>3</v>
      </c>
      <c r="AA187">
        <v>1</v>
      </c>
      <c r="AC187" t="s">
        <v>14</v>
      </c>
      <c r="AE187">
        <v>2</v>
      </c>
      <c r="AF187">
        <v>1</v>
      </c>
      <c r="AG187" t="s">
        <v>38</v>
      </c>
      <c r="AH187">
        <v>7</v>
      </c>
      <c r="AI187" t="s">
        <v>67</v>
      </c>
      <c r="AJ187">
        <v>7</v>
      </c>
      <c r="AK187" t="s">
        <v>20</v>
      </c>
      <c r="AL187" t="s">
        <v>3</v>
      </c>
      <c r="AM187" t="s">
        <v>15</v>
      </c>
      <c r="AN187">
        <v>7</v>
      </c>
      <c r="AO187" t="s">
        <v>20</v>
      </c>
      <c r="AQ187" t="s">
        <v>16</v>
      </c>
      <c r="AR187" t="s">
        <v>45</v>
      </c>
      <c r="AS187" t="s">
        <v>22</v>
      </c>
      <c r="AT187" t="s">
        <v>21</v>
      </c>
      <c r="AU187">
        <v>1.218</v>
      </c>
      <c r="AV187" t="s">
        <v>23</v>
      </c>
      <c r="AW187" t="s">
        <v>24</v>
      </c>
    </row>
    <row r="188" spans="1:49" x14ac:dyDescent="0.25">
      <c r="A188" t="s">
        <v>68</v>
      </c>
      <c r="E188" t="s">
        <v>3</v>
      </c>
      <c r="F188" t="s">
        <v>25</v>
      </c>
      <c r="G188" t="s">
        <v>26</v>
      </c>
      <c r="H188">
        <v>91.781800000000004</v>
      </c>
      <c r="I188" t="s">
        <v>26</v>
      </c>
      <c r="J188" t="s">
        <v>4</v>
      </c>
      <c r="K188">
        <v>91.781999999999996</v>
      </c>
      <c r="L188" t="s">
        <v>9</v>
      </c>
      <c r="M188" t="s">
        <v>69</v>
      </c>
      <c r="N188" t="s">
        <v>61</v>
      </c>
      <c r="O188" t="s">
        <v>9</v>
      </c>
      <c r="P188" t="s">
        <v>62</v>
      </c>
      <c r="Q188" t="s">
        <v>3</v>
      </c>
      <c r="R188" t="s">
        <v>17</v>
      </c>
      <c r="S188" t="s">
        <v>70</v>
      </c>
      <c r="T188">
        <v>8</v>
      </c>
      <c r="U188" t="s">
        <v>13</v>
      </c>
      <c r="V188" t="s">
        <v>3</v>
      </c>
      <c r="Y188">
        <v>9</v>
      </c>
      <c r="AA188">
        <v>1</v>
      </c>
      <c r="AC188" t="s">
        <v>14</v>
      </c>
      <c r="AE188">
        <v>7</v>
      </c>
      <c r="AF188">
        <v>8</v>
      </c>
      <c r="AG188" t="s">
        <v>38</v>
      </c>
      <c r="AH188">
        <v>1</v>
      </c>
      <c r="AI188" t="s">
        <v>67</v>
      </c>
      <c r="AJ188">
        <v>8</v>
      </c>
      <c r="AK188" t="s">
        <v>20</v>
      </c>
      <c r="AL188" t="s">
        <v>3</v>
      </c>
      <c r="AM188" t="s">
        <v>15</v>
      </c>
      <c r="AN188">
        <v>8</v>
      </c>
      <c r="AO188" t="s">
        <v>20</v>
      </c>
      <c r="AQ188" t="s">
        <v>16</v>
      </c>
      <c r="AR188" t="s">
        <v>52</v>
      </c>
      <c r="AS188" t="s">
        <v>22</v>
      </c>
      <c r="AT188" t="s">
        <v>21</v>
      </c>
      <c r="AU188">
        <v>91.781999999999996</v>
      </c>
      <c r="AV188" t="s">
        <v>23</v>
      </c>
      <c r="AW188" t="s">
        <v>24</v>
      </c>
    </row>
    <row r="189" spans="1:49" x14ac:dyDescent="0.25">
      <c r="A189" t="s">
        <v>68</v>
      </c>
      <c r="E189" t="s">
        <v>3</v>
      </c>
      <c r="F189" t="s">
        <v>25</v>
      </c>
      <c r="G189" t="s">
        <v>26</v>
      </c>
      <c r="H189">
        <v>247.9051</v>
      </c>
      <c r="I189" t="s">
        <v>26</v>
      </c>
      <c r="J189" t="s">
        <v>4</v>
      </c>
      <c r="K189">
        <v>247.905</v>
      </c>
      <c r="L189" t="s">
        <v>9</v>
      </c>
      <c r="M189" t="s">
        <v>69</v>
      </c>
      <c r="N189" t="s">
        <v>61</v>
      </c>
      <c r="O189" t="s">
        <v>9</v>
      </c>
      <c r="P189" t="s">
        <v>62</v>
      </c>
      <c r="Q189" t="s">
        <v>3</v>
      </c>
      <c r="R189" t="s">
        <v>17</v>
      </c>
      <c r="S189" t="s">
        <v>70</v>
      </c>
      <c r="T189">
        <v>1</v>
      </c>
      <c r="U189" t="s">
        <v>13</v>
      </c>
      <c r="V189" t="s">
        <v>3</v>
      </c>
      <c r="X189">
        <v>2</v>
      </c>
      <c r="Y189">
        <v>4</v>
      </c>
      <c r="AA189">
        <v>7</v>
      </c>
      <c r="AC189" t="s">
        <v>14</v>
      </c>
      <c r="AE189">
        <v>9</v>
      </c>
      <c r="AF189">
        <v>0</v>
      </c>
      <c r="AG189" t="s">
        <v>38</v>
      </c>
      <c r="AH189">
        <v>5</v>
      </c>
      <c r="AI189" t="s">
        <v>67</v>
      </c>
      <c r="AJ189">
        <v>1</v>
      </c>
      <c r="AK189" t="s">
        <v>20</v>
      </c>
      <c r="AL189" t="s">
        <v>3</v>
      </c>
      <c r="AM189" t="s">
        <v>15</v>
      </c>
      <c r="AN189">
        <v>1</v>
      </c>
      <c r="AO189" t="s">
        <v>20</v>
      </c>
      <c r="AQ189" t="s">
        <v>16</v>
      </c>
      <c r="AR189" t="s">
        <v>47</v>
      </c>
      <c r="AS189" t="s">
        <v>22</v>
      </c>
      <c r="AT189" t="s">
        <v>21</v>
      </c>
      <c r="AU189">
        <v>247.905</v>
      </c>
      <c r="AV189" t="s">
        <v>23</v>
      </c>
      <c r="AW189" t="s">
        <v>24</v>
      </c>
    </row>
    <row r="190" spans="1:49" x14ac:dyDescent="0.25">
      <c r="A190" t="s">
        <v>68</v>
      </c>
      <c r="E190" t="s">
        <v>3</v>
      </c>
      <c r="F190" t="s">
        <v>25</v>
      </c>
      <c r="G190" t="s">
        <v>26</v>
      </c>
      <c r="H190">
        <v>0.62419999999999998</v>
      </c>
      <c r="I190" t="s">
        <v>26</v>
      </c>
      <c r="J190" t="s">
        <v>4</v>
      </c>
      <c r="K190">
        <v>0.624</v>
      </c>
      <c r="L190" t="s">
        <v>9</v>
      </c>
      <c r="M190" t="s">
        <v>69</v>
      </c>
      <c r="N190" t="s">
        <v>61</v>
      </c>
      <c r="O190" t="s">
        <v>9</v>
      </c>
      <c r="P190" t="s">
        <v>62</v>
      </c>
      <c r="Q190" t="s">
        <v>3</v>
      </c>
      <c r="R190" t="s">
        <v>17</v>
      </c>
      <c r="S190" t="s">
        <v>70</v>
      </c>
      <c r="T190">
        <v>2</v>
      </c>
      <c r="U190" t="s">
        <v>13</v>
      </c>
      <c r="V190" t="s">
        <v>3</v>
      </c>
      <c r="AA190">
        <v>0</v>
      </c>
      <c r="AC190" t="s">
        <v>14</v>
      </c>
      <c r="AE190">
        <v>6</v>
      </c>
      <c r="AF190">
        <v>2</v>
      </c>
      <c r="AG190" t="s">
        <v>38</v>
      </c>
      <c r="AH190">
        <v>4</v>
      </c>
      <c r="AI190" t="s">
        <v>67</v>
      </c>
      <c r="AJ190">
        <v>2</v>
      </c>
      <c r="AK190" t="s">
        <v>20</v>
      </c>
      <c r="AL190" t="s">
        <v>3</v>
      </c>
      <c r="AM190" t="s">
        <v>15</v>
      </c>
      <c r="AN190">
        <v>2</v>
      </c>
      <c r="AO190" t="s">
        <v>20</v>
      </c>
      <c r="AQ190" t="s">
        <v>16</v>
      </c>
      <c r="AR190" t="s">
        <v>43</v>
      </c>
      <c r="AS190" t="s">
        <v>22</v>
      </c>
      <c r="AT190" t="s">
        <v>21</v>
      </c>
      <c r="AU190">
        <v>0.624</v>
      </c>
      <c r="AV190" t="s">
        <v>23</v>
      </c>
      <c r="AW190" t="s">
        <v>24</v>
      </c>
    </row>
    <row r="191" spans="1:49" x14ac:dyDescent="0.25">
      <c r="A191" t="s">
        <v>68</v>
      </c>
      <c r="E191" t="s">
        <v>3</v>
      </c>
      <c r="F191" t="s">
        <v>25</v>
      </c>
      <c r="G191" t="s">
        <v>26</v>
      </c>
      <c r="H191">
        <v>5.8093000000000004</v>
      </c>
      <c r="I191" t="s">
        <v>26</v>
      </c>
      <c r="J191" t="s">
        <v>4</v>
      </c>
      <c r="K191">
        <v>5.8090000000000002</v>
      </c>
      <c r="L191" t="s">
        <v>9</v>
      </c>
      <c r="M191" t="s">
        <v>69</v>
      </c>
      <c r="N191" t="s">
        <v>61</v>
      </c>
      <c r="O191" t="s">
        <v>9</v>
      </c>
      <c r="P191" t="s">
        <v>62</v>
      </c>
      <c r="Q191" t="s">
        <v>3</v>
      </c>
      <c r="R191" t="s">
        <v>17</v>
      </c>
      <c r="S191" t="s">
        <v>70</v>
      </c>
      <c r="T191">
        <v>3</v>
      </c>
      <c r="U191" t="s">
        <v>13</v>
      </c>
      <c r="V191" t="s">
        <v>3</v>
      </c>
      <c r="AA191">
        <v>5</v>
      </c>
      <c r="AC191" t="s">
        <v>14</v>
      </c>
      <c r="AE191">
        <v>8</v>
      </c>
      <c r="AF191">
        <v>0</v>
      </c>
      <c r="AG191" t="s">
        <v>38</v>
      </c>
      <c r="AH191">
        <v>9</v>
      </c>
      <c r="AI191" t="s">
        <v>67</v>
      </c>
      <c r="AJ191">
        <v>3</v>
      </c>
      <c r="AK191" t="s">
        <v>20</v>
      </c>
      <c r="AL191" t="s">
        <v>3</v>
      </c>
      <c r="AM191" t="s">
        <v>15</v>
      </c>
      <c r="AN191">
        <v>3</v>
      </c>
      <c r="AO191" t="s">
        <v>20</v>
      </c>
      <c r="AQ191" t="s">
        <v>16</v>
      </c>
      <c r="AR191" t="s">
        <v>57</v>
      </c>
      <c r="AS191" t="s">
        <v>22</v>
      </c>
      <c r="AT191" t="s">
        <v>21</v>
      </c>
      <c r="AU191">
        <v>5.8090000000000002</v>
      </c>
      <c r="AV191" t="s">
        <v>23</v>
      </c>
      <c r="AW191" t="s">
        <v>24</v>
      </c>
    </row>
    <row r="192" spans="1:49" x14ac:dyDescent="0.25">
      <c r="A192" t="s">
        <v>68</v>
      </c>
      <c r="E192" t="s">
        <v>3</v>
      </c>
      <c r="F192" t="s">
        <v>25</v>
      </c>
      <c r="G192" t="s">
        <v>26</v>
      </c>
      <c r="H192">
        <v>37.014099999999999</v>
      </c>
      <c r="I192" t="s">
        <v>26</v>
      </c>
      <c r="J192" t="s">
        <v>4</v>
      </c>
      <c r="K192">
        <v>37.014000000000003</v>
      </c>
      <c r="L192" t="s">
        <v>9</v>
      </c>
      <c r="M192" t="s">
        <v>69</v>
      </c>
      <c r="N192" t="s">
        <v>61</v>
      </c>
      <c r="O192" t="s">
        <v>9</v>
      </c>
      <c r="P192" t="s">
        <v>62</v>
      </c>
      <c r="Q192" t="s">
        <v>3</v>
      </c>
      <c r="R192" t="s">
        <v>17</v>
      </c>
      <c r="S192" t="s">
        <v>70</v>
      </c>
      <c r="T192">
        <v>1</v>
      </c>
      <c r="U192" t="s">
        <v>13</v>
      </c>
      <c r="V192" t="s">
        <v>3</v>
      </c>
      <c r="Y192">
        <v>3</v>
      </c>
      <c r="AA192">
        <v>7</v>
      </c>
      <c r="AC192" t="s">
        <v>14</v>
      </c>
      <c r="AE192">
        <v>0</v>
      </c>
      <c r="AF192">
        <v>1</v>
      </c>
      <c r="AG192" t="s">
        <v>38</v>
      </c>
      <c r="AH192">
        <v>4</v>
      </c>
      <c r="AI192" t="s">
        <v>67</v>
      </c>
      <c r="AJ192">
        <v>1</v>
      </c>
      <c r="AK192" t="s">
        <v>20</v>
      </c>
      <c r="AL192" t="s">
        <v>3</v>
      </c>
      <c r="AM192" t="s">
        <v>15</v>
      </c>
      <c r="AN192">
        <v>1</v>
      </c>
      <c r="AO192" t="s">
        <v>20</v>
      </c>
      <c r="AQ192" t="s">
        <v>16</v>
      </c>
      <c r="AR192" t="s">
        <v>43</v>
      </c>
      <c r="AS192" t="s">
        <v>22</v>
      </c>
      <c r="AT192" t="s">
        <v>21</v>
      </c>
      <c r="AU192">
        <v>37.014000000000003</v>
      </c>
      <c r="AV192" t="s">
        <v>23</v>
      </c>
      <c r="AW192" t="s">
        <v>24</v>
      </c>
    </row>
    <row r="193" spans="1:49" x14ac:dyDescent="0.25">
      <c r="A193" t="s">
        <v>68</v>
      </c>
      <c r="E193" t="s">
        <v>3</v>
      </c>
      <c r="F193" t="s">
        <v>25</v>
      </c>
      <c r="G193" t="s">
        <v>26</v>
      </c>
      <c r="H193">
        <v>362.28919999999999</v>
      </c>
      <c r="I193" t="s">
        <v>26</v>
      </c>
      <c r="J193" t="s">
        <v>4</v>
      </c>
      <c r="K193">
        <v>362.28899999999999</v>
      </c>
      <c r="L193" t="s">
        <v>9</v>
      </c>
      <c r="M193" t="s">
        <v>69</v>
      </c>
      <c r="N193" t="s">
        <v>61</v>
      </c>
      <c r="O193" t="s">
        <v>9</v>
      </c>
      <c r="P193" t="s">
        <v>62</v>
      </c>
      <c r="Q193" t="s">
        <v>3</v>
      </c>
      <c r="R193" t="s">
        <v>17</v>
      </c>
      <c r="S193" t="s">
        <v>70</v>
      </c>
      <c r="T193">
        <v>2</v>
      </c>
      <c r="U193" t="s">
        <v>13</v>
      </c>
      <c r="V193" t="s">
        <v>3</v>
      </c>
      <c r="X193">
        <v>3</v>
      </c>
      <c r="Y193">
        <v>6</v>
      </c>
      <c r="AA193">
        <v>2</v>
      </c>
      <c r="AC193" t="s">
        <v>14</v>
      </c>
      <c r="AE193">
        <v>2</v>
      </c>
      <c r="AF193">
        <v>8</v>
      </c>
      <c r="AG193" t="s">
        <v>38</v>
      </c>
      <c r="AH193">
        <v>9</v>
      </c>
      <c r="AI193" t="s">
        <v>67</v>
      </c>
      <c r="AJ193">
        <v>2</v>
      </c>
      <c r="AK193" t="s">
        <v>20</v>
      </c>
      <c r="AL193" t="s">
        <v>3</v>
      </c>
      <c r="AM193" t="s">
        <v>15</v>
      </c>
      <c r="AN193">
        <v>2</v>
      </c>
      <c r="AO193" t="s">
        <v>20</v>
      </c>
      <c r="AQ193" t="s">
        <v>16</v>
      </c>
      <c r="AR193" t="s">
        <v>57</v>
      </c>
      <c r="AS193" t="s">
        <v>22</v>
      </c>
      <c r="AT193" t="s">
        <v>21</v>
      </c>
      <c r="AU193">
        <v>362.28899999999999</v>
      </c>
      <c r="AV193" t="s">
        <v>23</v>
      </c>
      <c r="AW193" t="s">
        <v>24</v>
      </c>
    </row>
    <row r="194" spans="1:49" x14ac:dyDescent="0.25">
      <c r="A194" t="s">
        <v>68</v>
      </c>
      <c r="E194" t="s">
        <v>3</v>
      </c>
      <c r="F194" t="s">
        <v>25</v>
      </c>
      <c r="G194" t="s">
        <v>26</v>
      </c>
      <c r="H194">
        <v>0.81210000000000004</v>
      </c>
      <c r="I194" t="s">
        <v>26</v>
      </c>
      <c r="J194" t="s">
        <v>4</v>
      </c>
      <c r="K194">
        <v>0.81200000000000006</v>
      </c>
      <c r="L194" t="s">
        <v>9</v>
      </c>
      <c r="M194" t="s">
        <v>69</v>
      </c>
      <c r="N194" t="s">
        <v>61</v>
      </c>
      <c r="O194" t="s">
        <v>9</v>
      </c>
      <c r="P194" t="s">
        <v>62</v>
      </c>
      <c r="Q194" t="s">
        <v>3</v>
      </c>
      <c r="R194" t="s">
        <v>17</v>
      </c>
      <c r="S194" t="s">
        <v>70</v>
      </c>
      <c r="T194">
        <v>1</v>
      </c>
      <c r="U194" t="s">
        <v>13</v>
      </c>
      <c r="V194" t="s">
        <v>3</v>
      </c>
      <c r="AA194">
        <v>0</v>
      </c>
      <c r="AC194" t="s">
        <v>14</v>
      </c>
      <c r="AE194">
        <v>8</v>
      </c>
      <c r="AF194">
        <v>1</v>
      </c>
      <c r="AG194" t="s">
        <v>38</v>
      </c>
      <c r="AH194">
        <v>2</v>
      </c>
      <c r="AI194" t="s">
        <v>67</v>
      </c>
      <c r="AJ194">
        <v>1</v>
      </c>
      <c r="AK194" t="s">
        <v>20</v>
      </c>
      <c r="AL194" t="s">
        <v>3</v>
      </c>
      <c r="AM194" t="s">
        <v>15</v>
      </c>
      <c r="AN194">
        <v>1</v>
      </c>
      <c r="AO194" t="s">
        <v>20</v>
      </c>
      <c r="AQ194" t="s">
        <v>16</v>
      </c>
      <c r="AR194" t="s">
        <v>53</v>
      </c>
      <c r="AS194" t="s">
        <v>22</v>
      </c>
      <c r="AT194" t="s">
        <v>21</v>
      </c>
      <c r="AU194">
        <v>0.81200000000000006</v>
      </c>
      <c r="AV194" t="s">
        <v>23</v>
      </c>
      <c r="AW194" t="s">
        <v>24</v>
      </c>
    </row>
    <row r="195" spans="1:49" x14ac:dyDescent="0.25">
      <c r="A195" t="s">
        <v>68</v>
      </c>
      <c r="E195" t="s">
        <v>3</v>
      </c>
      <c r="F195" t="s">
        <v>25</v>
      </c>
      <c r="G195" t="s">
        <v>26</v>
      </c>
      <c r="H195">
        <v>5.9325000000000001</v>
      </c>
      <c r="I195" t="s">
        <v>26</v>
      </c>
      <c r="J195" t="s">
        <v>4</v>
      </c>
      <c r="K195">
        <v>5.9329999999999998</v>
      </c>
      <c r="L195" t="s">
        <v>9</v>
      </c>
      <c r="M195" t="s">
        <v>69</v>
      </c>
      <c r="N195" t="s">
        <v>61</v>
      </c>
      <c r="O195" t="s">
        <v>9</v>
      </c>
      <c r="P195" t="s">
        <v>62</v>
      </c>
      <c r="Q195" t="s">
        <v>3</v>
      </c>
      <c r="R195" t="s">
        <v>17</v>
      </c>
      <c r="S195" t="s">
        <v>70</v>
      </c>
      <c r="T195">
        <v>5</v>
      </c>
      <c r="U195" t="s">
        <v>13</v>
      </c>
      <c r="V195" t="s">
        <v>3</v>
      </c>
      <c r="AA195">
        <v>5</v>
      </c>
      <c r="AC195" t="s">
        <v>14</v>
      </c>
      <c r="AE195">
        <v>9</v>
      </c>
      <c r="AF195">
        <v>3</v>
      </c>
      <c r="AG195" t="s">
        <v>38</v>
      </c>
      <c r="AH195">
        <v>2</v>
      </c>
      <c r="AI195" t="s">
        <v>67</v>
      </c>
      <c r="AJ195">
        <v>5</v>
      </c>
      <c r="AK195" t="s">
        <v>20</v>
      </c>
      <c r="AL195" t="s">
        <v>3</v>
      </c>
      <c r="AM195" t="s">
        <v>15</v>
      </c>
      <c r="AN195">
        <v>5</v>
      </c>
      <c r="AO195" t="s">
        <v>20</v>
      </c>
      <c r="AQ195" t="s">
        <v>16</v>
      </c>
      <c r="AR195" t="s">
        <v>48</v>
      </c>
      <c r="AS195" t="s">
        <v>22</v>
      </c>
      <c r="AT195" t="s">
        <v>21</v>
      </c>
      <c r="AU195">
        <v>5.9329999999999998</v>
      </c>
      <c r="AV195" t="s">
        <v>23</v>
      </c>
      <c r="AW195" t="s">
        <v>24</v>
      </c>
    </row>
    <row r="196" spans="1:49" x14ac:dyDescent="0.25">
      <c r="A196" t="s">
        <v>68</v>
      </c>
      <c r="E196" t="s">
        <v>3</v>
      </c>
      <c r="F196" t="s">
        <v>25</v>
      </c>
      <c r="G196" t="s">
        <v>26</v>
      </c>
      <c r="H196">
        <v>67.404899999999998</v>
      </c>
      <c r="I196" t="s">
        <v>26</v>
      </c>
      <c r="J196" t="s">
        <v>4</v>
      </c>
      <c r="K196">
        <v>67.405000000000001</v>
      </c>
      <c r="L196" t="s">
        <v>9</v>
      </c>
      <c r="M196" t="s">
        <v>69</v>
      </c>
      <c r="N196" t="s">
        <v>61</v>
      </c>
      <c r="O196" t="s">
        <v>9</v>
      </c>
      <c r="P196" t="s">
        <v>62</v>
      </c>
      <c r="Q196" t="s">
        <v>3</v>
      </c>
      <c r="R196" t="s">
        <v>17</v>
      </c>
      <c r="S196" t="s">
        <v>70</v>
      </c>
      <c r="T196">
        <v>9</v>
      </c>
      <c r="U196" t="s">
        <v>13</v>
      </c>
      <c r="V196" t="s">
        <v>3</v>
      </c>
      <c r="Y196">
        <v>6</v>
      </c>
      <c r="AA196">
        <v>7</v>
      </c>
      <c r="AC196" t="s">
        <v>14</v>
      </c>
      <c r="AE196">
        <v>4</v>
      </c>
      <c r="AF196">
        <v>0</v>
      </c>
      <c r="AG196" t="s">
        <v>38</v>
      </c>
      <c r="AH196">
        <v>4</v>
      </c>
      <c r="AI196" t="s">
        <v>67</v>
      </c>
      <c r="AJ196">
        <v>9</v>
      </c>
      <c r="AK196" t="s">
        <v>20</v>
      </c>
      <c r="AL196" t="s">
        <v>3</v>
      </c>
      <c r="AM196" t="s">
        <v>15</v>
      </c>
      <c r="AN196">
        <v>9</v>
      </c>
      <c r="AO196" t="s">
        <v>20</v>
      </c>
      <c r="AQ196" t="s">
        <v>16</v>
      </c>
      <c r="AR196" t="s">
        <v>51</v>
      </c>
      <c r="AS196" t="s">
        <v>22</v>
      </c>
      <c r="AT196" t="s">
        <v>21</v>
      </c>
      <c r="AU196">
        <v>67.405000000000001</v>
      </c>
      <c r="AV196" t="s">
        <v>23</v>
      </c>
      <c r="AW196" t="s">
        <v>24</v>
      </c>
    </row>
    <row r="197" spans="1:49" x14ac:dyDescent="0.25">
      <c r="A197" t="s">
        <v>68</v>
      </c>
      <c r="E197" t="s">
        <v>3</v>
      </c>
      <c r="F197" t="s">
        <v>25</v>
      </c>
      <c r="G197" t="s">
        <v>26</v>
      </c>
      <c r="H197">
        <v>412.38350000000003</v>
      </c>
      <c r="I197" t="s">
        <v>26</v>
      </c>
      <c r="J197" t="s">
        <v>4</v>
      </c>
      <c r="K197">
        <v>412.38400000000001</v>
      </c>
      <c r="L197" t="s">
        <v>9</v>
      </c>
      <c r="M197" t="s">
        <v>69</v>
      </c>
      <c r="N197" t="s">
        <v>61</v>
      </c>
      <c r="O197" t="s">
        <v>9</v>
      </c>
      <c r="P197" t="s">
        <v>62</v>
      </c>
      <c r="Q197" t="s">
        <v>3</v>
      </c>
      <c r="R197" t="s">
        <v>17</v>
      </c>
      <c r="S197" t="s">
        <v>70</v>
      </c>
      <c r="T197">
        <v>5</v>
      </c>
      <c r="U197" t="s">
        <v>13</v>
      </c>
      <c r="V197" t="s">
        <v>3</v>
      </c>
      <c r="X197">
        <v>4</v>
      </c>
      <c r="Y197">
        <v>1</v>
      </c>
      <c r="AA197">
        <v>2</v>
      </c>
      <c r="AC197" t="s">
        <v>14</v>
      </c>
      <c r="AE197">
        <v>3</v>
      </c>
      <c r="AF197">
        <v>8</v>
      </c>
      <c r="AG197" t="s">
        <v>38</v>
      </c>
      <c r="AH197">
        <v>3</v>
      </c>
      <c r="AI197" t="s">
        <v>67</v>
      </c>
      <c r="AJ197">
        <v>5</v>
      </c>
      <c r="AK197" t="s">
        <v>20</v>
      </c>
      <c r="AL197" t="s">
        <v>3</v>
      </c>
      <c r="AM197" t="s">
        <v>15</v>
      </c>
      <c r="AN197">
        <v>5</v>
      </c>
      <c r="AO197" t="s">
        <v>20</v>
      </c>
      <c r="AQ197" t="s">
        <v>16</v>
      </c>
      <c r="AR197" t="s">
        <v>54</v>
      </c>
      <c r="AS197" t="s">
        <v>22</v>
      </c>
      <c r="AT197" t="s">
        <v>21</v>
      </c>
      <c r="AU197">
        <v>412.38400000000001</v>
      </c>
      <c r="AV197" t="s">
        <v>23</v>
      </c>
      <c r="AW197" t="s">
        <v>24</v>
      </c>
    </row>
    <row r="198" spans="1:49" x14ac:dyDescent="0.25">
      <c r="A198" t="s">
        <v>68</v>
      </c>
      <c r="E198" t="s">
        <v>3</v>
      </c>
      <c r="F198" t="s">
        <v>25</v>
      </c>
      <c r="G198" t="s">
        <v>26</v>
      </c>
      <c r="H198">
        <v>0.76449999999999996</v>
      </c>
      <c r="I198" t="s">
        <v>26</v>
      </c>
      <c r="J198" t="s">
        <v>4</v>
      </c>
      <c r="K198">
        <v>0.76500000000000001</v>
      </c>
      <c r="L198" t="s">
        <v>9</v>
      </c>
      <c r="M198" t="s">
        <v>69</v>
      </c>
      <c r="N198" t="s">
        <v>61</v>
      </c>
      <c r="O198" t="s">
        <v>9</v>
      </c>
      <c r="P198" t="s">
        <v>62</v>
      </c>
      <c r="Q198" t="s">
        <v>3</v>
      </c>
      <c r="R198" t="s">
        <v>17</v>
      </c>
      <c r="S198" t="s">
        <v>70</v>
      </c>
      <c r="T198">
        <v>5</v>
      </c>
      <c r="U198" t="s">
        <v>13</v>
      </c>
      <c r="V198" t="s">
        <v>3</v>
      </c>
      <c r="AA198">
        <v>0</v>
      </c>
      <c r="AC198" t="s">
        <v>14</v>
      </c>
      <c r="AE198">
        <v>7</v>
      </c>
      <c r="AF198">
        <v>6</v>
      </c>
      <c r="AG198" t="s">
        <v>38</v>
      </c>
      <c r="AH198">
        <v>4</v>
      </c>
      <c r="AI198" t="s">
        <v>67</v>
      </c>
      <c r="AJ198">
        <v>5</v>
      </c>
      <c r="AK198" t="s">
        <v>20</v>
      </c>
      <c r="AL198" t="s">
        <v>3</v>
      </c>
      <c r="AM198" t="s">
        <v>15</v>
      </c>
      <c r="AN198">
        <v>5</v>
      </c>
      <c r="AO198" t="s">
        <v>20</v>
      </c>
      <c r="AQ198" t="s">
        <v>16</v>
      </c>
      <c r="AR198" t="s">
        <v>51</v>
      </c>
      <c r="AS198" t="s">
        <v>22</v>
      </c>
      <c r="AT198" t="s">
        <v>21</v>
      </c>
      <c r="AU198">
        <v>0.76500000000000001</v>
      </c>
      <c r="AV198" t="s">
        <v>23</v>
      </c>
      <c r="AW198" t="s">
        <v>24</v>
      </c>
    </row>
    <row r="199" spans="1:49" x14ac:dyDescent="0.25">
      <c r="A199" t="s">
        <v>68</v>
      </c>
      <c r="E199" t="s">
        <v>3</v>
      </c>
      <c r="F199" t="s">
        <v>25</v>
      </c>
      <c r="G199" t="s">
        <v>26</v>
      </c>
      <c r="H199">
        <v>3.2957000000000001</v>
      </c>
      <c r="I199" t="s">
        <v>26</v>
      </c>
      <c r="J199" t="s">
        <v>4</v>
      </c>
      <c r="K199">
        <v>3.2959999999999998</v>
      </c>
      <c r="L199" t="s">
        <v>9</v>
      </c>
      <c r="M199" t="s">
        <v>69</v>
      </c>
      <c r="N199" t="s">
        <v>61</v>
      </c>
      <c r="O199" t="s">
        <v>9</v>
      </c>
      <c r="P199" t="s">
        <v>62</v>
      </c>
      <c r="Q199" t="s">
        <v>3</v>
      </c>
      <c r="R199" t="s">
        <v>17</v>
      </c>
      <c r="S199" t="s">
        <v>70</v>
      </c>
      <c r="T199">
        <v>7</v>
      </c>
      <c r="U199" t="s">
        <v>13</v>
      </c>
      <c r="V199" t="s">
        <v>3</v>
      </c>
      <c r="AA199">
        <v>3</v>
      </c>
      <c r="AC199" t="s">
        <v>14</v>
      </c>
      <c r="AE199">
        <v>2</v>
      </c>
      <c r="AF199">
        <v>9</v>
      </c>
      <c r="AG199" t="s">
        <v>38</v>
      </c>
      <c r="AH199">
        <v>5</v>
      </c>
      <c r="AI199" t="s">
        <v>67</v>
      </c>
      <c r="AJ199">
        <v>7</v>
      </c>
      <c r="AK199" t="s">
        <v>20</v>
      </c>
      <c r="AL199" t="s">
        <v>3</v>
      </c>
      <c r="AM199" t="s">
        <v>15</v>
      </c>
      <c r="AN199">
        <v>7</v>
      </c>
      <c r="AO199" t="s">
        <v>20</v>
      </c>
      <c r="AQ199" t="s">
        <v>16</v>
      </c>
      <c r="AR199" t="s">
        <v>55</v>
      </c>
      <c r="AS199" t="s">
        <v>22</v>
      </c>
      <c r="AT199" t="s">
        <v>21</v>
      </c>
      <c r="AU199">
        <v>3.2959999999999998</v>
      </c>
      <c r="AV199" t="s">
        <v>23</v>
      </c>
      <c r="AW199" t="s">
        <v>24</v>
      </c>
    </row>
    <row r="200" spans="1:49" x14ac:dyDescent="0.25">
      <c r="A200" t="s">
        <v>68</v>
      </c>
      <c r="E200" t="s">
        <v>3</v>
      </c>
      <c r="F200" t="s">
        <v>25</v>
      </c>
      <c r="G200" t="s">
        <v>26</v>
      </c>
      <c r="H200">
        <v>95.980400000000003</v>
      </c>
      <c r="I200" t="s">
        <v>26</v>
      </c>
      <c r="J200" t="s">
        <v>4</v>
      </c>
      <c r="K200">
        <v>95.98</v>
      </c>
      <c r="L200" t="s">
        <v>9</v>
      </c>
      <c r="M200" t="s">
        <v>69</v>
      </c>
      <c r="N200" t="s">
        <v>61</v>
      </c>
      <c r="O200" t="s">
        <v>9</v>
      </c>
      <c r="P200" t="s">
        <v>62</v>
      </c>
      <c r="Q200" t="s">
        <v>3</v>
      </c>
      <c r="R200" t="s">
        <v>17</v>
      </c>
      <c r="S200" t="s">
        <v>70</v>
      </c>
      <c r="T200">
        <v>4</v>
      </c>
      <c r="U200" t="s">
        <v>13</v>
      </c>
      <c r="V200" t="s">
        <v>3</v>
      </c>
      <c r="Y200">
        <v>9</v>
      </c>
      <c r="AA200">
        <v>5</v>
      </c>
      <c r="AC200" t="s">
        <v>14</v>
      </c>
      <c r="AE200">
        <v>9</v>
      </c>
      <c r="AF200">
        <v>8</v>
      </c>
      <c r="AG200" t="s">
        <v>38</v>
      </c>
      <c r="AH200">
        <v>0</v>
      </c>
      <c r="AI200" t="s">
        <v>67</v>
      </c>
      <c r="AJ200">
        <v>4</v>
      </c>
      <c r="AK200" t="s">
        <v>20</v>
      </c>
      <c r="AL200" t="s">
        <v>3</v>
      </c>
      <c r="AM200" t="s">
        <v>15</v>
      </c>
      <c r="AN200">
        <v>4</v>
      </c>
      <c r="AO200" t="s">
        <v>20</v>
      </c>
      <c r="AQ200" t="s">
        <v>16</v>
      </c>
      <c r="AR200" t="s">
        <v>46</v>
      </c>
      <c r="AS200" t="s">
        <v>22</v>
      </c>
      <c r="AT200" t="s">
        <v>21</v>
      </c>
      <c r="AU200">
        <v>95.98</v>
      </c>
      <c r="AV200" t="s">
        <v>23</v>
      </c>
      <c r="AW200" t="s">
        <v>24</v>
      </c>
    </row>
    <row r="201" spans="1:49" x14ac:dyDescent="0.25">
      <c r="A201" t="s">
        <v>68</v>
      </c>
      <c r="E201" t="s">
        <v>3</v>
      </c>
      <c r="F201" t="s">
        <v>25</v>
      </c>
      <c r="G201" t="s">
        <v>26</v>
      </c>
      <c r="H201">
        <v>943.52139999999997</v>
      </c>
      <c r="I201" t="s">
        <v>26</v>
      </c>
      <c r="J201" t="s">
        <v>4</v>
      </c>
      <c r="K201">
        <v>943.52099999999996</v>
      </c>
      <c r="L201" t="s">
        <v>9</v>
      </c>
      <c r="M201" t="s">
        <v>69</v>
      </c>
      <c r="N201" t="s">
        <v>61</v>
      </c>
      <c r="O201" t="s">
        <v>9</v>
      </c>
      <c r="P201" t="s">
        <v>62</v>
      </c>
      <c r="Q201" t="s">
        <v>3</v>
      </c>
      <c r="R201" t="s">
        <v>17</v>
      </c>
      <c r="S201" t="s">
        <v>70</v>
      </c>
      <c r="T201">
        <v>4</v>
      </c>
      <c r="U201" t="s">
        <v>13</v>
      </c>
      <c r="V201" t="s">
        <v>3</v>
      </c>
      <c r="X201">
        <v>9</v>
      </c>
      <c r="Y201">
        <v>4</v>
      </c>
      <c r="AA201">
        <v>3</v>
      </c>
      <c r="AC201" t="s">
        <v>14</v>
      </c>
      <c r="AE201">
        <v>5</v>
      </c>
      <c r="AF201">
        <v>2</v>
      </c>
      <c r="AG201" t="s">
        <v>38</v>
      </c>
      <c r="AH201">
        <v>1</v>
      </c>
      <c r="AI201" t="s">
        <v>67</v>
      </c>
      <c r="AJ201">
        <v>4</v>
      </c>
      <c r="AK201" t="s">
        <v>20</v>
      </c>
      <c r="AL201" t="s">
        <v>3</v>
      </c>
      <c r="AM201" t="s">
        <v>15</v>
      </c>
      <c r="AN201">
        <v>4</v>
      </c>
      <c r="AO201" t="s">
        <v>20</v>
      </c>
      <c r="AQ201" t="s">
        <v>16</v>
      </c>
      <c r="AR201" t="s">
        <v>50</v>
      </c>
      <c r="AS201" t="s">
        <v>22</v>
      </c>
      <c r="AT201" t="s">
        <v>21</v>
      </c>
      <c r="AU201">
        <v>943.52099999999996</v>
      </c>
      <c r="AV201" t="s">
        <v>23</v>
      </c>
      <c r="AW201" t="s">
        <v>24</v>
      </c>
    </row>
    <row r="202" spans="1:49" x14ac:dyDescent="0.25">
      <c r="A202" t="s">
        <v>68</v>
      </c>
      <c r="E202" t="s">
        <v>3</v>
      </c>
      <c r="F202" t="s">
        <v>25</v>
      </c>
      <c r="G202" t="s">
        <v>26</v>
      </c>
      <c r="H202">
        <v>5.9700000000000003E-2</v>
      </c>
      <c r="I202" t="s">
        <v>26</v>
      </c>
      <c r="J202" t="s">
        <v>4</v>
      </c>
      <c r="K202">
        <v>0.06</v>
      </c>
      <c r="L202" t="s">
        <v>9</v>
      </c>
      <c r="M202" t="s">
        <v>69</v>
      </c>
      <c r="N202" t="s">
        <v>61</v>
      </c>
      <c r="O202" t="s">
        <v>9</v>
      </c>
      <c r="P202" t="s">
        <v>62</v>
      </c>
      <c r="Q202" t="s">
        <v>3</v>
      </c>
      <c r="R202" t="s">
        <v>17</v>
      </c>
      <c r="S202" t="s">
        <v>70</v>
      </c>
      <c r="T202">
        <v>7</v>
      </c>
      <c r="U202" t="s">
        <v>13</v>
      </c>
      <c r="V202" t="s">
        <v>3</v>
      </c>
      <c r="AA202">
        <v>0</v>
      </c>
      <c r="AC202" t="s">
        <v>14</v>
      </c>
      <c r="AE202">
        <v>0</v>
      </c>
      <c r="AF202">
        <v>5</v>
      </c>
      <c r="AG202" t="s">
        <v>38</v>
      </c>
      <c r="AH202">
        <v>9</v>
      </c>
      <c r="AI202" t="s">
        <v>67</v>
      </c>
      <c r="AJ202">
        <v>7</v>
      </c>
      <c r="AK202" t="s">
        <v>20</v>
      </c>
      <c r="AL202" t="s">
        <v>3</v>
      </c>
      <c r="AM202" t="s">
        <v>15</v>
      </c>
      <c r="AN202">
        <v>7</v>
      </c>
      <c r="AO202" t="s">
        <v>20</v>
      </c>
      <c r="AQ202" t="s">
        <v>16</v>
      </c>
      <c r="AR202" t="s">
        <v>49</v>
      </c>
      <c r="AS202" t="s">
        <v>22</v>
      </c>
      <c r="AT202" t="s">
        <v>21</v>
      </c>
      <c r="AU202">
        <v>0.06</v>
      </c>
      <c r="AV202" t="s">
        <v>23</v>
      </c>
      <c r="AW20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5C00-16BE-4746-9A8A-F3CABA0209E0}">
  <dimension ref="A1:AW641"/>
  <sheetViews>
    <sheetView tabSelected="1" topLeftCell="A440" zoomScale="70" zoomScaleNormal="70" workbookViewId="0">
      <selection activeCell="F455" sqref="F455"/>
    </sheetView>
  </sheetViews>
  <sheetFormatPr baseColWidth="10" defaultRowHeight="15" x14ac:dyDescent="0.25"/>
  <cols>
    <col min="13" max="39" width="2.85546875" customWidth="1"/>
  </cols>
  <sheetData>
    <row r="1" spans="1:4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7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</row>
    <row r="2" spans="1:49" x14ac:dyDescent="0.25">
      <c r="A2" t="s">
        <v>1</v>
      </c>
      <c r="B2" t="s">
        <v>5</v>
      </c>
      <c r="C2" t="s">
        <v>2</v>
      </c>
      <c r="D2" t="s">
        <v>6</v>
      </c>
      <c r="E2" t="s">
        <v>3</v>
      </c>
      <c r="F2" t="s">
        <v>25</v>
      </c>
      <c r="G2" t="s">
        <v>26</v>
      </c>
      <c r="H2">
        <v>0.7</v>
      </c>
      <c r="I2" t="s">
        <v>26</v>
      </c>
      <c r="J2" t="s">
        <v>4</v>
      </c>
      <c r="K2">
        <v>1</v>
      </c>
      <c r="L2" t="s">
        <v>9</v>
      </c>
      <c r="M2" t="s">
        <v>27</v>
      </c>
      <c r="N2" t="s">
        <v>10</v>
      </c>
      <c r="O2" t="s">
        <v>9</v>
      </c>
      <c r="P2" t="s">
        <v>11</v>
      </c>
      <c r="Q2" t="s">
        <v>3</v>
      </c>
      <c r="R2" t="s">
        <v>19</v>
      </c>
      <c r="S2" t="s">
        <v>12</v>
      </c>
      <c r="T2">
        <v>7</v>
      </c>
      <c r="U2" t="s">
        <v>13</v>
      </c>
      <c r="V2" t="s">
        <v>3</v>
      </c>
      <c r="W2" t="s">
        <v>18</v>
      </c>
      <c r="Z2" t="s">
        <v>38</v>
      </c>
      <c r="AA2">
        <v>0</v>
      </c>
      <c r="AB2" t="s">
        <v>20</v>
      </c>
      <c r="AC2" t="s">
        <v>14</v>
      </c>
      <c r="AD2" t="s">
        <v>15</v>
      </c>
      <c r="AE2">
        <v>7</v>
      </c>
      <c r="AF2" t="s">
        <v>20</v>
      </c>
      <c r="AG2" t="s">
        <v>28</v>
      </c>
      <c r="AK2" t="s">
        <v>20</v>
      </c>
      <c r="AL2" t="s">
        <v>3</v>
      </c>
      <c r="AM2" t="s">
        <v>15</v>
      </c>
      <c r="AN2">
        <v>7</v>
      </c>
      <c r="AO2" t="s">
        <v>20</v>
      </c>
      <c r="AQ2" t="s">
        <v>16</v>
      </c>
      <c r="AR2" t="s">
        <v>39</v>
      </c>
      <c r="AS2" t="s">
        <v>22</v>
      </c>
      <c r="AT2" t="s">
        <v>21</v>
      </c>
      <c r="AU2">
        <v>1</v>
      </c>
      <c r="AV2" t="s">
        <v>23</v>
      </c>
      <c r="AW2" t="s">
        <v>24</v>
      </c>
    </row>
    <row r="3" spans="1:49" x14ac:dyDescent="0.25">
      <c r="A3" t="s">
        <v>1</v>
      </c>
      <c r="B3" t="s">
        <v>5</v>
      </c>
      <c r="C3" t="s">
        <v>2</v>
      </c>
      <c r="D3" t="s">
        <v>6</v>
      </c>
      <c r="E3" t="s">
        <v>3</v>
      </c>
      <c r="F3" t="s">
        <v>25</v>
      </c>
      <c r="G3" t="s">
        <v>26</v>
      </c>
      <c r="H3">
        <v>0.33</v>
      </c>
      <c r="I3" t="s">
        <v>26</v>
      </c>
      <c r="J3" t="s">
        <v>4</v>
      </c>
      <c r="K3">
        <v>0</v>
      </c>
      <c r="L3" t="s">
        <v>9</v>
      </c>
      <c r="M3" t="s">
        <v>27</v>
      </c>
      <c r="N3" t="s">
        <v>10</v>
      </c>
      <c r="O3" t="s">
        <v>9</v>
      </c>
      <c r="P3" t="s">
        <v>11</v>
      </c>
      <c r="Q3" t="s">
        <v>3</v>
      </c>
      <c r="R3" t="s">
        <v>19</v>
      </c>
      <c r="S3" t="s">
        <v>12</v>
      </c>
      <c r="T3">
        <v>3</v>
      </c>
      <c r="U3" t="s">
        <v>13</v>
      </c>
      <c r="V3" t="s">
        <v>3</v>
      </c>
      <c r="W3" t="s">
        <v>18</v>
      </c>
      <c r="Z3" t="s">
        <v>38</v>
      </c>
      <c r="AA3">
        <v>0</v>
      </c>
      <c r="AB3" t="s">
        <v>20</v>
      </c>
      <c r="AC3" t="s">
        <v>14</v>
      </c>
      <c r="AD3" t="s">
        <v>15</v>
      </c>
      <c r="AE3">
        <v>3</v>
      </c>
      <c r="AF3" t="s">
        <v>20</v>
      </c>
      <c r="AG3" t="s">
        <v>31</v>
      </c>
      <c r="AK3" t="s">
        <v>20</v>
      </c>
      <c r="AL3" t="s">
        <v>3</v>
      </c>
      <c r="AM3" t="s">
        <v>15</v>
      </c>
      <c r="AN3">
        <v>3</v>
      </c>
      <c r="AO3" t="s">
        <v>20</v>
      </c>
      <c r="AQ3" t="s">
        <v>16</v>
      </c>
      <c r="AR3" t="s">
        <v>46</v>
      </c>
      <c r="AS3" t="s">
        <v>22</v>
      </c>
      <c r="AT3" t="s">
        <v>21</v>
      </c>
      <c r="AU3">
        <v>0</v>
      </c>
      <c r="AV3" t="s">
        <v>23</v>
      </c>
      <c r="AW3" t="s">
        <v>24</v>
      </c>
    </row>
    <row r="4" spans="1:49" x14ac:dyDescent="0.25">
      <c r="A4" t="s">
        <v>1</v>
      </c>
      <c r="B4" t="s">
        <v>5</v>
      </c>
      <c r="C4" t="s">
        <v>2</v>
      </c>
      <c r="D4" t="s">
        <v>6</v>
      </c>
      <c r="E4" t="s">
        <v>3</v>
      </c>
      <c r="F4" t="s">
        <v>25</v>
      </c>
      <c r="G4" t="s">
        <v>26</v>
      </c>
      <c r="H4">
        <v>0.69299999999999995</v>
      </c>
      <c r="I4" t="s">
        <v>26</v>
      </c>
      <c r="J4" t="s">
        <v>4</v>
      </c>
      <c r="K4">
        <v>1</v>
      </c>
      <c r="L4" t="s">
        <v>9</v>
      </c>
      <c r="M4" t="s">
        <v>27</v>
      </c>
      <c r="N4" t="s">
        <v>10</v>
      </c>
      <c r="O4" t="s">
        <v>9</v>
      </c>
      <c r="P4" t="s">
        <v>11</v>
      </c>
      <c r="Q4" t="s">
        <v>3</v>
      </c>
      <c r="R4" t="s">
        <v>19</v>
      </c>
      <c r="S4" t="s">
        <v>12</v>
      </c>
      <c r="T4">
        <v>6</v>
      </c>
      <c r="U4" t="s">
        <v>13</v>
      </c>
      <c r="V4" t="s">
        <v>3</v>
      </c>
      <c r="W4" t="s">
        <v>18</v>
      </c>
      <c r="Z4" t="s">
        <v>38</v>
      </c>
      <c r="AA4">
        <v>0</v>
      </c>
      <c r="AB4" t="s">
        <v>20</v>
      </c>
      <c r="AC4" t="s">
        <v>14</v>
      </c>
      <c r="AD4" t="s">
        <v>15</v>
      </c>
      <c r="AE4">
        <v>6</v>
      </c>
      <c r="AF4" t="s">
        <v>20</v>
      </c>
      <c r="AG4" t="s">
        <v>33</v>
      </c>
      <c r="AH4" t="s">
        <v>31</v>
      </c>
      <c r="AK4" t="s">
        <v>20</v>
      </c>
      <c r="AL4" t="s">
        <v>3</v>
      </c>
      <c r="AM4" t="s">
        <v>15</v>
      </c>
      <c r="AN4">
        <v>6</v>
      </c>
      <c r="AO4" t="s">
        <v>20</v>
      </c>
      <c r="AQ4" t="s">
        <v>16</v>
      </c>
      <c r="AR4" t="s">
        <v>39</v>
      </c>
      <c r="AS4" t="s">
        <v>22</v>
      </c>
      <c r="AT4" t="s">
        <v>21</v>
      </c>
      <c r="AU4">
        <v>1</v>
      </c>
      <c r="AV4" t="s">
        <v>23</v>
      </c>
      <c r="AW4" t="s">
        <v>24</v>
      </c>
    </row>
    <row r="5" spans="1:49" x14ac:dyDescent="0.25">
      <c r="A5" t="s">
        <v>1</v>
      </c>
      <c r="B5" t="s">
        <v>5</v>
      </c>
      <c r="C5" t="s">
        <v>2</v>
      </c>
      <c r="D5" t="s">
        <v>6</v>
      </c>
      <c r="E5" t="s">
        <v>3</v>
      </c>
      <c r="F5" t="s">
        <v>25</v>
      </c>
      <c r="G5" t="s">
        <v>26</v>
      </c>
      <c r="H5">
        <v>3.5</v>
      </c>
      <c r="I5" t="s">
        <v>26</v>
      </c>
      <c r="J5" t="s">
        <v>4</v>
      </c>
      <c r="K5">
        <v>4</v>
      </c>
      <c r="L5" t="s">
        <v>9</v>
      </c>
      <c r="M5" t="s">
        <v>27</v>
      </c>
      <c r="N5" t="s">
        <v>10</v>
      </c>
      <c r="O5" t="s">
        <v>9</v>
      </c>
      <c r="P5" t="s">
        <v>11</v>
      </c>
      <c r="Q5" t="s">
        <v>3</v>
      </c>
      <c r="R5" t="s">
        <v>19</v>
      </c>
      <c r="S5" t="s">
        <v>12</v>
      </c>
      <c r="T5">
        <v>5</v>
      </c>
      <c r="U5" t="s">
        <v>13</v>
      </c>
      <c r="V5" t="s">
        <v>3</v>
      </c>
      <c r="W5" t="s">
        <v>18</v>
      </c>
      <c r="Z5" t="s">
        <v>38</v>
      </c>
      <c r="AA5">
        <v>3</v>
      </c>
      <c r="AB5" t="s">
        <v>20</v>
      </c>
      <c r="AC5" t="s">
        <v>14</v>
      </c>
      <c r="AD5" t="s">
        <v>15</v>
      </c>
      <c r="AE5">
        <v>5</v>
      </c>
      <c r="AF5" t="s">
        <v>20</v>
      </c>
      <c r="AG5" t="s">
        <v>28</v>
      </c>
      <c r="AH5" t="s">
        <v>28</v>
      </c>
      <c r="AK5" t="s">
        <v>20</v>
      </c>
      <c r="AL5" t="s">
        <v>3</v>
      </c>
      <c r="AM5" t="s">
        <v>15</v>
      </c>
      <c r="AN5">
        <v>5</v>
      </c>
      <c r="AO5" t="s">
        <v>20</v>
      </c>
      <c r="AQ5" t="s">
        <v>16</v>
      </c>
      <c r="AR5" t="s">
        <v>54</v>
      </c>
      <c r="AS5" t="s">
        <v>22</v>
      </c>
      <c r="AT5" t="s">
        <v>21</v>
      </c>
      <c r="AU5">
        <v>4</v>
      </c>
      <c r="AV5" t="s">
        <v>23</v>
      </c>
      <c r="AW5" t="s">
        <v>24</v>
      </c>
    </row>
    <row r="6" spans="1:49" x14ac:dyDescent="0.25">
      <c r="A6" t="s">
        <v>1</v>
      </c>
      <c r="B6" t="s">
        <v>5</v>
      </c>
      <c r="C6" t="s">
        <v>2</v>
      </c>
      <c r="D6" t="s">
        <v>6</v>
      </c>
      <c r="E6" t="s">
        <v>3</v>
      </c>
      <c r="F6" t="s">
        <v>25</v>
      </c>
      <c r="G6" t="s">
        <v>26</v>
      </c>
      <c r="H6">
        <v>8.7100000000000009</v>
      </c>
      <c r="I6" t="s">
        <v>26</v>
      </c>
      <c r="J6" t="s">
        <v>4</v>
      </c>
      <c r="K6">
        <v>9</v>
      </c>
      <c r="L6" t="s">
        <v>9</v>
      </c>
      <c r="M6" t="s">
        <v>27</v>
      </c>
      <c r="N6" t="s">
        <v>10</v>
      </c>
      <c r="O6" t="s">
        <v>9</v>
      </c>
      <c r="P6" t="s">
        <v>11</v>
      </c>
      <c r="Q6" t="s">
        <v>3</v>
      </c>
      <c r="R6" t="s">
        <v>19</v>
      </c>
      <c r="S6" t="s">
        <v>12</v>
      </c>
      <c r="T6">
        <v>7</v>
      </c>
      <c r="U6" t="s">
        <v>13</v>
      </c>
      <c r="V6" t="s">
        <v>3</v>
      </c>
      <c r="W6" t="s">
        <v>18</v>
      </c>
      <c r="Z6" t="s">
        <v>38</v>
      </c>
      <c r="AA6">
        <v>8</v>
      </c>
      <c r="AB6" t="s">
        <v>20</v>
      </c>
      <c r="AC6" t="s">
        <v>14</v>
      </c>
      <c r="AD6" t="s">
        <v>15</v>
      </c>
      <c r="AE6">
        <v>7</v>
      </c>
      <c r="AF6" t="s">
        <v>20</v>
      </c>
      <c r="AG6" t="s">
        <v>37</v>
      </c>
      <c r="AH6" t="s">
        <v>28</v>
      </c>
      <c r="AK6" t="s">
        <v>20</v>
      </c>
      <c r="AL6" t="s">
        <v>3</v>
      </c>
      <c r="AM6" t="s">
        <v>15</v>
      </c>
      <c r="AN6">
        <v>7</v>
      </c>
      <c r="AO6" t="s">
        <v>20</v>
      </c>
      <c r="AQ6" t="s">
        <v>16</v>
      </c>
      <c r="AR6" t="s">
        <v>41</v>
      </c>
      <c r="AS6" t="s">
        <v>22</v>
      </c>
      <c r="AT6" t="s">
        <v>21</v>
      </c>
      <c r="AU6">
        <v>9</v>
      </c>
      <c r="AV6" t="s">
        <v>23</v>
      </c>
      <c r="AW6" t="s">
        <v>24</v>
      </c>
    </row>
    <row r="7" spans="1:49" x14ac:dyDescent="0.25">
      <c r="A7" t="s">
        <v>1</v>
      </c>
      <c r="B7" t="s">
        <v>5</v>
      </c>
      <c r="C7" t="s">
        <v>2</v>
      </c>
      <c r="D7" t="s">
        <v>6</v>
      </c>
      <c r="E7" t="s">
        <v>3</v>
      </c>
      <c r="F7" t="s">
        <v>25</v>
      </c>
      <c r="G7" t="s">
        <v>26</v>
      </c>
      <c r="H7">
        <v>4.1909999999999998</v>
      </c>
      <c r="I7" t="s">
        <v>26</v>
      </c>
      <c r="J7" t="s">
        <v>4</v>
      </c>
      <c r="K7">
        <v>4</v>
      </c>
      <c r="L7" t="s">
        <v>9</v>
      </c>
      <c r="M7" t="s">
        <v>27</v>
      </c>
      <c r="N7" t="s">
        <v>10</v>
      </c>
      <c r="O7" t="s">
        <v>9</v>
      </c>
      <c r="P7" t="s">
        <v>11</v>
      </c>
      <c r="Q7" t="s">
        <v>3</v>
      </c>
      <c r="R7" t="s">
        <v>19</v>
      </c>
      <c r="S7" t="s">
        <v>12</v>
      </c>
      <c r="T7">
        <v>1</v>
      </c>
      <c r="U7" t="s">
        <v>13</v>
      </c>
      <c r="V7" t="s">
        <v>3</v>
      </c>
      <c r="W7" t="s">
        <v>18</v>
      </c>
      <c r="Z7" t="s">
        <v>38</v>
      </c>
      <c r="AA7">
        <v>4</v>
      </c>
      <c r="AB7" t="s">
        <v>20</v>
      </c>
      <c r="AC7" t="s">
        <v>14</v>
      </c>
      <c r="AD7" t="s">
        <v>15</v>
      </c>
      <c r="AE7">
        <v>1</v>
      </c>
      <c r="AF7" t="s">
        <v>20</v>
      </c>
      <c r="AG7" t="s">
        <v>33</v>
      </c>
      <c r="AH7" t="s">
        <v>37</v>
      </c>
      <c r="AK7" t="s">
        <v>20</v>
      </c>
      <c r="AL7" t="s">
        <v>3</v>
      </c>
      <c r="AM7" t="s">
        <v>15</v>
      </c>
      <c r="AN7">
        <v>1</v>
      </c>
      <c r="AO7" t="s">
        <v>20</v>
      </c>
      <c r="AQ7" t="s">
        <v>16</v>
      </c>
      <c r="AR7" t="s">
        <v>43</v>
      </c>
      <c r="AS7" t="s">
        <v>22</v>
      </c>
      <c r="AT7" t="s">
        <v>21</v>
      </c>
      <c r="AU7">
        <v>4</v>
      </c>
      <c r="AV7" t="s">
        <v>23</v>
      </c>
      <c r="AW7" t="s">
        <v>24</v>
      </c>
    </row>
    <row r="8" spans="1:49" x14ac:dyDescent="0.25">
      <c r="A8" t="s">
        <v>1</v>
      </c>
      <c r="B8" t="s">
        <v>5</v>
      </c>
      <c r="C8" t="s">
        <v>2</v>
      </c>
      <c r="D8" t="s">
        <v>6</v>
      </c>
      <c r="E8" t="s">
        <v>3</v>
      </c>
      <c r="F8" t="s">
        <v>25</v>
      </c>
      <c r="G8" t="s">
        <v>26</v>
      </c>
      <c r="H8">
        <v>85.8</v>
      </c>
      <c r="I8" t="s">
        <v>26</v>
      </c>
      <c r="J8" t="s">
        <v>4</v>
      </c>
      <c r="K8">
        <v>86</v>
      </c>
      <c r="L8" t="s">
        <v>9</v>
      </c>
      <c r="M8" t="s">
        <v>27</v>
      </c>
      <c r="N8" t="s">
        <v>10</v>
      </c>
      <c r="O8" t="s">
        <v>9</v>
      </c>
      <c r="P8" t="s">
        <v>11</v>
      </c>
      <c r="Q8" t="s">
        <v>3</v>
      </c>
      <c r="R8" t="s">
        <v>19</v>
      </c>
      <c r="S8" t="s">
        <v>12</v>
      </c>
      <c r="T8">
        <v>8</v>
      </c>
      <c r="U8" t="s">
        <v>13</v>
      </c>
      <c r="V8" t="s">
        <v>3</v>
      </c>
      <c r="W8" t="s">
        <v>18</v>
      </c>
      <c r="Y8">
        <v>8</v>
      </c>
      <c r="Z8" t="s">
        <v>38</v>
      </c>
      <c r="AA8">
        <v>5</v>
      </c>
      <c r="AB8" t="s">
        <v>20</v>
      </c>
      <c r="AC8" t="s">
        <v>14</v>
      </c>
      <c r="AD8" t="s">
        <v>15</v>
      </c>
      <c r="AE8">
        <v>8</v>
      </c>
      <c r="AF8" t="s">
        <v>20</v>
      </c>
      <c r="AG8" t="s">
        <v>28</v>
      </c>
      <c r="AH8" t="s">
        <v>28</v>
      </c>
      <c r="AK8" t="s">
        <v>20</v>
      </c>
      <c r="AL8" t="s">
        <v>3</v>
      </c>
      <c r="AM8" t="s">
        <v>15</v>
      </c>
      <c r="AN8">
        <v>8</v>
      </c>
      <c r="AO8" t="s">
        <v>20</v>
      </c>
      <c r="AQ8" t="s">
        <v>16</v>
      </c>
      <c r="AR8" t="s">
        <v>55</v>
      </c>
      <c r="AS8" t="s">
        <v>22</v>
      </c>
      <c r="AT8" t="s">
        <v>21</v>
      </c>
      <c r="AU8">
        <v>86</v>
      </c>
      <c r="AV8" t="s">
        <v>23</v>
      </c>
      <c r="AW8" t="s">
        <v>24</v>
      </c>
    </row>
    <row r="9" spans="1:49" x14ac:dyDescent="0.25">
      <c r="A9" t="s">
        <v>1</v>
      </c>
      <c r="B9" t="s">
        <v>5</v>
      </c>
      <c r="C9" t="s">
        <v>2</v>
      </c>
      <c r="D9" t="s">
        <v>6</v>
      </c>
      <c r="E9" t="s">
        <v>3</v>
      </c>
      <c r="F9" t="s">
        <v>25</v>
      </c>
      <c r="G9" t="s">
        <v>26</v>
      </c>
      <c r="H9">
        <v>54.42</v>
      </c>
      <c r="I9" t="s">
        <v>26</v>
      </c>
      <c r="J9" t="s">
        <v>4</v>
      </c>
      <c r="K9">
        <v>54</v>
      </c>
      <c r="L9" t="s">
        <v>9</v>
      </c>
      <c r="M9" t="s">
        <v>27</v>
      </c>
      <c r="N9" t="s">
        <v>10</v>
      </c>
      <c r="O9" t="s">
        <v>9</v>
      </c>
      <c r="P9" t="s">
        <v>11</v>
      </c>
      <c r="Q9" t="s">
        <v>3</v>
      </c>
      <c r="R9" t="s">
        <v>19</v>
      </c>
      <c r="S9" t="s">
        <v>12</v>
      </c>
      <c r="T9">
        <v>4</v>
      </c>
      <c r="U9" t="s">
        <v>13</v>
      </c>
      <c r="V9" t="s">
        <v>3</v>
      </c>
      <c r="W9" t="s">
        <v>18</v>
      </c>
      <c r="Y9">
        <v>5</v>
      </c>
      <c r="Z9" t="s">
        <v>38</v>
      </c>
      <c r="AA9">
        <v>4</v>
      </c>
      <c r="AB9" t="s">
        <v>20</v>
      </c>
      <c r="AC9" t="s">
        <v>14</v>
      </c>
      <c r="AD9" t="s">
        <v>15</v>
      </c>
      <c r="AE9">
        <v>4</v>
      </c>
      <c r="AF9" t="s">
        <v>20</v>
      </c>
      <c r="AG9" t="s">
        <v>34</v>
      </c>
      <c r="AH9" t="s">
        <v>28</v>
      </c>
      <c r="AK9" t="s">
        <v>20</v>
      </c>
      <c r="AL9" t="s">
        <v>3</v>
      </c>
      <c r="AM9" t="s">
        <v>15</v>
      </c>
      <c r="AN9">
        <v>4</v>
      </c>
      <c r="AO9" t="s">
        <v>20</v>
      </c>
      <c r="AQ9" t="s">
        <v>16</v>
      </c>
      <c r="AR9" t="s">
        <v>43</v>
      </c>
      <c r="AS9" t="s">
        <v>22</v>
      </c>
      <c r="AT9" t="s">
        <v>21</v>
      </c>
      <c r="AU9">
        <v>54</v>
      </c>
      <c r="AV9" t="s">
        <v>23</v>
      </c>
      <c r="AW9" t="s">
        <v>24</v>
      </c>
    </row>
    <row r="10" spans="1:49" x14ac:dyDescent="0.25">
      <c r="A10" t="s">
        <v>1</v>
      </c>
      <c r="B10" t="s">
        <v>5</v>
      </c>
      <c r="C10" t="s">
        <v>2</v>
      </c>
      <c r="D10" t="s">
        <v>6</v>
      </c>
      <c r="E10" t="s">
        <v>3</v>
      </c>
      <c r="F10" t="s">
        <v>25</v>
      </c>
      <c r="G10" t="s">
        <v>26</v>
      </c>
      <c r="H10">
        <v>84.795000000000002</v>
      </c>
      <c r="I10" t="s">
        <v>26</v>
      </c>
      <c r="J10" t="s">
        <v>4</v>
      </c>
      <c r="K10">
        <v>85</v>
      </c>
      <c r="L10" t="s">
        <v>9</v>
      </c>
      <c r="M10" t="s">
        <v>27</v>
      </c>
      <c r="N10" t="s">
        <v>10</v>
      </c>
      <c r="O10" t="s">
        <v>9</v>
      </c>
      <c r="P10" t="s">
        <v>11</v>
      </c>
      <c r="Q10" t="s">
        <v>3</v>
      </c>
      <c r="R10" t="s">
        <v>19</v>
      </c>
      <c r="S10" t="s">
        <v>12</v>
      </c>
      <c r="T10">
        <v>7</v>
      </c>
      <c r="U10" t="s">
        <v>13</v>
      </c>
      <c r="V10" t="s">
        <v>3</v>
      </c>
      <c r="W10" t="s">
        <v>18</v>
      </c>
      <c r="Y10">
        <v>8</v>
      </c>
      <c r="Z10" t="s">
        <v>38</v>
      </c>
      <c r="AA10">
        <v>4</v>
      </c>
      <c r="AB10" t="s">
        <v>20</v>
      </c>
      <c r="AC10" t="s">
        <v>14</v>
      </c>
      <c r="AD10" t="s">
        <v>15</v>
      </c>
      <c r="AE10">
        <v>7</v>
      </c>
      <c r="AF10" t="s">
        <v>20</v>
      </c>
      <c r="AG10" t="s">
        <v>33</v>
      </c>
      <c r="AH10" t="s">
        <v>36</v>
      </c>
      <c r="AK10" t="s">
        <v>20</v>
      </c>
      <c r="AL10" t="s">
        <v>3</v>
      </c>
      <c r="AM10" t="s">
        <v>15</v>
      </c>
      <c r="AN10">
        <v>7</v>
      </c>
      <c r="AO10" t="s">
        <v>20</v>
      </c>
      <c r="AQ10" t="s">
        <v>16</v>
      </c>
      <c r="AR10" t="s">
        <v>51</v>
      </c>
      <c r="AS10" t="s">
        <v>22</v>
      </c>
      <c r="AT10" t="s">
        <v>21</v>
      </c>
      <c r="AU10">
        <v>85</v>
      </c>
      <c r="AV10" t="s">
        <v>23</v>
      </c>
      <c r="AW10" t="s">
        <v>24</v>
      </c>
    </row>
    <row r="11" spans="1:49" x14ac:dyDescent="0.25">
      <c r="A11" t="s">
        <v>1</v>
      </c>
      <c r="B11" t="s">
        <v>5</v>
      </c>
      <c r="C11" t="s">
        <v>2</v>
      </c>
      <c r="D11" t="s">
        <v>6</v>
      </c>
      <c r="E11" t="s">
        <v>3</v>
      </c>
      <c r="F11" t="s">
        <v>25</v>
      </c>
      <c r="G11" t="s">
        <v>26</v>
      </c>
      <c r="H11">
        <v>865.8</v>
      </c>
      <c r="I11" t="s">
        <v>26</v>
      </c>
      <c r="J11" t="s">
        <v>4</v>
      </c>
      <c r="K11">
        <v>866</v>
      </c>
      <c r="L11" t="s">
        <v>9</v>
      </c>
      <c r="M11" t="s">
        <v>27</v>
      </c>
      <c r="N11" t="s">
        <v>10</v>
      </c>
      <c r="O11" t="s">
        <v>9</v>
      </c>
      <c r="P11" t="s">
        <v>11</v>
      </c>
      <c r="Q11" t="s">
        <v>3</v>
      </c>
      <c r="R11" t="s">
        <v>19</v>
      </c>
      <c r="S11" t="s">
        <v>12</v>
      </c>
      <c r="T11">
        <v>8</v>
      </c>
      <c r="U11" t="s">
        <v>13</v>
      </c>
      <c r="V11" t="s">
        <v>3</v>
      </c>
      <c r="W11" t="s">
        <v>18</v>
      </c>
      <c r="X11">
        <v>8</v>
      </c>
      <c r="Y11">
        <v>6</v>
      </c>
      <c r="Z11" t="s">
        <v>38</v>
      </c>
      <c r="AA11">
        <v>5</v>
      </c>
      <c r="AB11" t="s">
        <v>20</v>
      </c>
      <c r="AC11" t="s">
        <v>14</v>
      </c>
      <c r="AD11" t="s">
        <v>15</v>
      </c>
      <c r="AE11">
        <v>8</v>
      </c>
      <c r="AF11" t="s">
        <v>20</v>
      </c>
      <c r="AG11" t="s">
        <v>28</v>
      </c>
      <c r="AH11" t="s">
        <v>28</v>
      </c>
      <c r="AK11" t="s">
        <v>20</v>
      </c>
      <c r="AL11" t="s">
        <v>3</v>
      </c>
      <c r="AM11" t="s">
        <v>15</v>
      </c>
      <c r="AN11">
        <v>8</v>
      </c>
      <c r="AO11" t="s">
        <v>20</v>
      </c>
      <c r="AQ11" t="s">
        <v>16</v>
      </c>
      <c r="AR11" t="s">
        <v>55</v>
      </c>
      <c r="AS11" t="s">
        <v>22</v>
      </c>
      <c r="AT11" t="s">
        <v>21</v>
      </c>
      <c r="AU11">
        <v>866</v>
      </c>
      <c r="AV11" t="s">
        <v>23</v>
      </c>
      <c r="AW11" t="s">
        <v>24</v>
      </c>
    </row>
    <row r="12" spans="1:49" x14ac:dyDescent="0.25">
      <c r="A12" t="s">
        <v>1</v>
      </c>
      <c r="B12" t="s">
        <v>5</v>
      </c>
      <c r="C12" t="s">
        <v>2</v>
      </c>
      <c r="D12" t="s">
        <v>6</v>
      </c>
      <c r="E12" t="s">
        <v>3</v>
      </c>
      <c r="F12" t="s">
        <v>25</v>
      </c>
      <c r="G12" t="s">
        <v>26</v>
      </c>
      <c r="H12">
        <v>753.35</v>
      </c>
      <c r="I12" t="s">
        <v>26</v>
      </c>
      <c r="J12" t="s">
        <v>4</v>
      </c>
      <c r="K12">
        <v>753</v>
      </c>
      <c r="L12" t="s">
        <v>9</v>
      </c>
      <c r="M12" t="s">
        <v>27</v>
      </c>
      <c r="N12" t="s">
        <v>10</v>
      </c>
      <c r="O12" t="s">
        <v>9</v>
      </c>
      <c r="P12" t="s">
        <v>11</v>
      </c>
      <c r="Q12" t="s">
        <v>3</v>
      </c>
      <c r="R12" t="s">
        <v>19</v>
      </c>
      <c r="S12" t="s">
        <v>12</v>
      </c>
      <c r="T12">
        <v>3</v>
      </c>
      <c r="U12" t="s">
        <v>13</v>
      </c>
      <c r="V12" t="s">
        <v>3</v>
      </c>
      <c r="W12" t="s">
        <v>18</v>
      </c>
      <c r="X12">
        <v>7</v>
      </c>
      <c r="Y12">
        <v>5</v>
      </c>
      <c r="Z12" t="s">
        <v>38</v>
      </c>
      <c r="AA12">
        <v>3</v>
      </c>
      <c r="AB12" t="s">
        <v>20</v>
      </c>
      <c r="AC12" t="s">
        <v>14</v>
      </c>
      <c r="AD12" t="s">
        <v>15</v>
      </c>
      <c r="AE12">
        <v>3</v>
      </c>
      <c r="AF12" t="s">
        <v>20</v>
      </c>
      <c r="AG12" t="s">
        <v>36</v>
      </c>
      <c r="AH12" t="s">
        <v>28</v>
      </c>
      <c r="AK12" t="s">
        <v>20</v>
      </c>
      <c r="AL12" t="s">
        <v>3</v>
      </c>
      <c r="AM12" t="s">
        <v>15</v>
      </c>
      <c r="AN12">
        <v>3</v>
      </c>
      <c r="AO12" t="s">
        <v>20</v>
      </c>
      <c r="AQ12" t="s">
        <v>16</v>
      </c>
      <c r="AR12" t="s">
        <v>56</v>
      </c>
      <c r="AS12" t="s">
        <v>22</v>
      </c>
      <c r="AT12" t="s">
        <v>21</v>
      </c>
      <c r="AU12">
        <v>753</v>
      </c>
      <c r="AV12" t="s">
        <v>23</v>
      </c>
      <c r="AW12" t="s">
        <v>24</v>
      </c>
    </row>
    <row r="13" spans="1:49" x14ac:dyDescent="0.25">
      <c r="A13" t="s">
        <v>1</v>
      </c>
      <c r="B13" t="s">
        <v>5</v>
      </c>
      <c r="C13" t="s">
        <v>2</v>
      </c>
      <c r="D13" t="s">
        <v>6</v>
      </c>
      <c r="E13" t="s">
        <v>3</v>
      </c>
      <c r="F13" t="s">
        <v>25</v>
      </c>
      <c r="G13" t="s">
        <v>26</v>
      </c>
      <c r="H13">
        <v>411.14800000000002</v>
      </c>
      <c r="I13" t="s">
        <v>26</v>
      </c>
      <c r="J13" t="s">
        <v>4</v>
      </c>
      <c r="K13">
        <v>411</v>
      </c>
      <c r="L13" t="s">
        <v>9</v>
      </c>
      <c r="M13" t="s">
        <v>27</v>
      </c>
      <c r="N13" t="s">
        <v>10</v>
      </c>
      <c r="O13" t="s">
        <v>9</v>
      </c>
      <c r="P13" t="s">
        <v>11</v>
      </c>
      <c r="Q13" t="s">
        <v>3</v>
      </c>
      <c r="R13" t="s">
        <v>19</v>
      </c>
      <c r="S13" t="s">
        <v>12</v>
      </c>
      <c r="T13">
        <v>1</v>
      </c>
      <c r="U13" t="s">
        <v>13</v>
      </c>
      <c r="V13" t="s">
        <v>3</v>
      </c>
      <c r="W13" t="s">
        <v>18</v>
      </c>
      <c r="X13">
        <v>4</v>
      </c>
      <c r="Y13">
        <v>1</v>
      </c>
      <c r="Z13" t="s">
        <v>38</v>
      </c>
      <c r="AA13">
        <v>1</v>
      </c>
      <c r="AB13" t="s">
        <v>20</v>
      </c>
      <c r="AC13" t="s">
        <v>14</v>
      </c>
      <c r="AD13" t="s">
        <v>15</v>
      </c>
      <c r="AE13">
        <v>1</v>
      </c>
      <c r="AF13" t="s">
        <v>20</v>
      </c>
      <c r="AG13" t="s">
        <v>30</v>
      </c>
      <c r="AH13" t="s">
        <v>35</v>
      </c>
      <c r="AK13" t="s">
        <v>20</v>
      </c>
      <c r="AL13" t="s">
        <v>3</v>
      </c>
      <c r="AM13" t="s">
        <v>15</v>
      </c>
      <c r="AN13">
        <v>1</v>
      </c>
      <c r="AO13" t="s">
        <v>20</v>
      </c>
      <c r="AQ13" t="s">
        <v>16</v>
      </c>
      <c r="AR13" t="s">
        <v>50</v>
      </c>
      <c r="AS13" t="s">
        <v>22</v>
      </c>
      <c r="AT13" t="s">
        <v>21</v>
      </c>
      <c r="AU13">
        <v>411</v>
      </c>
      <c r="AV13" t="s">
        <v>23</v>
      </c>
      <c r="AW13" t="s">
        <v>24</v>
      </c>
    </row>
    <row r="14" spans="1:49" x14ac:dyDescent="0.25">
      <c r="A14" t="s">
        <v>59</v>
      </c>
      <c r="E14" t="s">
        <v>3</v>
      </c>
      <c r="F14" t="s">
        <v>25</v>
      </c>
      <c r="G14" t="s">
        <v>26</v>
      </c>
      <c r="H14">
        <v>0.93</v>
      </c>
      <c r="I14" t="s">
        <v>26</v>
      </c>
      <c r="J14" t="s">
        <v>4</v>
      </c>
      <c r="K14">
        <v>0.9</v>
      </c>
      <c r="L14" t="s">
        <v>9</v>
      </c>
      <c r="M14" t="s">
        <v>60</v>
      </c>
      <c r="N14" t="s">
        <v>61</v>
      </c>
      <c r="O14" t="s">
        <v>9</v>
      </c>
      <c r="P14" t="s">
        <v>62</v>
      </c>
      <c r="Q14" t="s">
        <v>3</v>
      </c>
      <c r="R14" t="s">
        <v>17</v>
      </c>
      <c r="S14" t="s">
        <v>63</v>
      </c>
      <c r="T14">
        <v>3</v>
      </c>
      <c r="U14" t="s">
        <v>13</v>
      </c>
      <c r="V14" t="s">
        <v>3</v>
      </c>
      <c r="AA14">
        <v>0</v>
      </c>
      <c r="AC14" t="s">
        <v>14</v>
      </c>
      <c r="AD14" t="s">
        <v>38</v>
      </c>
      <c r="AE14">
        <v>9</v>
      </c>
      <c r="AF14" t="s">
        <v>20</v>
      </c>
      <c r="AG14" t="s">
        <v>15</v>
      </c>
      <c r="AH14">
        <v>3</v>
      </c>
      <c r="AI14" t="s">
        <v>20</v>
      </c>
      <c r="AL14" t="s">
        <v>3</v>
      </c>
      <c r="AM14" t="s">
        <v>15</v>
      </c>
      <c r="AN14">
        <v>3</v>
      </c>
      <c r="AO14" t="s">
        <v>20</v>
      </c>
      <c r="AQ14" t="s">
        <v>16</v>
      </c>
      <c r="AR14" t="s">
        <v>57</v>
      </c>
      <c r="AS14" t="s">
        <v>22</v>
      </c>
      <c r="AT14" t="s">
        <v>21</v>
      </c>
      <c r="AU14">
        <v>0.9</v>
      </c>
      <c r="AV14" t="s">
        <v>23</v>
      </c>
      <c r="AW14" t="s">
        <v>24</v>
      </c>
    </row>
    <row r="15" spans="1:49" x14ac:dyDescent="0.25">
      <c r="A15" t="s">
        <v>59</v>
      </c>
      <c r="E15" t="s">
        <v>3</v>
      </c>
      <c r="F15" t="s">
        <v>25</v>
      </c>
      <c r="G15" t="s">
        <v>26</v>
      </c>
      <c r="H15">
        <v>0.67400000000000004</v>
      </c>
      <c r="I15" t="s">
        <v>26</v>
      </c>
      <c r="J15" t="s">
        <v>4</v>
      </c>
      <c r="K15">
        <v>0.7</v>
      </c>
      <c r="L15" t="s">
        <v>9</v>
      </c>
      <c r="M15" t="s">
        <v>60</v>
      </c>
      <c r="N15" t="s">
        <v>61</v>
      </c>
      <c r="O15" t="s">
        <v>9</v>
      </c>
      <c r="P15" t="s">
        <v>62</v>
      </c>
      <c r="Q15" t="s">
        <v>3</v>
      </c>
      <c r="R15" t="s">
        <v>17</v>
      </c>
      <c r="S15" t="s">
        <v>63</v>
      </c>
      <c r="T15">
        <v>7</v>
      </c>
      <c r="U15" t="s">
        <v>13</v>
      </c>
      <c r="V15" t="s">
        <v>3</v>
      </c>
      <c r="AA15">
        <v>0</v>
      </c>
      <c r="AC15" t="s">
        <v>14</v>
      </c>
      <c r="AD15" t="s">
        <v>38</v>
      </c>
      <c r="AE15">
        <v>6</v>
      </c>
      <c r="AF15" t="s">
        <v>20</v>
      </c>
      <c r="AG15" t="s">
        <v>15</v>
      </c>
      <c r="AH15">
        <v>7</v>
      </c>
      <c r="AI15" t="s">
        <v>20</v>
      </c>
      <c r="AJ15">
        <v>4</v>
      </c>
      <c r="AL15" t="s">
        <v>3</v>
      </c>
      <c r="AM15" t="s">
        <v>15</v>
      </c>
      <c r="AN15">
        <v>7</v>
      </c>
      <c r="AO15" t="s">
        <v>20</v>
      </c>
      <c r="AQ15" t="s">
        <v>16</v>
      </c>
      <c r="AR15" t="s">
        <v>42</v>
      </c>
      <c r="AS15" t="s">
        <v>22</v>
      </c>
      <c r="AT15" t="s">
        <v>21</v>
      </c>
      <c r="AU15">
        <v>0.7</v>
      </c>
      <c r="AV15" t="s">
        <v>23</v>
      </c>
      <c r="AW15" t="s">
        <v>24</v>
      </c>
    </row>
    <row r="16" spans="1:49" x14ac:dyDescent="0.25">
      <c r="A16" t="s">
        <v>59</v>
      </c>
      <c r="E16" t="s">
        <v>3</v>
      </c>
      <c r="F16" t="s">
        <v>25</v>
      </c>
      <c r="G16" t="s">
        <v>26</v>
      </c>
      <c r="H16">
        <v>1.23</v>
      </c>
      <c r="I16" t="s">
        <v>26</v>
      </c>
      <c r="J16" t="s">
        <v>4</v>
      </c>
      <c r="K16">
        <v>1.2</v>
      </c>
      <c r="L16" t="s">
        <v>9</v>
      </c>
      <c r="M16" t="s">
        <v>60</v>
      </c>
      <c r="N16" t="s">
        <v>61</v>
      </c>
      <c r="O16" t="s">
        <v>9</v>
      </c>
      <c r="P16" t="s">
        <v>62</v>
      </c>
      <c r="Q16" t="s">
        <v>3</v>
      </c>
      <c r="R16" t="s">
        <v>17</v>
      </c>
      <c r="S16" t="s">
        <v>63</v>
      </c>
      <c r="T16">
        <v>3</v>
      </c>
      <c r="U16" t="s">
        <v>13</v>
      </c>
      <c r="V16" t="s">
        <v>3</v>
      </c>
      <c r="AA16">
        <v>1</v>
      </c>
      <c r="AC16" t="s">
        <v>14</v>
      </c>
      <c r="AD16" t="s">
        <v>38</v>
      </c>
      <c r="AE16">
        <v>2</v>
      </c>
      <c r="AF16" t="s">
        <v>20</v>
      </c>
      <c r="AG16" t="s">
        <v>15</v>
      </c>
      <c r="AH16">
        <v>3</v>
      </c>
      <c r="AI16" t="s">
        <v>20</v>
      </c>
      <c r="AL16" t="s">
        <v>3</v>
      </c>
      <c r="AM16" t="s">
        <v>15</v>
      </c>
      <c r="AN16">
        <v>3</v>
      </c>
      <c r="AO16" t="s">
        <v>20</v>
      </c>
      <c r="AQ16" t="s">
        <v>16</v>
      </c>
      <c r="AR16" t="s">
        <v>53</v>
      </c>
      <c r="AS16" t="s">
        <v>22</v>
      </c>
      <c r="AT16" t="s">
        <v>21</v>
      </c>
      <c r="AU16">
        <v>1.2</v>
      </c>
      <c r="AV16" t="s">
        <v>23</v>
      </c>
      <c r="AW16" t="s">
        <v>24</v>
      </c>
    </row>
    <row r="17" spans="1:49" x14ac:dyDescent="0.25">
      <c r="A17" t="s">
        <v>59</v>
      </c>
      <c r="E17" t="s">
        <v>3</v>
      </c>
      <c r="F17" t="s">
        <v>25</v>
      </c>
      <c r="G17" t="s">
        <v>26</v>
      </c>
      <c r="H17">
        <v>2.8130000000000002</v>
      </c>
      <c r="I17" t="s">
        <v>26</v>
      </c>
      <c r="J17" t="s">
        <v>4</v>
      </c>
      <c r="K17">
        <v>2.8</v>
      </c>
      <c r="L17" t="s">
        <v>9</v>
      </c>
      <c r="M17" t="s">
        <v>60</v>
      </c>
      <c r="N17" t="s">
        <v>61</v>
      </c>
      <c r="O17" t="s">
        <v>9</v>
      </c>
      <c r="P17" t="s">
        <v>62</v>
      </c>
      <c r="Q17" t="s">
        <v>3</v>
      </c>
      <c r="R17" t="s">
        <v>17</v>
      </c>
      <c r="S17" t="s">
        <v>63</v>
      </c>
      <c r="T17">
        <v>1</v>
      </c>
      <c r="U17" t="s">
        <v>13</v>
      </c>
      <c r="V17" t="s">
        <v>3</v>
      </c>
      <c r="AA17">
        <v>2</v>
      </c>
      <c r="AC17" t="s">
        <v>14</v>
      </c>
      <c r="AD17" t="s">
        <v>38</v>
      </c>
      <c r="AE17">
        <v>8</v>
      </c>
      <c r="AF17" t="s">
        <v>20</v>
      </c>
      <c r="AG17" t="s">
        <v>15</v>
      </c>
      <c r="AH17">
        <v>1</v>
      </c>
      <c r="AI17" t="s">
        <v>20</v>
      </c>
      <c r="AJ17">
        <v>3</v>
      </c>
      <c r="AL17" t="s">
        <v>3</v>
      </c>
      <c r="AM17" t="s">
        <v>15</v>
      </c>
      <c r="AN17">
        <v>1</v>
      </c>
      <c r="AO17" t="s">
        <v>20</v>
      </c>
      <c r="AQ17" t="s">
        <v>16</v>
      </c>
      <c r="AR17" t="s">
        <v>44</v>
      </c>
      <c r="AS17" t="s">
        <v>22</v>
      </c>
      <c r="AT17" t="s">
        <v>21</v>
      </c>
      <c r="AU17">
        <v>2.8</v>
      </c>
      <c r="AV17" t="s">
        <v>23</v>
      </c>
      <c r="AW17" t="s">
        <v>24</v>
      </c>
    </row>
    <row r="18" spans="1:49" x14ac:dyDescent="0.25">
      <c r="A18" t="s">
        <v>59</v>
      </c>
      <c r="E18" t="s">
        <v>3</v>
      </c>
      <c r="F18" t="s">
        <v>25</v>
      </c>
      <c r="G18" t="s">
        <v>26</v>
      </c>
      <c r="H18">
        <v>38.729999999999997</v>
      </c>
      <c r="I18" t="s">
        <v>26</v>
      </c>
      <c r="J18" t="s">
        <v>4</v>
      </c>
      <c r="K18">
        <v>38.700000000000003</v>
      </c>
      <c r="L18" t="s">
        <v>9</v>
      </c>
      <c r="M18" t="s">
        <v>60</v>
      </c>
      <c r="N18" t="s">
        <v>61</v>
      </c>
      <c r="O18" t="s">
        <v>9</v>
      </c>
      <c r="P18" t="s">
        <v>62</v>
      </c>
      <c r="Q18" t="s">
        <v>3</v>
      </c>
      <c r="R18" t="s">
        <v>17</v>
      </c>
      <c r="S18" t="s">
        <v>63</v>
      </c>
      <c r="T18">
        <v>3</v>
      </c>
      <c r="U18" t="s">
        <v>13</v>
      </c>
      <c r="V18" t="s">
        <v>3</v>
      </c>
      <c r="Y18">
        <v>3</v>
      </c>
      <c r="AA18">
        <v>8</v>
      </c>
      <c r="AC18" t="s">
        <v>14</v>
      </c>
      <c r="AD18" t="s">
        <v>38</v>
      </c>
      <c r="AE18">
        <v>7</v>
      </c>
      <c r="AF18" t="s">
        <v>20</v>
      </c>
      <c r="AG18" t="s">
        <v>15</v>
      </c>
      <c r="AH18">
        <v>3</v>
      </c>
      <c r="AI18" t="s">
        <v>20</v>
      </c>
      <c r="AL18" t="s">
        <v>3</v>
      </c>
      <c r="AM18" t="s">
        <v>15</v>
      </c>
      <c r="AN18">
        <v>3</v>
      </c>
      <c r="AO18" t="s">
        <v>20</v>
      </c>
      <c r="AQ18" t="s">
        <v>16</v>
      </c>
      <c r="AR18" t="s">
        <v>58</v>
      </c>
      <c r="AS18" t="s">
        <v>22</v>
      </c>
      <c r="AT18" t="s">
        <v>21</v>
      </c>
      <c r="AU18">
        <v>38.700000000000003</v>
      </c>
      <c r="AV18" t="s">
        <v>23</v>
      </c>
      <c r="AW18" t="s">
        <v>24</v>
      </c>
    </row>
    <row r="19" spans="1:49" x14ac:dyDescent="0.25">
      <c r="A19" t="s">
        <v>59</v>
      </c>
      <c r="E19" t="s">
        <v>3</v>
      </c>
      <c r="F19" t="s">
        <v>25</v>
      </c>
      <c r="G19" t="s">
        <v>26</v>
      </c>
      <c r="H19">
        <v>29.286000000000001</v>
      </c>
      <c r="I19" t="s">
        <v>26</v>
      </c>
      <c r="J19" t="s">
        <v>4</v>
      </c>
      <c r="K19">
        <v>29.3</v>
      </c>
      <c r="L19" t="s">
        <v>9</v>
      </c>
      <c r="M19" t="s">
        <v>60</v>
      </c>
      <c r="N19" t="s">
        <v>61</v>
      </c>
      <c r="O19" t="s">
        <v>9</v>
      </c>
      <c r="P19" t="s">
        <v>62</v>
      </c>
      <c r="Q19" t="s">
        <v>3</v>
      </c>
      <c r="R19" t="s">
        <v>17</v>
      </c>
      <c r="S19" t="s">
        <v>63</v>
      </c>
      <c r="T19">
        <v>8</v>
      </c>
      <c r="U19" t="s">
        <v>13</v>
      </c>
      <c r="V19" t="s">
        <v>3</v>
      </c>
      <c r="Y19">
        <v>2</v>
      </c>
      <c r="AA19">
        <v>9</v>
      </c>
      <c r="AC19" t="s">
        <v>14</v>
      </c>
      <c r="AD19" t="s">
        <v>38</v>
      </c>
      <c r="AE19">
        <v>2</v>
      </c>
      <c r="AF19" t="s">
        <v>20</v>
      </c>
      <c r="AG19" t="s">
        <v>15</v>
      </c>
      <c r="AH19">
        <v>8</v>
      </c>
      <c r="AI19" t="s">
        <v>20</v>
      </c>
      <c r="AJ19">
        <v>6</v>
      </c>
      <c r="AL19" t="s">
        <v>3</v>
      </c>
      <c r="AM19" t="s">
        <v>15</v>
      </c>
      <c r="AN19">
        <v>8</v>
      </c>
      <c r="AO19" t="s">
        <v>20</v>
      </c>
      <c r="AQ19" t="s">
        <v>16</v>
      </c>
      <c r="AR19" t="s">
        <v>48</v>
      </c>
      <c r="AS19" t="s">
        <v>22</v>
      </c>
      <c r="AT19" t="s">
        <v>21</v>
      </c>
      <c r="AU19">
        <v>29.3</v>
      </c>
      <c r="AV19" t="s">
        <v>23</v>
      </c>
      <c r="AW19" t="s">
        <v>24</v>
      </c>
    </row>
    <row r="20" spans="1:49" x14ac:dyDescent="0.25">
      <c r="A20" t="s">
        <v>59</v>
      </c>
      <c r="E20" t="s">
        <v>3</v>
      </c>
      <c r="F20" t="s">
        <v>25</v>
      </c>
      <c r="G20" t="s">
        <v>26</v>
      </c>
      <c r="H20">
        <v>364.87</v>
      </c>
      <c r="I20" t="s">
        <v>26</v>
      </c>
      <c r="J20" t="s">
        <v>4</v>
      </c>
      <c r="K20">
        <v>364.9</v>
      </c>
      <c r="L20" t="s">
        <v>9</v>
      </c>
      <c r="M20" t="s">
        <v>60</v>
      </c>
      <c r="N20" t="s">
        <v>61</v>
      </c>
      <c r="O20" t="s">
        <v>9</v>
      </c>
      <c r="P20" t="s">
        <v>62</v>
      </c>
      <c r="Q20" t="s">
        <v>3</v>
      </c>
      <c r="R20" t="s">
        <v>17</v>
      </c>
      <c r="S20" t="s">
        <v>63</v>
      </c>
      <c r="T20">
        <v>7</v>
      </c>
      <c r="U20" t="s">
        <v>13</v>
      </c>
      <c r="V20" t="s">
        <v>3</v>
      </c>
      <c r="X20">
        <v>3</v>
      </c>
      <c r="Y20">
        <v>6</v>
      </c>
      <c r="AA20">
        <v>4</v>
      </c>
      <c r="AC20" t="s">
        <v>14</v>
      </c>
      <c r="AD20" t="s">
        <v>38</v>
      </c>
      <c r="AE20">
        <v>8</v>
      </c>
      <c r="AF20" t="s">
        <v>20</v>
      </c>
      <c r="AG20" t="s">
        <v>15</v>
      </c>
      <c r="AH20">
        <v>7</v>
      </c>
      <c r="AI20" t="s">
        <v>20</v>
      </c>
      <c r="AL20" t="s">
        <v>3</v>
      </c>
      <c r="AM20" t="s">
        <v>15</v>
      </c>
      <c r="AN20">
        <v>7</v>
      </c>
      <c r="AO20" t="s">
        <v>20</v>
      </c>
      <c r="AQ20" t="s">
        <v>16</v>
      </c>
      <c r="AR20" t="s">
        <v>41</v>
      </c>
      <c r="AS20" t="s">
        <v>22</v>
      </c>
      <c r="AT20" t="s">
        <v>21</v>
      </c>
      <c r="AU20">
        <v>364.9</v>
      </c>
      <c r="AV20" t="s">
        <v>23</v>
      </c>
      <c r="AW20" t="s">
        <v>24</v>
      </c>
    </row>
    <row r="21" spans="1:49" x14ac:dyDescent="0.25">
      <c r="A21" t="s">
        <v>59</v>
      </c>
      <c r="E21" t="s">
        <v>3</v>
      </c>
      <c r="F21" t="s">
        <v>25</v>
      </c>
      <c r="G21" t="s">
        <v>26</v>
      </c>
      <c r="H21">
        <v>253.173</v>
      </c>
      <c r="I21" t="s">
        <v>26</v>
      </c>
      <c r="J21" t="s">
        <v>4</v>
      </c>
      <c r="K21">
        <v>253.2</v>
      </c>
      <c r="L21" t="s">
        <v>9</v>
      </c>
      <c r="M21" t="s">
        <v>60</v>
      </c>
      <c r="N21" t="s">
        <v>61</v>
      </c>
      <c r="O21" t="s">
        <v>9</v>
      </c>
      <c r="P21" t="s">
        <v>62</v>
      </c>
      <c r="Q21" t="s">
        <v>3</v>
      </c>
      <c r="R21" t="s">
        <v>17</v>
      </c>
      <c r="S21" t="s">
        <v>63</v>
      </c>
      <c r="T21">
        <v>7</v>
      </c>
      <c r="U21" t="s">
        <v>13</v>
      </c>
      <c r="V21" t="s">
        <v>3</v>
      </c>
      <c r="X21">
        <v>2</v>
      </c>
      <c r="Y21">
        <v>5</v>
      </c>
      <c r="AA21">
        <v>3</v>
      </c>
      <c r="AC21" t="s">
        <v>14</v>
      </c>
      <c r="AD21" t="s">
        <v>38</v>
      </c>
      <c r="AE21">
        <v>1</v>
      </c>
      <c r="AF21" t="s">
        <v>20</v>
      </c>
      <c r="AG21" t="s">
        <v>15</v>
      </c>
      <c r="AH21">
        <v>7</v>
      </c>
      <c r="AI21" t="s">
        <v>20</v>
      </c>
      <c r="AJ21">
        <v>3</v>
      </c>
      <c r="AL21" t="s">
        <v>3</v>
      </c>
      <c r="AM21" t="s">
        <v>15</v>
      </c>
      <c r="AN21">
        <v>7</v>
      </c>
      <c r="AO21" t="s">
        <v>20</v>
      </c>
      <c r="AQ21" t="s">
        <v>16</v>
      </c>
      <c r="AR21" t="s">
        <v>52</v>
      </c>
      <c r="AS21" t="s">
        <v>22</v>
      </c>
      <c r="AT21" t="s">
        <v>21</v>
      </c>
      <c r="AU21">
        <v>253.2</v>
      </c>
      <c r="AV21" t="s">
        <v>23</v>
      </c>
      <c r="AW21" t="s">
        <v>24</v>
      </c>
    </row>
    <row r="22" spans="1:49" x14ac:dyDescent="0.25">
      <c r="A22" t="s">
        <v>59</v>
      </c>
      <c r="E22" t="s">
        <v>3</v>
      </c>
      <c r="F22" t="s">
        <v>25</v>
      </c>
      <c r="G22" t="s">
        <v>26</v>
      </c>
      <c r="H22">
        <v>0.48</v>
      </c>
      <c r="I22" t="s">
        <v>26</v>
      </c>
      <c r="J22" t="s">
        <v>4</v>
      </c>
      <c r="K22">
        <v>0.5</v>
      </c>
      <c r="L22" t="s">
        <v>9</v>
      </c>
      <c r="M22" t="s">
        <v>60</v>
      </c>
      <c r="N22" t="s">
        <v>61</v>
      </c>
      <c r="O22" t="s">
        <v>9</v>
      </c>
      <c r="P22" t="s">
        <v>62</v>
      </c>
      <c r="Q22" t="s">
        <v>3</v>
      </c>
      <c r="R22" t="s">
        <v>17</v>
      </c>
      <c r="S22" t="s">
        <v>63</v>
      </c>
      <c r="T22">
        <v>8</v>
      </c>
      <c r="U22" t="s">
        <v>13</v>
      </c>
      <c r="V22" t="s">
        <v>3</v>
      </c>
      <c r="AA22">
        <v>0</v>
      </c>
      <c r="AC22" t="s">
        <v>14</v>
      </c>
      <c r="AD22" t="s">
        <v>38</v>
      </c>
      <c r="AE22">
        <v>4</v>
      </c>
      <c r="AF22" t="s">
        <v>20</v>
      </c>
      <c r="AG22" t="s">
        <v>15</v>
      </c>
      <c r="AH22">
        <v>8</v>
      </c>
      <c r="AI22" t="s">
        <v>20</v>
      </c>
      <c r="AL22" t="s">
        <v>3</v>
      </c>
      <c r="AM22" t="s">
        <v>15</v>
      </c>
      <c r="AN22">
        <v>8</v>
      </c>
      <c r="AO22" t="s">
        <v>20</v>
      </c>
      <c r="AQ22" t="s">
        <v>16</v>
      </c>
      <c r="AR22" t="s">
        <v>51</v>
      </c>
      <c r="AS22" t="s">
        <v>22</v>
      </c>
      <c r="AT22" t="s">
        <v>21</v>
      </c>
      <c r="AU22">
        <v>0.5</v>
      </c>
      <c r="AV22" t="s">
        <v>23</v>
      </c>
      <c r="AW22" t="s">
        <v>24</v>
      </c>
    </row>
    <row r="23" spans="1:49" x14ac:dyDescent="0.25">
      <c r="A23" t="s">
        <v>59</v>
      </c>
      <c r="E23" t="s">
        <v>3</v>
      </c>
      <c r="F23" t="s">
        <v>25</v>
      </c>
      <c r="G23" t="s">
        <v>26</v>
      </c>
      <c r="H23">
        <v>0.86599999999999999</v>
      </c>
      <c r="I23" t="s">
        <v>26</v>
      </c>
      <c r="J23" t="s">
        <v>4</v>
      </c>
      <c r="K23">
        <v>0.9</v>
      </c>
      <c r="L23" t="s">
        <v>9</v>
      </c>
      <c r="M23" t="s">
        <v>60</v>
      </c>
      <c r="N23" t="s">
        <v>61</v>
      </c>
      <c r="O23" t="s">
        <v>9</v>
      </c>
      <c r="P23" t="s">
        <v>62</v>
      </c>
      <c r="Q23" t="s">
        <v>3</v>
      </c>
      <c r="R23" t="s">
        <v>17</v>
      </c>
      <c r="S23" t="s">
        <v>63</v>
      </c>
      <c r="T23">
        <v>6</v>
      </c>
      <c r="U23" t="s">
        <v>13</v>
      </c>
      <c r="V23" t="s">
        <v>3</v>
      </c>
      <c r="AA23">
        <v>0</v>
      </c>
      <c r="AC23" t="s">
        <v>14</v>
      </c>
      <c r="AD23" t="s">
        <v>38</v>
      </c>
      <c r="AE23">
        <v>8</v>
      </c>
      <c r="AF23" t="s">
        <v>20</v>
      </c>
      <c r="AG23" t="s">
        <v>15</v>
      </c>
      <c r="AH23">
        <v>6</v>
      </c>
      <c r="AI23" t="s">
        <v>20</v>
      </c>
      <c r="AJ23">
        <v>6</v>
      </c>
      <c r="AL23" t="s">
        <v>3</v>
      </c>
      <c r="AM23" t="s">
        <v>15</v>
      </c>
      <c r="AN23">
        <v>6</v>
      </c>
      <c r="AO23" t="s">
        <v>20</v>
      </c>
      <c r="AQ23" t="s">
        <v>16</v>
      </c>
      <c r="AR23" t="s">
        <v>41</v>
      </c>
      <c r="AS23" t="s">
        <v>22</v>
      </c>
      <c r="AT23" t="s">
        <v>21</v>
      </c>
      <c r="AU23">
        <v>0.9</v>
      </c>
      <c r="AV23" t="s">
        <v>23</v>
      </c>
      <c r="AW23" t="s">
        <v>24</v>
      </c>
    </row>
    <row r="24" spans="1:49" x14ac:dyDescent="0.25">
      <c r="A24" t="s">
        <v>59</v>
      </c>
      <c r="E24" t="s">
        <v>3</v>
      </c>
      <c r="F24" t="s">
        <v>25</v>
      </c>
      <c r="G24" t="s">
        <v>26</v>
      </c>
      <c r="H24">
        <v>9.76</v>
      </c>
      <c r="I24" t="s">
        <v>26</v>
      </c>
      <c r="J24" t="s">
        <v>4</v>
      </c>
      <c r="K24">
        <v>9.8000000000000007</v>
      </c>
      <c r="L24" t="s">
        <v>9</v>
      </c>
      <c r="M24" t="s">
        <v>60</v>
      </c>
      <c r="N24" t="s">
        <v>61</v>
      </c>
      <c r="O24" t="s">
        <v>9</v>
      </c>
      <c r="P24" t="s">
        <v>62</v>
      </c>
      <c r="Q24" t="s">
        <v>3</v>
      </c>
      <c r="R24" t="s">
        <v>17</v>
      </c>
      <c r="S24" t="s">
        <v>63</v>
      </c>
      <c r="T24">
        <v>6</v>
      </c>
      <c r="U24" t="s">
        <v>13</v>
      </c>
      <c r="V24" t="s">
        <v>3</v>
      </c>
      <c r="AA24">
        <v>9</v>
      </c>
      <c r="AC24" t="s">
        <v>14</v>
      </c>
      <c r="AD24" t="s">
        <v>38</v>
      </c>
      <c r="AE24">
        <v>7</v>
      </c>
      <c r="AF24" t="s">
        <v>20</v>
      </c>
      <c r="AG24" t="s">
        <v>15</v>
      </c>
      <c r="AH24">
        <v>6</v>
      </c>
      <c r="AI24" t="s">
        <v>20</v>
      </c>
      <c r="AL24" t="s">
        <v>3</v>
      </c>
      <c r="AM24" t="s">
        <v>15</v>
      </c>
      <c r="AN24">
        <v>6</v>
      </c>
      <c r="AO24" t="s">
        <v>20</v>
      </c>
      <c r="AQ24" t="s">
        <v>16</v>
      </c>
      <c r="AR24" t="s">
        <v>45</v>
      </c>
      <c r="AS24" t="s">
        <v>22</v>
      </c>
      <c r="AT24" t="s">
        <v>21</v>
      </c>
      <c r="AU24">
        <v>9.8000000000000007</v>
      </c>
      <c r="AV24" t="s">
        <v>23</v>
      </c>
      <c r="AW24" t="s">
        <v>24</v>
      </c>
    </row>
    <row r="25" spans="1:49" x14ac:dyDescent="0.25">
      <c r="A25" t="s">
        <v>59</v>
      </c>
      <c r="E25" t="s">
        <v>3</v>
      </c>
      <c r="F25" t="s">
        <v>25</v>
      </c>
      <c r="G25" t="s">
        <v>26</v>
      </c>
      <c r="H25">
        <v>9.6189999999999998</v>
      </c>
      <c r="I25" t="s">
        <v>26</v>
      </c>
      <c r="J25" t="s">
        <v>4</v>
      </c>
      <c r="K25">
        <v>9.6</v>
      </c>
      <c r="L25" t="s">
        <v>9</v>
      </c>
      <c r="M25" t="s">
        <v>60</v>
      </c>
      <c r="N25" t="s">
        <v>61</v>
      </c>
      <c r="O25" t="s">
        <v>9</v>
      </c>
      <c r="P25" t="s">
        <v>62</v>
      </c>
      <c r="Q25" t="s">
        <v>3</v>
      </c>
      <c r="R25" t="s">
        <v>17</v>
      </c>
      <c r="S25" t="s">
        <v>63</v>
      </c>
      <c r="T25">
        <v>1</v>
      </c>
      <c r="U25" t="s">
        <v>13</v>
      </c>
      <c r="V25" t="s">
        <v>3</v>
      </c>
      <c r="AA25">
        <v>9</v>
      </c>
      <c r="AC25" t="s">
        <v>14</v>
      </c>
      <c r="AD25" t="s">
        <v>38</v>
      </c>
      <c r="AE25">
        <v>6</v>
      </c>
      <c r="AF25" t="s">
        <v>20</v>
      </c>
      <c r="AG25" t="s">
        <v>15</v>
      </c>
      <c r="AH25">
        <v>1</v>
      </c>
      <c r="AI25" t="s">
        <v>20</v>
      </c>
      <c r="AJ25">
        <v>9</v>
      </c>
      <c r="AL25" t="s">
        <v>3</v>
      </c>
      <c r="AM25" t="s">
        <v>15</v>
      </c>
      <c r="AN25">
        <v>1</v>
      </c>
      <c r="AO25" t="s">
        <v>20</v>
      </c>
      <c r="AQ25" t="s">
        <v>16</v>
      </c>
      <c r="AR25" t="s">
        <v>40</v>
      </c>
      <c r="AS25" t="s">
        <v>22</v>
      </c>
      <c r="AT25" t="s">
        <v>21</v>
      </c>
      <c r="AU25">
        <v>9.6</v>
      </c>
      <c r="AV25" t="s">
        <v>23</v>
      </c>
      <c r="AW25" t="s">
        <v>24</v>
      </c>
    </row>
    <row r="26" spans="1:49" x14ac:dyDescent="0.25">
      <c r="A26" t="s">
        <v>59</v>
      </c>
      <c r="E26" t="s">
        <v>3</v>
      </c>
      <c r="F26" t="s">
        <v>25</v>
      </c>
      <c r="G26" t="s">
        <v>26</v>
      </c>
      <c r="H26">
        <v>22.39</v>
      </c>
      <c r="I26" t="s">
        <v>26</v>
      </c>
      <c r="J26" t="s">
        <v>4</v>
      </c>
      <c r="K26">
        <v>22.4</v>
      </c>
      <c r="L26" t="s">
        <v>9</v>
      </c>
      <c r="M26" t="s">
        <v>60</v>
      </c>
      <c r="N26" t="s">
        <v>61</v>
      </c>
      <c r="O26" t="s">
        <v>9</v>
      </c>
      <c r="P26" t="s">
        <v>62</v>
      </c>
      <c r="Q26" t="s">
        <v>3</v>
      </c>
      <c r="R26" t="s">
        <v>17</v>
      </c>
      <c r="S26" t="s">
        <v>63</v>
      </c>
      <c r="T26">
        <v>9</v>
      </c>
      <c r="U26" t="s">
        <v>13</v>
      </c>
      <c r="V26" t="s">
        <v>3</v>
      </c>
      <c r="Y26">
        <v>2</v>
      </c>
      <c r="AA26">
        <v>2</v>
      </c>
      <c r="AC26" t="s">
        <v>14</v>
      </c>
      <c r="AD26" t="s">
        <v>38</v>
      </c>
      <c r="AE26">
        <v>3</v>
      </c>
      <c r="AF26" t="s">
        <v>20</v>
      </c>
      <c r="AG26" t="s">
        <v>15</v>
      </c>
      <c r="AH26">
        <v>9</v>
      </c>
      <c r="AI26" t="s">
        <v>20</v>
      </c>
      <c r="AL26" t="s">
        <v>3</v>
      </c>
      <c r="AM26" t="s">
        <v>15</v>
      </c>
      <c r="AN26">
        <v>9</v>
      </c>
      <c r="AO26" t="s">
        <v>20</v>
      </c>
      <c r="AQ26" t="s">
        <v>16</v>
      </c>
      <c r="AR26" t="s">
        <v>54</v>
      </c>
      <c r="AS26" t="s">
        <v>22</v>
      </c>
      <c r="AT26" t="s">
        <v>21</v>
      </c>
      <c r="AU26">
        <v>22.4</v>
      </c>
      <c r="AV26" t="s">
        <v>23</v>
      </c>
      <c r="AW26" t="s">
        <v>24</v>
      </c>
    </row>
    <row r="27" spans="1:49" x14ac:dyDescent="0.25">
      <c r="A27" t="s">
        <v>59</v>
      </c>
      <c r="E27" t="s">
        <v>3</v>
      </c>
      <c r="F27" t="s">
        <v>25</v>
      </c>
      <c r="G27" t="s">
        <v>26</v>
      </c>
      <c r="H27">
        <v>58.534999999999997</v>
      </c>
      <c r="I27" t="s">
        <v>26</v>
      </c>
      <c r="J27" t="s">
        <v>4</v>
      </c>
      <c r="K27">
        <v>58.5</v>
      </c>
      <c r="L27" t="s">
        <v>9</v>
      </c>
      <c r="M27" t="s">
        <v>60</v>
      </c>
      <c r="N27" t="s">
        <v>61</v>
      </c>
      <c r="O27" t="s">
        <v>9</v>
      </c>
      <c r="P27" t="s">
        <v>62</v>
      </c>
      <c r="Q27" t="s">
        <v>3</v>
      </c>
      <c r="R27" t="s">
        <v>17</v>
      </c>
      <c r="S27" t="s">
        <v>63</v>
      </c>
      <c r="T27">
        <v>3</v>
      </c>
      <c r="U27" t="s">
        <v>13</v>
      </c>
      <c r="V27" t="s">
        <v>3</v>
      </c>
      <c r="Y27">
        <v>5</v>
      </c>
      <c r="AA27">
        <v>8</v>
      </c>
      <c r="AC27" t="s">
        <v>14</v>
      </c>
      <c r="AD27" t="s">
        <v>38</v>
      </c>
      <c r="AE27">
        <v>5</v>
      </c>
      <c r="AF27" t="s">
        <v>20</v>
      </c>
      <c r="AG27" t="s">
        <v>15</v>
      </c>
      <c r="AH27">
        <v>3</v>
      </c>
      <c r="AI27" t="s">
        <v>20</v>
      </c>
      <c r="AJ27">
        <v>5</v>
      </c>
      <c r="AL27" t="s">
        <v>3</v>
      </c>
      <c r="AM27" t="s">
        <v>15</v>
      </c>
      <c r="AN27">
        <v>3</v>
      </c>
      <c r="AO27" t="s">
        <v>20</v>
      </c>
      <c r="AQ27" t="s">
        <v>16</v>
      </c>
      <c r="AR27" t="s">
        <v>47</v>
      </c>
      <c r="AS27" t="s">
        <v>22</v>
      </c>
      <c r="AT27" t="s">
        <v>21</v>
      </c>
      <c r="AU27">
        <v>58.5</v>
      </c>
      <c r="AV27" t="s">
        <v>23</v>
      </c>
      <c r="AW27" t="s">
        <v>24</v>
      </c>
    </row>
    <row r="28" spans="1:49" x14ac:dyDescent="0.25">
      <c r="A28" t="s">
        <v>59</v>
      </c>
      <c r="E28" t="s">
        <v>3</v>
      </c>
      <c r="F28" t="s">
        <v>25</v>
      </c>
      <c r="G28" t="s">
        <v>26</v>
      </c>
      <c r="H28">
        <v>504.22</v>
      </c>
      <c r="I28" t="s">
        <v>26</v>
      </c>
      <c r="J28" t="s">
        <v>4</v>
      </c>
      <c r="K28">
        <v>504.2</v>
      </c>
      <c r="L28" t="s">
        <v>9</v>
      </c>
      <c r="M28" t="s">
        <v>60</v>
      </c>
      <c r="N28" t="s">
        <v>61</v>
      </c>
      <c r="O28" t="s">
        <v>9</v>
      </c>
      <c r="P28" t="s">
        <v>62</v>
      </c>
      <c r="Q28" t="s">
        <v>3</v>
      </c>
      <c r="R28" t="s">
        <v>17</v>
      </c>
      <c r="S28" t="s">
        <v>63</v>
      </c>
      <c r="T28">
        <v>2</v>
      </c>
      <c r="U28" t="s">
        <v>13</v>
      </c>
      <c r="V28" t="s">
        <v>3</v>
      </c>
      <c r="X28">
        <v>5</v>
      </c>
      <c r="Y28">
        <v>0</v>
      </c>
      <c r="AA28">
        <v>4</v>
      </c>
      <c r="AC28" t="s">
        <v>14</v>
      </c>
      <c r="AD28" t="s">
        <v>38</v>
      </c>
      <c r="AE28">
        <v>2</v>
      </c>
      <c r="AF28" t="s">
        <v>20</v>
      </c>
      <c r="AG28" t="s">
        <v>15</v>
      </c>
      <c r="AH28">
        <v>2</v>
      </c>
      <c r="AI28" t="s">
        <v>20</v>
      </c>
      <c r="AL28" t="s">
        <v>3</v>
      </c>
      <c r="AM28" t="s">
        <v>15</v>
      </c>
      <c r="AN28">
        <v>2</v>
      </c>
      <c r="AO28" t="s">
        <v>20</v>
      </c>
      <c r="AQ28" t="s">
        <v>16</v>
      </c>
      <c r="AR28" t="s">
        <v>53</v>
      </c>
      <c r="AS28" t="s">
        <v>22</v>
      </c>
      <c r="AT28" t="s">
        <v>21</v>
      </c>
      <c r="AU28">
        <v>504.2</v>
      </c>
      <c r="AV28" t="s">
        <v>23</v>
      </c>
      <c r="AW28" t="s">
        <v>24</v>
      </c>
    </row>
    <row r="29" spans="1:49" x14ac:dyDescent="0.25">
      <c r="A29" t="s">
        <v>59</v>
      </c>
      <c r="E29" t="s">
        <v>3</v>
      </c>
      <c r="F29" t="s">
        <v>25</v>
      </c>
      <c r="G29" t="s">
        <v>26</v>
      </c>
      <c r="H29">
        <v>528.95699999999999</v>
      </c>
      <c r="I29" t="s">
        <v>26</v>
      </c>
      <c r="J29" t="s">
        <v>4</v>
      </c>
      <c r="K29">
        <v>529</v>
      </c>
      <c r="L29" t="s">
        <v>9</v>
      </c>
      <c r="M29" t="s">
        <v>60</v>
      </c>
      <c r="N29" t="s">
        <v>61</v>
      </c>
      <c r="O29" t="s">
        <v>9</v>
      </c>
      <c r="P29" t="s">
        <v>62</v>
      </c>
      <c r="Q29" t="s">
        <v>3</v>
      </c>
      <c r="R29" t="s">
        <v>17</v>
      </c>
      <c r="S29" t="s">
        <v>63</v>
      </c>
      <c r="T29">
        <v>5</v>
      </c>
      <c r="U29" t="s">
        <v>13</v>
      </c>
      <c r="V29" t="s">
        <v>3</v>
      </c>
      <c r="X29">
        <v>5</v>
      </c>
      <c r="Y29">
        <v>2</v>
      </c>
      <c r="AA29">
        <v>8</v>
      </c>
      <c r="AC29" t="s">
        <v>14</v>
      </c>
      <c r="AD29" t="s">
        <v>38</v>
      </c>
      <c r="AE29">
        <v>9</v>
      </c>
      <c r="AF29" t="s">
        <v>20</v>
      </c>
      <c r="AG29" t="s">
        <v>15</v>
      </c>
      <c r="AH29">
        <v>5</v>
      </c>
      <c r="AI29" t="s">
        <v>20</v>
      </c>
      <c r="AJ29">
        <v>7</v>
      </c>
      <c r="AL29" t="s">
        <v>3</v>
      </c>
      <c r="AM29" t="s">
        <v>15</v>
      </c>
      <c r="AN29">
        <v>5</v>
      </c>
      <c r="AO29" t="s">
        <v>20</v>
      </c>
      <c r="AQ29" t="s">
        <v>16</v>
      </c>
      <c r="AR29" t="s">
        <v>49</v>
      </c>
      <c r="AS29" t="s">
        <v>22</v>
      </c>
      <c r="AT29" t="s">
        <v>21</v>
      </c>
      <c r="AU29">
        <v>529</v>
      </c>
      <c r="AV29" t="s">
        <v>23</v>
      </c>
      <c r="AW29" t="s">
        <v>24</v>
      </c>
    </row>
    <row r="30" spans="1:49" x14ac:dyDescent="0.25">
      <c r="A30" t="s">
        <v>59</v>
      </c>
      <c r="E30" t="s">
        <v>3</v>
      </c>
      <c r="F30" t="s">
        <v>25</v>
      </c>
      <c r="G30" t="s">
        <v>26</v>
      </c>
      <c r="H30">
        <v>0.34</v>
      </c>
      <c r="I30" t="s">
        <v>26</v>
      </c>
      <c r="J30" t="s">
        <v>4</v>
      </c>
      <c r="K30">
        <v>0.3</v>
      </c>
      <c r="L30" t="s">
        <v>9</v>
      </c>
      <c r="M30" t="s">
        <v>60</v>
      </c>
      <c r="N30" t="s">
        <v>61</v>
      </c>
      <c r="O30" t="s">
        <v>9</v>
      </c>
      <c r="P30" t="s">
        <v>62</v>
      </c>
      <c r="Q30" t="s">
        <v>3</v>
      </c>
      <c r="R30" t="s">
        <v>17</v>
      </c>
      <c r="S30" t="s">
        <v>63</v>
      </c>
      <c r="T30">
        <v>4</v>
      </c>
      <c r="U30" t="s">
        <v>13</v>
      </c>
      <c r="V30" t="s">
        <v>3</v>
      </c>
      <c r="AA30">
        <v>0</v>
      </c>
      <c r="AC30" t="s">
        <v>14</v>
      </c>
      <c r="AD30" t="s">
        <v>38</v>
      </c>
      <c r="AE30">
        <v>3</v>
      </c>
      <c r="AF30" t="s">
        <v>20</v>
      </c>
      <c r="AG30" t="s">
        <v>15</v>
      </c>
      <c r="AH30">
        <v>4</v>
      </c>
      <c r="AI30" t="s">
        <v>20</v>
      </c>
      <c r="AL30" t="s">
        <v>3</v>
      </c>
      <c r="AM30" t="s">
        <v>15</v>
      </c>
      <c r="AN30">
        <v>4</v>
      </c>
      <c r="AO30" t="s">
        <v>20</v>
      </c>
      <c r="AQ30" t="s">
        <v>16</v>
      </c>
      <c r="AR30" t="s">
        <v>56</v>
      </c>
      <c r="AS30" t="s">
        <v>22</v>
      </c>
      <c r="AT30" t="s">
        <v>21</v>
      </c>
      <c r="AU30">
        <v>0.3</v>
      </c>
      <c r="AV30" t="s">
        <v>23</v>
      </c>
      <c r="AW30" t="s">
        <v>24</v>
      </c>
    </row>
    <row r="31" spans="1:49" x14ac:dyDescent="0.25">
      <c r="A31" t="s">
        <v>59</v>
      </c>
      <c r="E31" t="s">
        <v>3</v>
      </c>
      <c r="F31" t="s">
        <v>25</v>
      </c>
      <c r="G31" t="s">
        <v>26</v>
      </c>
      <c r="H31">
        <v>0.98599999999999999</v>
      </c>
      <c r="I31" t="s">
        <v>26</v>
      </c>
      <c r="J31" t="s">
        <v>4</v>
      </c>
      <c r="K31">
        <v>1</v>
      </c>
      <c r="L31" t="s">
        <v>9</v>
      </c>
      <c r="M31" t="s">
        <v>60</v>
      </c>
      <c r="N31" t="s">
        <v>61</v>
      </c>
      <c r="O31" t="s">
        <v>9</v>
      </c>
      <c r="P31" t="s">
        <v>62</v>
      </c>
      <c r="Q31" t="s">
        <v>3</v>
      </c>
      <c r="R31" t="s">
        <v>17</v>
      </c>
      <c r="S31" t="s">
        <v>63</v>
      </c>
      <c r="T31">
        <v>8</v>
      </c>
      <c r="U31" t="s">
        <v>13</v>
      </c>
      <c r="V31" t="s">
        <v>3</v>
      </c>
      <c r="AA31">
        <v>0</v>
      </c>
      <c r="AC31" t="s">
        <v>14</v>
      </c>
      <c r="AD31" t="s">
        <v>38</v>
      </c>
      <c r="AE31">
        <v>9</v>
      </c>
      <c r="AF31" t="s">
        <v>20</v>
      </c>
      <c r="AG31" t="s">
        <v>15</v>
      </c>
      <c r="AH31">
        <v>8</v>
      </c>
      <c r="AI31" t="s">
        <v>20</v>
      </c>
      <c r="AJ31">
        <v>6</v>
      </c>
      <c r="AL31" t="s">
        <v>3</v>
      </c>
      <c r="AM31" t="s">
        <v>15</v>
      </c>
      <c r="AN31">
        <v>8</v>
      </c>
      <c r="AO31" t="s">
        <v>20</v>
      </c>
      <c r="AQ31" t="s">
        <v>16</v>
      </c>
      <c r="AR31" t="s">
        <v>49</v>
      </c>
      <c r="AS31" t="s">
        <v>22</v>
      </c>
      <c r="AT31" t="s">
        <v>21</v>
      </c>
      <c r="AU31">
        <v>1</v>
      </c>
      <c r="AV31" t="s">
        <v>23</v>
      </c>
      <c r="AW31" t="s">
        <v>24</v>
      </c>
    </row>
    <row r="32" spans="1:49" x14ac:dyDescent="0.25">
      <c r="A32" t="s">
        <v>59</v>
      </c>
      <c r="E32" t="s">
        <v>3</v>
      </c>
      <c r="F32" t="s">
        <v>25</v>
      </c>
      <c r="G32" t="s">
        <v>26</v>
      </c>
      <c r="H32">
        <v>3.35</v>
      </c>
      <c r="I32" t="s">
        <v>26</v>
      </c>
      <c r="J32" t="s">
        <v>4</v>
      </c>
      <c r="K32">
        <v>3.4</v>
      </c>
      <c r="L32" t="s">
        <v>9</v>
      </c>
      <c r="M32" t="s">
        <v>60</v>
      </c>
      <c r="N32" t="s">
        <v>61</v>
      </c>
      <c r="O32" t="s">
        <v>9</v>
      </c>
      <c r="P32" t="s">
        <v>62</v>
      </c>
      <c r="Q32" t="s">
        <v>3</v>
      </c>
      <c r="R32" t="s">
        <v>17</v>
      </c>
      <c r="S32" t="s">
        <v>63</v>
      </c>
      <c r="T32">
        <v>5</v>
      </c>
      <c r="U32" t="s">
        <v>13</v>
      </c>
      <c r="V32" t="s">
        <v>3</v>
      </c>
      <c r="AA32">
        <v>3</v>
      </c>
      <c r="AC32" t="s">
        <v>14</v>
      </c>
      <c r="AD32" t="s">
        <v>38</v>
      </c>
      <c r="AE32">
        <v>3</v>
      </c>
      <c r="AF32" t="s">
        <v>20</v>
      </c>
      <c r="AG32" t="s">
        <v>15</v>
      </c>
      <c r="AH32">
        <v>5</v>
      </c>
      <c r="AI32" t="s">
        <v>20</v>
      </c>
      <c r="AL32" t="s">
        <v>3</v>
      </c>
      <c r="AM32" t="s">
        <v>15</v>
      </c>
      <c r="AN32">
        <v>5</v>
      </c>
      <c r="AO32" t="s">
        <v>20</v>
      </c>
      <c r="AQ32" t="s">
        <v>16</v>
      </c>
      <c r="AR32" t="s">
        <v>54</v>
      </c>
      <c r="AS32" t="s">
        <v>22</v>
      </c>
      <c r="AT32" t="s">
        <v>21</v>
      </c>
      <c r="AU32">
        <v>3.4</v>
      </c>
      <c r="AV32" t="s">
        <v>23</v>
      </c>
      <c r="AW32" t="s">
        <v>24</v>
      </c>
    </row>
    <row r="33" spans="1:49" x14ac:dyDescent="0.25">
      <c r="A33" t="s">
        <v>59</v>
      </c>
      <c r="E33" t="s">
        <v>3</v>
      </c>
      <c r="F33" t="s">
        <v>25</v>
      </c>
      <c r="G33" t="s">
        <v>26</v>
      </c>
      <c r="H33">
        <v>4.6719999999999997</v>
      </c>
      <c r="I33" t="s">
        <v>26</v>
      </c>
      <c r="J33" t="s">
        <v>4</v>
      </c>
      <c r="K33">
        <v>4.7</v>
      </c>
      <c r="L33" t="s">
        <v>9</v>
      </c>
      <c r="M33" t="s">
        <v>60</v>
      </c>
      <c r="N33" t="s">
        <v>61</v>
      </c>
      <c r="O33" t="s">
        <v>9</v>
      </c>
      <c r="P33" t="s">
        <v>62</v>
      </c>
      <c r="Q33" t="s">
        <v>3</v>
      </c>
      <c r="R33" t="s">
        <v>17</v>
      </c>
      <c r="S33" t="s">
        <v>63</v>
      </c>
      <c r="T33">
        <v>7</v>
      </c>
      <c r="U33" t="s">
        <v>13</v>
      </c>
      <c r="V33" t="s">
        <v>3</v>
      </c>
      <c r="AA33">
        <v>4</v>
      </c>
      <c r="AC33" t="s">
        <v>14</v>
      </c>
      <c r="AD33" t="s">
        <v>38</v>
      </c>
      <c r="AE33">
        <v>6</v>
      </c>
      <c r="AF33" t="s">
        <v>20</v>
      </c>
      <c r="AG33" t="s">
        <v>15</v>
      </c>
      <c r="AH33">
        <v>7</v>
      </c>
      <c r="AI33" t="s">
        <v>20</v>
      </c>
      <c r="AJ33">
        <v>2</v>
      </c>
      <c r="AL33" t="s">
        <v>3</v>
      </c>
      <c r="AM33" t="s">
        <v>15</v>
      </c>
      <c r="AN33">
        <v>7</v>
      </c>
      <c r="AO33" t="s">
        <v>20</v>
      </c>
      <c r="AQ33" t="s">
        <v>16</v>
      </c>
      <c r="AR33" t="s">
        <v>42</v>
      </c>
      <c r="AS33" t="s">
        <v>22</v>
      </c>
      <c r="AT33" t="s">
        <v>21</v>
      </c>
      <c r="AU33">
        <v>4.7</v>
      </c>
      <c r="AV33" t="s">
        <v>23</v>
      </c>
      <c r="AW33" t="s">
        <v>24</v>
      </c>
    </row>
    <row r="34" spans="1:49" x14ac:dyDescent="0.25">
      <c r="A34" t="s">
        <v>59</v>
      </c>
      <c r="E34" t="s">
        <v>3</v>
      </c>
      <c r="F34" t="s">
        <v>25</v>
      </c>
      <c r="G34" t="s">
        <v>26</v>
      </c>
      <c r="H34">
        <v>61.76</v>
      </c>
      <c r="I34" t="s">
        <v>26</v>
      </c>
      <c r="J34" t="s">
        <v>4</v>
      </c>
      <c r="K34">
        <v>61.8</v>
      </c>
      <c r="L34" t="s">
        <v>9</v>
      </c>
      <c r="M34" t="s">
        <v>60</v>
      </c>
      <c r="N34" t="s">
        <v>61</v>
      </c>
      <c r="O34" t="s">
        <v>9</v>
      </c>
      <c r="P34" t="s">
        <v>62</v>
      </c>
      <c r="Q34" t="s">
        <v>3</v>
      </c>
      <c r="R34" t="s">
        <v>17</v>
      </c>
      <c r="S34" t="s">
        <v>63</v>
      </c>
      <c r="T34">
        <v>6</v>
      </c>
      <c r="U34" t="s">
        <v>13</v>
      </c>
      <c r="V34" t="s">
        <v>3</v>
      </c>
      <c r="Y34">
        <v>6</v>
      </c>
      <c r="AA34">
        <v>1</v>
      </c>
      <c r="AC34" t="s">
        <v>14</v>
      </c>
      <c r="AD34" t="s">
        <v>38</v>
      </c>
      <c r="AE34">
        <v>7</v>
      </c>
      <c r="AF34" t="s">
        <v>20</v>
      </c>
      <c r="AG34" t="s">
        <v>15</v>
      </c>
      <c r="AH34">
        <v>6</v>
      </c>
      <c r="AI34" t="s">
        <v>20</v>
      </c>
      <c r="AL34" t="s">
        <v>3</v>
      </c>
      <c r="AM34" t="s">
        <v>15</v>
      </c>
      <c r="AN34">
        <v>6</v>
      </c>
      <c r="AO34" t="s">
        <v>20</v>
      </c>
      <c r="AQ34" t="s">
        <v>16</v>
      </c>
      <c r="AR34" t="s">
        <v>45</v>
      </c>
      <c r="AS34" t="s">
        <v>22</v>
      </c>
      <c r="AT34" t="s">
        <v>21</v>
      </c>
      <c r="AU34">
        <v>61.8</v>
      </c>
      <c r="AV34" t="s">
        <v>23</v>
      </c>
      <c r="AW34" t="s">
        <v>24</v>
      </c>
    </row>
    <row r="35" spans="1:49" x14ac:dyDescent="0.25">
      <c r="A35" t="s">
        <v>59</v>
      </c>
      <c r="E35" t="s">
        <v>3</v>
      </c>
      <c r="F35" t="s">
        <v>25</v>
      </c>
      <c r="G35" t="s">
        <v>26</v>
      </c>
      <c r="H35">
        <v>86.397000000000006</v>
      </c>
      <c r="I35" t="s">
        <v>26</v>
      </c>
      <c r="J35" t="s">
        <v>4</v>
      </c>
      <c r="K35">
        <v>86.4</v>
      </c>
      <c r="L35" t="s">
        <v>9</v>
      </c>
      <c r="M35" t="s">
        <v>60</v>
      </c>
      <c r="N35" t="s">
        <v>61</v>
      </c>
      <c r="O35" t="s">
        <v>9</v>
      </c>
      <c r="P35" t="s">
        <v>62</v>
      </c>
      <c r="Q35" t="s">
        <v>3</v>
      </c>
      <c r="R35" t="s">
        <v>17</v>
      </c>
      <c r="S35" t="s">
        <v>63</v>
      </c>
      <c r="T35">
        <v>9</v>
      </c>
      <c r="U35" t="s">
        <v>13</v>
      </c>
      <c r="V35" t="s">
        <v>3</v>
      </c>
      <c r="Y35">
        <v>8</v>
      </c>
      <c r="AA35">
        <v>6</v>
      </c>
      <c r="AC35" t="s">
        <v>14</v>
      </c>
      <c r="AD35" t="s">
        <v>38</v>
      </c>
      <c r="AE35">
        <v>3</v>
      </c>
      <c r="AF35" t="s">
        <v>20</v>
      </c>
      <c r="AG35" t="s">
        <v>15</v>
      </c>
      <c r="AH35">
        <v>9</v>
      </c>
      <c r="AI35" t="s">
        <v>20</v>
      </c>
      <c r="AJ35">
        <v>7</v>
      </c>
      <c r="AL35" t="s">
        <v>3</v>
      </c>
      <c r="AM35" t="s">
        <v>15</v>
      </c>
      <c r="AN35">
        <v>9</v>
      </c>
      <c r="AO35" t="s">
        <v>20</v>
      </c>
      <c r="AQ35" t="s">
        <v>16</v>
      </c>
      <c r="AR35" t="s">
        <v>54</v>
      </c>
      <c r="AS35" t="s">
        <v>22</v>
      </c>
      <c r="AT35" t="s">
        <v>21</v>
      </c>
      <c r="AU35">
        <v>86.4</v>
      </c>
      <c r="AV35" t="s">
        <v>23</v>
      </c>
      <c r="AW35" t="s">
        <v>24</v>
      </c>
    </row>
    <row r="36" spans="1:49" x14ac:dyDescent="0.25">
      <c r="A36" t="s">
        <v>64</v>
      </c>
      <c r="E36" t="s">
        <v>3</v>
      </c>
      <c r="F36" t="s">
        <v>25</v>
      </c>
      <c r="G36" t="s">
        <v>26</v>
      </c>
      <c r="H36">
        <v>0.97299999999999998</v>
      </c>
      <c r="I36" t="s">
        <v>26</v>
      </c>
      <c r="J36" t="s">
        <v>4</v>
      </c>
      <c r="K36">
        <v>0.97</v>
      </c>
      <c r="L36" t="s">
        <v>9</v>
      </c>
      <c r="M36" t="s">
        <v>65</v>
      </c>
      <c r="N36" t="s">
        <v>61</v>
      </c>
      <c r="O36" t="s">
        <v>9</v>
      </c>
      <c r="P36" t="s">
        <v>62</v>
      </c>
      <c r="Q36" t="s">
        <v>3</v>
      </c>
      <c r="R36" t="s">
        <v>17</v>
      </c>
      <c r="S36" t="s">
        <v>66</v>
      </c>
      <c r="T36">
        <v>3</v>
      </c>
      <c r="U36" t="s">
        <v>13</v>
      </c>
      <c r="V36" t="s">
        <v>3</v>
      </c>
      <c r="AA36">
        <v>0</v>
      </c>
      <c r="AC36" t="s">
        <v>14</v>
      </c>
      <c r="AE36">
        <v>9</v>
      </c>
      <c r="AG36" t="s">
        <v>38</v>
      </c>
      <c r="AH36">
        <v>7</v>
      </c>
      <c r="AI36" t="s">
        <v>67</v>
      </c>
      <c r="AJ36">
        <v>3</v>
      </c>
      <c r="AK36" t="s">
        <v>20</v>
      </c>
      <c r="AL36" t="s">
        <v>3</v>
      </c>
      <c r="AM36" t="s">
        <v>15</v>
      </c>
      <c r="AN36">
        <v>3</v>
      </c>
      <c r="AO36" t="s">
        <v>20</v>
      </c>
      <c r="AQ36" t="s">
        <v>16</v>
      </c>
      <c r="AR36" t="s">
        <v>58</v>
      </c>
      <c r="AS36" t="s">
        <v>22</v>
      </c>
      <c r="AT36" t="s">
        <v>21</v>
      </c>
      <c r="AU36">
        <v>0.97</v>
      </c>
      <c r="AV36" t="s">
        <v>23</v>
      </c>
      <c r="AW36" t="s">
        <v>24</v>
      </c>
    </row>
    <row r="37" spans="1:49" x14ac:dyDescent="0.25">
      <c r="A37" t="s">
        <v>64</v>
      </c>
      <c r="E37" t="s">
        <v>3</v>
      </c>
      <c r="F37" t="s">
        <v>25</v>
      </c>
      <c r="G37" t="s">
        <v>26</v>
      </c>
      <c r="H37">
        <v>1.8520000000000001</v>
      </c>
      <c r="I37" t="s">
        <v>26</v>
      </c>
      <c r="J37" t="s">
        <v>4</v>
      </c>
      <c r="K37">
        <v>1.85</v>
      </c>
      <c r="L37" t="s">
        <v>9</v>
      </c>
      <c r="M37" t="s">
        <v>65</v>
      </c>
      <c r="N37" t="s">
        <v>61</v>
      </c>
      <c r="O37" t="s">
        <v>9</v>
      </c>
      <c r="P37" t="s">
        <v>62</v>
      </c>
      <c r="Q37" t="s">
        <v>3</v>
      </c>
      <c r="R37" t="s">
        <v>17</v>
      </c>
      <c r="S37" t="s">
        <v>66</v>
      </c>
      <c r="T37">
        <v>2</v>
      </c>
      <c r="U37" t="s">
        <v>13</v>
      </c>
      <c r="V37" t="s">
        <v>3</v>
      </c>
      <c r="AA37">
        <v>1</v>
      </c>
      <c r="AC37" t="s">
        <v>14</v>
      </c>
      <c r="AE37">
        <v>8</v>
      </c>
      <c r="AG37" t="s">
        <v>38</v>
      </c>
      <c r="AH37">
        <v>5</v>
      </c>
      <c r="AI37" t="s">
        <v>67</v>
      </c>
      <c r="AJ37">
        <v>2</v>
      </c>
      <c r="AK37" t="s">
        <v>20</v>
      </c>
      <c r="AL37" t="s">
        <v>3</v>
      </c>
      <c r="AM37" t="s">
        <v>15</v>
      </c>
      <c r="AN37">
        <v>2</v>
      </c>
      <c r="AO37" t="s">
        <v>20</v>
      </c>
      <c r="AQ37" t="s">
        <v>16</v>
      </c>
      <c r="AR37" t="s">
        <v>47</v>
      </c>
      <c r="AS37" t="s">
        <v>22</v>
      </c>
      <c r="AT37" t="s">
        <v>21</v>
      </c>
      <c r="AU37">
        <v>1.85</v>
      </c>
      <c r="AV37" t="s">
        <v>23</v>
      </c>
      <c r="AW37" t="s">
        <v>24</v>
      </c>
    </row>
    <row r="38" spans="1:49" x14ac:dyDescent="0.25">
      <c r="A38" t="s">
        <v>64</v>
      </c>
      <c r="E38" t="s">
        <v>3</v>
      </c>
      <c r="F38" t="s">
        <v>25</v>
      </c>
      <c r="G38" t="s">
        <v>26</v>
      </c>
      <c r="H38">
        <v>75.335999999999999</v>
      </c>
      <c r="I38" t="s">
        <v>26</v>
      </c>
      <c r="J38" t="s">
        <v>4</v>
      </c>
      <c r="K38">
        <v>75.34</v>
      </c>
      <c r="L38" t="s">
        <v>9</v>
      </c>
      <c r="M38" t="s">
        <v>65</v>
      </c>
      <c r="N38" t="s">
        <v>61</v>
      </c>
      <c r="O38" t="s">
        <v>9</v>
      </c>
      <c r="P38" t="s">
        <v>62</v>
      </c>
      <c r="Q38" t="s">
        <v>3</v>
      </c>
      <c r="R38" t="s">
        <v>17</v>
      </c>
      <c r="S38" t="s">
        <v>66</v>
      </c>
      <c r="T38">
        <v>6</v>
      </c>
      <c r="U38" t="s">
        <v>13</v>
      </c>
      <c r="V38" t="s">
        <v>3</v>
      </c>
      <c r="Y38">
        <v>7</v>
      </c>
      <c r="AA38">
        <v>5</v>
      </c>
      <c r="AC38" t="s">
        <v>14</v>
      </c>
      <c r="AE38">
        <v>3</v>
      </c>
      <c r="AG38" t="s">
        <v>38</v>
      </c>
      <c r="AH38">
        <v>3</v>
      </c>
      <c r="AI38" t="s">
        <v>67</v>
      </c>
      <c r="AJ38">
        <v>6</v>
      </c>
      <c r="AK38" t="s">
        <v>20</v>
      </c>
      <c r="AL38" t="s">
        <v>3</v>
      </c>
      <c r="AM38" t="s">
        <v>15</v>
      </c>
      <c r="AN38">
        <v>6</v>
      </c>
      <c r="AO38" t="s">
        <v>20</v>
      </c>
      <c r="AQ38" t="s">
        <v>16</v>
      </c>
      <c r="AR38" t="s">
        <v>54</v>
      </c>
      <c r="AS38" t="s">
        <v>22</v>
      </c>
      <c r="AT38" t="s">
        <v>21</v>
      </c>
      <c r="AU38">
        <v>75.34</v>
      </c>
      <c r="AV38" t="s">
        <v>23</v>
      </c>
      <c r="AW38" t="s">
        <v>24</v>
      </c>
    </row>
    <row r="39" spans="1:49" x14ac:dyDescent="0.25">
      <c r="A39" t="s">
        <v>64</v>
      </c>
      <c r="E39" t="s">
        <v>3</v>
      </c>
      <c r="F39" t="s">
        <v>25</v>
      </c>
      <c r="G39" t="s">
        <v>26</v>
      </c>
      <c r="H39">
        <v>890.95500000000004</v>
      </c>
      <c r="I39" t="s">
        <v>26</v>
      </c>
      <c r="J39" t="s">
        <v>4</v>
      </c>
      <c r="K39">
        <v>890.96</v>
      </c>
      <c r="L39" t="s">
        <v>9</v>
      </c>
      <c r="M39" t="s">
        <v>65</v>
      </c>
      <c r="N39" t="s">
        <v>61</v>
      </c>
      <c r="O39" t="s">
        <v>9</v>
      </c>
      <c r="P39" t="s">
        <v>62</v>
      </c>
      <c r="Q39" t="s">
        <v>3</v>
      </c>
      <c r="R39" t="s">
        <v>17</v>
      </c>
      <c r="S39" t="s">
        <v>66</v>
      </c>
      <c r="T39">
        <v>5</v>
      </c>
      <c r="U39" t="s">
        <v>13</v>
      </c>
      <c r="V39" t="s">
        <v>3</v>
      </c>
      <c r="X39">
        <v>8</v>
      </c>
      <c r="Y39">
        <v>9</v>
      </c>
      <c r="AA39">
        <v>0</v>
      </c>
      <c r="AC39" t="s">
        <v>14</v>
      </c>
      <c r="AE39">
        <v>9</v>
      </c>
      <c r="AG39" t="s">
        <v>38</v>
      </c>
      <c r="AH39">
        <v>5</v>
      </c>
      <c r="AI39" t="s">
        <v>67</v>
      </c>
      <c r="AJ39">
        <v>5</v>
      </c>
      <c r="AK39" t="s">
        <v>20</v>
      </c>
      <c r="AL39" t="s">
        <v>3</v>
      </c>
      <c r="AM39" t="s">
        <v>15</v>
      </c>
      <c r="AN39">
        <v>5</v>
      </c>
      <c r="AO39" t="s">
        <v>20</v>
      </c>
      <c r="AQ39" t="s">
        <v>16</v>
      </c>
      <c r="AR39" t="s">
        <v>55</v>
      </c>
      <c r="AS39" t="s">
        <v>22</v>
      </c>
      <c r="AT39" t="s">
        <v>21</v>
      </c>
      <c r="AU39">
        <v>890.96</v>
      </c>
      <c r="AV39" t="s">
        <v>23</v>
      </c>
      <c r="AW39" t="s">
        <v>24</v>
      </c>
    </row>
    <row r="40" spans="1:49" x14ac:dyDescent="0.25">
      <c r="A40" t="s">
        <v>64</v>
      </c>
      <c r="E40" t="s">
        <v>3</v>
      </c>
      <c r="F40" t="s">
        <v>25</v>
      </c>
      <c r="G40" t="s">
        <v>26</v>
      </c>
      <c r="H40">
        <v>0.34200000000000003</v>
      </c>
      <c r="I40" t="s">
        <v>26</v>
      </c>
      <c r="J40" t="s">
        <v>4</v>
      </c>
      <c r="K40">
        <v>0.34</v>
      </c>
      <c r="L40" t="s">
        <v>9</v>
      </c>
      <c r="M40" t="s">
        <v>65</v>
      </c>
      <c r="N40" t="s">
        <v>61</v>
      </c>
      <c r="O40" t="s">
        <v>9</v>
      </c>
      <c r="P40" t="s">
        <v>62</v>
      </c>
      <c r="Q40" t="s">
        <v>3</v>
      </c>
      <c r="R40" t="s">
        <v>17</v>
      </c>
      <c r="S40" t="s">
        <v>66</v>
      </c>
      <c r="T40">
        <v>2</v>
      </c>
      <c r="U40" t="s">
        <v>13</v>
      </c>
      <c r="V40" t="s">
        <v>3</v>
      </c>
      <c r="AA40">
        <v>0</v>
      </c>
      <c r="AC40" t="s">
        <v>14</v>
      </c>
      <c r="AE40">
        <v>3</v>
      </c>
      <c r="AG40" t="s">
        <v>38</v>
      </c>
      <c r="AH40">
        <v>4</v>
      </c>
      <c r="AI40" t="s">
        <v>67</v>
      </c>
      <c r="AJ40">
        <v>2</v>
      </c>
      <c r="AK40" t="s">
        <v>20</v>
      </c>
      <c r="AL40" t="s">
        <v>3</v>
      </c>
      <c r="AM40" t="s">
        <v>15</v>
      </c>
      <c r="AN40">
        <v>2</v>
      </c>
      <c r="AO40" t="s">
        <v>20</v>
      </c>
      <c r="AQ40" t="s">
        <v>16</v>
      </c>
      <c r="AR40" t="s">
        <v>43</v>
      </c>
      <c r="AS40" t="s">
        <v>22</v>
      </c>
      <c r="AT40" t="s">
        <v>21</v>
      </c>
      <c r="AU40">
        <v>0.34</v>
      </c>
      <c r="AV40" t="s">
        <v>23</v>
      </c>
      <c r="AW40" t="s">
        <v>24</v>
      </c>
    </row>
    <row r="41" spans="1:49" x14ac:dyDescent="0.25">
      <c r="A41" t="s">
        <v>64</v>
      </c>
      <c r="E41" t="s">
        <v>3</v>
      </c>
      <c r="F41" t="s">
        <v>25</v>
      </c>
      <c r="G41" t="s">
        <v>26</v>
      </c>
      <c r="H41">
        <v>1.5389999999999999</v>
      </c>
      <c r="I41" t="s">
        <v>26</v>
      </c>
      <c r="J41" t="s">
        <v>4</v>
      </c>
      <c r="K41">
        <v>1.54</v>
      </c>
      <c r="L41" t="s">
        <v>9</v>
      </c>
      <c r="M41" t="s">
        <v>65</v>
      </c>
      <c r="N41" t="s">
        <v>61</v>
      </c>
      <c r="O41" t="s">
        <v>9</v>
      </c>
      <c r="P41" t="s">
        <v>62</v>
      </c>
      <c r="Q41" t="s">
        <v>3</v>
      </c>
      <c r="R41" t="s">
        <v>17</v>
      </c>
      <c r="S41" t="s">
        <v>66</v>
      </c>
      <c r="T41">
        <v>9</v>
      </c>
      <c r="U41" t="s">
        <v>13</v>
      </c>
      <c r="V41" t="s">
        <v>3</v>
      </c>
      <c r="AA41">
        <v>1</v>
      </c>
      <c r="AC41" t="s">
        <v>14</v>
      </c>
      <c r="AE41">
        <v>5</v>
      </c>
      <c r="AG41" t="s">
        <v>38</v>
      </c>
      <c r="AH41">
        <v>3</v>
      </c>
      <c r="AI41" t="s">
        <v>67</v>
      </c>
      <c r="AJ41">
        <v>9</v>
      </c>
      <c r="AK41" t="s">
        <v>20</v>
      </c>
      <c r="AL41" t="s">
        <v>3</v>
      </c>
      <c r="AM41" t="s">
        <v>15</v>
      </c>
      <c r="AN41">
        <v>9</v>
      </c>
      <c r="AO41" t="s">
        <v>20</v>
      </c>
      <c r="AQ41" t="s">
        <v>16</v>
      </c>
      <c r="AR41" t="s">
        <v>54</v>
      </c>
      <c r="AS41" t="s">
        <v>22</v>
      </c>
      <c r="AT41" t="s">
        <v>21</v>
      </c>
      <c r="AU41">
        <v>1.54</v>
      </c>
      <c r="AV41" t="s">
        <v>23</v>
      </c>
      <c r="AW41" t="s">
        <v>24</v>
      </c>
    </row>
    <row r="42" spans="1:49" x14ac:dyDescent="0.25">
      <c r="A42" t="s">
        <v>64</v>
      </c>
      <c r="E42" t="s">
        <v>3</v>
      </c>
      <c r="F42" t="s">
        <v>25</v>
      </c>
      <c r="G42" t="s">
        <v>26</v>
      </c>
      <c r="H42">
        <v>82.983999999999995</v>
      </c>
      <c r="I42" t="s">
        <v>26</v>
      </c>
      <c r="J42" t="s">
        <v>4</v>
      </c>
      <c r="K42">
        <v>82.98</v>
      </c>
      <c r="L42" t="s">
        <v>9</v>
      </c>
      <c r="M42" t="s">
        <v>65</v>
      </c>
      <c r="N42" t="s">
        <v>61</v>
      </c>
      <c r="O42" t="s">
        <v>9</v>
      </c>
      <c r="P42" t="s">
        <v>62</v>
      </c>
      <c r="Q42" t="s">
        <v>3</v>
      </c>
      <c r="R42" t="s">
        <v>17</v>
      </c>
      <c r="S42" t="s">
        <v>66</v>
      </c>
      <c r="T42">
        <v>4</v>
      </c>
      <c r="U42" t="s">
        <v>13</v>
      </c>
      <c r="V42" t="s">
        <v>3</v>
      </c>
      <c r="Y42">
        <v>8</v>
      </c>
      <c r="AA42">
        <v>2</v>
      </c>
      <c r="AC42" t="s">
        <v>14</v>
      </c>
      <c r="AE42">
        <v>9</v>
      </c>
      <c r="AG42" t="s">
        <v>38</v>
      </c>
      <c r="AH42">
        <v>8</v>
      </c>
      <c r="AI42" t="s">
        <v>67</v>
      </c>
      <c r="AJ42">
        <v>4</v>
      </c>
      <c r="AK42" t="s">
        <v>20</v>
      </c>
      <c r="AL42" t="s">
        <v>3</v>
      </c>
      <c r="AM42" t="s">
        <v>15</v>
      </c>
      <c r="AN42">
        <v>4</v>
      </c>
      <c r="AO42" t="s">
        <v>20</v>
      </c>
      <c r="AQ42" t="s">
        <v>16</v>
      </c>
      <c r="AR42" t="s">
        <v>44</v>
      </c>
      <c r="AS42" t="s">
        <v>22</v>
      </c>
      <c r="AT42" t="s">
        <v>21</v>
      </c>
      <c r="AU42">
        <v>82.98</v>
      </c>
      <c r="AV42" t="s">
        <v>23</v>
      </c>
      <c r="AW42" t="s">
        <v>24</v>
      </c>
    </row>
    <row r="43" spans="1:49" x14ac:dyDescent="0.25">
      <c r="A43" t="s">
        <v>64</v>
      </c>
      <c r="E43" t="s">
        <v>3</v>
      </c>
      <c r="F43" t="s">
        <v>25</v>
      </c>
      <c r="G43" t="s">
        <v>26</v>
      </c>
      <c r="H43">
        <v>463.71800000000002</v>
      </c>
      <c r="I43" t="s">
        <v>26</v>
      </c>
      <c r="J43" t="s">
        <v>4</v>
      </c>
      <c r="K43">
        <v>463.72</v>
      </c>
      <c r="L43" t="s">
        <v>9</v>
      </c>
      <c r="M43" t="s">
        <v>65</v>
      </c>
      <c r="N43" t="s">
        <v>61</v>
      </c>
      <c r="O43" t="s">
        <v>9</v>
      </c>
      <c r="P43" t="s">
        <v>62</v>
      </c>
      <c r="Q43" t="s">
        <v>3</v>
      </c>
      <c r="R43" t="s">
        <v>17</v>
      </c>
      <c r="S43" t="s">
        <v>66</v>
      </c>
      <c r="T43">
        <v>8</v>
      </c>
      <c r="U43" t="s">
        <v>13</v>
      </c>
      <c r="V43" t="s">
        <v>3</v>
      </c>
      <c r="X43">
        <v>4</v>
      </c>
      <c r="Y43">
        <v>6</v>
      </c>
      <c r="AA43">
        <v>3</v>
      </c>
      <c r="AC43" t="s">
        <v>14</v>
      </c>
      <c r="AE43">
        <v>7</v>
      </c>
      <c r="AG43" t="s">
        <v>38</v>
      </c>
      <c r="AH43">
        <v>1</v>
      </c>
      <c r="AI43" t="s">
        <v>67</v>
      </c>
      <c r="AJ43">
        <v>8</v>
      </c>
      <c r="AK43" t="s">
        <v>20</v>
      </c>
      <c r="AL43" t="s">
        <v>3</v>
      </c>
      <c r="AM43" t="s">
        <v>15</v>
      </c>
      <c r="AN43">
        <v>8</v>
      </c>
      <c r="AO43" t="s">
        <v>20</v>
      </c>
      <c r="AQ43" t="s">
        <v>16</v>
      </c>
      <c r="AR43" t="s">
        <v>52</v>
      </c>
      <c r="AS43" t="s">
        <v>22</v>
      </c>
      <c r="AT43" t="s">
        <v>21</v>
      </c>
      <c r="AU43">
        <v>463.72</v>
      </c>
      <c r="AV43" t="s">
        <v>23</v>
      </c>
      <c r="AW43" t="s">
        <v>24</v>
      </c>
    </row>
    <row r="44" spans="1:49" x14ac:dyDescent="0.25">
      <c r="A44" t="s">
        <v>64</v>
      </c>
      <c r="E44" t="s">
        <v>3</v>
      </c>
      <c r="F44" t="s">
        <v>25</v>
      </c>
      <c r="G44" t="s">
        <v>26</v>
      </c>
      <c r="H44">
        <v>0.57499999999999996</v>
      </c>
      <c r="I44" t="s">
        <v>26</v>
      </c>
      <c r="J44" t="s">
        <v>4</v>
      </c>
      <c r="K44">
        <v>0.57999999999999996</v>
      </c>
      <c r="L44" t="s">
        <v>9</v>
      </c>
      <c r="M44" t="s">
        <v>65</v>
      </c>
      <c r="N44" t="s">
        <v>61</v>
      </c>
      <c r="O44" t="s">
        <v>9</v>
      </c>
      <c r="P44" t="s">
        <v>62</v>
      </c>
      <c r="Q44" t="s">
        <v>3</v>
      </c>
      <c r="R44" t="s">
        <v>17</v>
      </c>
      <c r="S44" t="s">
        <v>66</v>
      </c>
      <c r="T44">
        <v>5</v>
      </c>
      <c r="U44" t="s">
        <v>13</v>
      </c>
      <c r="V44" t="s">
        <v>3</v>
      </c>
      <c r="AA44">
        <v>0</v>
      </c>
      <c r="AC44" t="s">
        <v>14</v>
      </c>
      <c r="AE44">
        <v>5</v>
      </c>
      <c r="AG44" t="s">
        <v>38</v>
      </c>
      <c r="AH44">
        <v>7</v>
      </c>
      <c r="AI44" t="s">
        <v>67</v>
      </c>
      <c r="AJ44">
        <v>5</v>
      </c>
      <c r="AK44" t="s">
        <v>20</v>
      </c>
      <c r="AL44" t="s">
        <v>3</v>
      </c>
      <c r="AM44" t="s">
        <v>15</v>
      </c>
      <c r="AN44">
        <v>5</v>
      </c>
      <c r="AO44" t="s">
        <v>20</v>
      </c>
      <c r="AQ44" t="s">
        <v>16</v>
      </c>
      <c r="AR44" t="s">
        <v>45</v>
      </c>
      <c r="AS44" t="s">
        <v>22</v>
      </c>
      <c r="AT44" t="s">
        <v>21</v>
      </c>
      <c r="AU44">
        <v>0.57999999999999996</v>
      </c>
      <c r="AV44" t="s">
        <v>23</v>
      </c>
      <c r="AW44" t="s">
        <v>24</v>
      </c>
    </row>
    <row r="45" spans="1:49" x14ac:dyDescent="0.25">
      <c r="A45" t="s">
        <v>64</v>
      </c>
      <c r="E45" t="s">
        <v>3</v>
      </c>
      <c r="F45" t="s">
        <v>25</v>
      </c>
      <c r="G45" t="s">
        <v>26</v>
      </c>
      <c r="H45">
        <v>6.5720000000000001</v>
      </c>
      <c r="I45" t="s">
        <v>26</v>
      </c>
      <c r="J45" t="s">
        <v>4</v>
      </c>
      <c r="K45">
        <v>6.57</v>
      </c>
      <c r="L45" t="s">
        <v>9</v>
      </c>
      <c r="M45" t="s">
        <v>65</v>
      </c>
      <c r="N45" t="s">
        <v>61</v>
      </c>
      <c r="O45" t="s">
        <v>9</v>
      </c>
      <c r="P45" t="s">
        <v>62</v>
      </c>
      <c r="Q45" t="s">
        <v>3</v>
      </c>
      <c r="R45" t="s">
        <v>17</v>
      </c>
      <c r="S45" t="s">
        <v>66</v>
      </c>
      <c r="T45">
        <v>2</v>
      </c>
      <c r="U45" t="s">
        <v>13</v>
      </c>
      <c r="V45" t="s">
        <v>3</v>
      </c>
      <c r="AA45">
        <v>6</v>
      </c>
      <c r="AC45" t="s">
        <v>14</v>
      </c>
      <c r="AE45">
        <v>5</v>
      </c>
      <c r="AG45" t="s">
        <v>38</v>
      </c>
      <c r="AH45">
        <v>7</v>
      </c>
      <c r="AI45" t="s">
        <v>67</v>
      </c>
      <c r="AJ45">
        <v>2</v>
      </c>
      <c r="AK45" t="s">
        <v>20</v>
      </c>
      <c r="AL45" t="s">
        <v>3</v>
      </c>
      <c r="AM45" t="s">
        <v>15</v>
      </c>
      <c r="AN45">
        <v>2</v>
      </c>
      <c r="AO45" t="s">
        <v>20</v>
      </c>
      <c r="AQ45" t="s">
        <v>16</v>
      </c>
      <c r="AR45" t="s">
        <v>58</v>
      </c>
      <c r="AS45" t="s">
        <v>22</v>
      </c>
      <c r="AT45" t="s">
        <v>21</v>
      </c>
      <c r="AU45">
        <v>6.57</v>
      </c>
      <c r="AV45" t="s">
        <v>23</v>
      </c>
      <c r="AW45" t="s">
        <v>24</v>
      </c>
    </row>
    <row r="46" spans="1:49" x14ac:dyDescent="0.25">
      <c r="A46" t="s">
        <v>64</v>
      </c>
      <c r="E46" t="s">
        <v>3</v>
      </c>
      <c r="F46" t="s">
        <v>25</v>
      </c>
      <c r="G46" t="s">
        <v>26</v>
      </c>
      <c r="H46">
        <v>33.188000000000002</v>
      </c>
      <c r="I46" t="s">
        <v>26</v>
      </c>
      <c r="J46" t="s">
        <v>4</v>
      </c>
      <c r="K46">
        <v>33.19</v>
      </c>
      <c r="L46" t="s">
        <v>9</v>
      </c>
      <c r="M46" t="s">
        <v>65</v>
      </c>
      <c r="N46" t="s">
        <v>61</v>
      </c>
      <c r="O46" t="s">
        <v>9</v>
      </c>
      <c r="P46" t="s">
        <v>62</v>
      </c>
      <c r="Q46" t="s">
        <v>3</v>
      </c>
      <c r="R46" t="s">
        <v>17</v>
      </c>
      <c r="S46" t="s">
        <v>66</v>
      </c>
      <c r="T46">
        <v>8</v>
      </c>
      <c r="U46" t="s">
        <v>13</v>
      </c>
      <c r="V46" t="s">
        <v>3</v>
      </c>
      <c r="Y46">
        <v>3</v>
      </c>
      <c r="AA46">
        <v>3</v>
      </c>
      <c r="AC46" t="s">
        <v>14</v>
      </c>
      <c r="AE46">
        <v>1</v>
      </c>
      <c r="AG46" t="s">
        <v>38</v>
      </c>
      <c r="AH46">
        <v>8</v>
      </c>
      <c r="AI46" t="s">
        <v>67</v>
      </c>
      <c r="AJ46">
        <v>8</v>
      </c>
      <c r="AK46" t="s">
        <v>20</v>
      </c>
      <c r="AL46" t="s">
        <v>3</v>
      </c>
      <c r="AM46" t="s">
        <v>15</v>
      </c>
      <c r="AN46">
        <v>8</v>
      </c>
      <c r="AO46" t="s">
        <v>20</v>
      </c>
      <c r="AQ46" t="s">
        <v>16</v>
      </c>
      <c r="AR46" t="s">
        <v>41</v>
      </c>
      <c r="AS46" t="s">
        <v>22</v>
      </c>
      <c r="AT46" t="s">
        <v>21</v>
      </c>
      <c r="AU46">
        <v>33.19</v>
      </c>
      <c r="AV46" t="s">
        <v>23</v>
      </c>
      <c r="AW46" t="s">
        <v>24</v>
      </c>
    </row>
    <row r="47" spans="1:49" x14ac:dyDescent="0.25">
      <c r="A47" t="s">
        <v>64</v>
      </c>
      <c r="E47" t="s">
        <v>3</v>
      </c>
      <c r="F47" t="s">
        <v>25</v>
      </c>
      <c r="G47" t="s">
        <v>26</v>
      </c>
      <c r="H47">
        <v>970.75199999999995</v>
      </c>
      <c r="I47" t="s">
        <v>26</v>
      </c>
      <c r="J47" t="s">
        <v>4</v>
      </c>
      <c r="K47">
        <v>970.75</v>
      </c>
      <c r="L47" t="s">
        <v>9</v>
      </c>
      <c r="M47" t="s">
        <v>65</v>
      </c>
      <c r="N47" t="s">
        <v>61</v>
      </c>
      <c r="O47" t="s">
        <v>9</v>
      </c>
      <c r="P47" t="s">
        <v>62</v>
      </c>
      <c r="Q47" t="s">
        <v>3</v>
      </c>
      <c r="R47" t="s">
        <v>17</v>
      </c>
      <c r="S47" t="s">
        <v>66</v>
      </c>
      <c r="T47">
        <v>2</v>
      </c>
      <c r="U47" t="s">
        <v>13</v>
      </c>
      <c r="V47" t="s">
        <v>3</v>
      </c>
      <c r="X47">
        <v>9</v>
      </c>
      <c r="Y47">
        <v>7</v>
      </c>
      <c r="AA47">
        <v>0</v>
      </c>
      <c r="AC47" t="s">
        <v>14</v>
      </c>
      <c r="AE47">
        <v>7</v>
      </c>
      <c r="AG47" t="s">
        <v>38</v>
      </c>
      <c r="AH47">
        <v>5</v>
      </c>
      <c r="AI47" t="s">
        <v>67</v>
      </c>
      <c r="AJ47">
        <v>2</v>
      </c>
      <c r="AK47" t="s">
        <v>20</v>
      </c>
      <c r="AL47" t="s">
        <v>3</v>
      </c>
      <c r="AM47" t="s">
        <v>15</v>
      </c>
      <c r="AN47">
        <v>2</v>
      </c>
      <c r="AO47" t="s">
        <v>20</v>
      </c>
      <c r="AQ47" t="s">
        <v>16</v>
      </c>
      <c r="AR47" t="s">
        <v>47</v>
      </c>
      <c r="AS47" t="s">
        <v>22</v>
      </c>
      <c r="AT47" t="s">
        <v>21</v>
      </c>
      <c r="AU47">
        <v>970.75</v>
      </c>
      <c r="AV47" t="s">
        <v>23</v>
      </c>
      <c r="AW47" t="s">
        <v>24</v>
      </c>
    </row>
    <row r="48" spans="1:49" x14ac:dyDescent="0.25">
      <c r="A48" t="s">
        <v>64</v>
      </c>
      <c r="E48" t="s">
        <v>3</v>
      </c>
      <c r="F48" t="s">
        <v>25</v>
      </c>
      <c r="G48" t="s">
        <v>26</v>
      </c>
      <c r="H48">
        <v>0.66200000000000003</v>
      </c>
      <c r="I48" t="s">
        <v>26</v>
      </c>
      <c r="J48" t="s">
        <v>4</v>
      </c>
      <c r="K48">
        <v>0.66</v>
      </c>
      <c r="L48" t="s">
        <v>9</v>
      </c>
      <c r="M48" t="s">
        <v>65</v>
      </c>
      <c r="N48" t="s">
        <v>61</v>
      </c>
      <c r="O48" t="s">
        <v>9</v>
      </c>
      <c r="P48" t="s">
        <v>62</v>
      </c>
      <c r="Q48" t="s">
        <v>3</v>
      </c>
      <c r="R48" t="s">
        <v>17</v>
      </c>
      <c r="S48" t="s">
        <v>66</v>
      </c>
      <c r="T48">
        <v>2</v>
      </c>
      <c r="U48" t="s">
        <v>13</v>
      </c>
      <c r="V48" t="s">
        <v>3</v>
      </c>
      <c r="AA48">
        <v>0</v>
      </c>
      <c r="AC48" t="s">
        <v>14</v>
      </c>
      <c r="AE48">
        <v>6</v>
      </c>
      <c r="AG48" t="s">
        <v>38</v>
      </c>
      <c r="AH48">
        <v>6</v>
      </c>
      <c r="AI48" t="s">
        <v>67</v>
      </c>
      <c r="AJ48">
        <v>2</v>
      </c>
      <c r="AK48" t="s">
        <v>20</v>
      </c>
      <c r="AL48" t="s">
        <v>3</v>
      </c>
      <c r="AM48" t="s">
        <v>15</v>
      </c>
      <c r="AN48">
        <v>2</v>
      </c>
      <c r="AO48" t="s">
        <v>20</v>
      </c>
      <c r="AQ48" t="s">
        <v>16</v>
      </c>
      <c r="AR48" t="s">
        <v>40</v>
      </c>
      <c r="AS48" t="s">
        <v>22</v>
      </c>
      <c r="AT48" t="s">
        <v>21</v>
      </c>
      <c r="AU48">
        <v>0.66</v>
      </c>
      <c r="AV48" t="s">
        <v>23</v>
      </c>
      <c r="AW48" t="s">
        <v>24</v>
      </c>
    </row>
    <row r="49" spans="1:49" x14ac:dyDescent="0.25">
      <c r="A49" t="s">
        <v>64</v>
      </c>
      <c r="E49" t="s">
        <v>3</v>
      </c>
      <c r="F49" t="s">
        <v>25</v>
      </c>
      <c r="G49" t="s">
        <v>26</v>
      </c>
      <c r="H49">
        <v>5.2930000000000001</v>
      </c>
      <c r="I49" t="s">
        <v>26</v>
      </c>
      <c r="J49" t="s">
        <v>4</v>
      </c>
      <c r="K49">
        <v>5.29</v>
      </c>
      <c r="L49" t="s">
        <v>9</v>
      </c>
      <c r="M49" t="s">
        <v>65</v>
      </c>
      <c r="N49" t="s">
        <v>61</v>
      </c>
      <c r="O49" t="s">
        <v>9</v>
      </c>
      <c r="P49" t="s">
        <v>62</v>
      </c>
      <c r="Q49" t="s">
        <v>3</v>
      </c>
      <c r="R49" t="s">
        <v>17</v>
      </c>
      <c r="S49" t="s">
        <v>66</v>
      </c>
      <c r="T49">
        <v>3</v>
      </c>
      <c r="U49" t="s">
        <v>13</v>
      </c>
      <c r="V49" t="s">
        <v>3</v>
      </c>
      <c r="AA49">
        <v>5</v>
      </c>
      <c r="AC49" t="s">
        <v>14</v>
      </c>
      <c r="AE49">
        <v>2</v>
      </c>
      <c r="AG49" t="s">
        <v>38</v>
      </c>
      <c r="AH49">
        <v>9</v>
      </c>
      <c r="AI49" t="s">
        <v>67</v>
      </c>
      <c r="AJ49">
        <v>3</v>
      </c>
      <c r="AK49" t="s">
        <v>20</v>
      </c>
      <c r="AL49" t="s">
        <v>3</v>
      </c>
      <c r="AM49" t="s">
        <v>15</v>
      </c>
      <c r="AN49">
        <v>3</v>
      </c>
      <c r="AO49" t="s">
        <v>20</v>
      </c>
      <c r="AQ49" t="s">
        <v>16</v>
      </c>
      <c r="AR49" t="s">
        <v>57</v>
      </c>
      <c r="AS49" t="s">
        <v>22</v>
      </c>
      <c r="AT49" t="s">
        <v>21</v>
      </c>
      <c r="AU49">
        <v>5.29</v>
      </c>
      <c r="AV49" t="s">
        <v>23</v>
      </c>
      <c r="AW49" t="s">
        <v>24</v>
      </c>
    </row>
    <row r="50" spans="1:49" x14ac:dyDescent="0.25">
      <c r="A50" t="s">
        <v>64</v>
      </c>
      <c r="E50" t="s">
        <v>3</v>
      </c>
      <c r="F50" t="s">
        <v>25</v>
      </c>
      <c r="G50" t="s">
        <v>26</v>
      </c>
      <c r="H50">
        <v>11.288</v>
      </c>
      <c r="I50" t="s">
        <v>26</v>
      </c>
      <c r="J50" t="s">
        <v>4</v>
      </c>
      <c r="K50">
        <v>11.29</v>
      </c>
      <c r="L50" t="s">
        <v>9</v>
      </c>
      <c r="M50" t="s">
        <v>65</v>
      </c>
      <c r="N50" t="s">
        <v>61</v>
      </c>
      <c r="O50" t="s">
        <v>9</v>
      </c>
      <c r="P50" t="s">
        <v>62</v>
      </c>
      <c r="Q50" t="s">
        <v>3</v>
      </c>
      <c r="R50" t="s">
        <v>17</v>
      </c>
      <c r="S50" t="s">
        <v>66</v>
      </c>
      <c r="T50">
        <v>8</v>
      </c>
      <c r="U50" t="s">
        <v>13</v>
      </c>
      <c r="V50" t="s">
        <v>3</v>
      </c>
      <c r="Y50">
        <v>1</v>
      </c>
      <c r="AA50">
        <v>1</v>
      </c>
      <c r="AC50" t="s">
        <v>14</v>
      </c>
      <c r="AE50">
        <v>2</v>
      </c>
      <c r="AG50" t="s">
        <v>38</v>
      </c>
      <c r="AH50">
        <v>8</v>
      </c>
      <c r="AI50" t="s">
        <v>67</v>
      </c>
      <c r="AJ50">
        <v>8</v>
      </c>
      <c r="AK50" t="s">
        <v>20</v>
      </c>
      <c r="AL50" t="s">
        <v>3</v>
      </c>
      <c r="AM50" t="s">
        <v>15</v>
      </c>
      <c r="AN50">
        <v>8</v>
      </c>
      <c r="AO50" t="s">
        <v>20</v>
      </c>
      <c r="AQ50" t="s">
        <v>16</v>
      </c>
      <c r="AR50" t="s">
        <v>41</v>
      </c>
      <c r="AS50" t="s">
        <v>22</v>
      </c>
      <c r="AT50" t="s">
        <v>21</v>
      </c>
      <c r="AU50">
        <v>11.29</v>
      </c>
      <c r="AV50" t="s">
        <v>23</v>
      </c>
      <c r="AW50" t="s">
        <v>24</v>
      </c>
    </row>
    <row r="51" spans="1:49" x14ac:dyDescent="0.25">
      <c r="A51" t="s">
        <v>64</v>
      </c>
      <c r="E51" t="s">
        <v>3</v>
      </c>
      <c r="F51" t="s">
        <v>25</v>
      </c>
      <c r="G51" t="s">
        <v>26</v>
      </c>
      <c r="H51">
        <v>274.72699999999998</v>
      </c>
      <c r="I51" t="s">
        <v>26</v>
      </c>
      <c r="J51" t="s">
        <v>4</v>
      </c>
      <c r="K51">
        <v>274.73</v>
      </c>
      <c r="L51" t="s">
        <v>9</v>
      </c>
      <c r="M51" t="s">
        <v>65</v>
      </c>
      <c r="N51" t="s">
        <v>61</v>
      </c>
      <c r="O51" t="s">
        <v>9</v>
      </c>
      <c r="P51" t="s">
        <v>62</v>
      </c>
      <c r="Q51" t="s">
        <v>3</v>
      </c>
      <c r="R51" t="s">
        <v>17</v>
      </c>
      <c r="S51" t="s">
        <v>66</v>
      </c>
      <c r="T51">
        <v>7</v>
      </c>
      <c r="U51" t="s">
        <v>13</v>
      </c>
      <c r="V51" t="s">
        <v>3</v>
      </c>
      <c r="X51">
        <v>2</v>
      </c>
      <c r="Y51">
        <v>7</v>
      </c>
      <c r="AA51">
        <v>4</v>
      </c>
      <c r="AC51" t="s">
        <v>14</v>
      </c>
      <c r="AE51">
        <v>7</v>
      </c>
      <c r="AG51" t="s">
        <v>38</v>
      </c>
      <c r="AH51">
        <v>2</v>
      </c>
      <c r="AI51" t="s">
        <v>67</v>
      </c>
      <c r="AJ51">
        <v>7</v>
      </c>
      <c r="AK51" t="s">
        <v>20</v>
      </c>
      <c r="AL51" t="s">
        <v>3</v>
      </c>
      <c r="AM51" t="s">
        <v>15</v>
      </c>
      <c r="AN51">
        <v>7</v>
      </c>
      <c r="AO51" t="s">
        <v>20</v>
      </c>
      <c r="AQ51" t="s">
        <v>16</v>
      </c>
      <c r="AR51" t="s">
        <v>48</v>
      </c>
      <c r="AS51" t="s">
        <v>22</v>
      </c>
      <c r="AT51" t="s">
        <v>21</v>
      </c>
      <c r="AU51">
        <v>274.73</v>
      </c>
      <c r="AV51" t="s">
        <v>23</v>
      </c>
      <c r="AW51" t="s">
        <v>24</v>
      </c>
    </row>
    <row r="52" spans="1:49" x14ac:dyDescent="0.25">
      <c r="A52" t="s">
        <v>64</v>
      </c>
      <c r="E52" t="s">
        <v>3</v>
      </c>
      <c r="F52" t="s">
        <v>25</v>
      </c>
      <c r="G52" t="s">
        <v>26</v>
      </c>
      <c r="H52">
        <v>0.32800000000000001</v>
      </c>
      <c r="I52" t="s">
        <v>26</v>
      </c>
      <c r="J52" t="s">
        <v>4</v>
      </c>
      <c r="K52">
        <v>0.33</v>
      </c>
      <c r="L52" t="s">
        <v>9</v>
      </c>
      <c r="M52" t="s">
        <v>65</v>
      </c>
      <c r="N52" t="s">
        <v>61</v>
      </c>
      <c r="O52" t="s">
        <v>9</v>
      </c>
      <c r="P52" t="s">
        <v>62</v>
      </c>
      <c r="Q52" t="s">
        <v>3</v>
      </c>
      <c r="R52" t="s">
        <v>17</v>
      </c>
      <c r="S52" t="s">
        <v>66</v>
      </c>
      <c r="T52">
        <v>8</v>
      </c>
      <c r="U52" t="s">
        <v>13</v>
      </c>
      <c r="V52" t="s">
        <v>3</v>
      </c>
      <c r="AA52">
        <v>0</v>
      </c>
      <c r="AC52" t="s">
        <v>14</v>
      </c>
      <c r="AE52">
        <v>3</v>
      </c>
      <c r="AG52" t="s">
        <v>38</v>
      </c>
      <c r="AH52">
        <v>2</v>
      </c>
      <c r="AI52" t="s">
        <v>67</v>
      </c>
      <c r="AJ52">
        <v>8</v>
      </c>
      <c r="AK52" t="s">
        <v>20</v>
      </c>
      <c r="AL52" t="s">
        <v>3</v>
      </c>
      <c r="AM52" t="s">
        <v>15</v>
      </c>
      <c r="AN52">
        <v>8</v>
      </c>
      <c r="AO52" t="s">
        <v>20</v>
      </c>
      <c r="AQ52" t="s">
        <v>16</v>
      </c>
      <c r="AR52" t="s">
        <v>48</v>
      </c>
      <c r="AS52" t="s">
        <v>22</v>
      </c>
      <c r="AT52" t="s">
        <v>21</v>
      </c>
      <c r="AU52">
        <v>0.33</v>
      </c>
      <c r="AV52" t="s">
        <v>23</v>
      </c>
      <c r="AW52" t="s">
        <v>24</v>
      </c>
    </row>
    <row r="53" spans="1:49" x14ac:dyDescent="0.25">
      <c r="A53" t="s">
        <v>64</v>
      </c>
      <c r="E53" t="s">
        <v>3</v>
      </c>
      <c r="F53" t="s">
        <v>25</v>
      </c>
      <c r="G53" t="s">
        <v>26</v>
      </c>
      <c r="H53">
        <v>7.625</v>
      </c>
      <c r="I53" t="s">
        <v>26</v>
      </c>
      <c r="J53" t="s">
        <v>4</v>
      </c>
      <c r="K53">
        <v>7.63</v>
      </c>
      <c r="L53" t="s">
        <v>9</v>
      </c>
      <c r="M53" t="s">
        <v>65</v>
      </c>
      <c r="N53" t="s">
        <v>61</v>
      </c>
      <c r="O53" t="s">
        <v>9</v>
      </c>
      <c r="P53" t="s">
        <v>62</v>
      </c>
      <c r="Q53" t="s">
        <v>3</v>
      </c>
      <c r="R53" t="s">
        <v>17</v>
      </c>
      <c r="S53" t="s">
        <v>66</v>
      </c>
      <c r="T53">
        <v>5</v>
      </c>
      <c r="U53" t="s">
        <v>13</v>
      </c>
      <c r="V53" t="s">
        <v>3</v>
      </c>
      <c r="AA53">
        <v>7</v>
      </c>
      <c r="AC53" t="s">
        <v>14</v>
      </c>
      <c r="AE53">
        <v>6</v>
      </c>
      <c r="AG53" t="s">
        <v>38</v>
      </c>
      <c r="AH53">
        <v>2</v>
      </c>
      <c r="AI53" t="s">
        <v>67</v>
      </c>
      <c r="AJ53">
        <v>5</v>
      </c>
      <c r="AK53" t="s">
        <v>20</v>
      </c>
      <c r="AL53" t="s">
        <v>3</v>
      </c>
      <c r="AM53" t="s">
        <v>15</v>
      </c>
      <c r="AN53">
        <v>5</v>
      </c>
      <c r="AO53" t="s">
        <v>20</v>
      </c>
      <c r="AQ53" t="s">
        <v>16</v>
      </c>
      <c r="AR53" t="s">
        <v>48</v>
      </c>
      <c r="AS53" t="s">
        <v>22</v>
      </c>
      <c r="AT53" t="s">
        <v>21</v>
      </c>
      <c r="AU53">
        <v>7.63</v>
      </c>
      <c r="AV53" t="s">
        <v>23</v>
      </c>
      <c r="AW53" t="s">
        <v>24</v>
      </c>
    </row>
    <row r="54" spans="1:49" x14ac:dyDescent="0.25">
      <c r="A54" t="s">
        <v>64</v>
      </c>
      <c r="E54" t="s">
        <v>3</v>
      </c>
      <c r="F54" t="s">
        <v>25</v>
      </c>
      <c r="G54" t="s">
        <v>26</v>
      </c>
      <c r="H54">
        <v>14.593</v>
      </c>
      <c r="I54" t="s">
        <v>26</v>
      </c>
      <c r="J54" t="s">
        <v>4</v>
      </c>
      <c r="K54">
        <v>14.59</v>
      </c>
      <c r="L54" t="s">
        <v>9</v>
      </c>
      <c r="M54" t="s">
        <v>65</v>
      </c>
      <c r="N54" t="s">
        <v>61</v>
      </c>
      <c r="O54" t="s">
        <v>9</v>
      </c>
      <c r="P54" t="s">
        <v>62</v>
      </c>
      <c r="Q54" t="s">
        <v>3</v>
      </c>
      <c r="R54" t="s">
        <v>17</v>
      </c>
      <c r="S54" t="s">
        <v>66</v>
      </c>
      <c r="T54">
        <v>3</v>
      </c>
      <c r="U54" t="s">
        <v>13</v>
      </c>
      <c r="V54" t="s">
        <v>3</v>
      </c>
      <c r="Y54">
        <v>1</v>
      </c>
      <c r="AA54">
        <v>4</v>
      </c>
      <c r="AC54" t="s">
        <v>14</v>
      </c>
      <c r="AE54">
        <v>5</v>
      </c>
      <c r="AG54" t="s">
        <v>38</v>
      </c>
      <c r="AH54">
        <v>9</v>
      </c>
      <c r="AI54" t="s">
        <v>67</v>
      </c>
      <c r="AJ54">
        <v>3</v>
      </c>
      <c r="AK54" t="s">
        <v>20</v>
      </c>
      <c r="AL54" t="s">
        <v>3</v>
      </c>
      <c r="AM54" t="s">
        <v>15</v>
      </c>
      <c r="AN54">
        <v>3</v>
      </c>
      <c r="AO54" t="s">
        <v>20</v>
      </c>
      <c r="AQ54" t="s">
        <v>16</v>
      </c>
      <c r="AR54" t="s">
        <v>57</v>
      </c>
      <c r="AS54" t="s">
        <v>22</v>
      </c>
      <c r="AT54" t="s">
        <v>21</v>
      </c>
      <c r="AU54">
        <v>14.59</v>
      </c>
      <c r="AV54" t="s">
        <v>23</v>
      </c>
      <c r="AW54" t="s">
        <v>24</v>
      </c>
    </row>
    <row r="55" spans="1:49" x14ac:dyDescent="0.25">
      <c r="A55" t="s">
        <v>64</v>
      </c>
      <c r="E55" t="s">
        <v>3</v>
      </c>
      <c r="F55" t="s">
        <v>25</v>
      </c>
      <c r="G55" t="s">
        <v>26</v>
      </c>
      <c r="H55">
        <v>327.88400000000001</v>
      </c>
      <c r="I55" t="s">
        <v>26</v>
      </c>
      <c r="J55" t="s">
        <v>4</v>
      </c>
      <c r="K55">
        <v>327.88</v>
      </c>
      <c r="L55" t="s">
        <v>9</v>
      </c>
      <c r="M55" t="s">
        <v>65</v>
      </c>
      <c r="N55" t="s">
        <v>61</v>
      </c>
      <c r="O55" t="s">
        <v>9</v>
      </c>
      <c r="P55" t="s">
        <v>62</v>
      </c>
      <c r="Q55" t="s">
        <v>3</v>
      </c>
      <c r="R55" t="s">
        <v>17</v>
      </c>
      <c r="S55" t="s">
        <v>66</v>
      </c>
      <c r="T55">
        <v>4</v>
      </c>
      <c r="U55" t="s">
        <v>13</v>
      </c>
      <c r="V55" t="s">
        <v>3</v>
      </c>
      <c r="X55">
        <v>3</v>
      </c>
      <c r="Y55">
        <v>2</v>
      </c>
      <c r="AA55">
        <v>7</v>
      </c>
      <c r="AC55" t="s">
        <v>14</v>
      </c>
      <c r="AE55">
        <v>8</v>
      </c>
      <c r="AG55" t="s">
        <v>38</v>
      </c>
      <c r="AH55">
        <v>8</v>
      </c>
      <c r="AI55" t="s">
        <v>67</v>
      </c>
      <c r="AJ55">
        <v>4</v>
      </c>
      <c r="AK55" t="s">
        <v>20</v>
      </c>
      <c r="AL55" t="s">
        <v>3</v>
      </c>
      <c r="AM55" t="s">
        <v>15</v>
      </c>
      <c r="AN55">
        <v>4</v>
      </c>
      <c r="AO55" t="s">
        <v>20</v>
      </c>
      <c r="AQ55" t="s">
        <v>16</v>
      </c>
      <c r="AR55" t="s">
        <v>44</v>
      </c>
      <c r="AS55" t="s">
        <v>22</v>
      </c>
      <c r="AT55" t="s">
        <v>21</v>
      </c>
      <c r="AU55">
        <v>327.88</v>
      </c>
      <c r="AV55" t="s">
        <v>23</v>
      </c>
      <c r="AW55" t="s">
        <v>24</v>
      </c>
    </row>
    <row r="56" spans="1:49" x14ac:dyDescent="0.25">
      <c r="A56" t="s">
        <v>64</v>
      </c>
      <c r="E56" t="s">
        <v>3</v>
      </c>
      <c r="F56" t="s">
        <v>25</v>
      </c>
      <c r="G56" t="s">
        <v>26</v>
      </c>
      <c r="H56">
        <v>0.78800000000000003</v>
      </c>
      <c r="I56" t="s">
        <v>26</v>
      </c>
      <c r="J56" t="s">
        <v>4</v>
      </c>
      <c r="K56">
        <v>0.79</v>
      </c>
      <c r="L56" t="s">
        <v>9</v>
      </c>
      <c r="M56" t="s">
        <v>65</v>
      </c>
      <c r="N56" t="s">
        <v>61</v>
      </c>
      <c r="O56" t="s">
        <v>9</v>
      </c>
      <c r="P56" t="s">
        <v>62</v>
      </c>
      <c r="Q56" t="s">
        <v>3</v>
      </c>
      <c r="R56" t="s">
        <v>17</v>
      </c>
      <c r="S56" t="s">
        <v>66</v>
      </c>
      <c r="T56">
        <v>8</v>
      </c>
      <c r="U56" t="s">
        <v>13</v>
      </c>
      <c r="V56" t="s">
        <v>3</v>
      </c>
      <c r="AA56">
        <v>0</v>
      </c>
      <c r="AC56" t="s">
        <v>14</v>
      </c>
      <c r="AE56">
        <v>7</v>
      </c>
      <c r="AG56" t="s">
        <v>38</v>
      </c>
      <c r="AH56">
        <v>8</v>
      </c>
      <c r="AI56" t="s">
        <v>67</v>
      </c>
      <c r="AJ56">
        <v>8</v>
      </c>
      <c r="AK56" t="s">
        <v>20</v>
      </c>
      <c r="AL56" t="s">
        <v>3</v>
      </c>
      <c r="AM56" t="s">
        <v>15</v>
      </c>
      <c r="AN56">
        <v>8</v>
      </c>
      <c r="AO56" t="s">
        <v>20</v>
      </c>
      <c r="AQ56" t="s">
        <v>16</v>
      </c>
      <c r="AR56" t="s">
        <v>41</v>
      </c>
      <c r="AS56" t="s">
        <v>22</v>
      </c>
      <c r="AT56" t="s">
        <v>21</v>
      </c>
      <c r="AU56">
        <v>0.79</v>
      </c>
      <c r="AV56" t="s">
        <v>23</v>
      </c>
      <c r="AW56" t="s">
        <v>24</v>
      </c>
    </row>
    <row r="57" spans="1:49" x14ac:dyDescent="0.25">
      <c r="A57" t="s">
        <v>64</v>
      </c>
      <c r="E57" t="s">
        <v>3</v>
      </c>
      <c r="F57" t="s">
        <v>25</v>
      </c>
      <c r="G57" t="s">
        <v>26</v>
      </c>
      <c r="H57">
        <v>6.5119999999999996</v>
      </c>
      <c r="I57" t="s">
        <v>26</v>
      </c>
      <c r="J57" t="s">
        <v>4</v>
      </c>
      <c r="K57">
        <v>6.51</v>
      </c>
      <c r="L57" t="s">
        <v>9</v>
      </c>
      <c r="M57" t="s">
        <v>65</v>
      </c>
      <c r="N57" t="s">
        <v>61</v>
      </c>
      <c r="O57" t="s">
        <v>9</v>
      </c>
      <c r="P57" t="s">
        <v>62</v>
      </c>
      <c r="Q57" t="s">
        <v>3</v>
      </c>
      <c r="R57" t="s">
        <v>17</v>
      </c>
      <c r="S57" t="s">
        <v>66</v>
      </c>
      <c r="T57">
        <v>2</v>
      </c>
      <c r="U57" t="s">
        <v>13</v>
      </c>
      <c r="V57" t="s">
        <v>3</v>
      </c>
      <c r="AA57">
        <v>6</v>
      </c>
      <c r="AC57" t="s">
        <v>14</v>
      </c>
      <c r="AE57">
        <v>5</v>
      </c>
      <c r="AG57" t="s">
        <v>38</v>
      </c>
      <c r="AH57">
        <v>1</v>
      </c>
      <c r="AI57" t="s">
        <v>67</v>
      </c>
      <c r="AJ57">
        <v>2</v>
      </c>
      <c r="AK57" t="s">
        <v>20</v>
      </c>
      <c r="AL57" t="s">
        <v>3</v>
      </c>
      <c r="AM57" t="s">
        <v>15</v>
      </c>
      <c r="AN57">
        <v>2</v>
      </c>
      <c r="AO57" t="s">
        <v>20</v>
      </c>
      <c r="AQ57" t="s">
        <v>16</v>
      </c>
      <c r="AR57" t="s">
        <v>50</v>
      </c>
      <c r="AS57" t="s">
        <v>22</v>
      </c>
      <c r="AT57" t="s">
        <v>21</v>
      </c>
      <c r="AU57">
        <v>6.51</v>
      </c>
      <c r="AV57" t="s">
        <v>23</v>
      </c>
      <c r="AW57" t="s">
        <v>24</v>
      </c>
    </row>
    <row r="58" spans="1:49" x14ac:dyDescent="0.25">
      <c r="A58" t="s">
        <v>64</v>
      </c>
      <c r="E58" t="s">
        <v>3</v>
      </c>
      <c r="F58" t="s">
        <v>25</v>
      </c>
      <c r="G58" t="s">
        <v>26</v>
      </c>
      <c r="H58">
        <v>88.682000000000002</v>
      </c>
      <c r="I58" t="s">
        <v>26</v>
      </c>
      <c r="J58" t="s">
        <v>4</v>
      </c>
      <c r="K58">
        <v>88.68</v>
      </c>
      <c r="L58" t="s">
        <v>9</v>
      </c>
      <c r="M58" t="s">
        <v>65</v>
      </c>
      <c r="N58" t="s">
        <v>61</v>
      </c>
      <c r="O58" t="s">
        <v>9</v>
      </c>
      <c r="P58" t="s">
        <v>62</v>
      </c>
      <c r="Q58" t="s">
        <v>3</v>
      </c>
      <c r="R58" t="s">
        <v>17</v>
      </c>
      <c r="S58" t="s">
        <v>66</v>
      </c>
      <c r="T58">
        <v>2</v>
      </c>
      <c r="U58" t="s">
        <v>13</v>
      </c>
      <c r="V58" t="s">
        <v>3</v>
      </c>
      <c r="Y58">
        <v>8</v>
      </c>
      <c r="AA58">
        <v>8</v>
      </c>
      <c r="AC58" t="s">
        <v>14</v>
      </c>
      <c r="AE58">
        <v>6</v>
      </c>
      <c r="AG58" t="s">
        <v>38</v>
      </c>
      <c r="AH58">
        <v>8</v>
      </c>
      <c r="AI58" t="s">
        <v>67</v>
      </c>
      <c r="AJ58">
        <v>2</v>
      </c>
      <c r="AK58" t="s">
        <v>20</v>
      </c>
      <c r="AL58" t="s">
        <v>3</v>
      </c>
      <c r="AM58" t="s">
        <v>15</v>
      </c>
      <c r="AN58">
        <v>2</v>
      </c>
      <c r="AO58" t="s">
        <v>20</v>
      </c>
      <c r="AQ58" t="s">
        <v>16</v>
      </c>
      <c r="AR58" t="s">
        <v>44</v>
      </c>
      <c r="AS58" t="s">
        <v>22</v>
      </c>
      <c r="AT58" t="s">
        <v>21</v>
      </c>
      <c r="AU58">
        <v>88.68</v>
      </c>
      <c r="AV58" t="s">
        <v>23</v>
      </c>
      <c r="AW58" t="s">
        <v>24</v>
      </c>
    </row>
    <row r="59" spans="1:49" x14ac:dyDescent="0.25">
      <c r="A59" t="s">
        <v>64</v>
      </c>
      <c r="E59" t="s">
        <v>3</v>
      </c>
      <c r="F59" t="s">
        <v>25</v>
      </c>
      <c r="G59" t="s">
        <v>26</v>
      </c>
      <c r="H59">
        <v>723.58399999999995</v>
      </c>
      <c r="I59" t="s">
        <v>26</v>
      </c>
      <c r="J59" t="s">
        <v>4</v>
      </c>
      <c r="K59">
        <v>723.58</v>
      </c>
      <c r="L59" t="s">
        <v>9</v>
      </c>
      <c r="M59" t="s">
        <v>65</v>
      </c>
      <c r="N59" t="s">
        <v>61</v>
      </c>
      <c r="O59" t="s">
        <v>9</v>
      </c>
      <c r="P59" t="s">
        <v>62</v>
      </c>
      <c r="Q59" t="s">
        <v>3</v>
      </c>
      <c r="R59" t="s">
        <v>17</v>
      </c>
      <c r="S59" t="s">
        <v>66</v>
      </c>
      <c r="T59">
        <v>4</v>
      </c>
      <c r="U59" t="s">
        <v>13</v>
      </c>
      <c r="V59" t="s">
        <v>3</v>
      </c>
      <c r="X59">
        <v>7</v>
      </c>
      <c r="Y59">
        <v>2</v>
      </c>
      <c r="AA59">
        <v>3</v>
      </c>
      <c r="AC59" t="s">
        <v>14</v>
      </c>
      <c r="AE59">
        <v>5</v>
      </c>
      <c r="AG59" t="s">
        <v>38</v>
      </c>
      <c r="AH59">
        <v>8</v>
      </c>
      <c r="AI59" t="s">
        <v>67</v>
      </c>
      <c r="AJ59">
        <v>4</v>
      </c>
      <c r="AK59" t="s">
        <v>20</v>
      </c>
      <c r="AL59" t="s">
        <v>3</v>
      </c>
      <c r="AM59" t="s">
        <v>15</v>
      </c>
      <c r="AN59">
        <v>4</v>
      </c>
      <c r="AO59" t="s">
        <v>20</v>
      </c>
      <c r="AQ59" t="s">
        <v>16</v>
      </c>
      <c r="AR59" t="s">
        <v>44</v>
      </c>
      <c r="AS59" t="s">
        <v>22</v>
      </c>
      <c r="AT59" t="s">
        <v>21</v>
      </c>
      <c r="AU59">
        <v>723.58</v>
      </c>
      <c r="AV59" t="s">
        <v>23</v>
      </c>
      <c r="AW59" t="s">
        <v>24</v>
      </c>
    </row>
    <row r="60" spans="1:49" x14ac:dyDescent="0.25">
      <c r="A60" t="s">
        <v>64</v>
      </c>
      <c r="E60" t="s">
        <v>3</v>
      </c>
      <c r="F60" t="s">
        <v>25</v>
      </c>
      <c r="G60" t="s">
        <v>26</v>
      </c>
      <c r="H60">
        <v>0.63900000000000001</v>
      </c>
      <c r="I60" t="s">
        <v>26</v>
      </c>
      <c r="J60" t="s">
        <v>4</v>
      </c>
      <c r="K60">
        <v>0.64</v>
      </c>
      <c r="L60" t="s">
        <v>9</v>
      </c>
      <c r="M60" t="s">
        <v>65</v>
      </c>
      <c r="N60" t="s">
        <v>61</v>
      </c>
      <c r="O60" t="s">
        <v>9</v>
      </c>
      <c r="P60" t="s">
        <v>62</v>
      </c>
      <c r="Q60" t="s">
        <v>3</v>
      </c>
      <c r="R60" t="s">
        <v>17</v>
      </c>
      <c r="S60" t="s">
        <v>66</v>
      </c>
      <c r="T60">
        <v>9</v>
      </c>
      <c r="U60" t="s">
        <v>13</v>
      </c>
      <c r="V60" t="s">
        <v>3</v>
      </c>
      <c r="AA60">
        <v>0</v>
      </c>
      <c r="AC60" t="s">
        <v>14</v>
      </c>
      <c r="AE60">
        <v>6</v>
      </c>
      <c r="AG60" t="s">
        <v>38</v>
      </c>
      <c r="AH60">
        <v>3</v>
      </c>
      <c r="AI60" t="s">
        <v>67</v>
      </c>
      <c r="AJ60">
        <v>9</v>
      </c>
      <c r="AK60" t="s">
        <v>20</v>
      </c>
      <c r="AL60" t="s">
        <v>3</v>
      </c>
      <c r="AM60" t="s">
        <v>15</v>
      </c>
      <c r="AN60">
        <v>9</v>
      </c>
      <c r="AO60" t="s">
        <v>20</v>
      </c>
      <c r="AQ60" t="s">
        <v>16</v>
      </c>
      <c r="AR60" t="s">
        <v>54</v>
      </c>
      <c r="AS60" t="s">
        <v>22</v>
      </c>
      <c r="AT60" t="s">
        <v>21</v>
      </c>
      <c r="AU60">
        <v>0.64</v>
      </c>
      <c r="AV60" t="s">
        <v>23</v>
      </c>
      <c r="AW60" t="s">
        <v>24</v>
      </c>
    </row>
    <row r="61" spans="1:49" x14ac:dyDescent="0.25">
      <c r="A61" t="s">
        <v>64</v>
      </c>
      <c r="E61" t="s">
        <v>3</v>
      </c>
      <c r="F61" t="s">
        <v>25</v>
      </c>
      <c r="G61" t="s">
        <v>26</v>
      </c>
      <c r="H61">
        <v>9.1829999999999998</v>
      </c>
      <c r="I61" t="s">
        <v>26</v>
      </c>
      <c r="J61" t="s">
        <v>4</v>
      </c>
      <c r="K61">
        <v>9.18</v>
      </c>
      <c r="L61" t="s">
        <v>9</v>
      </c>
      <c r="M61" t="s">
        <v>65</v>
      </c>
      <c r="N61" t="s">
        <v>61</v>
      </c>
      <c r="O61" t="s">
        <v>9</v>
      </c>
      <c r="P61" t="s">
        <v>62</v>
      </c>
      <c r="Q61" t="s">
        <v>3</v>
      </c>
      <c r="R61" t="s">
        <v>17</v>
      </c>
      <c r="S61" t="s">
        <v>66</v>
      </c>
      <c r="T61">
        <v>3</v>
      </c>
      <c r="U61" t="s">
        <v>13</v>
      </c>
      <c r="V61" t="s">
        <v>3</v>
      </c>
      <c r="AA61">
        <v>9</v>
      </c>
      <c r="AC61" t="s">
        <v>14</v>
      </c>
      <c r="AE61">
        <v>1</v>
      </c>
      <c r="AG61" t="s">
        <v>38</v>
      </c>
      <c r="AH61">
        <v>8</v>
      </c>
      <c r="AI61" t="s">
        <v>67</v>
      </c>
      <c r="AJ61">
        <v>3</v>
      </c>
      <c r="AK61" t="s">
        <v>20</v>
      </c>
      <c r="AL61" t="s">
        <v>3</v>
      </c>
      <c r="AM61" t="s">
        <v>15</v>
      </c>
      <c r="AN61">
        <v>3</v>
      </c>
      <c r="AO61" t="s">
        <v>20</v>
      </c>
      <c r="AQ61" t="s">
        <v>16</v>
      </c>
      <c r="AR61" t="s">
        <v>44</v>
      </c>
      <c r="AS61" t="s">
        <v>22</v>
      </c>
      <c r="AT61" t="s">
        <v>21</v>
      </c>
      <c r="AU61">
        <v>9.18</v>
      </c>
      <c r="AV61" t="s">
        <v>23</v>
      </c>
      <c r="AW61" t="s">
        <v>24</v>
      </c>
    </row>
    <row r="62" spans="1:49" x14ac:dyDescent="0.25">
      <c r="A62" t="s">
        <v>1</v>
      </c>
      <c r="B62" t="s">
        <v>5</v>
      </c>
      <c r="C62" t="s">
        <v>2</v>
      </c>
      <c r="D62" t="s">
        <v>6</v>
      </c>
      <c r="E62" t="s">
        <v>3</v>
      </c>
      <c r="F62" t="s">
        <v>25</v>
      </c>
      <c r="G62" t="s">
        <v>26</v>
      </c>
      <c r="H62">
        <v>0.4</v>
      </c>
      <c r="I62" t="s">
        <v>26</v>
      </c>
      <c r="J62" t="s">
        <v>4</v>
      </c>
      <c r="K62">
        <v>0</v>
      </c>
      <c r="L62" t="s">
        <v>9</v>
      </c>
      <c r="M62" t="s">
        <v>27</v>
      </c>
      <c r="N62" t="s">
        <v>10</v>
      </c>
      <c r="O62" t="s">
        <v>9</v>
      </c>
      <c r="P62" t="s">
        <v>11</v>
      </c>
      <c r="Q62" t="s">
        <v>3</v>
      </c>
      <c r="R62" t="s">
        <v>19</v>
      </c>
      <c r="S62" t="s">
        <v>12</v>
      </c>
      <c r="T62">
        <v>4</v>
      </c>
      <c r="U62" t="s">
        <v>13</v>
      </c>
      <c r="V62" t="s">
        <v>3</v>
      </c>
      <c r="W62" t="s">
        <v>18</v>
      </c>
      <c r="Z62" t="s">
        <v>38</v>
      </c>
      <c r="AA62">
        <v>0</v>
      </c>
      <c r="AB62" t="s">
        <v>20</v>
      </c>
      <c r="AC62" t="s">
        <v>14</v>
      </c>
      <c r="AD62" t="s">
        <v>15</v>
      </c>
      <c r="AE62">
        <v>4</v>
      </c>
      <c r="AF62" t="s">
        <v>20</v>
      </c>
      <c r="AG62" t="s">
        <v>28</v>
      </c>
      <c r="AK62" t="s">
        <v>20</v>
      </c>
      <c r="AL62" t="s">
        <v>3</v>
      </c>
      <c r="AM62" t="s">
        <v>15</v>
      </c>
      <c r="AN62">
        <v>4</v>
      </c>
      <c r="AO62" t="s">
        <v>20</v>
      </c>
      <c r="AQ62" t="s">
        <v>16</v>
      </c>
      <c r="AR62" t="s">
        <v>46</v>
      </c>
      <c r="AS62" t="s">
        <v>22</v>
      </c>
      <c r="AT62" t="s">
        <v>21</v>
      </c>
      <c r="AU62">
        <v>0</v>
      </c>
      <c r="AV62" t="s">
        <v>23</v>
      </c>
      <c r="AW62" t="s">
        <v>24</v>
      </c>
    </row>
    <row r="63" spans="1:49" x14ac:dyDescent="0.25">
      <c r="A63" t="s">
        <v>1</v>
      </c>
      <c r="B63" t="s">
        <v>5</v>
      </c>
      <c r="C63" t="s">
        <v>2</v>
      </c>
      <c r="D63" t="s">
        <v>6</v>
      </c>
      <c r="E63" t="s">
        <v>3</v>
      </c>
      <c r="F63" t="s">
        <v>25</v>
      </c>
      <c r="G63" t="s">
        <v>26</v>
      </c>
      <c r="H63">
        <v>0.41</v>
      </c>
      <c r="I63" t="s">
        <v>26</v>
      </c>
      <c r="J63" t="s">
        <v>4</v>
      </c>
      <c r="K63">
        <v>0</v>
      </c>
      <c r="L63" t="s">
        <v>9</v>
      </c>
      <c r="M63" t="s">
        <v>27</v>
      </c>
      <c r="N63" t="s">
        <v>10</v>
      </c>
      <c r="O63" t="s">
        <v>9</v>
      </c>
      <c r="P63" t="s">
        <v>11</v>
      </c>
      <c r="Q63" t="s">
        <v>3</v>
      </c>
      <c r="R63" t="s">
        <v>19</v>
      </c>
      <c r="S63" t="s">
        <v>12</v>
      </c>
      <c r="T63">
        <v>4</v>
      </c>
      <c r="U63" t="s">
        <v>13</v>
      </c>
      <c r="V63" t="s">
        <v>3</v>
      </c>
      <c r="W63" t="s">
        <v>18</v>
      </c>
      <c r="Z63" t="s">
        <v>38</v>
      </c>
      <c r="AA63">
        <v>0</v>
      </c>
      <c r="AB63" t="s">
        <v>20</v>
      </c>
      <c r="AC63" t="s">
        <v>14</v>
      </c>
      <c r="AD63" t="s">
        <v>15</v>
      </c>
      <c r="AE63">
        <v>4</v>
      </c>
      <c r="AF63" t="s">
        <v>20</v>
      </c>
      <c r="AG63" t="s">
        <v>37</v>
      </c>
      <c r="AK63" t="s">
        <v>20</v>
      </c>
      <c r="AL63" t="s">
        <v>3</v>
      </c>
      <c r="AM63" t="s">
        <v>15</v>
      </c>
      <c r="AN63">
        <v>4</v>
      </c>
      <c r="AO63" t="s">
        <v>20</v>
      </c>
      <c r="AQ63" t="s">
        <v>16</v>
      </c>
      <c r="AR63" t="s">
        <v>46</v>
      </c>
      <c r="AS63" t="s">
        <v>22</v>
      </c>
      <c r="AT63" t="s">
        <v>21</v>
      </c>
      <c r="AU63">
        <v>0</v>
      </c>
      <c r="AV63" t="s">
        <v>23</v>
      </c>
      <c r="AW63" t="s">
        <v>24</v>
      </c>
    </row>
    <row r="64" spans="1:49" x14ac:dyDescent="0.25">
      <c r="A64" t="s">
        <v>1</v>
      </c>
      <c r="B64" t="s">
        <v>5</v>
      </c>
      <c r="C64" t="s">
        <v>2</v>
      </c>
      <c r="D64" t="s">
        <v>6</v>
      </c>
      <c r="E64" t="s">
        <v>3</v>
      </c>
      <c r="F64" t="s">
        <v>25</v>
      </c>
      <c r="G64" t="s">
        <v>26</v>
      </c>
      <c r="H64">
        <v>0.46800000000000003</v>
      </c>
      <c r="I64" t="s">
        <v>26</v>
      </c>
      <c r="J64" t="s">
        <v>4</v>
      </c>
      <c r="K64">
        <v>0</v>
      </c>
      <c r="L64" t="s">
        <v>9</v>
      </c>
      <c r="M64" t="s">
        <v>27</v>
      </c>
      <c r="N64" t="s">
        <v>10</v>
      </c>
      <c r="O64" t="s">
        <v>9</v>
      </c>
      <c r="P64" t="s">
        <v>11</v>
      </c>
      <c r="Q64" t="s">
        <v>3</v>
      </c>
      <c r="R64" t="s">
        <v>19</v>
      </c>
      <c r="S64" t="s">
        <v>12</v>
      </c>
      <c r="T64">
        <v>4</v>
      </c>
      <c r="U64" t="s">
        <v>13</v>
      </c>
      <c r="V64" t="s">
        <v>3</v>
      </c>
      <c r="W64" t="s">
        <v>18</v>
      </c>
      <c r="Z64" t="s">
        <v>38</v>
      </c>
      <c r="AA64">
        <v>0</v>
      </c>
      <c r="AB64" t="s">
        <v>20</v>
      </c>
      <c r="AC64" t="s">
        <v>14</v>
      </c>
      <c r="AD64" t="s">
        <v>15</v>
      </c>
      <c r="AE64">
        <v>4</v>
      </c>
      <c r="AF64" t="s">
        <v>20</v>
      </c>
      <c r="AG64" t="s">
        <v>32</v>
      </c>
      <c r="AH64" t="s">
        <v>35</v>
      </c>
      <c r="AK64" t="s">
        <v>20</v>
      </c>
      <c r="AL64" t="s">
        <v>3</v>
      </c>
      <c r="AM64" t="s">
        <v>15</v>
      </c>
      <c r="AN64">
        <v>4</v>
      </c>
      <c r="AO64" t="s">
        <v>20</v>
      </c>
      <c r="AQ64" t="s">
        <v>16</v>
      </c>
      <c r="AR64" t="s">
        <v>46</v>
      </c>
      <c r="AS64" t="s">
        <v>22</v>
      </c>
      <c r="AT64" t="s">
        <v>21</v>
      </c>
      <c r="AU64">
        <v>0</v>
      </c>
      <c r="AV64" t="s">
        <v>23</v>
      </c>
      <c r="AW64" t="s">
        <v>24</v>
      </c>
    </row>
    <row r="65" spans="1:49" x14ac:dyDescent="0.25">
      <c r="A65" t="s">
        <v>1</v>
      </c>
      <c r="B65" t="s">
        <v>5</v>
      </c>
      <c r="C65" t="s">
        <v>2</v>
      </c>
      <c r="D65" t="s">
        <v>6</v>
      </c>
      <c r="E65" t="s">
        <v>3</v>
      </c>
      <c r="F65" t="s">
        <v>25</v>
      </c>
      <c r="G65" t="s">
        <v>26</v>
      </c>
      <c r="H65">
        <v>8.9</v>
      </c>
      <c r="I65" t="s">
        <v>26</v>
      </c>
      <c r="J65" t="s">
        <v>4</v>
      </c>
      <c r="K65">
        <v>9</v>
      </c>
      <c r="L65" t="s">
        <v>9</v>
      </c>
      <c r="M65" t="s">
        <v>27</v>
      </c>
      <c r="N65" t="s">
        <v>10</v>
      </c>
      <c r="O65" t="s">
        <v>9</v>
      </c>
      <c r="P65" t="s">
        <v>11</v>
      </c>
      <c r="Q65" t="s">
        <v>3</v>
      </c>
      <c r="R65" t="s">
        <v>19</v>
      </c>
      <c r="S65" t="s">
        <v>12</v>
      </c>
      <c r="T65">
        <v>9</v>
      </c>
      <c r="U65" t="s">
        <v>13</v>
      </c>
      <c r="V65" t="s">
        <v>3</v>
      </c>
      <c r="W65" t="s">
        <v>18</v>
      </c>
      <c r="Z65" t="s">
        <v>38</v>
      </c>
      <c r="AA65">
        <v>8</v>
      </c>
      <c r="AB65" t="s">
        <v>20</v>
      </c>
      <c r="AC65" t="s">
        <v>14</v>
      </c>
      <c r="AD65" t="s">
        <v>15</v>
      </c>
      <c r="AE65">
        <v>9</v>
      </c>
      <c r="AF65" t="s">
        <v>20</v>
      </c>
      <c r="AG65" t="s">
        <v>28</v>
      </c>
      <c r="AH65" t="s">
        <v>28</v>
      </c>
      <c r="AK65" t="s">
        <v>20</v>
      </c>
      <c r="AL65" t="s">
        <v>3</v>
      </c>
      <c r="AM65" t="s">
        <v>15</v>
      </c>
      <c r="AN65">
        <v>9</v>
      </c>
      <c r="AO65" t="s">
        <v>20</v>
      </c>
      <c r="AQ65" t="s">
        <v>16</v>
      </c>
      <c r="AR65" t="s">
        <v>41</v>
      </c>
      <c r="AS65" t="s">
        <v>22</v>
      </c>
      <c r="AT65" t="s">
        <v>21</v>
      </c>
      <c r="AU65">
        <v>9</v>
      </c>
      <c r="AV65" t="s">
        <v>23</v>
      </c>
      <c r="AW65" t="s">
        <v>24</v>
      </c>
    </row>
    <row r="66" spans="1:49" x14ac:dyDescent="0.25">
      <c r="A66" t="s">
        <v>1</v>
      </c>
      <c r="B66" t="s">
        <v>5</v>
      </c>
      <c r="C66" t="s">
        <v>2</v>
      </c>
      <c r="D66" t="s">
        <v>6</v>
      </c>
      <c r="E66" t="s">
        <v>3</v>
      </c>
      <c r="F66" t="s">
        <v>25</v>
      </c>
      <c r="G66" t="s">
        <v>26</v>
      </c>
      <c r="H66">
        <v>1.76</v>
      </c>
      <c r="I66" t="s">
        <v>26</v>
      </c>
      <c r="J66" t="s">
        <v>4</v>
      </c>
      <c r="K66">
        <v>2</v>
      </c>
      <c r="L66" t="s">
        <v>9</v>
      </c>
      <c r="M66" t="s">
        <v>27</v>
      </c>
      <c r="N66" t="s">
        <v>10</v>
      </c>
      <c r="O66" t="s">
        <v>9</v>
      </c>
      <c r="P66" t="s">
        <v>11</v>
      </c>
      <c r="Q66" t="s">
        <v>3</v>
      </c>
      <c r="R66" t="s">
        <v>19</v>
      </c>
      <c r="S66" t="s">
        <v>12</v>
      </c>
      <c r="T66">
        <v>7</v>
      </c>
      <c r="U66" t="s">
        <v>13</v>
      </c>
      <c r="V66" t="s">
        <v>3</v>
      </c>
      <c r="W66" t="s">
        <v>18</v>
      </c>
      <c r="Z66" t="s">
        <v>38</v>
      </c>
      <c r="AA66">
        <v>1</v>
      </c>
      <c r="AB66" t="s">
        <v>20</v>
      </c>
      <c r="AC66" t="s">
        <v>14</v>
      </c>
      <c r="AD66" t="s">
        <v>15</v>
      </c>
      <c r="AE66">
        <v>7</v>
      </c>
      <c r="AF66" t="s">
        <v>20</v>
      </c>
      <c r="AG66" t="s">
        <v>32</v>
      </c>
      <c r="AH66" t="s">
        <v>28</v>
      </c>
      <c r="AK66" t="s">
        <v>20</v>
      </c>
      <c r="AL66" t="s">
        <v>3</v>
      </c>
      <c r="AM66" t="s">
        <v>15</v>
      </c>
      <c r="AN66">
        <v>7</v>
      </c>
      <c r="AO66" t="s">
        <v>20</v>
      </c>
      <c r="AQ66" t="s">
        <v>16</v>
      </c>
      <c r="AR66" t="s">
        <v>52</v>
      </c>
      <c r="AS66" t="s">
        <v>22</v>
      </c>
      <c r="AT66" t="s">
        <v>21</v>
      </c>
      <c r="AU66">
        <v>2</v>
      </c>
      <c r="AV66" t="s">
        <v>23</v>
      </c>
      <c r="AW66" t="s">
        <v>24</v>
      </c>
    </row>
    <row r="67" spans="1:49" x14ac:dyDescent="0.25">
      <c r="A67" t="s">
        <v>1</v>
      </c>
      <c r="B67" t="s">
        <v>5</v>
      </c>
      <c r="C67" t="s">
        <v>2</v>
      </c>
      <c r="D67" t="s">
        <v>6</v>
      </c>
      <c r="E67" t="s">
        <v>3</v>
      </c>
      <c r="F67" t="s">
        <v>25</v>
      </c>
      <c r="G67" t="s">
        <v>26</v>
      </c>
      <c r="H67">
        <v>9.4410000000000007</v>
      </c>
      <c r="I67" t="s">
        <v>26</v>
      </c>
      <c r="J67" t="s">
        <v>4</v>
      </c>
      <c r="K67">
        <v>9</v>
      </c>
      <c r="L67" t="s">
        <v>9</v>
      </c>
      <c r="M67" t="s">
        <v>27</v>
      </c>
      <c r="N67" t="s">
        <v>10</v>
      </c>
      <c r="O67" t="s">
        <v>9</v>
      </c>
      <c r="P67" t="s">
        <v>11</v>
      </c>
      <c r="Q67" t="s">
        <v>3</v>
      </c>
      <c r="R67" t="s">
        <v>19</v>
      </c>
      <c r="S67" t="s">
        <v>12</v>
      </c>
      <c r="T67">
        <v>4</v>
      </c>
      <c r="U67" t="s">
        <v>13</v>
      </c>
      <c r="V67" t="s">
        <v>3</v>
      </c>
      <c r="W67" t="s">
        <v>18</v>
      </c>
      <c r="Z67" t="s">
        <v>38</v>
      </c>
      <c r="AA67">
        <v>9</v>
      </c>
      <c r="AB67" t="s">
        <v>20</v>
      </c>
      <c r="AC67" t="s">
        <v>14</v>
      </c>
      <c r="AD67" t="s">
        <v>15</v>
      </c>
      <c r="AE67">
        <v>4</v>
      </c>
      <c r="AF67" t="s">
        <v>20</v>
      </c>
      <c r="AG67" t="s">
        <v>30</v>
      </c>
      <c r="AH67" t="s">
        <v>37</v>
      </c>
      <c r="AK67" t="s">
        <v>20</v>
      </c>
      <c r="AL67" t="s">
        <v>3</v>
      </c>
      <c r="AM67" t="s">
        <v>15</v>
      </c>
      <c r="AN67">
        <v>4</v>
      </c>
      <c r="AO67" t="s">
        <v>20</v>
      </c>
      <c r="AQ67" t="s">
        <v>16</v>
      </c>
      <c r="AR67" t="s">
        <v>57</v>
      </c>
      <c r="AS67" t="s">
        <v>22</v>
      </c>
      <c r="AT67" t="s">
        <v>21</v>
      </c>
      <c r="AU67">
        <v>9</v>
      </c>
      <c r="AV67" t="s">
        <v>23</v>
      </c>
      <c r="AW67" t="s">
        <v>24</v>
      </c>
    </row>
    <row r="68" spans="1:49" x14ac:dyDescent="0.25">
      <c r="A68" t="s">
        <v>1</v>
      </c>
      <c r="B68" t="s">
        <v>5</v>
      </c>
      <c r="C68" t="s">
        <v>2</v>
      </c>
      <c r="D68" t="s">
        <v>6</v>
      </c>
      <c r="E68" t="s">
        <v>3</v>
      </c>
      <c r="F68" t="s">
        <v>25</v>
      </c>
      <c r="G68" t="s">
        <v>26</v>
      </c>
      <c r="H68">
        <v>73.599999999999994</v>
      </c>
      <c r="I68" t="s">
        <v>26</v>
      </c>
      <c r="J68" t="s">
        <v>4</v>
      </c>
      <c r="K68">
        <v>74</v>
      </c>
      <c r="L68" t="s">
        <v>9</v>
      </c>
      <c r="M68" t="s">
        <v>27</v>
      </c>
      <c r="N68" t="s">
        <v>10</v>
      </c>
      <c r="O68" t="s">
        <v>9</v>
      </c>
      <c r="P68" t="s">
        <v>11</v>
      </c>
      <c r="Q68" t="s">
        <v>3</v>
      </c>
      <c r="R68" t="s">
        <v>19</v>
      </c>
      <c r="S68" t="s">
        <v>12</v>
      </c>
      <c r="T68">
        <v>6</v>
      </c>
      <c r="U68" t="s">
        <v>13</v>
      </c>
      <c r="V68" t="s">
        <v>3</v>
      </c>
      <c r="W68" t="s">
        <v>18</v>
      </c>
      <c r="Y68">
        <v>7</v>
      </c>
      <c r="Z68" t="s">
        <v>38</v>
      </c>
      <c r="AA68">
        <v>3</v>
      </c>
      <c r="AB68" t="s">
        <v>20</v>
      </c>
      <c r="AC68" t="s">
        <v>14</v>
      </c>
      <c r="AD68" t="s">
        <v>15</v>
      </c>
      <c r="AE68">
        <v>6</v>
      </c>
      <c r="AF68" t="s">
        <v>20</v>
      </c>
      <c r="AG68" t="s">
        <v>28</v>
      </c>
      <c r="AH68" t="s">
        <v>28</v>
      </c>
      <c r="AK68" t="s">
        <v>20</v>
      </c>
      <c r="AL68" t="s">
        <v>3</v>
      </c>
      <c r="AM68" t="s">
        <v>15</v>
      </c>
      <c r="AN68">
        <v>6</v>
      </c>
      <c r="AO68" t="s">
        <v>20</v>
      </c>
      <c r="AQ68" t="s">
        <v>16</v>
      </c>
      <c r="AR68" t="s">
        <v>54</v>
      </c>
      <c r="AS68" t="s">
        <v>22</v>
      </c>
      <c r="AT68" t="s">
        <v>21</v>
      </c>
      <c r="AU68">
        <v>74</v>
      </c>
      <c r="AV68" t="s">
        <v>23</v>
      </c>
      <c r="AW68" t="s">
        <v>24</v>
      </c>
    </row>
    <row r="69" spans="1:49" x14ac:dyDescent="0.25">
      <c r="A69" t="s">
        <v>1</v>
      </c>
      <c r="B69" t="s">
        <v>5</v>
      </c>
      <c r="C69" t="s">
        <v>2</v>
      </c>
      <c r="D69" t="s">
        <v>6</v>
      </c>
      <c r="E69" t="s">
        <v>3</v>
      </c>
      <c r="F69" t="s">
        <v>25</v>
      </c>
      <c r="G69" t="s">
        <v>26</v>
      </c>
      <c r="H69">
        <v>18.13</v>
      </c>
      <c r="I69" t="s">
        <v>26</v>
      </c>
      <c r="J69" t="s">
        <v>4</v>
      </c>
      <c r="K69">
        <v>18</v>
      </c>
      <c r="L69" t="s">
        <v>9</v>
      </c>
      <c r="M69" t="s">
        <v>27</v>
      </c>
      <c r="N69" t="s">
        <v>10</v>
      </c>
      <c r="O69" t="s">
        <v>9</v>
      </c>
      <c r="P69" t="s">
        <v>11</v>
      </c>
      <c r="Q69" t="s">
        <v>3</v>
      </c>
      <c r="R69" t="s">
        <v>19</v>
      </c>
      <c r="S69" t="s">
        <v>12</v>
      </c>
      <c r="T69">
        <v>1</v>
      </c>
      <c r="U69" t="s">
        <v>13</v>
      </c>
      <c r="V69" t="s">
        <v>3</v>
      </c>
      <c r="W69" t="s">
        <v>18</v>
      </c>
      <c r="Y69">
        <v>1</v>
      </c>
      <c r="Z69" t="s">
        <v>38</v>
      </c>
      <c r="AA69">
        <v>8</v>
      </c>
      <c r="AB69" t="s">
        <v>20</v>
      </c>
      <c r="AC69" t="s">
        <v>14</v>
      </c>
      <c r="AD69" t="s">
        <v>15</v>
      </c>
      <c r="AE69">
        <v>1</v>
      </c>
      <c r="AF69" t="s">
        <v>20</v>
      </c>
      <c r="AG69" t="s">
        <v>31</v>
      </c>
      <c r="AH69" t="s">
        <v>28</v>
      </c>
      <c r="AK69" t="s">
        <v>20</v>
      </c>
      <c r="AL69" t="s">
        <v>3</v>
      </c>
      <c r="AM69" t="s">
        <v>15</v>
      </c>
      <c r="AN69">
        <v>1</v>
      </c>
      <c r="AO69" t="s">
        <v>20</v>
      </c>
      <c r="AQ69" t="s">
        <v>16</v>
      </c>
      <c r="AR69" t="s">
        <v>44</v>
      </c>
      <c r="AS69" t="s">
        <v>22</v>
      </c>
      <c r="AT69" t="s">
        <v>21</v>
      </c>
      <c r="AU69">
        <v>18</v>
      </c>
      <c r="AV69" t="s">
        <v>23</v>
      </c>
      <c r="AW69" t="s">
        <v>24</v>
      </c>
    </row>
    <row r="70" spans="1:49" x14ac:dyDescent="0.25">
      <c r="A70" t="s">
        <v>1</v>
      </c>
      <c r="B70" t="s">
        <v>5</v>
      </c>
      <c r="C70" t="s">
        <v>2</v>
      </c>
      <c r="D70" t="s">
        <v>6</v>
      </c>
      <c r="E70" t="s">
        <v>3</v>
      </c>
      <c r="F70" t="s">
        <v>25</v>
      </c>
      <c r="G70" t="s">
        <v>26</v>
      </c>
      <c r="H70">
        <v>52.543999999999997</v>
      </c>
      <c r="I70" t="s">
        <v>26</v>
      </c>
      <c r="J70" t="s">
        <v>4</v>
      </c>
      <c r="K70">
        <v>53</v>
      </c>
      <c r="L70" t="s">
        <v>9</v>
      </c>
      <c r="M70" t="s">
        <v>27</v>
      </c>
      <c r="N70" t="s">
        <v>10</v>
      </c>
      <c r="O70" t="s">
        <v>9</v>
      </c>
      <c r="P70" t="s">
        <v>11</v>
      </c>
      <c r="Q70" t="s">
        <v>3</v>
      </c>
      <c r="R70" t="s">
        <v>19</v>
      </c>
      <c r="S70" t="s">
        <v>12</v>
      </c>
      <c r="T70">
        <v>5</v>
      </c>
      <c r="U70" t="s">
        <v>13</v>
      </c>
      <c r="V70" t="s">
        <v>3</v>
      </c>
      <c r="W70" t="s">
        <v>18</v>
      </c>
      <c r="Y70">
        <v>5</v>
      </c>
      <c r="Z70" t="s">
        <v>38</v>
      </c>
      <c r="AA70">
        <v>2</v>
      </c>
      <c r="AB70" t="s">
        <v>20</v>
      </c>
      <c r="AC70" t="s">
        <v>14</v>
      </c>
      <c r="AD70" t="s">
        <v>15</v>
      </c>
      <c r="AE70">
        <v>5</v>
      </c>
      <c r="AF70" t="s">
        <v>20</v>
      </c>
      <c r="AG70" t="s">
        <v>30</v>
      </c>
      <c r="AH70" t="s">
        <v>30</v>
      </c>
      <c r="AK70" t="s">
        <v>20</v>
      </c>
      <c r="AL70" t="s">
        <v>3</v>
      </c>
      <c r="AM70" t="s">
        <v>15</v>
      </c>
      <c r="AN70">
        <v>5</v>
      </c>
      <c r="AO70" t="s">
        <v>20</v>
      </c>
      <c r="AQ70" t="s">
        <v>16</v>
      </c>
      <c r="AR70" t="s">
        <v>48</v>
      </c>
      <c r="AS70" t="s">
        <v>22</v>
      </c>
      <c r="AT70" t="s">
        <v>21</v>
      </c>
      <c r="AU70">
        <v>53</v>
      </c>
      <c r="AV70" t="s">
        <v>23</v>
      </c>
      <c r="AW70" t="s">
        <v>24</v>
      </c>
    </row>
    <row r="71" spans="1:49" x14ac:dyDescent="0.25">
      <c r="A71" t="s">
        <v>1</v>
      </c>
      <c r="B71" t="s">
        <v>5</v>
      </c>
      <c r="C71" t="s">
        <v>2</v>
      </c>
      <c r="D71" t="s">
        <v>6</v>
      </c>
      <c r="E71" t="s">
        <v>3</v>
      </c>
      <c r="F71" t="s">
        <v>25</v>
      </c>
      <c r="G71" t="s">
        <v>26</v>
      </c>
      <c r="H71">
        <v>206.6</v>
      </c>
      <c r="I71" t="s">
        <v>26</v>
      </c>
      <c r="J71" t="s">
        <v>4</v>
      </c>
      <c r="K71">
        <v>207</v>
      </c>
      <c r="L71" t="s">
        <v>9</v>
      </c>
      <c r="M71" t="s">
        <v>27</v>
      </c>
      <c r="N71" t="s">
        <v>10</v>
      </c>
      <c r="O71" t="s">
        <v>9</v>
      </c>
      <c r="P71" t="s">
        <v>11</v>
      </c>
      <c r="Q71" t="s">
        <v>3</v>
      </c>
      <c r="R71" t="s">
        <v>19</v>
      </c>
      <c r="S71" t="s">
        <v>12</v>
      </c>
      <c r="T71">
        <v>6</v>
      </c>
      <c r="U71" t="s">
        <v>13</v>
      </c>
      <c r="V71" t="s">
        <v>3</v>
      </c>
      <c r="W71" t="s">
        <v>18</v>
      </c>
      <c r="X71">
        <v>2</v>
      </c>
      <c r="Y71">
        <v>0</v>
      </c>
      <c r="Z71" t="s">
        <v>38</v>
      </c>
      <c r="AA71">
        <v>6</v>
      </c>
      <c r="AB71" t="s">
        <v>20</v>
      </c>
      <c r="AC71" t="s">
        <v>14</v>
      </c>
      <c r="AD71" t="s">
        <v>15</v>
      </c>
      <c r="AE71">
        <v>6</v>
      </c>
      <c r="AF71" t="s">
        <v>20</v>
      </c>
      <c r="AG71" t="s">
        <v>28</v>
      </c>
      <c r="AH71" t="s">
        <v>28</v>
      </c>
      <c r="AK71" t="s">
        <v>20</v>
      </c>
      <c r="AL71" t="s">
        <v>3</v>
      </c>
      <c r="AM71" t="s">
        <v>15</v>
      </c>
      <c r="AN71">
        <v>6</v>
      </c>
      <c r="AO71" t="s">
        <v>20</v>
      </c>
      <c r="AQ71" t="s">
        <v>16</v>
      </c>
      <c r="AR71" t="s">
        <v>42</v>
      </c>
      <c r="AS71" t="s">
        <v>22</v>
      </c>
      <c r="AT71" t="s">
        <v>21</v>
      </c>
      <c r="AU71">
        <v>207</v>
      </c>
      <c r="AV71" t="s">
        <v>23</v>
      </c>
      <c r="AW71" t="s">
        <v>24</v>
      </c>
    </row>
    <row r="72" spans="1:49" x14ac:dyDescent="0.25">
      <c r="A72" t="s">
        <v>1</v>
      </c>
      <c r="B72" t="s">
        <v>5</v>
      </c>
      <c r="C72" t="s">
        <v>2</v>
      </c>
      <c r="D72" t="s">
        <v>6</v>
      </c>
      <c r="E72" t="s">
        <v>3</v>
      </c>
      <c r="F72" t="s">
        <v>25</v>
      </c>
      <c r="G72" t="s">
        <v>26</v>
      </c>
      <c r="H72">
        <v>102.39</v>
      </c>
      <c r="I72" t="s">
        <v>26</v>
      </c>
      <c r="J72" t="s">
        <v>4</v>
      </c>
      <c r="K72">
        <v>102</v>
      </c>
      <c r="L72" t="s">
        <v>9</v>
      </c>
      <c r="M72" t="s">
        <v>27</v>
      </c>
      <c r="N72" t="s">
        <v>10</v>
      </c>
      <c r="O72" t="s">
        <v>9</v>
      </c>
      <c r="P72" t="s">
        <v>11</v>
      </c>
      <c r="Q72" t="s">
        <v>3</v>
      </c>
      <c r="R72" t="s">
        <v>19</v>
      </c>
      <c r="S72" t="s">
        <v>12</v>
      </c>
      <c r="T72">
        <v>3</v>
      </c>
      <c r="U72" t="s">
        <v>13</v>
      </c>
      <c r="V72" t="s">
        <v>3</v>
      </c>
      <c r="W72" t="s">
        <v>18</v>
      </c>
      <c r="X72">
        <v>1</v>
      </c>
      <c r="Y72">
        <v>0</v>
      </c>
      <c r="Z72" t="s">
        <v>38</v>
      </c>
      <c r="AA72">
        <v>2</v>
      </c>
      <c r="AB72" t="s">
        <v>20</v>
      </c>
      <c r="AC72" t="s">
        <v>14</v>
      </c>
      <c r="AD72" t="s">
        <v>15</v>
      </c>
      <c r="AE72">
        <v>3</v>
      </c>
      <c r="AF72" t="s">
        <v>20</v>
      </c>
      <c r="AG72" t="s">
        <v>33</v>
      </c>
      <c r="AH72" t="s">
        <v>28</v>
      </c>
      <c r="AK72" t="s">
        <v>20</v>
      </c>
      <c r="AL72" t="s">
        <v>3</v>
      </c>
      <c r="AM72" t="s">
        <v>15</v>
      </c>
      <c r="AN72">
        <v>3</v>
      </c>
      <c r="AO72" t="s">
        <v>20</v>
      </c>
      <c r="AQ72" t="s">
        <v>16</v>
      </c>
      <c r="AR72" t="s">
        <v>53</v>
      </c>
      <c r="AS72" t="s">
        <v>22</v>
      </c>
      <c r="AT72" t="s">
        <v>21</v>
      </c>
      <c r="AU72">
        <v>102</v>
      </c>
      <c r="AV72" t="s">
        <v>23</v>
      </c>
      <c r="AW72" t="s">
        <v>24</v>
      </c>
    </row>
    <row r="73" spans="1:49" x14ac:dyDescent="0.25">
      <c r="A73" t="s">
        <v>1</v>
      </c>
      <c r="B73" t="s">
        <v>5</v>
      </c>
      <c r="C73" t="s">
        <v>2</v>
      </c>
      <c r="D73" t="s">
        <v>6</v>
      </c>
      <c r="E73" t="s">
        <v>3</v>
      </c>
      <c r="F73" t="s">
        <v>25</v>
      </c>
      <c r="G73" t="s">
        <v>26</v>
      </c>
      <c r="H73">
        <v>810.86800000000005</v>
      </c>
      <c r="I73" t="s">
        <v>26</v>
      </c>
      <c r="J73" t="s">
        <v>4</v>
      </c>
      <c r="K73">
        <v>811</v>
      </c>
      <c r="L73" t="s">
        <v>9</v>
      </c>
      <c r="M73" t="s">
        <v>27</v>
      </c>
      <c r="N73" t="s">
        <v>10</v>
      </c>
      <c r="O73" t="s">
        <v>9</v>
      </c>
      <c r="P73" t="s">
        <v>11</v>
      </c>
      <c r="Q73" t="s">
        <v>3</v>
      </c>
      <c r="R73" t="s">
        <v>19</v>
      </c>
      <c r="S73" t="s">
        <v>12</v>
      </c>
      <c r="T73">
        <v>8</v>
      </c>
      <c r="U73" t="s">
        <v>13</v>
      </c>
      <c r="V73" t="s">
        <v>3</v>
      </c>
      <c r="W73" t="s">
        <v>18</v>
      </c>
      <c r="X73">
        <v>8</v>
      </c>
      <c r="Y73">
        <v>1</v>
      </c>
      <c r="Z73" t="s">
        <v>38</v>
      </c>
      <c r="AA73">
        <v>0</v>
      </c>
      <c r="AB73" t="s">
        <v>20</v>
      </c>
      <c r="AC73" t="s">
        <v>14</v>
      </c>
      <c r="AD73" t="s">
        <v>15</v>
      </c>
      <c r="AE73">
        <v>8</v>
      </c>
      <c r="AF73" t="s">
        <v>20</v>
      </c>
      <c r="AG73" t="s">
        <v>32</v>
      </c>
      <c r="AH73" t="s">
        <v>35</v>
      </c>
      <c r="AK73" t="s">
        <v>20</v>
      </c>
      <c r="AL73" t="s">
        <v>3</v>
      </c>
      <c r="AM73" t="s">
        <v>15</v>
      </c>
      <c r="AN73">
        <v>8</v>
      </c>
      <c r="AO73" t="s">
        <v>20</v>
      </c>
      <c r="AQ73" t="s">
        <v>16</v>
      </c>
      <c r="AR73" t="s">
        <v>39</v>
      </c>
      <c r="AS73" t="s">
        <v>22</v>
      </c>
      <c r="AT73" t="s">
        <v>21</v>
      </c>
      <c r="AU73">
        <v>811</v>
      </c>
      <c r="AV73" t="s">
        <v>23</v>
      </c>
      <c r="AW73" t="s">
        <v>24</v>
      </c>
    </row>
    <row r="74" spans="1:49" x14ac:dyDescent="0.25">
      <c r="A74" t="s">
        <v>59</v>
      </c>
      <c r="E74" t="s">
        <v>3</v>
      </c>
      <c r="F74" t="s">
        <v>25</v>
      </c>
      <c r="G74" t="s">
        <v>26</v>
      </c>
      <c r="H74">
        <v>0.89</v>
      </c>
      <c r="I74" t="s">
        <v>26</v>
      </c>
      <c r="J74" t="s">
        <v>4</v>
      </c>
      <c r="K74">
        <v>0.9</v>
      </c>
      <c r="L74" t="s">
        <v>9</v>
      </c>
      <c r="M74" t="s">
        <v>60</v>
      </c>
      <c r="N74" t="s">
        <v>61</v>
      </c>
      <c r="O74" t="s">
        <v>9</v>
      </c>
      <c r="P74" t="s">
        <v>62</v>
      </c>
      <c r="Q74" t="s">
        <v>3</v>
      </c>
      <c r="R74" t="s">
        <v>17</v>
      </c>
      <c r="S74" t="s">
        <v>63</v>
      </c>
      <c r="T74">
        <v>9</v>
      </c>
      <c r="U74" t="s">
        <v>13</v>
      </c>
      <c r="V74" t="s">
        <v>3</v>
      </c>
      <c r="AA74">
        <v>0</v>
      </c>
      <c r="AC74" t="s">
        <v>14</v>
      </c>
      <c r="AD74" t="s">
        <v>38</v>
      </c>
      <c r="AE74">
        <v>8</v>
      </c>
      <c r="AF74" t="s">
        <v>20</v>
      </c>
      <c r="AG74" t="s">
        <v>15</v>
      </c>
      <c r="AH74">
        <v>9</v>
      </c>
      <c r="AI74" t="s">
        <v>20</v>
      </c>
      <c r="AL74" t="s">
        <v>3</v>
      </c>
      <c r="AM74" t="s">
        <v>15</v>
      </c>
      <c r="AN74">
        <v>9</v>
      </c>
      <c r="AO74" t="s">
        <v>20</v>
      </c>
      <c r="AQ74" t="s">
        <v>16</v>
      </c>
      <c r="AR74" t="s">
        <v>41</v>
      </c>
      <c r="AS74" t="s">
        <v>22</v>
      </c>
      <c r="AT74" t="s">
        <v>21</v>
      </c>
      <c r="AU74">
        <v>0.9</v>
      </c>
      <c r="AV74" t="s">
        <v>23</v>
      </c>
      <c r="AW74" t="s">
        <v>24</v>
      </c>
    </row>
    <row r="75" spans="1:49" x14ac:dyDescent="0.25">
      <c r="A75" t="s">
        <v>59</v>
      </c>
      <c r="E75" t="s">
        <v>3</v>
      </c>
      <c r="F75" t="s">
        <v>25</v>
      </c>
      <c r="G75" t="s">
        <v>26</v>
      </c>
      <c r="H75">
        <v>0.92200000000000004</v>
      </c>
      <c r="I75" t="s">
        <v>26</v>
      </c>
      <c r="J75" t="s">
        <v>4</v>
      </c>
      <c r="K75">
        <v>0.9</v>
      </c>
      <c r="L75" t="s">
        <v>9</v>
      </c>
      <c r="M75" t="s">
        <v>60</v>
      </c>
      <c r="N75" t="s">
        <v>61</v>
      </c>
      <c r="O75" t="s">
        <v>9</v>
      </c>
      <c r="P75" t="s">
        <v>62</v>
      </c>
      <c r="Q75" t="s">
        <v>3</v>
      </c>
      <c r="R75" t="s">
        <v>17</v>
      </c>
      <c r="S75" t="s">
        <v>63</v>
      </c>
      <c r="T75">
        <v>2</v>
      </c>
      <c r="U75" t="s">
        <v>13</v>
      </c>
      <c r="V75" t="s">
        <v>3</v>
      </c>
      <c r="AA75">
        <v>0</v>
      </c>
      <c r="AC75" t="s">
        <v>14</v>
      </c>
      <c r="AD75" t="s">
        <v>38</v>
      </c>
      <c r="AE75">
        <v>9</v>
      </c>
      <c r="AF75" t="s">
        <v>20</v>
      </c>
      <c r="AG75" t="s">
        <v>15</v>
      </c>
      <c r="AH75">
        <v>2</v>
      </c>
      <c r="AI75" t="s">
        <v>20</v>
      </c>
      <c r="AJ75">
        <v>2</v>
      </c>
      <c r="AL75" t="s">
        <v>3</v>
      </c>
      <c r="AM75" t="s">
        <v>15</v>
      </c>
      <c r="AN75">
        <v>2</v>
      </c>
      <c r="AO75" t="s">
        <v>20</v>
      </c>
      <c r="AQ75" t="s">
        <v>16</v>
      </c>
      <c r="AR75" t="s">
        <v>57</v>
      </c>
      <c r="AS75" t="s">
        <v>22</v>
      </c>
      <c r="AT75" t="s">
        <v>21</v>
      </c>
      <c r="AU75">
        <v>0.9</v>
      </c>
      <c r="AV75" t="s">
        <v>23</v>
      </c>
      <c r="AW75" t="s">
        <v>24</v>
      </c>
    </row>
    <row r="76" spans="1:49" x14ac:dyDescent="0.25">
      <c r="A76" t="s">
        <v>59</v>
      </c>
      <c r="E76" t="s">
        <v>3</v>
      </c>
      <c r="F76" t="s">
        <v>25</v>
      </c>
      <c r="G76" t="s">
        <v>26</v>
      </c>
      <c r="H76">
        <v>3.58</v>
      </c>
      <c r="I76" t="s">
        <v>26</v>
      </c>
      <c r="J76" t="s">
        <v>4</v>
      </c>
      <c r="K76">
        <v>3.6</v>
      </c>
      <c r="L76" t="s">
        <v>9</v>
      </c>
      <c r="M76" t="s">
        <v>60</v>
      </c>
      <c r="N76" t="s">
        <v>61</v>
      </c>
      <c r="O76" t="s">
        <v>9</v>
      </c>
      <c r="P76" t="s">
        <v>62</v>
      </c>
      <c r="Q76" t="s">
        <v>3</v>
      </c>
      <c r="R76" t="s">
        <v>17</v>
      </c>
      <c r="S76" t="s">
        <v>63</v>
      </c>
      <c r="T76">
        <v>8</v>
      </c>
      <c r="U76" t="s">
        <v>13</v>
      </c>
      <c r="V76" t="s">
        <v>3</v>
      </c>
      <c r="AA76">
        <v>3</v>
      </c>
      <c r="AC76" t="s">
        <v>14</v>
      </c>
      <c r="AD76" t="s">
        <v>38</v>
      </c>
      <c r="AE76">
        <v>5</v>
      </c>
      <c r="AF76" t="s">
        <v>20</v>
      </c>
      <c r="AG76" t="s">
        <v>15</v>
      </c>
      <c r="AH76">
        <v>8</v>
      </c>
      <c r="AI76" t="s">
        <v>20</v>
      </c>
      <c r="AL76" t="s">
        <v>3</v>
      </c>
      <c r="AM76" t="s">
        <v>15</v>
      </c>
      <c r="AN76">
        <v>8</v>
      </c>
      <c r="AO76" t="s">
        <v>20</v>
      </c>
      <c r="AQ76" t="s">
        <v>16</v>
      </c>
      <c r="AR76" t="s">
        <v>55</v>
      </c>
      <c r="AS76" t="s">
        <v>22</v>
      </c>
      <c r="AT76" t="s">
        <v>21</v>
      </c>
      <c r="AU76">
        <v>3.6</v>
      </c>
      <c r="AV76" t="s">
        <v>23</v>
      </c>
      <c r="AW76" t="s">
        <v>24</v>
      </c>
    </row>
    <row r="77" spans="1:49" x14ac:dyDescent="0.25">
      <c r="A77" t="s">
        <v>59</v>
      </c>
      <c r="E77" t="s">
        <v>3</v>
      </c>
      <c r="F77" t="s">
        <v>25</v>
      </c>
      <c r="G77" t="s">
        <v>26</v>
      </c>
      <c r="H77">
        <v>4.4710000000000001</v>
      </c>
      <c r="I77" t="s">
        <v>26</v>
      </c>
      <c r="J77" t="s">
        <v>4</v>
      </c>
      <c r="K77">
        <v>4.5</v>
      </c>
      <c r="L77" t="s">
        <v>9</v>
      </c>
      <c r="M77" t="s">
        <v>60</v>
      </c>
      <c r="N77" t="s">
        <v>61</v>
      </c>
      <c r="O77" t="s">
        <v>9</v>
      </c>
      <c r="P77" t="s">
        <v>62</v>
      </c>
      <c r="Q77" t="s">
        <v>3</v>
      </c>
      <c r="R77" t="s">
        <v>17</v>
      </c>
      <c r="S77" t="s">
        <v>63</v>
      </c>
      <c r="T77">
        <v>7</v>
      </c>
      <c r="U77" t="s">
        <v>13</v>
      </c>
      <c r="V77" t="s">
        <v>3</v>
      </c>
      <c r="AA77">
        <v>4</v>
      </c>
      <c r="AC77" t="s">
        <v>14</v>
      </c>
      <c r="AD77" t="s">
        <v>38</v>
      </c>
      <c r="AE77">
        <v>4</v>
      </c>
      <c r="AF77" t="s">
        <v>20</v>
      </c>
      <c r="AG77" t="s">
        <v>15</v>
      </c>
      <c r="AH77">
        <v>7</v>
      </c>
      <c r="AI77" t="s">
        <v>20</v>
      </c>
      <c r="AJ77">
        <v>1</v>
      </c>
      <c r="AL77" t="s">
        <v>3</v>
      </c>
      <c r="AM77" t="s">
        <v>15</v>
      </c>
      <c r="AN77">
        <v>7</v>
      </c>
      <c r="AO77" t="s">
        <v>20</v>
      </c>
      <c r="AQ77" t="s">
        <v>16</v>
      </c>
      <c r="AR77" t="s">
        <v>51</v>
      </c>
      <c r="AS77" t="s">
        <v>22</v>
      </c>
      <c r="AT77" t="s">
        <v>21</v>
      </c>
      <c r="AU77">
        <v>4.5</v>
      </c>
      <c r="AV77" t="s">
        <v>23</v>
      </c>
      <c r="AW77" t="s">
        <v>24</v>
      </c>
    </row>
    <row r="78" spans="1:49" x14ac:dyDescent="0.25">
      <c r="A78" t="s">
        <v>59</v>
      </c>
      <c r="E78" t="s">
        <v>3</v>
      </c>
      <c r="F78" t="s">
        <v>25</v>
      </c>
      <c r="G78" t="s">
        <v>26</v>
      </c>
      <c r="H78">
        <v>27.52</v>
      </c>
      <c r="I78" t="s">
        <v>26</v>
      </c>
      <c r="J78" t="s">
        <v>4</v>
      </c>
      <c r="K78">
        <v>27.5</v>
      </c>
      <c r="L78" t="s">
        <v>9</v>
      </c>
      <c r="M78" t="s">
        <v>60</v>
      </c>
      <c r="N78" t="s">
        <v>61</v>
      </c>
      <c r="O78" t="s">
        <v>9</v>
      </c>
      <c r="P78" t="s">
        <v>62</v>
      </c>
      <c r="Q78" t="s">
        <v>3</v>
      </c>
      <c r="R78" t="s">
        <v>17</v>
      </c>
      <c r="S78" t="s">
        <v>63</v>
      </c>
      <c r="T78">
        <v>2</v>
      </c>
      <c r="U78" t="s">
        <v>13</v>
      </c>
      <c r="V78" t="s">
        <v>3</v>
      </c>
      <c r="Y78">
        <v>2</v>
      </c>
      <c r="AA78">
        <v>7</v>
      </c>
      <c r="AC78" t="s">
        <v>14</v>
      </c>
      <c r="AD78" t="s">
        <v>38</v>
      </c>
      <c r="AE78">
        <v>5</v>
      </c>
      <c r="AF78" t="s">
        <v>20</v>
      </c>
      <c r="AG78" t="s">
        <v>15</v>
      </c>
      <c r="AH78">
        <v>2</v>
      </c>
      <c r="AI78" t="s">
        <v>20</v>
      </c>
      <c r="AL78" t="s">
        <v>3</v>
      </c>
      <c r="AM78" t="s">
        <v>15</v>
      </c>
      <c r="AN78">
        <v>2</v>
      </c>
      <c r="AO78" t="s">
        <v>20</v>
      </c>
      <c r="AQ78" t="s">
        <v>16</v>
      </c>
      <c r="AR78" t="s">
        <v>47</v>
      </c>
      <c r="AS78" t="s">
        <v>22</v>
      </c>
      <c r="AT78" t="s">
        <v>21</v>
      </c>
      <c r="AU78">
        <v>27.5</v>
      </c>
      <c r="AV78" t="s">
        <v>23</v>
      </c>
      <c r="AW78" t="s">
        <v>24</v>
      </c>
    </row>
    <row r="79" spans="1:49" x14ac:dyDescent="0.25">
      <c r="A79" t="s">
        <v>59</v>
      </c>
      <c r="E79" t="s">
        <v>3</v>
      </c>
      <c r="F79" t="s">
        <v>25</v>
      </c>
      <c r="G79" t="s">
        <v>26</v>
      </c>
      <c r="H79">
        <v>75.337999999999994</v>
      </c>
      <c r="I79" t="s">
        <v>26</v>
      </c>
      <c r="J79" t="s">
        <v>4</v>
      </c>
      <c r="K79">
        <v>75.3</v>
      </c>
      <c r="L79" t="s">
        <v>9</v>
      </c>
      <c r="M79" t="s">
        <v>60</v>
      </c>
      <c r="N79" t="s">
        <v>61</v>
      </c>
      <c r="O79" t="s">
        <v>9</v>
      </c>
      <c r="P79" t="s">
        <v>62</v>
      </c>
      <c r="Q79" t="s">
        <v>3</v>
      </c>
      <c r="R79" t="s">
        <v>17</v>
      </c>
      <c r="S79" t="s">
        <v>63</v>
      </c>
      <c r="T79">
        <v>3</v>
      </c>
      <c r="U79" t="s">
        <v>13</v>
      </c>
      <c r="V79" t="s">
        <v>3</v>
      </c>
      <c r="Y79">
        <v>7</v>
      </c>
      <c r="AA79">
        <v>5</v>
      </c>
      <c r="AC79" t="s">
        <v>14</v>
      </c>
      <c r="AD79" t="s">
        <v>38</v>
      </c>
      <c r="AE79">
        <v>3</v>
      </c>
      <c r="AF79" t="s">
        <v>20</v>
      </c>
      <c r="AG79" t="s">
        <v>15</v>
      </c>
      <c r="AH79">
        <v>3</v>
      </c>
      <c r="AI79" t="s">
        <v>20</v>
      </c>
      <c r="AJ79">
        <v>8</v>
      </c>
      <c r="AL79" t="s">
        <v>3</v>
      </c>
      <c r="AM79" t="s">
        <v>15</v>
      </c>
      <c r="AN79">
        <v>3</v>
      </c>
      <c r="AO79" t="s">
        <v>20</v>
      </c>
      <c r="AQ79" t="s">
        <v>16</v>
      </c>
      <c r="AR79" t="s">
        <v>56</v>
      </c>
      <c r="AS79" t="s">
        <v>22</v>
      </c>
      <c r="AT79" t="s">
        <v>21</v>
      </c>
      <c r="AU79">
        <v>75.3</v>
      </c>
      <c r="AV79" t="s">
        <v>23</v>
      </c>
      <c r="AW79" t="s">
        <v>24</v>
      </c>
    </row>
    <row r="80" spans="1:49" x14ac:dyDescent="0.25">
      <c r="A80" t="s">
        <v>59</v>
      </c>
      <c r="E80" t="s">
        <v>3</v>
      </c>
      <c r="F80" t="s">
        <v>25</v>
      </c>
      <c r="G80" t="s">
        <v>26</v>
      </c>
      <c r="H80">
        <v>505.56</v>
      </c>
      <c r="I80" t="s">
        <v>26</v>
      </c>
      <c r="J80" t="s">
        <v>4</v>
      </c>
      <c r="K80">
        <v>505.6</v>
      </c>
      <c r="L80" t="s">
        <v>9</v>
      </c>
      <c r="M80" t="s">
        <v>60</v>
      </c>
      <c r="N80" t="s">
        <v>61</v>
      </c>
      <c r="O80" t="s">
        <v>9</v>
      </c>
      <c r="P80" t="s">
        <v>62</v>
      </c>
      <c r="Q80" t="s">
        <v>3</v>
      </c>
      <c r="R80" t="s">
        <v>17</v>
      </c>
      <c r="S80" t="s">
        <v>63</v>
      </c>
      <c r="T80">
        <v>6</v>
      </c>
      <c r="U80" t="s">
        <v>13</v>
      </c>
      <c r="V80" t="s">
        <v>3</v>
      </c>
      <c r="X80">
        <v>5</v>
      </c>
      <c r="Y80">
        <v>0</v>
      </c>
      <c r="AA80">
        <v>5</v>
      </c>
      <c r="AC80" t="s">
        <v>14</v>
      </c>
      <c r="AD80" t="s">
        <v>38</v>
      </c>
      <c r="AE80">
        <v>5</v>
      </c>
      <c r="AF80" t="s">
        <v>20</v>
      </c>
      <c r="AG80" t="s">
        <v>15</v>
      </c>
      <c r="AH80">
        <v>6</v>
      </c>
      <c r="AI80" t="s">
        <v>20</v>
      </c>
      <c r="AL80" t="s">
        <v>3</v>
      </c>
      <c r="AM80" t="s">
        <v>15</v>
      </c>
      <c r="AN80">
        <v>6</v>
      </c>
      <c r="AO80" t="s">
        <v>20</v>
      </c>
      <c r="AQ80" t="s">
        <v>16</v>
      </c>
      <c r="AR80" t="s">
        <v>55</v>
      </c>
      <c r="AS80" t="s">
        <v>22</v>
      </c>
      <c r="AT80" t="s">
        <v>21</v>
      </c>
      <c r="AU80">
        <v>505.6</v>
      </c>
      <c r="AV80" t="s">
        <v>23</v>
      </c>
      <c r="AW80" t="s">
        <v>24</v>
      </c>
    </row>
    <row r="81" spans="1:49" x14ac:dyDescent="0.25">
      <c r="A81" t="s">
        <v>59</v>
      </c>
      <c r="E81" t="s">
        <v>3</v>
      </c>
      <c r="F81" t="s">
        <v>25</v>
      </c>
      <c r="G81" t="s">
        <v>26</v>
      </c>
      <c r="H81">
        <v>829.79499999999996</v>
      </c>
      <c r="I81" t="s">
        <v>26</v>
      </c>
      <c r="J81" t="s">
        <v>4</v>
      </c>
      <c r="K81">
        <v>829.8</v>
      </c>
      <c r="L81" t="s">
        <v>9</v>
      </c>
      <c r="M81" t="s">
        <v>60</v>
      </c>
      <c r="N81" t="s">
        <v>61</v>
      </c>
      <c r="O81" t="s">
        <v>9</v>
      </c>
      <c r="P81" t="s">
        <v>62</v>
      </c>
      <c r="Q81" t="s">
        <v>3</v>
      </c>
      <c r="R81" t="s">
        <v>17</v>
      </c>
      <c r="S81" t="s">
        <v>63</v>
      </c>
      <c r="T81">
        <v>9</v>
      </c>
      <c r="U81" t="s">
        <v>13</v>
      </c>
      <c r="V81" t="s">
        <v>3</v>
      </c>
      <c r="X81">
        <v>8</v>
      </c>
      <c r="Y81">
        <v>2</v>
      </c>
      <c r="AA81">
        <v>9</v>
      </c>
      <c r="AC81" t="s">
        <v>14</v>
      </c>
      <c r="AD81" t="s">
        <v>38</v>
      </c>
      <c r="AE81">
        <v>7</v>
      </c>
      <c r="AF81" t="s">
        <v>20</v>
      </c>
      <c r="AG81" t="s">
        <v>15</v>
      </c>
      <c r="AH81">
        <v>9</v>
      </c>
      <c r="AI81" t="s">
        <v>20</v>
      </c>
      <c r="AJ81">
        <v>5</v>
      </c>
      <c r="AL81" t="s">
        <v>3</v>
      </c>
      <c r="AM81" t="s">
        <v>15</v>
      </c>
      <c r="AN81">
        <v>9</v>
      </c>
      <c r="AO81" t="s">
        <v>20</v>
      </c>
      <c r="AQ81" t="s">
        <v>16</v>
      </c>
      <c r="AR81" t="s">
        <v>45</v>
      </c>
      <c r="AS81" t="s">
        <v>22</v>
      </c>
      <c r="AT81" t="s">
        <v>21</v>
      </c>
      <c r="AU81">
        <v>829.8</v>
      </c>
      <c r="AV81" t="s">
        <v>23</v>
      </c>
      <c r="AW81" t="s">
        <v>24</v>
      </c>
    </row>
    <row r="82" spans="1:49" x14ac:dyDescent="0.25">
      <c r="A82" t="s">
        <v>59</v>
      </c>
      <c r="E82" t="s">
        <v>3</v>
      </c>
      <c r="F82" t="s">
        <v>25</v>
      </c>
      <c r="G82" t="s">
        <v>26</v>
      </c>
      <c r="H82">
        <v>0.82</v>
      </c>
      <c r="I82" t="s">
        <v>26</v>
      </c>
      <c r="J82" t="s">
        <v>4</v>
      </c>
      <c r="K82">
        <v>0.8</v>
      </c>
      <c r="L82" t="s">
        <v>9</v>
      </c>
      <c r="M82" t="s">
        <v>60</v>
      </c>
      <c r="N82" t="s">
        <v>61</v>
      </c>
      <c r="O82" t="s">
        <v>9</v>
      </c>
      <c r="P82" t="s">
        <v>62</v>
      </c>
      <c r="Q82" t="s">
        <v>3</v>
      </c>
      <c r="R82" t="s">
        <v>17</v>
      </c>
      <c r="S82" t="s">
        <v>63</v>
      </c>
      <c r="T82">
        <v>2</v>
      </c>
      <c r="U82" t="s">
        <v>13</v>
      </c>
      <c r="V82" t="s">
        <v>3</v>
      </c>
      <c r="AA82">
        <v>0</v>
      </c>
      <c r="AC82" t="s">
        <v>14</v>
      </c>
      <c r="AD82" t="s">
        <v>38</v>
      </c>
      <c r="AE82">
        <v>8</v>
      </c>
      <c r="AF82" t="s">
        <v>20</v>
      </c>
      <c r="AG82" t="s">
        <v>15</v>
      </c>
      <c r="AH82">
        <v>2</v>
      </c>
      <c r="AI82" t="s">
        <v>20</v>
      </c>
      <c r="AL82" t="s">
        <v>3</v>
      </c>
      <c r="AM82" t="s">
        <v>15</v>
      </c>
      <c r="AN82">
        <v>2</v>
      </c>
      <c r="AO82" t="s">
        <v>20</v>
      </c>
      <c r="AQ82" t="s">
        <v>16</v>
      </c>
      <c r="AR82" t="s">
        <v>44</v>
      </c>
      <c r="AS82" t="s">
        <v>22</v>
      </c>
      <c r="AT82" t="s">
        <v>21</v>
      </c>
      <c r="AU82">
        <v>0.8</v>
      </c>
      <c r="AV82" t="s">
        <v>23</v>
      </c>
      <c r="AW82" t="s">
        <v>24</v>
      </c>
    </row>
    <row r="83" spans="1:49" x14ac:dyDescent="0.25">
      <c r="A83" t="s">
        <v>59</v>
      </c>
      <c r="E83" t="s">
        <v>3</v>
      </c>
      <c r="F83" t="s">
        <v>25</v>
      </c>
      <c r="G83" t="s">
        <v>26</v>
      </c>
      <c r="H83">
        <v>0.442</v>
      </c>
      <c r="I83" t="s">
        <v>26</v>
      </c>
      <c r="J83" t="s">
        <v>4</v>
      </c>
      <c r="K83">
        <v>0.4</v>
      </c>
      <c r="L83" t="s">
        <v>9</v>
      </c>
      <c r="M83" t="s">
        <v>60</v>
      </c>
      <c r="N83" t="s">
        <v>61</v>
      </c>
      <c r="O83" t="s">
        <v>9</v>
      </c>
      <c r="P83" t="s">
        <v>62</v>
      </c>
      <c r="Q83" t="s">
        <v>3</v>
      </c>
      <c r="R83" t="s">
        <v>17</v>
      </c>
      <c r="S83" t="s">
        <v>63</v>
      </c>
      <c r="T83">
        <v>4</v>
      </c>
      <c r="U83" t="s">
        <v>13</v>
      </c>
      <c r="V83" t="s">
        <v>3</v>
      </c>
      <c r="AA83">
        <v>0</v>
      </c>
      <c r="AC83" t="s">
        <v>14</v>
      </c>
      <c r="AD83" t="s">
        <v>38</v>
      </c>
      <c r="AE83">
        <v>4</v>
      </c>
      <c r="AF83" t="s">
        <v>20</v>
      </c>
      <c r="AG83" t="s">
        <v>15</v>
      </c>
      <c r="AH83">
        <v>4</v>
      </c>
      <c r="AI83" t="s">
        <v>20</v>
      </c>
      <c r="AJ83">
        <v>2</v>
      </c>
      <c r="AL83" t="s">
        <v>3</v>
      </c>
      <c r="AM83" t="s">
        <v>15</v>
      </c>
      <c r="AN83">
        <v>4</v>
      </c>
      <c r="AO83" t="s">
        <v>20</v>
      </c>
      <c r="AQ83" t="s">
        <v>16</v>
      </c>
      <c r="AR83" t="s">
        <v>43</v>
      </c>
      <c r="AS83" t="s">
        <v>22</v>
      </c>
      <c r="AT83" t="s">
        <v>21</v>
      </c>
      <c r="AU83">
        <v>0.4</v>
      </c>
      <c r="AV83" t="s">
        <v>23</v>
      </c>
      <c r="AW83" t="s">
        <v>24</v>
      </c>
    </row>
    <row r="84" spans="1:49" x14ac:dyDescent="0.25">
      <c r="A84" t="s">
        <v>59</v>
      </c>
      <c r="E84" t="s">
        <v>3</v>
      </c>
      <c r="F84" t="s">
        <v>25</v>
      </c>
      <c r="G84" t="s">
        <v>26</v>
      </c>
      <c r="H84">
        <v>4.95</v>
      </c>
      <c r="I84" t="s">
        <v>26</v>
      </c>
      <c r="J84" t="s">
        <v>4</v>
      </c>
      <c r="K84">
        <v>5</v>
      </c>
      <c r="L84" t="s">
        <v>9</v>
      </c>
      <c r="M84" t="s">
        <v>60</v>
      </c>
      <c r="N84" t="s">
        <v>61</v>
      </c>
      <c r="O84" t="s">
        <v>9</v>
      </c>
      <c r="P84" t="s">
        <v>62</v>
      </c>
      <c r="Q84" t="s">
        <v>3</v>
      </c>
      <c r="R84" t="s">
        <v>17</v>
      </c>
      <c r="S84" t="s">
        <v>63</v>
      </c>
      <c r="T84">
        <v>5</v>
      </c>
      <c r="U84" t="s">
        <v>13</v>
      </c>
      <c r="V84" t="s">
        <v>3</v>
      </c>
      <c r="AA84">
        <v>4</v>
      </c>
      <c r="AC84" t="s">
        <v>14</v>
      </c>
      <c r="AD84" t="s">
        <v>38</v>
      </c>
      <c r="AE84">
        <v>9</v>
      </c>
      <c r="AF84" t="s">
        <v>20</v>
      </c>
      <c r="AG84" t="s">
        <v>15</v>
      </c>
      <c r="AH84">
        <v>5</v>
      </c>
      <c r="AI84" t="s">
        <v>20</v>
      </c>
      <c r="AL84" t="s">
        <v>3</v>
      </c>
      <c r="AM84" t="s">
        <v>15</v>
      </c>
      <c r="AN84">
        <v>5</v>
      </c>
      <c r="AO84" t="s">
        <v>20</v>
      </c>
      <c r="AQ84" t="s">
        <v>16</v>
      </c>
      <c r="AR84" t="s">
        <v>49</v>
      </c>
      <c r="AS84" t="s">
        <v>22</v>
      </c>
      <c r="AT84" t="s">
        <v>21</v>
      </c>
      <c r="AU84">
        <v>5</v>
      </c>
      <c r="AV84" t="s">
        <v>23</v>
      </c>
      <c r="AW84" t="s">
        <v>24</v>
      </c>
    </row>
    <row r="85" spans="1:49" x14ac:dyDescent="0.25">
      <c r="A85" t="s">
        <v>59</v>
      </c>
      <c r="E85" t="s">
        <v>3</v>
      </c>
      <c r="F85" t="s">
        <v>25</v>
      </c>
      <c r="G85" t="s">
        <v>26</v>
      </c>
      <c r="H85">
        <v>2.3439999999999999</v>
      </c>
      <c r="I85" t="s">
        <v>26</v>
      </c>
      <c r="J85" t="s">
        <v>4</v>
      </c>
      <c r="K85">
        <v>2.2999999999999998</v>
      </c>
      <c r="L85" t="s">
        <v>9</v>
      </c>
      <c r="M85" t="s">
        <v>60</v>
      </c>
      <c r="N85" t="s">
        <v>61</v>
      </c>
      <c r="O85" t="s">
        <v>9</v>
      </c>
      <c r="P85" t="s">
        <v>62</v>
      </c>
      <c r="Q85" t="s">
        <v>3</v>
      </c>
      <c r="R85" t="s">
        <v>17</v>
      </c>
      <c r="S85" t="s">
        <v>63</v>
      </c>
      <c r="T85">
        <v>4</v>
      </c>
      <c r="U85" t="s">
        <v>13</v>
      </c>
      <c r="V85" t="s">
        <v>3</v>
      </c>
      <c r="AA85">
        <v>2</v>
      </c>
      <c r="AC85" t="s">
        <v>14</v>
      </c>
      <c r="AD85" t="s">
        <v>38</v>
      </c>
      <c r="AE85">
        <v>3</v>
      </c>
      <c r="AF85" t="s">
        <v>20</v>
      </c>
      <c r="AG85" t="s">
        <v>15</v>
      </c>
      <c r="AH85">
        <v>4</v>
      </c>
      <c r="AI85" t="s">
        <v>20</v>
      </c>
      <c r="AJ85">
        <v>4</v>
      </c>
      <c r="AL85" t="s">
        <v>3</v>
      </c>
      <c r="AM85" t="s">
        <v>15</v>
      </c>
      <c r="AN85">
        <v>4</v>
      </c>
      <c r="AO85" t="s">
        <v>20</v>
      </c>
      <c r="AQ85" t="s">
        <v>16</v>
      </c>
      <c r="AR85" t="s">
        <v>56</v>
      </c>
      <c r="AS85" t="s">
        <v>22</v>
      </c>
      <c r="AT85" t="s">
        <v>21</v>
      </c>
      <c r="AU85">
        <v>2.2999999999999998</v>
      </c>
      <c r="AV85" t="s">
        <v>23</v>
      </c>
      <c r="AW85" t="s">
        <v>24</v>
      </c>
    </row>
    <row r="86" spans="1:49" x14ac:dyDescent="0.25">
      <c r="A86" t="s">
        <v>59</v>
      </c>
      <c r="E86" t="s">
        <v>3</v>
      </c>
      <c r="F86" t="s">
        <v>25</v>
      </c>
      <c r="G86" t="s">
        <v>26</v>
      </c>
      <c r="H86">
        <v>47.49</v>
      </c>
      <c r="I86" t="s">
        <v>26</v>
      </c>
      <c r="J86" t="s">
        <v>4</v>
      </c>
      <c r="K86">
        <v>47.5</v>
      </c>
      <c r="L86" t="s">
        <v>9</v>
      </c>
      <c r="M86" t="s">
        <v>60</v>
      </c>
      <c r="N86" t="s">
        <v>61</v>
      </c>
      <c r="O86" t="s">
        <v>9</v>
      </c>
      <c r="P86" t="s">
        <v>62</v>
      </c>
      <c r="Q86" t="s">
        <v>3</v>
      </c>
      <c r="R86" t="s">
        <v>17</v>
      </c>
      <c r="S86" t="s">
        <v>63</v>
      </c>
      <c r="T86">
        <v>9</v>
      </c>
      <c r="U86" t="s">
        <v>13</v>
      </c>
      <c r="V86" t="s">
        <v>3</v>
      </c>
      <c r="Y86">
        <v>4</v>
      </c>
      <c r="AA86">
        <v>7</v>
      </c>
      <c r="AC86" t="s">
        <v>14</v>
      </c>
      <c r="AD86" t="s">
        <v>38</v>
      </c>
      <c r="AE86">
        <v>4</v>
      </c>
      <c r="AF86" t="s">
        <v>20</v>
      </c>
      <c r="AG86" t="s">
        <v>15</v>
      </c>
      <c r="AH86">
        <v>9</v>
      </c>
      <c r="AI86" t="s">
        <v>20</v>
      </c>
      <c r="AL86" t="s">
        <v>3</v>
      </c>
      <c r="AM86" t="s">
        <v>15</v>
      </c>
      <c r="AN86">
        <v>9</v>
      </c>
      <c r="AO86" t="s">
        <v>20</v>
      </c>
      <c r="AQ86" t="s">
        <v>16</v>
      </c>
      <c r="AR86" t="s">
        <v>51</v>
      </c>
      <c r="AS86" t="s">
        <v>22</v>
      </c>
      <c r="AT86" t="s">
        <v>21</v>
      </c>
      <c r="AU86">
        <v>47.5</v>
      </c>
      <c r="AV86" t="s">
        <v>23</v>
      </c>
      <c r="AW86" t="s">
        <v>24</v>
      </c>
    </row>
    <row r="87" spans="1:49" x14ac:dyDescent="0.25">
      <c r="A87" t="s">
        <v>59</v>
      </c>
      <c r="E87" t="s">
        <v>3</v>
      </c>
      <c r="F87" t="s">
        <v>25</v>
      </c>
      <c r="G87" t="s">
        <v>26</v>
      </c>
      <c r="H87">
        <v>78.867999999999995</v>
      </c>
      <c r="I87" t="s">
        <v>26</v>
      </c>
      <c r="J87" t="s">
        <v>4</v>
      </c>
      <c r="K87">
        <v>78.900000000000006</v>
      </c>
      <c r="L87" t="s">
        <v>9</v>
      </c>
      <c r="M87" t="s">
        <v>60</v>
      </c>
      <c r="N87" t="s">
        <v>61</v>
      </c>
      <c r="O87" t="s">
        <v>9</v>
      </c>
      <c r="P87" t="s">
        <v>62</v>
      </c>
      <c r="Q87" t="s">
        <v>3</v>
      </c>
      <c r="R87" t="s">
        <v>17</v>
      </c>
      <c r="S87" t="s">
        <v>63</v>
      </c>
      <c r="T87">
        <v>6</v>
      </c>
      <c r="U87" t="s">
        <v>13</v>
      </c>
      <c r="V87" t="s">
        <v>3</v>
      </c>
      <c r="Y87">
        <v>7</v>
      </c>
      <c r="AA87">
        <v>8</v>
      </c>
      <c r="AC87" t="s">
        <v>14</v>
      </c>
      <c r="AD87" t="s">
        <v>38</v>
      </c>
      <c r="AE87">
        <v>8</v>
      </c>
      <c r="AF87" t="s">
        <v>20</v>
      </c>
      <c r="AG87" t="s">
        <v>15</v>
      </c>
      <c r="AH87">
        <v>6</v>
      </c>
      <c r="AI87" t="s">
        <v>20</v>
      </c>
      <c r="AJ87">
        <v>8</v>
      </c>
      <c r="AL87" t="s">
        <v>3</v>
      </c>
      <c r="AM87" t="s">
        <v>15</v>
      </c>
      <c r="AN87">
        <v>6</v>
      </c>
      <c r="AO87" t="s">
        <v>20</v>
      </c>
      <c r="AQ87" t="s">
        <v>16</v>
      </c>
      <c r="AR87" t="s">
        <v>41</v>
      </c>
      <c r="AS87" t="s">
        <v>22</v>
      </c>
      <c r="AT87" t="s">
        <v>21</v>
      </c>
      <c r="AU87">
        <v>78.900000000000006</v>
      </c>
      <c r="AV87" t="s">
        <v>23</v>
      </c>
      <c r="AW87" t="s">
        <v>24</v>
      </c>
    </row>
    <row r="88" spans="1:49" x14ac:dyDescent="0.25">
      <c r="A88" t="s">
        <v>59</v>
      </c>
      <c r="E88" t="s">
        <v>3</v>
      </c>
      <c r="F88" t="s">
        <v>25</v>
      </c>
      <c r="G88" t="s">
        <v>26</v>
      </c>
      <c r="H88">
        <v>585.47</v>
      </c>
      <c r="I88" t="s">
        <v>26</v>
      </c>
      <c r="J88" t="s">
        <v>4</v>
      </c>
      <c r="K88">
        <v>585.5</v>
      </c>
      <c r="L88" t="s">
        <v>9</v>
      </c>
      <c r="M88" t="s">
        <v>60</v>
      </c>
      <c r="N88" t="s">
        <v>61</v>
      </c>
      <c r="O88" t="s">
        <v>9</v>
      </c>
      <c r="P88" t="s">
        <v>62</v>
      </c>
      <c r="Q88" t="s">
        <v>3</v>
      </c>
      <c r="R88" t="s">
        <v>17</v>
      </c>
      <c r="S88" t="s">
        <v>63</v>
      </c>
      <c r="T88">
        <v>7</v>
      </c>
      <c r="U88" t="s">
        <v>13</v>
      </c>
      <c r="V88" t="s">
        <v>3</v>
      </c>
      <c r="X88">
        <v>5</v>
      </c>
      <c r="Y88">
        <v>8</v>
      </c>
      <c r="AA88">
        <v>5</v>
      </c>
      <c r="AC88" t="s">
        <v>14</v>
      </c>
      <c r="AD88" t="s">
        <v>38</v>
      </c>
      <c r="AE88">
        <v>4</v>
      </c>
      <c r="AF88" t="s">
        <v>20</v>
      </c>
      <c r="AG88" t="s">
        <v>15</v>
      </c>
      <c r="AH88">
        <v>7</v>
      </c>
      <c r="AI88" t="s">
        <v>20</v>
      </c>
      <c r="AL88" t="s">
        <v>3</v>
      </c>
      <c r="AM88" t="s">
        <v>15</v>
      </c>
      <c r="AN88">
        <v>7</v>
      </c>
      <c r="AO88" t="s">
        <v>20</v>
      </c>
      <c r="AQ88" t="s">
        <v>16</v>
      </c>
      <c r="AR88" t="s">
        <v>51</v>
      </c>
      <c r="AS88" t="s">
        <v>22</v>
      </c>
      <c r="AT88" t="s">
        <v>21</v>
      </c>
      <c r="AU88">
        <v>585.5</v>
      </c>
      <c r="AV88" t="s">
        <v>23</v>
      </c>
      <c r="AW88" t="s">
        <v>24</v>
      </c>
    </row>
    <row r="89" spans="1:49" x14ac:dyDescent="0.25">
      <c r="A89" t="s">
        <v>59</v>
      </c>
      <c r="E89" t="s">
        <v>3</v>
      </c>
      <c r="F89" t="s">
        <v>25</v>
      </c>
      <c r="G89" t="s">
        <v>26</v>
      </c>
      <c r="H89">
        <v>622.44299999999998</v>
      </c>
      <c r="I89" t="s">
        <v>26</v>
      </c>
      <c r="J89" t="s">
        <v>4</v>
      </c>
      <c r="K89">
        <v>622.4</v>
      </c>
      <c r="L89" t="s">
        <v>9</v>
      </c>
      <c r="M89" t="s">
        <v>60</v>
      </c>
      <c r="N89" t="s">
        <v>61</v>
      </c>
      <c r="O89" t="s">
        <v>9</v>
      </c>
      <c r="P89" t="s">
        <v>62</v>
      </c>
      <c r="Q89" t="s">
        <v>3</v>
      </c>
      <c r="R89" t="s">
        <v>17</v>
      </c>
      <c r="S89" t="s">
        <v>63</v>
      </c>
      <c r="T89">
        <v>4</v>
      </c>
      <c r="U89" t="s">
        <v>13</v>
      </c>
      <c r="V89" t="s">
        <v>3</v>
      </c>
      <c r="X89">
        <v>6</v>
      </c>
      <c r="Y89">
        <v>2</v>
      </c>
      <c r="AA89">
        <v>2</v>
      </c>
      <c r="AC89" t="s">
        <v>14</v>
      </c>
      <c r="AD89" t="s">
        <v>38</v>
      </c>
      <c r="AE89">
        <v>4</v>
      </c>
      <c r="AF89" t="s">
        <v>20</v>
      </c>
      <c r="AG89" t="s">
        <v>15</v>
      </c>
      <c r="AH89">
        <v>4</v>
      </c>
      <c r="AI89" t="s">
        <v>20</v>
      </c>
      <c r="AJ89">
        <v>3</v>
      </c>
      <c r="AL89" t="s">
        <v>3</v>
      </c>
      <c r="AM89" t="s">
        <v>15</v>
      </c>
      <c r="AN89">
        <v>4</v>
      </c>
      <c r="AO89" t="s">
        <v>20</v>
      </c>
      <c r="AQ89" t="s">
        <v>16</v>
      </c>
      <c r="AR89" t="s">
        <v>43</v>
      </c>
      <c r="AS89" t="s">
        <v>22</v>
      </c>
      <c r="AT89" t="s">
        <v>21</v>
      </c>
      <c r="AU89">
        <v>622.4</v>
      </c>
      <c r="AV89" t="s">
        <v>23</v>
      </c>
      <c r="AW89" t="s">
        <v>24</v>
      </c>
    </row>
    <row r="90" spans="1:49" x14ac:dyDescent="0.25">
      <c r="A90" t="s">
        <v>59</v>
      </c>
      <c r="E90" t="s">
        <v>3</v>
      </c>
      <c r="F90" t="s">
        <v>25</v>
      </c>
      <c r="G90" t="s">
        <v>26</v>
      </c>
      <c r="H90">
        <v>0.86</v>
      </c>
      <c r="I90" t="s">
        <v>26</v>
      </c>
      <c r="J90" t="s">
        <v>4</v>
      </c>
      <c r="K90">
        <v>0.9</v>
      </c>
      <c r="L90" t="s">
        <v>9</v>
      </c>
      <c r="M90" t="s">
        <v>60</v>
      </c>
      <c r="N90" t="s">
        <v>61</v>
      </c>
      <c r="O90" t="s">
        <v>9</v>
      </c>
      <c r="P90" t="s">
        <v>62</v>
      </c>
      <c r="Q90" t="s">
        <v>3</v>
      </c>
      <c r="R90" t="s">
        <v>17</v>
      </c>
      <c r="S90" t="s">
        <v>63</v>
      </c>
      <c r="T90">
        <v>6</v>
      </c>
      <c r="U90" t="s">
        <v>13</v>
      </c>
      <c r="V90" t="s">
        <v>3</v>
      </c>
      <c r="AA90">
        <v>0</v>
      </c>
      <c r="AC90" t="s">
        <v>14</v>
      </c>
      <c r="AD90" t="s">
        <v>38</v>
      </c>
      <c r="AE90">
        <v>8</v>
      </c>
      <c r="AF90" t="s">
        <v>20</v>
      </c>
      <c r="AG90" t="s">
        <v>15</v>
      </c>
      <c r="AH90">
        <v>6</v>
      </c>
      <c r="AI90" t="s">
        <v>20</v>
      </c>
      <c r="AL90" t="s">
        <v>3</v>
      </c>
      <c r="AM90" t="s">
        <v>15</v>
      </c>
      <c r="AN90">
        <v>6</v>
      </c>
      <c r="AO90" t="s">
        <v>20</v>
      </c>
      <c r="AQ90" t="s">
        <v>16</v>
      </c>
      <c r="AR90" t="s">
        <v>41</v>
      </c>
      <c r="AS90" t="s">
        <v>22</v>
      </c>
      <c r="AT90" t="s">
        <v>21</v>
      </c>
      <c r="AU90">
        <v>0.9</v>
      </c>
      <c r="AV90" t="s">
        <v>23</v>
      </c>
      <c r="AW90" t="s">
        <v>24</v>
      </c>
    </row>
    <row r="91" spans="1:49" x14ac:dyDescent="0.25">
      <c r="A91" t="s">
        <v>59</v>
      </c>
      <c r="E91" t="s">
        <v>3</v>
      </c>
      <c r="F91" t="s">
        <v>25</v>
      </c>
      <c r="G91" t="s">
        <v>26</v>
      </c>
      <c r="H91">
        <v>0.81499999999999995</v>
      </c>
      <c r="I91" t="s">
        <v>26</v>
      </c>
      <c r="J91" t="s">
        <v>4</v>
      </c>
      <c r="K91">
        <v>0.8</v>
      </c>
      <c r="L91" t="s">
        <v>9</v>
      </c>
      <c r="M91" t="s">
        <v>60</v>
      </c>
      <c r="N91" t="s">
        <v>61</v>
      </c>
      <c r="O91" t="s">
        <v>9</v>
      </c>
      <c r="P91" t="s">
        <v>62</v>
      </c>
      <c r="Q91" t="s">
        <v>3</v>
      </c>
      <c r="R91" t="s">
        <v>17</v>
      </c>
      <c r="S91" t="s">
        <v>63</v>
      </c>
      <c r="T91">
        <v>1</v>
      </c>
      <c r="U91" t="s">
        <v>13</v>
      </c>
      <c r="V91" t="s">
        <v>3</v>
      </c>
      <c r="AA91">
        <v>0</v>
      </c>
      <c r="AC91" t="s">
        <v>14</v>
      </c>
      <c r="AD91" t="s">
        <v>38</v>
      </c>
      <c r="AE91">
        <v>8</v>
      </c>
      <c r="AF91" t="s">
        <v>20</v>
      </c>
      <c r="AG91" t="s">
        <v>15</v>
      </c>
      <c r="AH91">
        <v>1</v>
      </c>
      <c r="AI91" t="s">
        <v>20</v>
      </c>
      <c r="AJ91">
        <v>5</v>
      </c>
      <c r="AL91" t="s">
        <v>3</v>
      </c>
      <c r="AM91" t="s">
        <v>15</v>
      </c>
      <c r="AN91">
        <v>1</v>
      </c>
      <c r="AO91" t="s">
        <v>20</v>
      </c>
      <c r="AQ91" t="s">
        <v>16</v>
      </c>
      <c r="AR91" t="s">
        <v>44</v>
      </c>
      <c r="AS91" t="s">
        <v>22</v>
      </c>
      <c r="AT91" t="s">
        <v>21</v>
      </c>
      <c r="AU91">
        <v>0.8</v>
      </c>
      <c r="AV91" t="s">
        <v>23</v>
      </c>
      <c r="AW91" t="s">
        <v>24</v>
      </c>
    </row>
    <row r="92" spans="1:49" x14ac:dyDescent="0.25">
      <c r="A92" t="s">
        <v>59</v>
      </c>
      <c r="E92" t="s">
        <v>3</v>
      </c>
      <c r="F92" t="s">
        <v>25</v>
      </c>
      <c r="G92" t="s">
        <v>26</v>
      </c>
      <c r="H92">
        <v>6.68</v>
      </c>
      <c r="I92" t="s">
        <v>26</v>
      </c>
      <c r="J92" t="s">
        <v>4</v>
      </c>
      <c r="K92">
        <v>6.7</v>
      </c>
      <c r="L92" t="s">
        <v>9</v>
      </c>
      <c r="M92" t="s">
        <v>60</v>
      </c>
      <c r="N92" t="s">
        <v>61</v>
      </c>
      <c r="O92" t="s">
        <v>9</v>
      </c>
      <c r="P92" t="s">
        <v>62</v>
      </c>
      <c r="Q92" t="s">
        <v>3</v>
      </c>
      <c r="R92" t="s">
        <v>17</v>
      </c>
      <c r="S92" t="s">
        <v>63</v>
      </c>
      <c r="T92">
        <v>8</v>
      </c>
      <c r="U92" t="s">
        <v>13</v>
      </c>
      <c r="V92" t="s">
        <v>3</v>
      </c>
      <c r="AA92">
        <v>6</v>
      </c>
      <c r="AC92" t="s">
        <v>14</v>
      </c>
      <c r="AD92" t="s">
        <v>38</v>
      </c>
      <c r="AE92">
        <v>6</v>
      </c>
      <c r="AF92" t="s">
        <v>20</v>
      </c>
      <c r="AG92" t="s">
        <v>15</v>
      </c>
      <c r="AH92">
        <v>8</v>
      </c>
      <c r="AI92" t="s">
        <v>20</v>
      </c>
      <c r="AL92" t="s">
        <v>3</v>
      </c>
      <c r="AM92" t="s">
        <v>15</v>
      </c>
      <c r="AN92">
        <v>8</v>
      </c>
      <c r="AO92" t="s">
        <v>20</v>
      </c>
      <c r="AQ92" t="s">
        <v>16</v>
      </c>
      <c r="AR92" t="s">
        <v>42</v>
      </c>
      <c r="AS92" t="s">
        <v>22</v>
      </c>
      <c r="AT92" t="s">
        <v>21</v>
      </c>
      <c r="AU92">
        <v>6.7</v>
      </c>
      <c r="AV92" t="s">
        <v>23</v>
      </c>
      <c r="AW92" t="s">
        <v>24</v>
      </c>
    </row>
    <row r="93" spans="1:49" x14ac:dyDescent="0.25">
      <c r="A93" t="s">
        <v>59</v>
      </c>
      <c r="E93" t="s">
        <v>3</v>
      </c>
      <c r="F93" t="s">
        <v>25</v>
      </c>
      <c r="G93" t="s">
        <v>26</v>
      </c>
      <c r="H93">
        <v>2.141</v>
      </c>
      <c r="I93" t="s">
        <v>26</v>
      </c>
      <c r="J93" t="s">
        <v>4</v>
      </c>
      <c r="K93">
        <v>2.1</v>
      </c>
      <c r="L93" t="s">
        <v>9</v>
      </c>
      <c r="M93" t="s">
        <v>60</v>
      </c>
      <c r="N93" t="s">
        <v>61</v>
      </c>
      <c r="O93" t="s">
        <v>9</v>
      </c>
      <c r="P93" t="s">
        <v>62</v>
      </c>
      <c r="Q93" t="s">
        <v>3</v>
      </c>
      <c r="R93" t="s">
        <v>17</v>
      </c>
      <c r="S93" t="s">
        <v>63</v>
      </c>
      <c r="T93">
        <v>4</v>
      </c>
      <c r="U93" t="s">
        <v>13</v>
      </c>
      <c r="V93" t="s">
        <v>3</v>
      </c>
      <c r="AA93">
        <v>2</v>
      </c>
      <c r="AC93" t="s">
        <v>14</v>
      </c>
      <c r="AD93" t="s">
        <v>38</v>
      </c>
      <c r="AE93">
        <v>1</v>
      </c>
      <c r="AF93" t="s">
        <v>20</v>
      </c>
      <c r="AG93" t="s">
        <v>15</v>
      </c>
      <c r="AH93">
        <v>4</v>
      </c>
      <c r="AI93" t="s">
        <v>20</v>
      </c>
      <c r="AJ93">
        <v>1</v>
      </c>
      <c r="AL93" t="s">
        <v>3</v>
      </c>
      <c r="AM93" t="s">
        <v>15</v>
      </c>
      <c r="AN93">
        <v>4</v>
      </c>
      <c r="AO93" t="s">
        <v>20</v>
      </c>
      <c r="AQ93" t="s">
        <v>16</v>
      </c>
      <c r="AR93" t="s">
        <v>50</v>
      </c>
      <c r="AS93" t="s">
        <v>22</v>
      </c>
      <c r="AT93" t="s">
        <v>21</v>
      </c>
      <c r="AU93">
        <v>2.1</v>
      </c>
      <c r="AV93" t="s">
        <v>23</v>
      </c>
      <c r="AW93" t="s">
        <v>24</v>
      </c>
    </row>
    <row r="94" spans="1:49" x14ac:dyDescent="0.25">
      <c r="A94" t="s">
        <v>59</v>
      </c>
      <c r="E94" t="s">
        <v>3</v>
      </c>
      <c r="F94" t="s">
        <v>25</v>
      </c>
      <c r="G94" t="s">
        <v>26</v>
      </c>
      <c r="H94">
        <v>87.19</v>
      </c>
      <c r="I94" t="s">
        <v>26</v>
      </c>
      <c r="J94" t="s">
        <v>4</v>
      </c>
      <c r="K94">
        <v>87.2</v>
      </c>
      <c r="L94" t="s">
        <v>9</v>
      </c>
      <c r="M94" t="s">
        <v>60</v>
      </c>
      <c r="N94" t="s">
        <v>61</v>
      </c>
      <c r="O94" t="s">
        <v>9</v>
      </c>
      <c r="P94" t="s">
        <v>62</v>
      </c>
      <c r="Q94" t="s">
        <v>3</v>
      </c>
      <c r="R94" t="s">
        <v>17</v>
      </c>
      <c r="S94" t="s">
        <v>63</v>
      </c>
      <c r="T94">
        <v>9</v>
      </c>
      <c r="U94" t="s">
        <v>13</v>
      </c>
      <c r="V94" t="s">
        <v>3</v>
      </c>
      <c r="Y94">
        <v>8</v>
      </c>
      <c r="AA94">
        <v>7</v>
      </c>
      <c r="AC94" t="s">
        <v>14</v>
      </c>
      <c r="AD94" t="s">
        <v>38</v>
      </c>
      <c r="AE94">
        <v>1</v>
      </c>
      <c r="AF94" t="s">
        <v>20</v>
      </c>
      <c r="AG94" t="s">
        <v>15</v>
      </c>
      <c r="AH94">
        <v>9</v>
      </c>
      <c r="AI94" t="s">
        <v>20</v>
      </c>
      <c r="AL94" t="s">
        <v>3</v>
      </c>
      <c r="AM94" t="s">
        <v>15</v>
      </c>
      <c r="AN94">
        <v>9</v>
      </c>
      <c r="AO94" t="s">
        <v>20</v>
      </c>
      <c r="AQ94" t="s">
        <v>16</v>
      </c>
      <c r="AR94" t="s">
        <v>52</v>
      </c>
      <c r="AS94" t="s">
        <v>22</v>
      </c>
      <c r="AT94" t="s">
        <v>21</v>
      </c>
      <c r="AU94">
        <v>87.2</v>
      </c>
      <c r="AV94" t="s">
        <v>23</v>
      </c>
      <c r="AW94" t="s">
        <v>24</v>
      </c>
    </row>
    <row r="95" spans="1:49" x14ac:dyDescent="0.25">
      <c r="A95" t="s">
        <v>59</v>
      </c>
      <c r="E95" t="s">
        <v>3</v>
      </c>
      <c r="F95" t="s">
        <v>25</v>
      </c>
      <c r="G95" t="s">
        <v>26</v>
      </c>
      <c r="H95">
        <v>45.591999999999999</v>
      </c>
      <c r="I95" t="s">
        <v>26</v>
      </c>
      <c r="J95" t="s">
        <v>4</v>
      </c>
      <c r="K95">
        <v>45.6</v>
      </c>
      <c r="L95" t="s">
        <v>9</v>
      </c>
      <c r="M95" t="s">
        <v>60</v>
      </c>
      <c r="N95" t="s">
        <v>61</v>
      </c>
      <c r="O95" t="s">
        <v>9</v>
      </c>
      <c r="P95" t="s">
        <v>62</v>
      </c>
      <c r="Q95" t="s">
        <v>3</v>
      </c>
      <c r="R95" t="s">
        <v>17</v>
      </c>
      <c r="S95" t="s">
        <v>63</v>
      </c>
      <c r="T95">
        <v>9</v>
      </c>
      <c r="U95" t="s">
        <v>13</v>
      </c>
      <c r="V95" t="s">
        <v>3</v>
      </c>
      <c r="Y95">
        <v>4</v>
      </c>
      <c r="AA95">
        <v>5</v>
      </c>
      <c r="AC95" t="s">
        <v>14</v>
      </c>
      <c r="AD95" t="s">
        <v>38</v>
      </c>
      <c r="AE95">
        <v>5</v>
      </c>
      <c r="AF95" t="s">
        <v>20</v>
      </c>
      <c r="AG95" t="s">
        <v>15</v>
      </c>
      <c r="AH95">
        <v>9</v>
      </c>
      <c r="AI95" t="s">
        <v>20</v>
      </c>
      <c r="AJ95">
        <v>2</v>
      </c>
      <c r="AL95" t="s">
        <v>3</v>
      </c>
      <c r="AM95" t="s">
        <v>15</v>
      </c>
      <c r="AN95">
        <v>9</v>
      </c>
      <c r="AO95" t="s">
        <v>20</v>
      </c>
      <c r="AQ95" t="s">
        <v>16</v>
      </c>
      <c r="AR95" t="s">
        <v>55</v>
      </c>
      <c r="AS95" t="s">
        <v>22</v>
      </c>
      <c r="AT95" t="s">
        <v>21</v>
      </c>
      <c r="AU95">
        <v>45.6</v>
      </c>
      <c r="AV95" t="s">
        <v>23</v>
      </c>
      <c r="AW95" t="s">
        <v>24</v>
      </c>
    </row>
    <row r="96" spans="1:49" x14ac:dyDescent="0.25">
      <c r="A96" t="s">
        <v>64</v>
      </c>
      <c r="E96" t="s">
        <v>3</v>
      </c>
      <c r="F96" t="s">
        <v>25</v>
      </c>
      <c r="G96" t="s">
        <v>26</v>
      </c>
      <c r="H96">
        <v>0.59399999999999997</v>
      </c>
      <c r="I96" t="s">
        <v>26</v>
      </c>
      <c r="J96" t="s">
        <v>4</v>
      </c>
      <c r="K96">
        <v>0.59</v>
      </c>
      <c r="L96" t="s">
        <v>9</v>
      </c>
      <c r="M96" t="s">
        <v>65</v>
      </c>
      <c r="N96" t="s">
        <v>61</v>
      </c>
      <c r="O96" t="s">
        <v>9</v>
      </c>
      <c r="P96" t="s">
        <v>62</v>
      </c>
      <c r="Q96" t="s">
        <v>3</v>
      </c>
      <c r="R96" t="s">
        <v>17</v>
      </c>
      <c r="S96" t="s">
        <v>66</v>
      </c>
      <c r="T96">
        <v>4</v>
      </c>
      <c r="U96" t="s">
        <v>13</v>
      </c>
      <c r="V96" t="s">
        <v>3</v>
      </c>
      <c r="AA96">
        <v>0</v>
      </c>
      <c r="AC96" t="s">
        <v>14</v>
      </c>
      <c r="AE96">
        <v>5</v>
      </c>
      <c r="AG96" t="s">
        <v>38</v>
      </c>
      <c r="AH96">
        <v>9</v>
      </c>
      <c r="AI96" t="s">
        <v>67</v>
      </c>
      <c r="AJ96">
        <v>4</v>
      </c>
      <c r="AK96" t="s">
        <v>20</v>
      </c>
      <c r="AL96" t="s">
        <v>3</v>
      </c>
      <c r="AM96" t="s">
        <v>15</v>
      </c>
      <c r="AN96">
        <v>4</v>
      </c>
      <c r="AO96" t="s">
        <v>20</v>
      </c>
      <c r="AQ96" t="s">
        <v>16</v>
      </c>
      <c r="AR96" t="s">
        <v>57</v>
      </c>
      <c r="AS96" t="s">
        <v>22</v>
      </c>
      <c r="AT96" t="s">
        <v>21</v>
      </c>
      <c r="AU96">
        <v>0.59</v>
      </c>
      <c r="AV96" t="s">
        <v>23</v>
      </c>
      <c r="AW96" t="s">
        <v>24</v>
      </c>
    </row>
    <row r="97" spans="1:49" x14ac:dyDescent="0.25">
      <c r="A97" t="s">
        <v>64</v>
      </c>
      <c r="E97" t="s">
        <v>3</v>
      </c>
      <c r="F97" t="s">
        <v>25</v>
      </c>
      <c r="G97" t="s">
        <v>26</v>
      </c>
      <c r="H97">
        <v>6.4279999999999999</v>
      </c>
      <c r="I97" t="s">
        <v>26</v>
      </c>
      <c r="J97" t="s">
        <v>4</v>
      </c>
      <c r="K97">
        <v>6.43</v>
      </c>
      <c r="L97" t="s">
        <v>9</v>
      </c>
      <c r="M97" t="s">
        <v>65</v>
      </c>
      <c r="N97" t="s">
        <v>61</v>
      </c>
      <c r="O97" t="s">
        <v>9</v>
      </c>
      <c r="P97" t="s">
        <v>62</v>
      </c>
      <c r="Q97" t="s">
        <v>3</v>
      </c>
      <c r="R97" t="s">
        <v>17</v>
      </c>
      <c r="S97" t="s">
        <v>66</v>
      </c>
      <c r="T97">
        <v>8</v>
      </c>
      <c r="U97" t="s">
        <v>13</v>
      </c>
      <c r="V97" t="s">
        <v>3</v>
      </c>
      <c r="AA97">
        <v>6</v>
      </c>
      <c r="AC97" t="s">
        <v>14</v>
      </c>
      <c r="AE97">
        <v>4</v>
      </c>
      <c r="AG97" t="s">
        <v>38</v>
      </c>
      <c r="AH97">
        <v>2</v>
      </c>
      <c r="AI97" t="s">
        <v>67</v>
      </c>
      <c r="AJ97">
        <v>8</v>
      </c>
      <c r="AK97" t="s">
        <v>20</v>
      </c>
      <c r="AL97" t="s">
        <v>3</v>
      </c>
      <c r="AM97" t="s">
        <v>15</v>
      </c>
      <c r="AN97">
        <v>8</v>
      </c>
      <c r="AO97" t="s">
        <v>20</v>
      </c>
      <c r="AQ97" t="s">
        <v>16</v>
      </c>
      <c r="AR97" t="s">
        <v>48</v>
      </c>
      <c r="AS97" t="s">
        <v>22</v>
      </c>
      <c r="AT97" t="s">
        <v>21</v>
      </c>
      <c r="AU97">
        <v>6.43</v>
      </c>
      <c r="AV97" t="s">
        <v>23</v>
      </c>
      <c r="AW97" t="s">
        <v>24</v>
      </c>
    </row>
    <row r="98" spans="1:49" x14ac:dyDescent="0.25">
      <c r="A98" t="s">
        <v>64</v>
      </c>
      <c r="E98" t="s">
        <v>3</v>
      </c>
      <c r="F98" t="s">
        <v>25</v>
      </c>
      <c r="G98" t="s">
        <v>26</v>
      </c>
      <c r="H98">
        <v>31.523</v>
      </c>
      <c r="I98" t="s">
        <v>26</v>
      </c>
      <c r="J98" t="s">
        <v>4</v>
      </c>
      <c r="K98">
        <v>31.52</v>
      </c>
      <c r="L98" t="s">
        <v>9</v>
      </c>
      <c r="M98" t="s">
        <v>65</v>
      </c>
      <c r="N98" t="s">
        <v>61</v>
      </c>
      <c r="O98" t="s">
        <v>9</v>
      </c>
      <c r="P98" t="s">
        <v>62</v>
      </c>
      <c r="Q98" t="s">
        <v>3</v>
      </c>
      <c r="R98" t="s">
        <v>17</v>
      </c>
      <c r="S98" t="s">
        <v>66</v>
      </c>
      <c r="T98">
        <v>3</v>
      </c>
      <c r="U98" t="s">
        <v>13</v>
      </c>
      <c r="V98" t="s">
        <v>3</v>
      </c>
      <c r="Y98">
        <v>3</v>
      </c>
      <c r="AA98">
        <v>1</v>
      </c>
      <c r="AC98" t="s">
        <v>14</v>
      </c>
      <c r="AE98">
        <v>5</v>
      </c>
      <c r="AG98" t="s">
        <v>38</v>
      </c>
      <c r="AH98">
        <v>2</v>
      </c>
      <c r="AI98" t="s">
        <v>67</v>
      </c>
      <c r="AJ98">
        <v>3</v>
      </c>
      <c r="AK98" t="s">
        <v>20</v>
      </c>
      <c r="AL98" t="s">
        <v>3</v>
      </c>
      <c r="AM98" t="s">
        <v>15</v>
      </c>
      <c r="AN98">
        <v>3</v>
      </c>
      <c r="AO98" t="s">
        <v>20</v>
      </c>
      <c r="AQ98" t="s">
        <v>16</v>
      </c>
      <c r="AR98" t="s">
        <v>53</v>
      </c>
      <c r="AS98" t="s">
        <v>22</v>
      </c>
      <c r="AT98" t="s">
        <v>21</v>
      </c>
      <c r="AU98">
        <v>31.52</v>
      </c>
      <c r="AV98" t="s">
        <v>23</v>
      </c>
      <c r="AW98" t="s">
        <v>24</v>
      </c>
    </row>
    <row r="99" spans="1:49" x14ac:dyDescent="0.25">
      <c r="A99" t="s">
        <v>64</v>
      </c>
      <c r="E99" t="s">
        <v>3</v>
      </c>
      <c r="F99" t="s">
        <v>25</v>
      </c>
      <c r="G99" t="s">
        <v>26</v>
      </c>
      <c r="H99">
        <v>316.73700000000002</v>
      </c>
      <c r="I99" t="s">
        <v>26</v>
      </c>
      <c r="J99" t="s">
        <v>4</v>
      </c>
      <c r="K99">
        <v>316.74</v>
      </c>
      <c r="L99" t="s">
        <v>9</v>
      </c>
      <c r="M99" t="s">
        <v>65</v>
      </c>
      <c r="N99" t="s">
        <v>61</v>
      </c>
      <c r="O99" t="s">
        <v>9</v>
      </c>
      <c r="P99" t="s">
        <v>62</v>
      </c>
      <c r="Q99" t="s">
        <v>3</v>
      </c>
      <c r="R99" t="s">
        <v>17</v>
      </c>
      <c r="S99" t="s">
        <v>66</v>
      </c>
      <c r="T99">
        <v>7</v>
      </c>
      <c r="U99" t="s">
        <v>13</v>
      </c>
      <c r="V99" t="s">
        <v>3</v>
      </c>
      <c r="X99">
        <v>3</v>
      </c>
      <c r="Y99">
        <v>1</v>
      </c>
      <c r="AA99">
        <v>6</v>
      </c>
      <c r="AC99" t="s">
        <v>14</v>
      </c>
      <c r="AE99">
        <v>7</v>
      </c>
      <c r="AG99" t="s">
        <v>38</v>
      </c>
      <c r="AH99">
        <v>3</v>
      </c>
      <c r="AI99" t="s">
        <v>67</v>
      </c>
      <c r="AJ99">
        <v>7</v>
      </c>
      <c r="AK99" t="s">
        <v>20</v>
      </c>
      <c r="AL99" t="s">
        <v>3</v>
      </c>
      <c r="AM99" t="s">
        <v>15</v>
      </c>
      <c r="AN99">
        <v>7</v>
      </c>
      <c r="AO99" t="s">
        <v>20</v>
      </c>
      <c r="AQ99" t="s">
        <v>16</v>
      </c>
      <c r="AR99" t="s">
        <v>54</v>
      </c>
      <c r="AS99" t="s">
        <v>22</v>
      </c>
      <c r="AT99" t="s">
        <v>21</v>
      </c>
      <c r="AU99">
        <v>316.74</v>
      </c>
      <c r="AV99" t="s">
        <v>23</v>
      </c>
      <c r="AW99" t="s">
        <v>24</v>
      </c>
    </row>
    <row r="100" spans="1:49" x14ac:dyDescent="0.25">
      <c r="A100" t="s">
        <v>64</v>
      </c>
      <c r="E100" t="s">
        <v>3</v>
      </c>
      <c r="F100" t="s">
        <v>25</v>
      </c>
      <c r="G100" t="s">
        <v>26</v>
      </c>
      <c r="H100">
        <v>0.38900000000000001</v>
      </c>
      <c r="I100" t="s">
        <v>26</v>
      </c>
      <c r="J100" t="s">
        <v>4</v>
      </c>
      <c r="K100">
        <v>0.39</v>
      </c>
      <c r="L100" t="s">
        <v>9</v>
      </c>
      <c r="M100" t="s">
        <v>65</v>
      </c>
      <c r="N100" t="s">
        <v>61</v>
      </c>
      <c r="O100" t="s">
        <v>9</v>
      </c>
      <c r="P100" t="s">
        <v>62</v>
      </c>
      <c r="Q100" t="s">
        <v>3</v>
      </c>
      <c r="R100" t="s">
        <v>17</v>
      </c>
      <c r="S100" t="s">
        <v>66</v>
      </c>
      <c r="T100">
        <v>9</v>
      </c>
      <c r="U100" t="s">
        <v>13</v>
      </c>
      <c r="V100" t="s">
        <v>3</v>
      </c>
      <c r="AA100">
        <v>0</v>
      </c>
      <c r="AC100" t="s">
        <v>14</v>
      </c>
      <c r="AE100">
        <v>3</v>
      </c>
      <c r="AG100" t="s">
        <v>38</v>
      </c>
      <c r="AH100">
        <v>8</v>
      </c>
      <c r="AI100" t="s">
        <v>67</v>
      </c>
      <c r="AJ100">
        <v>9</v>
      </c>
      <c r="AK100" t="s">
        <v>20</v>
      </c>
      <c r="AL100" t="s">
        <v>3</v>
      </c>
      <c r="AM100" t="s">
        <v>15</v>
      </c>
      <c r="AN100">
        <v>9</v>
      </c>
      <c r="AO100" t="s">
        <v>20</v>
      </c>
      <c r="AQ100" t="s">
        <v>16</v>
      </c>
      <c r="AR100" t="s">
        <v>41</v>
      </c>
      <c r="AS100" t="s">
        <v>22</v>
      </c>
      <c r="AT100" t="s">
        <v>21</v>
      </c>
      <c r="AU100">
        <v>0.39</v>
      </c>
      <c r="AV100" t="s">
        <v>23</v>
      </c>
      <c r="AW100" t="s">
        <v>24</v>
      </c>
    </row>
    <row r="101" spans="1:49" x14ac:dyDescent="0.25">
      <c r="A101" t="s">
        <v>64</v>
      </c>
      <c r="E101" t="s">
        <v>3</v>
      </c>
      <c r="F101" t="s">
        <v>25</v>
      </c>
      <c r="G101" t="s">
        <v>26</v>
      </c>
      <c r="H101">
        <v>5.1630000000000003</v>
      </c>
      <c r="I101" t="s">
        <v>26</v>
      </c>
      <c r="J101" t="s">
        <v>4</v>
      </c>
      <c r="K101">
        <v>5.16</v>
      </c>
      <c r="L101" t="s">
        <v>9</v>
      </c>
      <c r="M101" t="s">
        <v>65</v>
      </c>
      <c r="N101" t="s">
        <v>61</v>
      </c>
      <c r="O101" t="s">
        <v>9</v>
      </c>
      <c r="P101" t="s">
        <v>62</v>
      </c>
      <c r="Q101" t="s">
        <v>3</v>
      </c>
      <c r="R101" t="s">
        <v>17</v>
      </c>
      <c r="S101" t="s">
        <v>66</v>
      </c>
      <c r="T101">
        <v>3</v>
      </c>
      <c r="U101" t="s">
        <v>13</v>
      </c>
      <c r="V101" t="s">
        <v>3</v>
      </c>
      <c r="AA101">
        <v>5</v>
      </c>
      <c r="AC101" t="s">
        <v>14</v>
      </c>
      <c r="AE101">
        <v>1</v>
      </c>
      <c r="AG101" t="s">
        <v>38</v>
      </c>
      <c r="AH101">
        <v>6</v>
      </c>
      <c r="AI101" t="s">
        <v>67</v>
      </c>
      <c r="AJ101">
        <v>3</v>
      </c>
      <c r="AK101" t="s">
        <v>20</v>
      </c>
      <c r="AL101" t="s">
        <v>3</v>
      </c>
      <c r="AM101" t="s">
        <v>15</v>
      </c>
      <c r="AN101">
        <v>3</v>
      </c>
      <c r="AO101" t="s">
        <v>20</v>
      </c>
      <c r="AQ101" t="s">
        <v>16</v>
      </c>
      <c r="AR101" t="s">
        <v>40</v>
      </c>
      <c r="AS101" t="s">
        <v>22</v>
      </c>
      <c r="AT101" t="s">
        <v>21</v>
      </c>
      <c r="AU101">
        <v>5.16</v>
      </c>
      <c r="AV101" t="s">
        <v>23</v>
      </c>
      <c r="AW101" t="s">
        <v>24</v>
      </c>
    </row>
    <row r="102" spans="1:49" x14ac:dyDescent="0.25">
      <c r="A102" t="s">
        <v>64</v>
      </c>
      <c r="E102" t="s">
        <v>3</v>
      </c>
      <c r="F102" t="s">
        <v>25</v>
      </c>
      <c r="G102" t="s">
        <v>26</v>
      </c>
      <c r="H102">
        <v>39.252000000000002</v>
      </c>
      <c r="I102" t="s">
        <v>26</v>
      </c>
      <c r="J102" t="s">
        <v>4</v>
      </c>
      <c r="K102">
        <v>39.25</v>
      </c>
      <c r="L102" t="s">
        <v>9</v>
      </c>
      <c r="M102" t="s">
        <v>65</v>
      </c>
      <c r="N102" t="s">
        <v>61</v>
      </c>
      <c r="O102" t="s">
        <v>9</v>
      </c>
      <c r="P102" t="s">
        <v>62</v>
      </c>
      <c r="Q102" t="s">
        <v>3</v>
      </c>
      <c r="R102" t="s">
        <v>17</v>
      </c>
      <c r="S102" t="s">
        <v>66</v>
      </c>
      <c r="T102">
        <v>2</v>
      </c>
      <c r="U102" t="s">
        <v>13</v>
      </c>
      <c r="V102" t="s">
        <v>3</v>
      </c>
      <c r="Y102">
        <v>3</v>
      </c>
      <c r="AA102">
        <v>9</v>
      </c>
      <c r="AC102" t="s">
        <v>14</v>
      </c>
      <c r="AE102">
        <v>2</v>
      </c>
      <c r="AG102" t="s">
        <v>38</v>
      </c>
      <c r="AH102">
        <v>5</v>
      </c>
      <c r="AI102" t="s">
        <v>67</v>
      </c>
      <c r="AJ102">
        <v>2</v>
      </c>
      <c r="AK102" t="s">
        <v>20</v>
      </c>
      <c r="AL102" t="s">
        <v>3</v>
      </c>
      <c r="AM102" t="s">
        <v>15</v>
      </c>
      <c r="AN102">
        <v>2</v>
      </c>
      <c r="AO102" t="s">
        <v>20</v>
      </c>
      <c r="AQ102" t="s">
        <v>16</v>
      </c>
      <c r="AR102" t="s">
        <v>47</v>
      </c>
      <c r="AS102" t="s">
        <v>22</v>
      </c>
      <c r="AT102" t="s">
        <v>21</v>
      </c>
      <c r="AU102">
        <v>39.25</v>
      </c>
      <c r="AV102" t="s">
        <v>23</v>
      </c>
      <c r="AW102" t="s">
        <v>24</v>
      </c>
    </row>
    <row r="103" spans="1:49" x14ac:dyDescent="0.25">
      <c r="A103" t="s">
        <v>64</v>
      </c>
      <c r="E103" t="s">
        <v>3</v>
      </c>
      <c r="F103" t="s">
        <v>25</v>
      </c>
      <c r="G103" t="s">
        <v>26</v>
      </c>
      <c r="H103">
        <v>871.36300000000006</v>
      </c>
      <c r="I103" t="s">
        <v>26</v>
      </c>
      <c r="J103" t="s">
        <v>4</v>
      </c>
      <c r="K103">
        <v>871.36</v>
      </c>
      <c r="L103" t="s">
        <v>9</v>
      </c>
      <c r="M103" t="s">
        <v>65</v>
      </c>
      <c r="N103" t="s">
        <v>61</v>
      </c>
      <c r="O103" t="s">
        <v>9</v>
      </c>
      <c r="P103" t="s">
        <v>62</v>
      </c>
      <c r="Q103" t="s">
        <v>3</v>
      </c>
      <c r="R103" t="s">
        <v>17</v>
      </c>
      <c r="S103" t="s">
        <v>66</v>
      </c>
      <c r="T103">
        <v>3</v>
      </c>
      <c r="U103" t="s">
        <v>13</v>
      </c>
      <c r="V103" t="s">
        <v>3</v>
      </c>
      <c r="X103">
        <v>8</v>
      </c>
      <c r="Y103">
        <v>7</v>
      </c>
      <c r="AA103">
        <v>1</v>
      </c>
      <c r="AC103" t="s">
        <v>14</v>
      </c>
      <c r="AE103">
        <v>3</v>
      </c>
      <c r="AG103" t="s">
        <v>38</v>
      </c>
      <c r="AH103">
        <v>6</v>
      </c>
      <c r="AI103" t="s">
        <v>67</v>
      </c>
      <c r="AJ103">
        <v>3</v>
      </c>
      <c r="AK103" t="s">
        <v>20</v>
      </c>
      <c r="AL103" t="s">
        <v>3</v>
      </c>
      <c r="AM103" t="s">
        <v>15</v>
      </c>
      <c r="AN103">
        <v>3</v>
      </c>
      <c r="AO103" t="s">
        <v>20</v>
      </c>
      <c r="AQ103" t="s">
        <v>16</v>
      </c>
      <c r="AR103" t="s">
        <v>40</v>
      </c>
      <c r="AS103" t="s">
        <v>22</v>
      </c>
      <c r="AT103" t="s">
        <v>21</v>
      </c>
      <c r="AU103">
        <v>871.36</v>
      </c>
      <c r="AV103" t="s">
        <v>23</v>
      </c>
      <c r="AW103" t="s">
        <v>24</v>
      </c>
    </row>
    <row r="104" spans="1:49" x14ac:dyDescent="0.25">
      <c r="A104" t="s">
        <v>64</v>
      </c>
      <c r="E104" t="s">
        <v>3</v>
      </c>
      <c r="F104" t="s">
        <v>25</v>
      </c>
      <c r="G104" t="s">
        <v>26</v>
      </c>
      <c r="H104">
        <v>0.55200000000000005</v>
      </c>
      <c r="I104" t="s">
        <v>26</v>
      </c>
      <c r="J104" t="s">
        <v>4</v>
      </c>
      <c r="K104">
        <v>0.55000000000000004</v>
      </c>
      <c r="L104" t="s">
        <v>9</v>
      </c>
      <c r="M104" t="s">
        <v>65</v>
      </c>
      <c r="N104" t="s">
        <v>61</v>
      </c>
      <c r="O104" t="s">
        <v>9</v>
      </c>
      <c r="P104" t="s">
        <v>62</v>
      </c>
      <c r="Q104" t="s">
        <v>3</v>
      </c>
      <c r="R104" t="s">
        <v>17</v>
      </c>
      <c r="S104" t="s">
        <v>66</v>
      </c>
      <c r="T104">
        <v>2</v>
      </c>
      <c r="U104" t="s">
        <v>13</v>
      </c>
      <c r="V104" t="s">
        <v>3</v>
      </c>
      <c r="AA104">
        <v>0</v>
      </c>
      <c r="AC104" t="s">
        <v>14</v>
      </c>
      <c r="AE104">
        <v>5</v>
      </c>
      <c r="AG104" t="s">
        <v>38</v>
      </c>
      <c r="AH104">
        <v>5</v>
      </c>
      <c r="AI104" t="s">
        <v>67</v>
      </c>
      <c r="AJ104">
        <v>2</v>
      </c>
      <c r="AK104" t="s">
        <v>20</v>
      </c>
      <c r="AL104" t="s">
        <v>3</v>
      </c>
      <c r="AM104" t="s">
        <v>15</v>
      </c>
      <c r="AN104">
        <v>2</v>
      </c>
      <c r="AO104" t="s">
        <v>20</v>
      </c>
      <c r="AQ104" t="s">
        <v>16</v>
      </c>
      <c r="AR104" t="s">
        <v>47</v>
      </c>
      <c r="AS104" t="s">
        <v>22</v>
      </c>
      <c r="AT104" t="s">
        <v>21</v>
      </c>
      <c r="AU104">
        <v>0.55000000000000004</v>
      </c>
      <c r="AV104" t="s">
        <v>23</v>
      </c>
      <c r="AW104" t="s">
        <v>24</v>
      </c>
    </row>
    <row r="105" spans="1:49" x14ac:dyDescent="0.25">
      <c r="A105" t="s">
        <v>64</v>
      </c>
      <c r="E105" t="s">
        <v>3</v>
      </c>
      <c r="F105" t="s">
        <v>25</v>
      </c>
      <c r="G105" t="s">
        <v>26</v>
      </c>
      <c r="H105">
        <v>3.9809999999999999</v>
      </c>
      <c r="I105" t="s">
        <v>26</v>
      </c>
      <c r="J105" t="s">
        <v>4</v>
      </c>
      <c r="K105">
        <v>3.98</v>
      </c>
      <c r="L105" t="s">
        <v>9</v>
      </c>
      <c r="M105" t="s">
        <v>65</v>
      </c>
      <c r="N105" t="s">
        <v>61</v>
      </c>
      <c r="O105" t="s">
        <v>9</v>
      </c>
      <c r="P105" t="s">
        <v>62</v>
      </c>
      <c r="Q105" t="s">
        <v>3</v>
      </c>
      <c r="R105" t="s">
        <v>17</v>
      </c>
      <c r="S105" t="s">
        <v>66</v>
      </c>
      <c r="T105">
        <v>1</v>
      </c>
      <c r="U105" t="s">
        <v>13</v>
      </c>
      <c r="V105" t="s">
        <v>3</v>
      </c>
      <c r="AA105">
        <v>3</v>
      </c>
      <c r="AC105" t="s">
        <v>14</v>
      </c>
      <c r="AE105">
        <v>9</v>
      </c>
      <c r="AG105" t="s">
        <v>38</v>
      </c>
      <c r="AH105">
        <v>8</v>
      </c>
      <c r="AI105" t="s">
        <v>67</v>
      </c>
      <c r="AJ105">
        <v>1</v>
      </c>
      <c r="AK105" t="s">
        <v>20</v>
      </c>
      <c r="AL105" t="s">
        <v>3</v>
      </c>
      <c r="AM105" t="s">
        <v>15</v>
      </c>
      <c r="AN105">
        <v>1</v>
      </c>
      <c r="AO105" t="s">
        <v>20</v>
      </c>
      <c r="AQ105" t="s">
        <v>16</v>
      </c>
      <c r="AR105" t="s">
        <v>44</v>
      </c>
      <c r="AS105" t="s">
        <v>22</v>
      </c>
      <c r="AT105" t="s">
        <v>21</v>
      </c>
      <c r="AU105">
        <v>3.98</v>
      </c>
      <c r="AV105" t="s">
        <v>23</v>
      </c>
      <c r="AW105" t="s">
        <v>24</v>
      </c>
    </row>
    <row r="106" spans="1:49" x14ac:dyDescent="0.25">
      <c r="A106" t="s">
        <v>64</v>
      </c>
      <c r="E106" t="s">
        <v>3</v>
      </c>
      <c r="F106" t="s">
        <v>25</v>
      </c>
      <c r="G106" t="s">
        <v>26</v>
      </c>
      <c r="H106">
        <v>46.271000000000001</v>
      </c>
      <c r="I106" t="s">
        <v>26</v>
      </c>
      <c r="J106" t="s">
        <v>4</v>
      </c>
      <c r="K106">
        <v>46.27</v>
      </c>
      <c r="L106" t="s">
        <v>9</v>
      </c>
      <c r="M106" t="s">
        <v>65</v>
      </c>
      <c r="N106" t="s">
        <v>61</v>
      </c>
      <c r="O106" t="s">
        <v>9</v>
      </c>
      <c r="P106" t="s">
        <v>62</v>
      </c>
      <c r="Q106" t="s">
        <v>3</v>
      </c>
      <c r="R106" t="s">
        <v>17</v>
      </c>
      <c r="S106" t="s">
        <v>66</v>
      </c>
      <c r="T106">
        <v>1</v>
      </c>
      <c r="U106" t="s">
        <v>13</v>
      </c>
      <c r="V106" t="s">
        <v>3</v>
      </c>
      <c r="Y106">
        <v>4</v>
      </c>
      <c r="AA106">
        <v>6</v>
      </c>
      <c r="AC106" t="s">
        <v>14</v>
      </c>
      <c r="AE106">
        <v>2</v>
      </c>
      <c r="AG106" t="s">
        <v>38</v>
      </c>
      <c r="AH106">
        <v>7</v>
      </c>
      <c r="AI106" t="s">
        <v>67</v>
      </c>
      <c r="AJ106">
        <v>1</v>
      </c>
      <c r="AK106" t="s">
        <v>20</v>
      </c>
      <c r="AL106" t="s">
        <v>3</v>
      </c>
      <c r="AM106" t="s">
        <v>15</v>
      </c>
      <c r="AN106">
        <v>1</v>
      </c>
      <c r="AO106" t="s">
        <v>20</v>
      </c>
      <c r="AQ106" t="s">
        <v>16</v>
      </c>
      <c r="AR106" t="s">
        <v>58</v>
      </c>
      <c r="AS106" t="s">
        <v>22</v>
      </c>
      <c r="AT106" t="s">
        <v>21</v>
      </c>
      <c r="AU106">
        <v>46.27</v>
      </c>
      <c r="AV106" t="s">
        <v>23</v>
      </c>
      <c r="AW106" t="s">
        <v>24</v>
      </c>
    </row>
    <row r="107" spans="1:49" x14ac:dyDescent="0.25">
      <c r="A107" t="s">
        <v>64</v>
      </c>
      <c r="E107" t="s">
        <v>3</v>
      </c>
      <c r="F107" t="s">
        <v>25</v>
      </c>
      <c r="G107" t="s">
        <v>26</v>
      </c>
      <c r="H107">
        <v>357.315</v>
      </c>
      <c r="I107" t="s">
        <v>26</v>
      </c>
      <c r="J107" t="s">
        <v>4</v>
      </c>
      <c r="K107">
        <v>357.32</v>
      </c>
      <c r="L107" t="s">
        <v>9</v>
      </c>
      <c r="M107" t="s">
        <v>65</v>
      </c>
      <c r="N107" t="s">
        <v>61</v>
      </c>
      <c r="O107" t="s">
        <v>9</v>
      </c>
      <c r="P107" t="s">
        <v>62</v>
      </c>
      <c r="Q107" t="s">
        <v>3</v>
      </c>
      <c r="R107" t="s">
        <v>17</v>
      </c>
      <c r="S107" t="s">
        <v>66</v>
      </c>
      <c r="T107">
        <v>5</v>
      </c>
      <c r="U107" t="s">
        <v>13</v>
      </c>
      <c r="V107" t="s">
        <v>3</v>
      </c>
      <c r="X107">
        <v>3</v>
      </c>
      <c r="Y107">
        <v>5</v>
      </c>
      <c r="AA107">
        <v>7</v>
      </c>
      <c r="AC107" t="s">
        <v>14</v>
      </c>
      <c r="AE107">
        <v>3</v>
      </c>
      <c r="AG107" t="s">
        <v>38</v>
      </c>
      <c r="AH107">
        <v>1</v>
      </c>
      <c r="AI107" t="s">
        <v>67</v>
      </c>
      <c r="AJ107">
        <v>5</v>
      </c>
      <c r="AK107" t="s">
        <v>20</v>
      </c>
      <c r="AL107" t="s">
        <v>3</v>
      </c>
      <c r="AM107" t="s">
        <v>15</v>
      </c>
      <c r="AN107">
        <v>5</v>
      </c>
      <c r="AO107" t="s">
        <v>20</v>
      </c>
      <c r="AQ107" t="s">
        <v>16</v>
      </c>
      <c r="AR107" t="s">
        <v>52</v>
      </c>
      <c r="AS107" t="s">
        <v>22</v>
      </c>
      <c r="AT107" t="s">
        <v>21</v>
      </c>
      <c r="AU107">
        <v>357.32</v>
      </c>
      <c r="AV107" t="s">
        <v>23</v>
      </c>
      <c r="AW107" t="s">
        <v>24</v>
      </c>
    </row>
    <row r="108" spans="1:49" x14ac:dyDescent="0.25">
      <c r="A108" t="s">
        <v>64</v>
      </c>
      <c r="E108" t="s">
        <v>3</v>
      </c>
      <c r="F108" t="s">
        <v>25</v>
      </c>
      <c r="G108" t="s">
        <v>26</v>
      </c>
      <c r="H108">
        <v>0.39700000000000002</v>
      </c>
      <c r="I108" t="s">
        <v>26</v>
      </c>
      <c r="J108" t="s">
        <v>4</v>
      </c>
      <c r="K108">
        <v>0.4</v>
      </c>
      <c r="L108" t="s">
        <v>9</v>
      </c>
      <c r="M108" t="s">
        <v>65</v>
      </c>
      <c r="N108" t="s">
        <v>61</v>
      </c>
      <c r="O108" t="s">
        <v>9</v>
      </c>
      <c r="P108" t="s">
        <v>62</v>
      </c>
      <c r="Q108" t="s">
        <v>3</v>
      </c>
      <c r="R108" t="s">
        <v>17</v>
      </c>
      <c r="S108" t="s">
        <v>66</v>
      </c>
      <c r="T108">
        <v>7</v>
      </c>
      <c r="U108" t="s">
        <v>13</v>
      </c>
      <c r="V108" t="s">
        <v>3</v>
      </c>
      <c r="AA108">
        <v>0</v>
      </c>
      <c r="AC108" t="s">
        <v>14</v>
      </c>
      <c r="AE108">
        <v>3</v>
      </c>
      <c r="AG108" t="s">
        <v>38</v>
      </c>
      <c r="AH108">
        <v>9</v>
      </c>
      <c r="AI108" t="s">
        <v>67</v>
      </c>
      <c r="AJ108">
        <v>7</v>
      </c>
      <c r="AK108" t="s">
        <v>20</v>
      </c>
      <c r="AL108" t="s">
        <v>3</v>
      </c>
      <c r="AM108" t="s">
        <v>15</v>
      </c>
      <c r="AN108">
        <v>7</v>
      </c>
      <c r="AO108" t="s">
        <v>20</v>
      </c>
      <c r="AQ108" t="s">
        <v>16</v>
      </c>
      <c r="AR108" t="s">
        <v>49</v>
      </c>
      <c r="AS108" t="s">
        <v>22</v>
      </c>
      <c r="AT108" t="s">
        <v>21</v>
      </c>
      <c r="AU108">
        <v>0.4</v>
      </c>
      <c r="AV108" t="s">
        <v>23</v>
      </c>
      <c r="AW108" t="s">
        <v>24</v>
      </c>
    </row>
    <row r="109" spans="1:49" x14ac:dyDescent="0.25">
      <c r="A109" t="s">
        <v>64</v>
      </c>
      <c r="E109" t="s">
        <v>3</v>
      </c>
      <c r="F109" t="s">
        <v>25</v>
      </c>
      <c r="G109" t="s">
        <v>26</v>
      </c>
      <c r="H109">
        <v>7.5220000000000002</v>
      </c>
      <c r="I109" t="s">
        <v>26</v>
      </c>
      <c r="J109" t="s">
        <v>4</v>
      </c>
      <c r="K109">
        <v>7.52</v>
      </c>
      <c r="L109" t="s">
        <v>9</v>
      </c>
      <c r="M109" t="s">
        <v>65</v>
      </c>
      <c r="N109" t="s">
        <v>61</v>
      </c>
      <c r="O109" t="s">
        <v>9</v>
      </c>
      <c r="P109" t="s">
        <v>62</v>
      </c>
      <c r="Q109" t="s">
        <v>3</v>
      </c>
      <c r="R109" t="s">
        <v>17</v>
      </c>
      <c r="S109" t="s">
        <v>66</v>
      </c>
      <c r="T109">
        <v>2</v>
      </c>
      <c r="U109" t="s">
        <v>13</v>
      </c>
      <c r="V109" t="s">
        <v>3</v>
      </c>
      <c r="AA109">
        <v>7</v>
      </c>
      <c r="AC109" t="s">
        <v>14</v>
      </c>
      <c r="AE109">
        <v>5</v>
      </c>
      <c r="AG109" t="s">
        <v>38</v>
      </c>
      <c r="AH109">
        <v>2</v>
      </c>
      <c r="AI109" t="s">
        <v>67</v>
      </c>
      <c r="AJ109">
        <v>2</v>
      </c>
      <c r="AK109" t="s">
        <v>20</v>
      </c>
      <c r="AL109" t="s">
        <v>3</v>
      </c>
      <c r="AM109" t="s">
        <v>15</v>
      </c>
      <c r="AN109">
        <v>2</v>
      </c>
      <c r="AO109" t="s">
        <v>20</v>
      </c>
      <c r="AQ109" t="s">
        <v>16</v>
      </c>
      <c r="AR109" t="s">
        <v>53</v>
      </c>
      <c r="AS109" t="s">
        <v>22</v>
      </c>
      <c r="AT109" t="s">
        <v>21</v>
      </c>
      <c r="AU109">
        <v>7.52</v>
      </c>
      <c r="AV109" t="s">
        <v>23</v>
      </c>
      <c r="AW109" t="s">
        <v>24</v>
      </c>
    </row>
    <row r="110" spans="1:49" x14ac:dyDescent="0.25">
      <c r="A110" t="s">
        <v>64</v>
      </c>
      <c r="E110" t="s">
        <v>3</v>
      </c>
      <c r="F110" t="s">
        <v>25</v>
      </c>
      <c r="G110" t="s">
        <v>26</v>
      </c>
      <c r="H110">
        <v>56.295000000000002</v>
      </c>
      <c r="I110" t="s">
        <v>26</v>
      </c>
      <c r="J110" t="s">
        <v>4</v>
      </c>
      <c r="K110">
        <v>56.3</v>
      </c>
      <c r="L110" t="s">
        <v>9</v>
      </c>
      <c r="M110" t="s">
        <v>65</v>
      </c>
      <c r="N110" t="s">
        <v>61</v>
      </c>
      <c r="O110" t="s">
        <v>9</v>
      </c>
      <c r="P110" t="s">
        <v>62</v>
      </c>
      <c r="Q110" t="s">
        <v>3</v>
      </c>
      <c r="R110" t="s">
        <v>17</v>
      </c>
      <c r="S110" t="s">
        <v>66</v>
      </c>
      <c r="T110">
        <v>5</v>
      </c>
      <c r="U110" t="s">
        <v>13</v>
      </c>
      <c r="V110" t="s">
        <v>3</v>
      </c>
      <c r="Y110">
        <v>5</v>
      </c>
      <c r="AA110">
        <v>6</v>
      </c>
      <c r="AC110" t="s">
        <v>14</v>
      </c>
      <c r="AE110">
        <v>2</v>
      </c>
      <c r="AG110" t="s">
        <v>38</v>
      </c>
      <c r="AH110">
        <v>9</v>
      </c>
      <c r="AI110" t="s">
        <v>67</v>
      </c>
      <c r="AJ110">
        <v>5</v>
      </c>
      <c r="AK110" t="s">
        <v>20</v>
      </c>
      <c r="AL110" t="s">
        <v>3</v>
      </c>
      <c r="AM110" t="s">
        <v>15</v>
      </c>
      <c r="AN110">
        <v>5</v>
      </c>
      <c r="AO110" t="s">
        <v>20</v>
      </c>
      <c r="AQ110" t="s">
        <v>16</v>
      </c>
      <c r="AR110" t="s">
        <v>49</v>
      </c>
      <c r="AS110" t="s">
        <v>22</v>
      </c>
      <c r="AT110" t="s">
        <v>21</v>
      </c>
      <c r="AU110">
        <v>56.3</v>
      </c>
      <c r="AV110" t="s">
        <v>23</v>
      </c>
      <c r="AW110" t="s">
        <v>24</v>
      </c>
    </row>
    <row r="111" spans="1:49" x14ac:dyDescent="0.25">
      <c r="A111" t="s">
        <v>64</v>
      </c>
      <c r="E111" t="s">
        <v>3</v>
      </c>
      <c r="F111" t="s">
        <v>25</v>
      </c>
      <c r="G111" t="s">
        <v>26</v>
      </c>
      <c r="H111">
        <v>813.28499999999997</v>
      </c>
      <c r="I111" t="s">
        <v>26</v>
      </c>
      <c r="J111" t="s">
        <v>4</v>
      </c>
      <c r="K111">
        <v>813.29</v>
      </c>
      <c r="L111" t="s">
        <v>9</v>
      </c>
      <c r="M111" t="s">
        <v>65</v>
      </c>
      <c r="N111" t="s">
        <v>61</v>
      </c>
      <c r="O111" t="s">
        <v>9</v>
      </c>
      <c r="P111" t="s">
        <v>62</v>
      </c>
      <c r="Q111" t="s">
        <v>3</v>
      </c>
      <c r="R111" t="s">
        <v>17</v>
      </c>
      <c r="S111" t="s">
        <v>66</v>
      </c>
      <c r="T111">
        <v>5</v>
      </c>
      <c r="U111" t="s">
        <v>13</v>
      </c>
      <c r="V111" t="s">
        <v>3</v>
      </c>
      <c r="X111">
        <v>8</v>
      </c>
      <c r="Y111">
        <v>1</v>
      </c>
      <c r="AA111">
        <v>3</v>
      </c>
      <c r="AC111" t="s">
        <v>14</v>
      </c>
      <c r="AE111">
        <v>2</v>
      </c>
      <c r="AG111" t="s">
        <v>38</v>
      </c>
      <c r="AH111">
        <v>8</v>
      </c>
      <c r="AI111" t="s">
        <v>67</v>
      </c>
      <c r="AJ111">
        <v>5</v>
      </c>
      <c r="AK111" t="s">
        <v>20</v>
      </c>
      <c r="AL111" t="s">
        <v>3</v>
      </c>
      <c r="AM111" t="s">
        <v>15</v>
      </c>
      <c r="AN111">
        <v>5</v>
      </c>
      <c r="AO111" t="s">
        <v>20</v>
      </c>
      <c r="AQ111" t="s">
        <v>16</v>
      </c>
      <c r="AR111" t="s">
        <v>41</v>
      </c>
      <c r="AS111" t="s">
        <v>22</v>
      </c>
      <c r="AT111" t="s">
        <v>21</v>
      </c>
      <c r="AU111">
        <v>813.29</v>
      </c>
      <c r="AV111" t="s">
        <v>23</v>
      </c>
      <c r="AW111" t="s">
        <v>24</v>
      </c>
    </row>
    <row r="112" spans="1:49" x14ac:dyDescent="0.25">
      <c r="A112" t="s">
        <v>64</v>
      </c>
      <c r="E112" t="s">
        <v>3</v>
      </c>
      <c r="F112" t="s">
        <v>25</v>
      </c>
      <c r="G112" t="s">
        <v>26</v>
      </c>
      <c r="H112">
        <v>0.85799999999999998</v>
      </c>
      <c r="I112" t="s">
        <v>26</v>
      </c>
      <c r="J112" t="s">
        <v>4</v>
      </c>
      <c r="K112">
        <v>0.86</v>
      </c>
      <c r="L112" t="s">
        <v>9</v>
      </c>
      <c r="M112" t="s">
        <v>65</v>
      </c>
      <c r="N112" t="s">
        <v>61</v>
      </c>
      <c r="O112" t="s">
        <v>9</v>
      </c>
      <c r="P112" t="s">
        <v>62</v>
      </c>
      <c r="Q112" t="s">
        <v>3</v>
      </c>
      <c r="R112" t="s">
        <v>17</v>
      </c>
      <c r="S112" t="s">
        <v>66</v>
      </c>
      <c r="T112">
        <v>8</v>
      </c>
      <c r="U112" t="s">
        <v>13</v>
      </c>
      <c r="V112" t="s">
        <v>3</v>
      </c>
      <c r="AA112">
        <v>0</v>
      </c>
      <c r="AC112" t="s">
        <v>14</v>
      </c>
      <c r="AE112">
        <v>8</v>
      </c>
      <c r="AG112" t="s">
        <v>38</v>
      </c>
      <c r="AH112">
        <v>5</v>
      </c>
      <c r="AI112" t="s">
        <v>67</v>
      </c>
      <c r="AJ112">
        <v>8</v>
      </c>
      <c r="AK112" t="s">
        <v>20</v>
      </c>
      <c r="AL112" t="s">
        <v>3</v>
      </c>
      <c r="AM112" t="s">
        <v>15</v>
      </c>
      <c r="AN112">
        <v>8</v>
      </c>
      <c r="AO112" t="s">
        <v>20</v>
      </c>
      <c r="AQ112" t="s">
        <v>16</v>
      </c>
      <c r="AR112" t="s">
        <v>55</v>
      </c>
      <c r="AS112" t="s">
        <v>22</v>
      </c>
      <c r="AT112" t="s">
        <v>21</v>
      </c>
      <c r="AU112">
        <v>0.86</v>
      </c>
      <c r="AV112" t="s">
        <v>23</v>
      </c>
      <c r="AW112" t="s">
        <v>24</v>
      </c>
    </row>
    <row r="113" spans="1:49" x14ac:dyDescent="0.25">
      <c r="A113" t="s">
        <v>64</v>
      </c>
      <c r="E113" t="s">
        <v>3</v>
      </c>
      <c r="F113" t="s">
        <v>25</v>
      </c>
      <c r="G113" t="s">
        <v>26</v>
      </c>
      <c r="H113">
        <v>2.645</v>
      </c>
      <c r="I113" t="s">
        <v>26</v>
      </c>
      <c r="J113" t="s">
        <v>4</v>
      </c>
      <c r="K113">
        <v>2.65</v>
      </c>
      <c r="L113" t="s">
        <v>9</v>
      </c>
      <c r="M113" t="s">
        <v>65</v>
      </c>
      <c r="N113" t="s">
        <v>61</v>
      </c>
      <c r="O113" t="s">
        <v>9</v>
      </c>
      <c r="P113" t="s">
        <v>62</v>
      </c>
      <c r="Q113" t="s">
        <v>3</v>
      </c>
      <c r="R113" t="s">
        <v>17</v>
      </c>
      <c r="S113" t="s">
        <v>66</v>
      </c>
      <c r="T113">
        <v>5</v>
      </c>
      <c r="U113" t="s">
        <v>13</v>
      </c>
      <c r="V113" t="s">
        <v>3</v>
      </c>
      <c r="AA113">
        <v>2</v>
      </c>
      <c r="AC113" t="s">
        <v>14</v>
      </c>
      <c r="AE113">
        <v>6</v>
      </c>
      <c r="AG113" t="s">
        <v>38</v>
      </c>
      <c r="AH113">
        <v>4</v>
      </c>
      <c r="AI113" t="s">
        <v>67</v>
      </c>
      <c r="AJ113">
        <v>5</v>
      </c>
      <c r="AK113" t="s">
        <v>20</v>
      </c>
      <c r="AL113" t="s">
        <v>3</v>
      </c>
      <c r="AM113" t="s">
        <v>15</v>
      </c>
      <c r="AN113">
        <v>5</v>
      </c>
      <c r="AO113" t="s">
        <v>20</v>
      </c>
      <c r="AQ113" t="s">
        <v>16</v>
      </c>
      <c r="AR113" t="s">
        <v>51</v>
      </c>
      <c r="AS113" t="s">
        <v>22</v>
      </c>
      <c r="AT113" t="s">
        <v>21</v>
      </c>
      <c r="AU113">
        <v>2.65</v>
      </c>
      <c r="AV113" t="s">
        <v>23</v>
      </c>
      <c r="AW113" t="s">
        <v>24</v>
      </c>
    </row>
    <row r="114" spans="1:49" x14ac:dyDescent="0.25">
      <c r="A114" t="s">
        <v>64</v>
      </c>
      <c r="E114" t="s">
        <v>3</v>
      </c>
      <c r="F114" t="s">
        <v>25</v>
      </c>
      <c r="G114" t="s">
        <v>26</v>
      </c>
      <c r="H114">
        <v>96.816000000000003</v>
      </c>
      <c r="I114" t="s">
        <v>26</v>
      </c>
      <c r="J114" t="s">
        <v>4</v>
      </c>
      <c r="K114">
        <v>96.82</v>
      </c>
      <c r="L114" t="s">
        <v>9</v>
      </c>
      <c r="M114" t="s">
        <v>65</v>
      </c>
      <c r="N114" t="s">
        <v>61</v>
      </c>
      <c r="O114" t="s">
        <v>9</v>
      </c>
      <c r="P114" t="s">
        <v>62</v>
      </c>
      <c r="Q114" t="s">
        <v>3</v>
      </c>
      <c r="R114" t="s">
        <v>17</v>
      </c>
      <c r="S114" t="s">
        <v>66</v>
      </c>
      <c r="T114">
        <v>6</v>
      </c>
      <c r="U114" t="s">
        <v>13</v>
      </c>
      <c r="V114" t="s">
        <v>3</v>
      </c>
      <c r="Y114">
        <v>9</v>
      </c>
      <c r="AA114">
        <v>6</v>
      </c>
      <c r="AC114" t="s">
        <v>14</v>
      </c>
      <c r="AE114">
        <v>8</v>
      </c>
      <c r="AG114" t="s">
        <v>38</v>
      </c>
      <c r="AH114">
        <v>1</v>
      </c>
      <c r="AI114" t="s">
        <v>67</v>
      </c>
      <c r="AJ114">
        <v>6</v>
      </c>
      <c r="AK114" t="s">
        <v>20</v>
      </c>
      <c r="AL114" t="s">
        <v>3</v>
      </c>
      <c r="AM114" t="s">
        <v>15</v>
      </c>
      <c r="AN114">
        <v>6</v>
      </c>
      <c r="AO114" t="s">
        <v>20</v>
      </c>
      <c r="AQ114" t="s">
        <v>16</v>
      </c>
      <c r="AR114" t="s">
        <v>52</v>
      </c>
      <c r="AS114" t="s">
        <v>22</v>
      </c>
      <c r="AT114" t="s">
        <v>21</v>
      </c>
      <c r="AU114">
        <v>96.82</v>
      </c>
      <c r="AV114" t="s">
        <v>23</v>
      </c>
      <c r="AW114" t="s">
        <v>24</v>
      </c>
    </row>
    <row r="115" spans="1:49" x14ac:dyDescent="0.25">
      <c r="A115" t="s">
        <v>64</v>
      </c>
      <c r="E115" t="s">
        <v>3</v>
      </c>
      <c r="F115" t="s">
        <v>25</v>
      </c>
      <c r="G115" t="s">
        <v>26</v>
      </c>
      <c r="H115">
        <v>220.54300000000001</v>
      </c>
      <c r="I115" t="s">
        <v>26</v>
      </c>
      <c r="J115" t="s">
        <v>4</v>
      </c>
      <c r="K115">
        <v>220.54</v>
      </c>
      <c r="L115" t="s">
        <v>9</v>
      </c>
      <c r="M115" t="s">
        <v>65</v>
      </c>
      <c r="N115" t="s">
        <v>61</v>
      </c>
      <c r="O115" t="s">
        <v>9</v>
      </c>
      <c r="P115" t="s">
        <v>62</v>
      </c>
      <c r="Q115" t="s">
        <v>3</v>
      </c>
      <c r="R115" t="s">
        <v>17</v>
      </c>
      <c r="S115" t="s">
        <v>66</v>
      </c>
      <c r="T115">
        <v>3</v>
      </c>
      <c r="U115" t="s">
        <v>13</v>
      </c>
      <c r="V115" t="s">
        <v>3</v>
      </c>
      <c r="X115">
        <v>2</v>
      </c>
      <c r="Y115">
        <v>2</v>
      </c>
      <c r="AA115">
        <v>0</v>
      </c>
      <c r="AC115" t="s">
        <v>14</v>
      </c>
      <c r="AE115">
        <v>5</v>
      </c>
      <c r="AG115" t="s">
        <v>38</v>
      </c>
      <c r="AH115">
        <v>4</v>
      </c>
      <c r="AI115" t="s">
        <v>67</v>
      </c>
      <c r="AJ115">
        <v>3</v>
      </c>
      <c r="AK115" t="s">
        <v>20</v>
      </c>
      <c r="AL115" t="s">
        <v>3</v>
      </c>
      <c r="AM115" t="s">
        <v>15</v>
      </c>
      <c r="AN115">
        <v>3</v>
      </c>
      <c r="AO115" t="s">
        <v>20</v>
      </c>
      <c r="AQ115" t="s">
        <v>16</v>
      </c>
      <c r="AR115" t="s">
        <v>43</v>
      </c>
      <c r="AS115" t="s">
        <v>22</v>
      </c>
      <c r="AT115" t="s">
        <v>21</v>
      </c>
      <c r="AU115">
        <v>220.54</v>
      </c>
      <c r="AV115" t="s">
        <v>23</v>
      </c>
      <c r="AW115" t="s">
        <v>24</v>
      </c>
    </row>
    <row r="116" spans="1:49" x14ac:dyDescent="0.25">
      <c r="A116" t="s">
        <v>64</v>
      </c>
      <c r="E116" t="s">
        <v>3</v>
      </c>
      <c r="F116" t="s">
        <v>25</v>
      </c>
      <c r="G116" t="s">
        <v>26</v>
      </c>
      <c r="H116">
        <v>0.26900000000000002</v>
      </c>
      <c r="I116" t="s">
        <v>26</v>
      </c>
      <c r="J116" t="s">
        <v>4</v>
      </c>
      <c r="K116">
        <v>0.27</v>
      </c>
      <c r="L116" t="s">
        <v>9</v>
      </c>
      <c r="M116" t="s">
        <v>65</v>
      </c>
      <c r="N116" t="s">
        <v>61</v>
      </c>
      <c r="O116" t="s">
        <v>9</v>
      </c>
      <c r="P116" t="s">
        <v>62</v>
      </c>
      <c r="Q116" t="s">
        <v>3</v>
      </c>
      <c r="R116" t="s">
        <v>17</v>
      </c>
      <c r="S116" t="s">
        <v>66</v>
      </c>
      <c r="T116">
        <v>9</v>
      </c>
      <c r="U116" t="s">
        <v>13</v>
      </c>
      <c r="V116" t="s">
        <v>3</v>
      </c>
      <c r="AA116">
        <v>0</v>
      </c>
      <c r="AC116" t="s">
        <v>14</v>
      </c>
      <c r="AE116">
        <v>2</v>
      </c>
      <c r="AG116" t="s">
        <v>38</v>
      </c>
      <c r="AH116">
        <v>6</v>
      </c>
      <c r="AI116" t="s">
        <v>67</v>
      </c>
      <c r="AJ116">
        <v>9</v>
      </c>
      <c r="AK116" t="s">
        <v>20</v>
      </c>
      <c r="AL116" t="s">
        <v>3</v>
      </c>
      <c r="AM116" t="s">
        <v>15</v>
      </c>
      <c r="AN116">
        <v>9</v>
      </c>
      <c r="AO116" t="s">
        <v>20</v>
      </c>
      <c r="AQ116" t="s">
        <v>16</v>
      </c>
      <c r="AR116" t="s">
        <v>42</v>
      </c>
      <c r="AS116" t="s">
        <v>22</v>
      </c>
      <c r="AT116" t="s">
        <v>21</v>
      </c>
      <c r="AU116">
        <v>0.27</v>
      </c>
      <c r="AV116" t="s">
        <v>23</v>
      </c>
      <c r="AW116" t="s">
        <v>24</v>
      </c>
    </row>
    <row r="117" spans="1:49" x14ac:dyDescent="0.25">
      <c r="A117" t="s">
        <v>64</v>
      </c>
      <c r="E117" t="s">
        <v>3</v>
      </c>
      <c r="F117" t="s">
        <v>25</v>
      </c>
      <c r="G117" t="s">
        <v>26</v>
      </c>
      <c r="H117">
        <v>5.2789999999999999</v>
      </c>
      <c r="I117" t="s">
        <v>26</v>
      </c>
      <c r="J117" t="s">
        <v>4</v>
      </c>
      <c r="K117">
        <v>5.28</v>
      </c>
      <c r="L117" t="s">
        <v>9</v>
      </c>
      <c r="M117" t="s">
        <v>65</v>
      </c>
      <c r="N117" t="s">
        <v>61</v>
      </c>
      <c r="O117" t="s">
        <v>9</v>
      </c>
      <c r="P117" t="s">
        <v>62</v>
      </c>
      <c r="Q117" t="s">
        <v>3</v>
      </c>
      <c r="R117" t="s">
        <v>17</v>
      </c>
      <c r="S117" t="s">
        <v>66</v>
      </c>
      <c r="T117">
        <v>9</v>
      </c>
      <c r="U117" t="s">
        <v>13</v>
      </c>
      <c r="V117" t="s">
        <v>3</v>
      </c>
      <c r="AA117">
        <v>5</v>
      </c>
      <c r="AC117" t="s">
        <v>14</v>
      </c>
      <c r="AE117">
        <v>2</v>
      </c>
      <c r="AG117" t="s">
        <v>38</v>
      </c>
      <c r="AH117">
        <v>7</v>
      </c>
      <c r="AI117" t="s">
        <v>67</v>
      </c>
      <c r="AJ117">
        <v>9</v>
      </c>
      <c r="AK117" t="s">
        <v>20</v>
      </c>
      <c r="AL117" t="s">
        <v>3</v>
      </c>
      <c r="AM117" t="s">
        <v>15</v>
      </c>
      <c r="AN117">
        <v>9</v>
      </c>
      <c r="AO117" t="s">
        <v>20</v>
      </c>
      <c r="AQ117" t="s">
        <v>16</v>
      </c>
      <c r="AR117" t="s">
        <v>45</v>
      </c>
      <c r="AS117" t="s">
        <v>22</v>
      </c>
      <c r="AT117" t="s">
        <v>21</v>
      </c>
      <c r="AU117">
        <v>5.28</v>
      </c>
      <c r="AV117" t="s">
        <v>23</v>
      </c>
      <c r="AW117" t="s">
        <v>24</v>
      </c>
    </row>
    <row r="118" spans="1:49" x14ac:dyDescent="0.25">
      <c r="A118" t="s">
        <v>64</v>
      </c>
      <c r="E118" t="s">
        <v>3</v>
      </c>
      <c r="F118" t="s">
        <v>25</v>
      </c>
      <c r="G118" t="s">
        <v>26</v>
      </c>
      <c r="H118">
        <v>81.878</v>
      </c>
      <c r="I118" t="s">
        <v>26</v>
      </c>
      <c r="J118" t="s">
        <v>4</v>
      </c>
      <c r="K118">
        <v>81.88</v>
      </c>
      <c r="L118" t="s">
        <v>9</v>
      </c>
      <c r="M118" t="s">
        <v>65</v>
      </c>
      <c r="N118" t="s">
        <v>61</v>
      </c>
      <c r="O118" t="s">
        <v>9</v>
      </c>
      <c r="P118" t="s">
        <v>62</v>
      </c>
      <c r="Q118" t="s">
        <v>3</v>
      </c>
      <c r="R118" t="s">
        <v>17</v>
      </c>
      <c r="S118" t="s">
        <v>66</v>
      </c>
      <c r="T118">
        <v>8</v>
      </c>
      <c r="U118" t="s">
        <v>13</v>
      </c>
      <c r="V118" t="s">
        <v>3</v>
      </c>
      <c r="Y118">
        <v>8</v>
      </c>
      <c r="AA118">
        <v>1</v>
      </c>
      <c r="AC118" t="s">
        <v>14</v>
      </c>
      <c r="AE118">
        <v>8</v>
      </c>
      <c r="AG118" t="s">
        <v>38</v>
      </c>
      <c r="AH118">
        <v>7</v>
      </c>
      <c r="AI118" t="s">
        <v>67</v>
      </c>
      <c r="AJ118">
        <v>8</v>
      </c>
      <c r="AK118" t="s">
        <v>20</v>
      </c>
      <c r="AL118" t="s">
        <v>3</v>
      </c>
      <c r="AM118" t="s">
        <v>15</v>
      </c>
      <c r="AN118">
        <v>8</v>
      </c>
      <c r="AO118" t="s">
        <v>20</v>
      </c>
      <c r="AQ118" t="s">
        <v>16</v>
      </c>
      <c r="AR118" t="s">
        <v>45</v>
      </c>
      <c r="AS118" t="s">
        <v>22</v>
      </c>
      <c r="AT118" t="s">
        <v>21</v>
      </c>
      <c r="AU118">
        <v>81.88</v>
      </c>
      <c r="AV118" t="s">
        <v>23</v>
      </c>
      <c r="AW118" t="s">
        <v>24</v>
      </c>
    </row>
    <row r="119" spans="1:49" x14ac:dyDescent="0.25">
      <c r="A119" t="s">
        <v>64</v>
      </c>
      <c r="E119" t="s">
        <v>3</v>
      </c>
      <c r="F119" t="s">
        <v>25</v>
      </c>
      <c r="G119" t="s">
        <v>26</v>
      </c>
      <c r="H119">
        <v>749.47299999999996</v>
      </c>
      <c r="I119" t="s">
        <v>26</v>
      </c>
      <c r="J119" t="s">
        <v>4</v>
      </c>
      <c r="K119">
        <v>749.47</v>
      </c>
      <c r="L119" t="s">
        <v>9</v>
      </c>
      <c r="M119" t="s">
        <v>65</v>
      </c>
      <c r="N119" t="s">
        <v>61</v>
      </c>
      <c r="O119" t="s">
        <v>9</v>
      </c>
      <c r="P119" t="s">
        <v>62</v>
      </c>
      <c r="Q119" t="s">
        <v>3</v>
      </c>
      <c r="R119" t="s">
        <v>17</v>
      </c>
      <c r="S119" t="s">
        <v>66</v>
      </c>
      <c r="T119">
        <v>3</v>
      </c>
      <c r="U119" t="s">
        <v>13</v>
      </c>
      <c r="V119" t="s">
        <v>3</v>
      </c>
      <c r="X119">
        <v>7</v>
      </c>
      <c r="Y119">
        <v>4</v>
      </c>
      <c r="AA119">
        <v>9</v>
      </c>
      <c r="AC119" t="s">
        <v>14</v>
      </c>
      <c r="AE119">
        <v>4</v>
      </c>
      <c r="AG119" t="s">
        <v>38</v>
      </c>
      <c r="AH119">
        <v>7</v>
      </c>
      <c r="AI119" t="s">
        <v>67</v>
      </c>
      <c r="AJ119">
        <v>3</v>
      </c>
      <c r="AK119" t="s">
        <v>20</v>
      </c>
      <c r="AL119" t="s">
        <v>3</v>
      </c>
      <c r="AM119" t="s">
        <v>15</v>
      </c>
      <c r="AN119">
        <v>3</v>
      </c>
      <c r="AO119" t="s">
        <v>20</v>
      </c>
      <c r="AQ119" t="s">
        <v>16</v>
      </c>
      <c r="AR119" t="s">
        <v>58</v>
      </c>
      <c r="AS119" t="s">
        <v>22</v>
      </c>
      <c r="AT119" t="s">
        <v>21</v>
      </c>
      <c r="AU119">
        <v>749.47</v>
      </c>
      <c r="AV119" t="s">
        <v>23</v>
      </c>
      <c r="AW119" t="s">
        <v>24</v>
      </c>
    </row>
    <row r="120" spans="1:49" x14ac:dyDescent="0.25">
      <c r="A120" t="s">
        <v>64</v>
      </c>
      <c r="E120" t="s">
        <v>3</v>
      </c>
      <c r="F120" t="s">
        <v>25</v>
      </c>
      <c r="G120" t="s">
        <v>26</v>
      </c>
      <c r="H120">
        <v>0.13200000000000001</v>
      </c>
      <c r="I120" t="s">
        <v>26</v>
      </c>
      <c r="J120" t="s">
        <v>4</v>
      </c>
      <c r="K120">
        <v>0.13</v>
      </c>
      <c r="L120" t="s">
        <v>9</v>
      </c>
      <c r="M120" t="s">
        <v>65</v>
      </c>
      <c r="N120" t="s">
        <v>61</v>
      </c>
      <c r="O120" t="s">
        <v>9</v>
      </c>
      <c r="P120" t="s">
        <v>62</v>
      </c>
      <c r="Q120" t="s">
        <v>3</v>
      </c>
      <c r="R120" t="s">
        <v>17</v>
      </c>
      <c r="S120" t="s">
        <v>66</v>
      </c>
      <c r="T120">
        <v>2</v>
      </c>
      <c r="U120" t="s">
        <v>13</v>
      </c>
      <c r="V120" t="s">
        <v>3</v>
      </c>
      <c r="AA120">
        <v>0</v>
      </c>
      <c r="AC120" t="s">
        <v>14</v>
      </c>
      <c r="AE120">
        <v>1</v>
      </c>
      <c r="AG120" t="s">
        <v>38</v>
      </c>
      <c r="AH120">
        <v>3</v>
      </c>
      <c r="AI120" t="s">
        <v>67</v>
      </c>
      <c r="AJ120">
        <v>2</v>
      </c>
      <c r="AK120" t="s">
        <v>20</v>
      </c>
      <c r="AL120" t="s">
        <v>3</v>
      </c>
      <c r="AM120" t="s">
        <v>15</v>
      </c>
      <c r="AN120">
        <v>2</v>
      </c>
      <c r="AO120" t="s">
        <v>20</v>
      </c>
      <c r="AQ120" t="s">
        <v>16</v>
      </c>
      <c r="AR120" t="s">
        <v>56</v>
      </c>
      <c r="AS120" t="s">
        <v>22</v>
      </c>
      <c r="AT120" t="s">
        <v>21</v>
      </c>
      <c r="AU120">
        <v>0.13</v>
      </c>
      <c r="AV120" t="s">
        <v>23</v>
      </c>
      <c r="AW120" t="s">
        <v>24</v>
      </c>
    </row>
    <row r="121" spans="1:49" x14ac:dyDescent="0.25">
      <c r="A121" t="s">
        <v>64</v>
      </c>
      <c r="E121" t="s">
        <v>3</v>
      </c>
      <c r="F121" t="s">
        <v>25</v>
      </c>
      <c r="G121" t="s">
        <v>26</v>
      </c>
      <c r="H121">
        <v>7.7450000000000001</v>
      </c>
      <c r="I121" t="s">
        <v>26</v>
      </c>
      <c r="J121" t="s">
        <v>4</v>
      </c>
      <c r="K121">
        <v>7.75</v>
      </c>
      <c r="L121" t="s">
        <v>9</v>
      </c>
      <c r="M121" t="s">
        <v>65</v>
      </c>
      <c r="N121" t="s">
        <v>61</v>
      </c>
      <c r="O121" t="s">
        <v>9</v>
      </c>
      <c r="P121" t="s">
        <v>62</v>
      </c>
      <c r="Q121" t="s">
        <v>3</v>
      </c>
      <c r="R121" t="s">
        <v>17</v>
      </c>
      <c r="S121" t="s">
        <v>66</v>
      </c>
      <c r="T121">
        <v>5</v>
      </c>
      <c r="U121" t="s">
        <v>13</v>
      </c>
      <c r="V121" t="s">
        <v>3</v>
      </c>
      <c r="AA121">
        <v>7</v>
      </c>
      <c r="AC121" t="s">
        <v>14</v>
      </c>
      <c r="AE121">
        <v>7</v>
      </c>
      <c r="AG121" t="s">
        <v>38</v>
      </c>
      <c r="AH121">
        <v>4</v>
      </c>
      <c r="AI121" t="s">
        <v>67</v>
      </c>
      <c r="AJ121">
        <v>5</v>
      </c>
      <c r="AK121" t="s">
        <v>20</v>
      </c>
      <c r="AL121" t="s">
        <v>3</v>
      </c>
      <c r="AM121" t="s">
        <v>15</v>
      </c>
      <c r="AN121">
        <v>5</v>
      </c>
      <c r="AO121" t="s">
        <v>20</v>
      </c>
      <c r="AQ121" t="s">
        <v>16</v>
      </c>
      <c r="AR121" t="s">
        <v>51</v>
      </c>
      <c r="AS121" t="s">
        <v>22</v>
      </c>
      <c r="AT121" t="s">
        <v>21</v>
      </c>
      <c r="AU121">
        <v>7.75</v>
      </c>
      <c r="AV121" t="s">
        <v>23</v>
      </c>
      <c r="AW121" t="s">
        <v>24</v>
      </c>
    </row>
    <row r="122" spans="1:49" x14ac:dyDescent="0.25">
      <c r="A122" t="s">
        <v>1</v>
      </c>
      <c r="B122" t="s">
        <v>5</v>
      </c>
      <c r="C122" t="s">
        <v>2</v>
      </c>
      <c r="D122" t="s">
        <v>6</v>
      </c>
      <c r="E122" t="s">
        <v>3</v>
      </c>
      <c r="F122" t="s">
        <v>25</v>
      </c>
      <c r="G122" t="s">
        <v>26</v>
      </c>
      <c r="H122">
        <v>0.8</v>
      </c>
      <c r="I122" t="s">
        <v>26</v>
      </c>
      <c r="J122" t="s">
        <v>4</v>
      </c>
      <c r="K122">
        <v>1</v>
      </c>
      <c r="L122" t="s">
        <v>9</v>
      </c>
      <c r="M122" t="s">
        <v>27</v>
      </c>
      <c r="N122" t="s">
        <v>10</v>
      </c>
      <c r="O122" t="s">
        <v>9</v>
      </c>
      <c r="P122" t="s">
        <v>11</v>
      </c>
      <c r="Q122" t="s">
        <v>3</v>
      </c>
      <c r="R122" t="s">
        <v>19</v>
      </c>
      <c r="S122" t="s">
        <v>12</v>
      </c>
      <c r="T122">
        <v>8</v>
      </c>
      <c r="U122" t="s">
        <v>13</v>
      </c>
      <c r="V122" t="s">
        <v>3</v>
      </c>
      <c r="W122" t="s">
        <v>18</v>
      </c>
      <c r="Z122" t="s">
        <v>38</v>
      </c>
      <c r="AA122">
        <v>0</v>
      </c>
      <c r="AB122" t="s">
        <v>20</v>
      </c>
      <c r="AC122" t="s">
        <v>14</v>
      </c>
      <c r="AD122" t="s">
        <v>15</v>
      </c>
      <c r="AE122">
        <v>8</v>
      </c>
      <c r="AF122" t="s">
        <v>20</v>
      </c>
      <c r="AG122" t="s">
        <v>28</v>
      </c>
      <c r="AK122" t="s">
        <v>20</v>
      </c>
      <c r="AL122" t="s">
        <v>3</v>
      </c>
      <c r="AM122" t="s">
        <v>15</v>
      </c>
      <c r="AN122">
        <v>8</v>
      </c>
      <c r="AO122" t="s">
        <v>20</v>
      </c>
      <c r="AQ122" t="s">
        <v>16</v>
      </c>
      <c r="AR122" t="s">
        <v>39</v>
      </c>
      <c r="AS122" t="s">
        <v>22</v>
      </c>
      <c r="AT122" t="s">
        <v>21</v>
      </c>
      <c r="AU122">
        <v>1</v>
      </c>
      <c r="AV122" t="s">
        <v>23</v>
      </c>
      <c r="AW122" t="s">
        <v>24</v>
      </c>
    </row>
    <row r="123" spans="1:49" x14ac:dyDescent="0.25">
      <c r="A123" t="s">
        <v>1</v>
      </c>
      <c r="B123" t="s">
        <v>5</v>
      </c>
      <c r="C123" t="s">
        <v>2</v>
      </c>
      <c r="D123" t="s">
        <v>6</v>
      </c>
      <c r="E123" t="s">
        <v>3</v>
      </c>
      <c r="F123" t="s">
        <v>25</v>
      </c>
      <c r="G123" t="s">
        <v>26</v>
      </c>
      <c r="H123">
        <v>0.95</v>
      </c>
      <c r="I123" t="s">
        <v>26</v>
      </c>
      <c r="J123" t="s">
        <v>4</v>
      </c>
      <c r="K123">
        <v>1</v>
      </c>
      <c r="L123" t="s">
        <v>9</v>
      </c>
      <c r="M123" t="s">
        <v>27</v>
      </c>
      <c r="N123" t="s">
        <v>10</v>
      </c>
      <c r="O123" t="s">
        <v>9</v>
      </c>
      <c r="P123" t="s">
        <v>11</v>
      </c>
      <c r="Q123" t="s">
        <v>3</v>
      </c>
      <c r="R123" t="s">
        <v>19</v>
      </c>
      <c r="S123" t="s">
        <v>12</v>
      </c>
      <c r="T123">
        <v>9</v>
      </c>
      <c r="U123" t="s">
        <v>13</v>
      </c>
      <c r="V123" t="s">
        <v>3</v>
      </c>
      <c r="W123" t="s">
        <v>18</v>
      </c>
      <c r="Z123" t="s">
        <v>38</v>
      </c>
      <c r="AA123">
        <v>0</v>
      </c>
      <c r="AB123" t="s">
        <v>20</v>
      </c>
      <c r="AC123" t="s">
        <v>14</v>
      </c>
      <c r="AD123" t="s">
        <v>15</v>
      </c>
      <c r="AE123">
        <v>9</v>
      </c>
      <c r="AF123" t="s">
        <v>20</v>
      </c>
      <c r="AG123" t="s">
        <v>36</v>
      </c>
      <c r="AK123" t="s">
        <v>20</v>
      </c>
      <c r="AL123" t="s">
        <v>3</v>
      </c>
      <c r="AM123" t="s">
        <v>15</v>
      </c>
      <c r="AN123">
        <v>9</v>
      </c>
      <c r="AO123" t="s">
        <v>20</v>
      </c>
      <c r="AQ123" t="s">
        <v>16</v>
      </c>
      <c r="AR123" t="s">
        <v>39</v>
      </c>
      <c r="AS123" t="s">
        <v>22</v>
      </c>
      <c r="AT123" t="s">
        <v>21</v>
      </c>
      <c r="AU123">
        <v>1</v>
      </c>
      <c r="AV123" t="s">
        <v>23</v>
      </c>
      <c r="AW123" t="s">
        <v>24</v>
      </c>
    </row>
    <row r="124" spans="1:49" x14ac:dyDescent="0.25">
      <c r="A124" t="s">
        <v>1</v>
      </c>
      <c r="B124" t="s">
        <v>5</v>
      </c>
      <c r="C124" t="s">
        <v>2</v>
      </c>
      <c r="D124" t="s">
        <v>6</v>
      </c>
      <c r="E124" t="s">
        <v>3</v>
      </c>
      <c r="F124" t="s">
        <v>25</v>
      </c>
      <c r="G124" t="s">
        <v>26</v>
      </c>
      <c r="H124">
        <v>0.61099999999999999</v>
      </c>
      <c r="I124" t="s">
        <v>26</v>
      </c>
      <c r="J124" t="s">
        <v>4</v>
      </c>
      <c r="K124">
        <v>1</v>
      </c>
      <c r="L124" t="s">
        <v>9</v>
      </c>
      <c r="M124" t="s">
        <v>27</v>
      </c>
      <c r="N124" t="s">
        <v>10</v>
      </c>
      <c r="O124" t="s">
        <v>9</v>
      </c>
      <c r="P124" t="s">
        <v>11</v>
      </c>
      <c r="Q124" t="s">
        <v>3</v>
      </c>
      <c r="R124" t="s">
        <v>19</v>
      </c>
      <c r="S124" t="s">
        <v>12</v>
      </c>
      <c r="T124">
        <v>6</v>
      </c>
      <c r="U124" t="s">
        <v>13</v>
      </c>
      <c r="V124" t="s">
        <v>3</v>
      </c>
      <c r="W124" t="s">
        <v>18</v>
      </c>
      <c r="Z124" t="s">
        <v>38</v>
      </c>
      <c r="AA124">
        <v>0</v>
      </c>
      <c r="AB124" t="s">
        <v>20</v>
      </c>
      <c r="AC124" t="s">
        <v>14</v>
      </c>
      <c r="AD124" t="s">
        <v>15</v>
      </c>
      <c r="AE124">
        <v>6</v>
      </c>
      <c r="AF124" t="s">
        <v>20</v>
      </c>
      <c r="AG124" t="s">
        <v>37</v>
      </c>
      <c r="AH124" t="s">
        <v>37</v>
      </c>
      <c r="AK124" t="s">
        <v>20</v>
      </c>
      <c r="AL124" t="s">
        <v>3</v>
      </c>
      <c r="AM124" t="s">
        <v>15</v>
      </c>
      <c r="AN124">
        <v>6</v>
      </c>
      <c r="AO124" t="s">
        <v>20</v>
      </c>
      <c r="AQ124" t="s">
        <v>16</v>
      </c>
      <c r="AR124" t="s">
        <v>39</v>
      </c>
      <c r="AS124" t="s">
        <v>22</v>
      </c>
      <c r="AT124" t="s">
        <v>21</v>
      </c>
      <c r="AU124">
        <v>1</v>
      </c>
      <c r="AV124" t="s">
        <v>23</v>
      </c>
      <c r="AW124" t="s">
        <v>24</v>
      </c>
    </row>
    <row r="125" spans="1:49" x14ac:dyDescent="0.25">
      <c r="A125" t="s">
        <v>1</v>
      </c>
      <c r="B125" t="s">
        <v>5</v>
      </c>
      <c r="C125" t="s">
        <v>2</v>
      </c>
      <c r="D125" t="s">
        <v>6</v>
      </c>
      <c r="E125" t="s">
        <v>3</v>
      </c>
      <c r="F125" t="s">
        <v>25</v>
      </c>
      <c r="G125" t="s">
        <v>26</v>
      </c>
      <c r="H125">
        <v>9.9</v>
      </c>
      <c r="I125" t="s">
        <v>26</v>
      </c>
      <c r="J125" t="s">
        <v>4</v>
      </c>
      <c r="K125">
        <v>10</v>
      </c>
      <c r="L125" t="s">
        <v>9</v>
      </c>
      <c r="M125" t="s">
        <v>27</v>
      </c>
      <c r="N125" t="s">
        <v>10</v>
      </c>
      <c r="O125" t="s">
        <v>9</v>
      </c>
      <c r="P125" t="s">
        <v>11</v>
      </c>
      <c r="Q125" t="s">
        <v>3</v>
      </c>
      <c r="R125" t="s">
        <v>19</v>
      </c>
      <c r="S125" t="s">
        <v>12</v>
      </c>
      <c r="T125">
        <v>9</v>
      </c>
      <c r="U125" t="s">
        <v>13</v>
      </c>
      <c r="V125" t="s">
        <v>3</v>
      </c>
      <c r="W125" t="s">
        <v>18</v>
      </c>
      <c r="Z125" t="s">
        <v>38</v>
      </c>
      <c r="AA125">
        <v>9</v>
      </c>
      <c r="AB125" t="s">
        <v>20</v>
      </c>
      <c r="AC125" t="s">
        <v>14</v>
      </c>
      <c r="AD125" t="s">
        <v>15</v>
      </c>
      <c r="AE125">
        <v>9</v>
      </c>
      <c r="AF125" t="s">
        <v>20</v>
      </c>
      <c r="AG125" t="s">
        <v>28</v>
      </c>
      <c r="AH125" t="s">
        <v>28</v>
      </c>
      <c r="AK125" t="s">
        <v>20</v>
      </c>
      <c r="AL125" t="s">
        <v>3</v>
      </c>
      <c r="AM125" t="s">
        <v>15</v>
      </c>
      <c r="AN125">
        <v>9</v>
      </c>
      <c r="AO125" t="s">
        <v>20</v>
      </c>
      <c r="AQ125" t="s">
        <v>16</v>
      </c>
      <c r="AR125" t="s">
        <v>49</v>
      </c>
      <c r="AS125" t="s">
        <v>22</v>
      </c>
      <c r="AT125" t="s">
        <v>21</v>
      </c>
      <c r="AU125">
        <v>10</v>
      </c>
      <c r="AV125" t="s">
        <v>23</v>
      </c>
      <c r="AW125" t="s">
        <v>24</v>
      </c>
    </row>
    <row r="126" spans="1:49" x14ac:dyDescent="0.25">
      <c r="A126" t="s">
        <v>1</v>
      </c>
      <c r="B126" t="s">
        <v>5</v>
      </c>
      <c r="C126" t="s">
        <v>2</v>
      </c>
      <c r="D126" t="s">
        <v>6</v>
      </c>
      <c r="E126" t="s">
        <v>3</v>
      </c>
      <c r="F126" t="s">
        <v>25</v>
      </c>
      <c r="G126" t="s">
        <v>26</v>
      </c>
      <c r="H126">
        <v>9.2799999999999994</v>
      </c>
      <c r="I126" t="s">
        <v>26</v>
      </c>
      <c r="J126" t="s">
        <v>4</v>
      </c>
      <c r="K126">
        <v>9</v>
      </c>
      <c r="L126" t="s">
        <v>9</v>
      </c>
      <c r="M126" t="s">
        <v>27</v>
      </c>
      <c r="N126" t="s">
        <v>10</v>
      </c>
      <c r="O126" t="s">
        <v>9</v>
      </c>
      <c r="P126" t="s">
        <v>11</v>
      </c>
      <c r="Q126" t="s">
        <v>3</v>
      </c>
      <c r="R126" t="s">
        <v>19</v>
      </c>
      <c r="S126" t="s">
        <v>12</v>
      </c>
      <c r="T126">
        <v>2</v>
      </c>
      <c r="U126" t="s">
        <v>13</v>
      </c>
      <c r="V126" t="s">
        <v>3</v>
      </c>
      <c r="W126" t="s">
        <v>18</v>
      </c>
      <c r="Z126" t="s">
        <v>38</v>
      </c>
      <c r="AA126">
        <v>9</v>
      </c>
      <c r="AB126" t="s">
        <v>20</v>
      </c>
      <c r="AC126" t="s">
        <v>14</v>
      </c>
      <c r="AD126" t="s">
        <v>15</v>
      </c>
      <c r="AE126">
        <v>2</v>
      </c>
      <c r="AF126" t="s">
        <v>20</v>
      </c>
      <c r="AG126" t="s">
        <v>35</v>
      </c>
      <c r="AH126" t="s">
        <v>28</v>
      </c>
      <c r="AK126" t="s">
        <v>20</v>
      </c>
      <c r="AL126" t="s">
        <v>3</v>
      </c>
      <c r="AM126" t="s">
        <v>15</v>
      </c>
      <c r="AN126">
        <v>2</v>
      </c>
      <c r="AO126" t="s">
        <v>20</v>
      </c>
      <c r="AQ126" t="s">
        <v>16</v>
      </c>
      <c r="AR126" t="s">
        <v>57</v>
      </c>
      <c r="AS126" t="s">
        <v>22</v>
      </c>
      <c r="AT126" t="s">
        <v>21</v>
      </c>
      <c r="AU126">
        <v>9</v>
      </c>
      <c r="AV126" t="s">
        <v>23</v>
      </c>
      <c r="AW126" t="s">
        <v>24</v>
      </c>
    </row>
    <row r="127" spans="1:49" x14ac:dyDescent="0.25">
      <c r="A127" t="s">
        <v>1</v>
      </c>
      <c r="B127" t="s">
        <v>5</v>
      </c>
      <c r="C127" t="s">
        <v>2</v>
      </c>
      <c r="D127" t="s">
        <v>6</v>
      </c>
      <c r="E127" t="s">
        <v>3</v>
      </c>
      <c r="F127" t="s">
        <v>25</v>
      </c>
      <c r="G127" t="s">
        <v>26</v>
      </c>
      <c r="H127">
        <v>3.9169999999999998</v>
      </c>
      <c r="I127" t="s">
        <v>26</v>
      </c>
      <c r="J127" t="s">
        <v>4</v>
      </c>
      <c r="K127">
        <v>4</v>
      </c>
      <c r="L127" t="s">
        <v>9</v>
      </c>
      <c r="M127" t="s">
        <v>27</v>
      </c>
      <c r="N127" t="s">
        <v>10</v>
      </c>
      <c r="O127" t="s">
        <v>9</v>
      </c>
      <c r="P127" t="s">
        <v>11</v>
      </c>
      <c r="Q127" t="s">
        <v>3</v>
      </c>
      <c r="R127" t="s">
        <v>19</v>
      </c>
      <c r="S127" t="s">
        <v>12</v>
      </c>
      <c r="T127">
        <v>9</v>
      </c>
      <c r="U127" t="s">
        <v>13</v>
      </c>
      <c r="V127" t="s">
        <v>3</v>
      </c>
      <c r="W127" t="s">
        <v>18</v>
      </c>
      <c r="Z127" t="s">
        <v>38</v>
      </c>
      <c r="AA127">
        <v>3</v>
      </c>
      <c r="AB127" t="s">
        <v>20</v>
      </c>
      <c r="AC127" t="s">
        <v>14</v>
      </c>
      <c r="AD127" t="s">
        <v>15</v>
      </c>
      <c r="AE127">
        <v>9</v>
      </c>
      <c r="AF127" t="s">
        <v>20</v>
      </c>
      <c r="AG127" t="s">
        <v>37</v>
      </c>
      <c r="AH127" t="s">
        <v>29</v>
      </c>
      <c r="AK127" t="s">
        <v>20</v>
      </c>
      <c r="AL127" t="s">
        <v>3</v>
      </c>
      <c r="AM127" t="s">
        <v>15</v>
      </c>
      <c r="AN127">
        <v>9</v>
      </c>
      <c r="AO127" t="s">
        <v>20</v>
      </c>
      <c r="AQ127" t="s">
        <v>16</v>
      </c>
      <c r="AR127" t="s">
        <v>54</v>
      </c>
      <c r="AS127" t="s">
        <v>22</v>
      </c>
      <c r="AT127" t="s">
        <v>21</v>
      </c>
      <c r="AU127">
        <v>4</v>
      </c>
      <c r="AV127" t="s">
        <v>23</v>
      </c>
      <c r="AW127" t="s">
        <v>24</v>
      </c>
    </row>
    <row r="128" spans="1:49" x14ac:dyDescent="0.25">
      <c r="A128" t="s">
        <v>1</v>
      </c>
      <c r="B128" t="s">
        <v>5</v>
      </c>
      <c r="C128" t="s">
        <v>2</v>
      </c>
      <c r="D128" t="s">
        <v>6</v>
      </c>
      <c r="E128" t="s">
        <v>3</v>
      </c>
      <c r="F128" t="s">
        <v>25</v>
      </c>
      <c r="G128" t="s">
        <v>26</v>
      </c>
      <c r="H128">
        <v>51.5</v>
      </c>
      <c r="I128" t="s">
        <v>26</v>
      </c>
      <c r="J128" t="s">
        <v>4</v>
      </c>
      <c r="K128">
        <v>52</v>
      </c>
      <c r="L128" t="s">
        <v>9</v>
      </c>
      <c r="M128" t="s">
        <v>27</v>
      </c>
      <c r="N128" t="s">
        <v>10</v>
      </c>
      <c r="O128" t="s">
        <v>9</v>
      </c>
      <c r="P128" t="s">
        <v>11</v>
      </c>
      <c r="Q128" t="s">
        <v>3</v>
      </c>
      <c r="R128" t="s">
        <v>19</v>
      </c>
      <c r="S128" t="s">
        <v>12</v>
      </c>
      <c r="T128">
        <v>5</v>
      </c>
      <c r="U128" t="s">
        <v>13</v>
      </c>
      <c r="V128" t="s">
        <v>3</v>
      </c>
      <c r="W128" t="s">
        <v>18</v>
      </c>
      <c r="Y128">
        <v>5</v>
      </c>
      <c r="Z128" t="s">
        <v>38</v>
      </c>
      <c r="AA128">
        <v>1</v>
      </c>
      <c r="AB128" t="s">
        <v>20</v>
      </c>
      <c r="AC128" t="s">
        <v>14</v>
      </c>
      <c r="AD128" t="s">
        <v>15</v>
      </c>
      <c r="AE128">
        <v>5</v>
      </c>
      <c r="AF128" t="s">
        <v>20</v>
      </c>
      <c r="AG128" t="s">
        <v>28</v>
      </c>
      <c r="AH128" t="s">
        <v>28</v>
      </c>
      <c r="AK128" t="s">
        <v>20</v>
      </c>
      <c r="AL128" t="s">
        <v>3</v>
      </c>
      <c r="AM128" t="s">
        <v>15</v>
      </c>
      <c r="AN128">
        <v>5</v>
      </c>
      <c r="AO128" t="s">
        <v>20</v>
      </c>
      <c r="AQ128" t="s">
        <v>16</v>
      </c>
      <c r="AR128" t="s">
        <v>52</v>
      </c>
      <c r="AS128" t="s">
        <v>22</v>
      </c>
      <c r="AT128" t="s">
        <v>21</v>
      </c>
      <c r="AU128">
        <v>52</v>
      </c>
      <c r="AV128" t="s">
        <v>23</v>
      </c>
      <c r="AW128" t="s">
        <v>24</v>
      </c>
    </row>
    <row r="129" spans="1:49" x14ac:dyDescent="0.25">
      <c r="A129" t="s">
        <v>1</v>
      </c>
      <c r="B129" t="s">
        <v>5</v>
      </c>
      <c r="C129" t="s">
        <v>2</v>
      </c>
      <c r="D129" t="s">
        <v>6</v>
      </c>
      <c r="E129" t="s">
        <v>3</v>
      </c>
      <c r="F129" t="s">
        <v>25</v>
      </c>
      <c r="G129" t="s">
        <v>26</v>
      </c>
      <c r="H129">
        <v>70.25</v>
      </c>
      <c r="I129" t="s">
        <v>26</v>
      </c>
      <c r="J129" t="s">
        <v>4</v>
      </c>
      <c r="K129">
        <v>70</v>
      </c>
      <c r="L129" t="s">
        <v>9</v>
      </c>
      <c r="M129" t="s">
        <v>27</v>
      </c>
      <c r="N129" t="s">
        <v>10</v>
      </c>
      <c r="O129" t="s">
        <v>9</v>
      </c>
      <c r="P129" t="s">
        <v>11</v>
      </c>
      <c r="Q129" t="s">
        <v>3</v>
      </c>
      <c r="R129" t="s">
        <v>19</v>
      </c>
      <c r="S129" t="s">
        <v>12</v>
      </c>
      <c r="T129">
        <v>2</v>
      </c>
      <c r="U129" t="s">
        <v>13</v>
      </c>
      <c r="V129" t="s">
        <v>3</v>
      </c>
      <c r="W129" t="s">
        <v>18</v>
      </c>
      <c r="Y129">
        <v>7</v>
      </c>
      <c r="Z129" t="s">
        <v>38</v>
      </c>
      <c r="AA129">
        <v>0</v>
      </c>
      <c r="AB129" t="s">
        <v>20</v>
      </c>
      <c r="AC129" t="s">
        <v>14</v>
      </c>
      <c r="AD129" t="s">
        <v>15</v>
      </c>
      <c r="AE129">
        <v>2</v>
      </c>
      <c r="AF129" t="s">
        <v>20</v>
      </c>
      <c r="AG129" t="s">
        <v>36</v>
      </c>
      <c r="AH129" t="s">
        <v>28</v>
      </c>
      <c r="AK129" t="s">
        <v>20</v>
      </c>
      <c r="AL129" t="s">
        <v>3</v>
      </c>
      <c r="AM129" t="s">
        <v>15</v>
      </c>
      <c r="AN129">
        <v>2</v>
      </c>
      <c r="AO129" t="s">
        <v>20</v>
      </c>
      <c r="AQ129" t="s">
        <v>16</v>
      </c>
      <c r="AR129" t="s">
        <v>46</v>
      </c>
      <c r="AS129" t="s">
        <v>22</v>
      </c>
      <c r="AT129" t="s">
        <v>21</v>
      </c>
      <c r="AU129">
        <v>70</v>
      </c>
      <c r="AV129" t="s">
        <v>23</v>
      </c>
      <c r="AW129" t="s">
        <v>24</v>
      </c>
    </row>
    <row r="130" spans="1:49" x14ac:dyDescent="0.25">
      <c r="A130" t="s">
        <v>1</v>
      </c>
      <c r="B130" t="s">
        <v>5</v>
      </c>
      <c r="C130" t="s">
        <v>2</v>
      </c>
      <c r="D130" t="s">
        <v>6</v>
      </c>
      <c r="E130" t="s">
        <v>3</v>
      </c>
      <c r="F130" t="s">
        <v>25</v>
      </c>
      <c r="G130" t="s">
        <v>26</v>
      </c>
      <c r="H130">
        <v>32.188000000000002</v>
      </c>
      <c r="I130" t="s">
        <v>26</v>
      </c>
      <c r="J130" t="s">
        <v>4</v>
      </c>
      <c r="K130">
        <v>32</v>
      </c>
      <c r="L130" t="s">
        <v>9</v>
      </c>
      <c r="M130" t="s">
        <v>27</v>
      </c>
      <c r="N130" t="s">
        <v>10</v>
      </c>
      <c r="O130" t="s">
        <v>9</v>
      </c>
      <c r="P130" t="s">
        <v>11</v>
      </c>
      <c r="Q130" t="s">
        <v>3</v>
      </c>
      <c r="R130" t="s">
        <v>19</v>
      </c>
      <c r="S130" t="s">
        <v>12</v>
      </c>
      <c r="T130">
        <v>1</v>
      </c>
      <c r="U130" t="s">
        <v>13</v>
      </c>
      <c r="V130" t="s">
        <v>3</v>
      </c>
      <c r="W130" t="s">
        <v>18</v>
      </c>
      <c r="Y130">
        <v>3</v>
      </c>
      <c r="Z130" t="s">
        <v>38</v>
      </c>
      <c r="AA130">
        <v>2</v>
      </c>
      <c r="AB130" t="s">
        <v>20</v>
      </c>
      <c r="AC130" t="s">
        <v>14</v>
      </c>
      <c r="AD130" t="s">
        <v>15</v>
      </c>
      <c r="AE130">
        <v>1</v>
      </c>
      <c r="AF130" t="s">
        <v>20</v>
      </c>
      <c r="AG130" t="s">
        <v>35</v>
      </c>
      <c r="AH130" t="s">
        <v>35</v>
      </c>
      <c r="AK130" t="s">
        <v>20</v>
      </c>
      <c r="AL130" t="s">
        <v>3</v>
      </c>
      <c r="AM130" t="s">
        <v>15</v>
      </c>
      <c r="AN130">
        <v>1</v>
      </c>
      <c r="AO130" t="s">
        <v>20</v>
      </c>
      <c r="AQ130" t="s">
        <v>16</v>
      </c>
      <c r="AR130" t="s">
        <v>53</v>
      </c>
      <c r="AS130" t="s">
        <v>22</v>
      </c>
      <c r="AT130" t="s">
        <v>21</v>
      </c>
      <c r="AU130">
        <v>32</v>
      </c>
      <c r="AV130" t="s">
        <v>23</v>
      </c>
      <c r="AW130" t="s">
        <v>24</v>
      </c>
    </row>
    <row r="131" spans="1:49" x14ac:dyDescent="0.25">
      <c r="A131" t="s">
        <v>1</v>
      </c>
      <c r="B131" t="s">
        <v>5</v>
      </c>
      <c r="C131" t="s">
        <v>2</v>
      </c>
      <c r="D131" t="s">
        <v>6</v>
      </c>
      <c r="E131" t="s">
        <v>3</v>
      </c>
      <c r="F131" t="s">
        <v>25</v>
      </c>
      <c r="G131" t="s">
        <v>26</v>
      </c>
      <c r="H131">
        <v>266.89999999999998</v>
      </c>
      <c r="I131" t="s">
        <v>26</v>
      </c>
      <c r="J131" t="s">
        <v>4</v>
      </c>
      <c r="K131">
        <v>267</v>
      </c>
      <c r="L131" t="s">
        <v>9</v>
      </c>
      <c r="M131" t="s">
        <v>27</v>
      </c>
      <c r="N131" t="s">
        <v>10</v>
      </c>
      <c r="O131" t="s">
        <v>9</v>
      </c>
      <c r="P131" t="s">
        <v>11</v>
      </c>
      <c r="Q131" t="s">
        <v>3</v>
      </c>
      <c r="R131" t="s">
        <v>19</v>
      </c>
      <c r="S131" t="s">
        <v>12</v>
      </c>
      <c r="T131">
        <v>9</v>
      </c>
      <c r="U131" t="s">
        <v>13</v>
      </c>
      <c r="V131" t="s">
        <v>3</v>
      </c>
      <c r="W131" t="s">
        <v>18</v>
      </c>
      <c r="X131">
        <v>2</v>
      </c>
      <c r="Y131">
        <v>6</v>
      </c>
      <c r="Z131" t="s">
        <v>38</v>
      </c>
      <c r="AA131">
        <v>6</v>
      </c>
      <c r="AB131" t="s">
        <v>20</v>
      </c>
      <c r="AC131" t="s">
        <v>14</v>
      </c>
      <c r="AD131" t="s">
        <v>15</v>
      </c>
      <c r="AE131">
        <v>9</v>
      </c>
      <c r="AF131" t="s">
        <v>20</v>
      </c>
      <c r="AG131" t="s">
        <v>28</v>
      </c>
      <c r="AH131" t="s">
        <v>28</v>
      </c>
      <c r="AK131" t="s">
        <v>20</v>
      </c>
      <c r="AL131" t="s">
        <v>3</v>
      </c>
      <c r="AM131" t="s">
        <v>15</v>
      </c>
      <c r="AN131">
        <v>9</v>
      </c>
      <c r="AO131" t="s">
        <v>20</v>
      </c>
      <c r="AQ131" t="s">
        <v>16</v>
      </c>
      <c r="AR131" t="s">
        <v>42</v>
      </c>
      <c r="AS131" t="s">
        <v>22</v>
      </c>
      <c r="AT131" t="s">
        <v>21</v>
      </c>
      <c r="AU131">
        <v>267</v>
      </c>
      <c r="AV131" t="s">
        <v>23</v>
      </c>
      <c r="AW131" t="s">
        <v>24</v>
      </c>
    </row>
    <row r="132" spans="1:49" x14ac:dyDescent="0.25">
      <c r="A132" t="s">
        <v>1</v>
      </c>
      <c r="B132" t="s">
        <v>5</v>
      </c>
      <c r="C132" t="s">
        <v>2</v>
      </c>
      <c r="D132" t="s">
        <v>6</v>
      </c>
      <c r="E132" t="s">
        <v>3</v>
      </c>
      <c r="F132" t="s">
        <v>25</v>
      </c>
      <c r="G132" t="s">
        <v>26</v>
      </c>
      <c r="H132">
        <v>354.48</v>
      </c>
      <c r="I132" t="s">
        <v>26</v>
      </c>
      <c r="J132" t="s">
        <v>4</v>
      </c>
      <c r="K132">
        <v>354</v>
      </c>
      <c r="L132" t="s">
        <v>9</v>
      </c>
      <c r="M132" t="s">
        <v>27</v>
      </c>
      <c r="N132" t="s">
        <v>10</v>
      </c>
      <c r="O132" t="s">
        <v>9</v>
      </c>
      <c r="P132" t="s">
        <v>11</v>
      </c>
      <c r="Q132" t="s">
        <v>3</v>
      </c>
      <c r="R132" t="s">
        <v>19</v>
      </c>
      <c r="S132" t="s">
        <v>12</v>
      </c>
      <c r="T132">
        <v>4</v>
      </c>
      <c r="U132" t="s">
        <v>13</v>
      </c>
      <c r="V132" t="s">
        <v>3</v>
      </c>
      <c r="W132" t="s">
        <v>18</v>
      </c>
      <c r="X132">
        <v>3</v>
      </c>
      <c r="Y132">
        <v>5</v>
      </c>
      <c r="Z132" t="s">
        <v>38</v>
      </c>
      <c r="AA132">
        <v>4</v>
      </c>
      <c r="AB132" t="s">
        <v>20</v>
      </c>
      <c r="AC132" t="s">
        <v>14</v>
      </c>
      <c r="AD132" t="s">
        <v>15</v>
      </c>
      <c r="AE132">
        <v>4</v>
      </c>
      <c r="AF132" t="s">
        <v>20</v>
      </c>
      <c r="AG132" t="s">
        <v>35</v>
      </c>
      <c r="AH132" t="s">
        <v>28</v>
      </c>
      <c r="AK132" t="s">
        <v>20</v>
      </c>
      <c r="AL132" t="s">
        <v>3</v>
      </c>
      <c r="AM132" t="s">
        <v>15</v>
      </c>
      <c r="AN132">
        <v>4</v>
      </c>
      <c r="AO132" t="s">
        <v>20</v>
      </c>
      <c r="AQ132" t="s">
        <v>16</v>
      </c>
      <c r="AR132" t="s">
        <v>43</v>
      </c>
      <c r="AS132" t="s">
        <v>22</v>
      </c>
      <c r="AT132" t="s">
        <v>21</v>
      </c>
      <c r="AU132">
        <v>354</v>
      </c>
      <c r="AV132" t="s">
        <v>23</v>
      </c>
      <c r="AW132" t="s">
        <v>24</v>
      </c>
    </row>
    <row r="133" spans="1:49" x14ac:dyDescent="0.25">
      <c r="A133" t="s">
        <v>1</v>
      </c>
      <c r="B133" t="s">
        <v>5</v>
      </c>
      <c r="C133" t="s">
        <v>2</v>
      </c>
      <c r="D133" t="s">
        <v>6</v>
      </c>
      <c r="E133" t="s">
        <v>3</v>
      </c>
      <c r="F133" t="s">
        <v>25</v>
      </c>
      <c r="G133" t="s">
        <v>26</v>
      </c>
      <c r="H133">
        <v>322.82499999999999</v>
      </c>
      <c r="I133" t="s">
        <v>26</v>
      </c>
      <c r="J133" t="s">
        <v>4</v>
      </c>
      <c r="K133">
        <v>323</v>
      </c>
      <c r="L133" t="s">
        <v>9</v>
      </c>
      <c r="M133" t="s">
        <v>27</v>
      </c>
      <c r="N133" t="s">
        <v>10</v>
      </c>
      <c r="O133" t="s">
        <v>9</v>
      </c>
      <c r="P133" t="s">
        <v>11</v>
      </c>
      <c r="Q133" t="s">
        <v>3</v>
      </c>
      <c r="R133" t="s">
        <v>19</v>
      </c>
      <c r="S133" t="s">
        <v>12</v>
      </c>
      <c r="T133">
        <v>8</v>
      </c>
      <c r="U133" t="s">
        <v>13</v>
      </c>
      <c r="V133" t="s">
        <v>3</v>
      </c>
      <c r="W133" t="s">
        <v>18</v>
      </c>
      <c r="X133">
        <v>3</v>
      </c>
      <c r="Y133">
        <v>2</v>
      </c>
      <c r="Z133" t="s">
        <v>38</v>
      </c>
      <c r="AA133">
        <v>2</v>
      </c>
      <c r="AB133" t="s">
        <v>20</v>
      </c>
      <c r="AC133" t="s">
        <v>14</v>
      </c>
      <c r="AD133" t="s">
        <v>15</v>
      </c>
      <c r="AE133">
        <v>8</v>
      </c>
      <c r="AF133" t="s">
        <v>20</v>
      </c>
      <c r="AG133" t="s">
        <v>34</v>
      </c>
      <c r="AH133" t="s">
        <v>36</v>
      </c>
      <c r="AK133" t="s">
        <v>20</v>
      </c>
      <c r="AL133" t="s">
        <v>3</v>
      </c>
      <c r="AM133" t="s">
        <v>15</v>
      </c>
      <c r="AN133">
        <v>8</v>
      </c>
      <c r="AO133" t="s">
        <v>20</v>
      </c>
      <c r="AQ133" t="s">
        <v>16</v>
      </c>
      <c r="AR133" t="s">
        <v>48</v>
      </c>
      <c r="AS133" t="s">
        <v>22</v>
      </c>
      <c r="AT133" t="s">
        <v>21</v>
      </c>
      <c r="AU133">
        <v>323</v>
      </c>
      <c r="AV133" t="s">
        <v>23</v>
      </c>
      <c r="AW133" t="s">
        <v>24</v>
      </c>
    </row>
    <row r="134" spans="1:49" x14ac:dyDescent="0.25">
      <c r="A134" t="s">
        <v>59</v>
      </c>
      <c r="E134" t="s">
        <v>3</v>
      </c>
      <c r="F134" t="s">
        <v>25</v>
      </c>
      <c r="G134" t="s">
        <v>26</v>
      </c>
      <c r="H134">
        <v>0.47</v>
      </c>
      <c r="I134" t="s">
        <v>26</v>
      </c>
      <c r="J134" t="s">
        <v>4</v>
      </c>
      <c r="K134">
        <v>0.5</v>
      </c>
      <c r="L134" t="s">
        <v>9</v>
      </c>
      <c r="M134" t="s">
        <v>60</v>
      </c>
      <c r="N134" t="s">
        <v>61</v>
      </c>
      <c r="O134" t="s">
        <v>9</v>
      </c>
      <c r="P134" t="s">
        <v>62</v>
      </c>
      <c r="Q134" t="s">
        <v>3</v>
      </c>
      <c r="R134" t="s">
        <v>17</v>
      </c>
      <c r="S134" t="s">
        <v>63</v>
      </c>
      <c r="T134">
        <v>7</v>
      </c>
      <c r="U134" t="s">
        <v>13</v>
      </c>
      <c r="V134" t="s">
        <v>3</v>
      </c>
      <c r="AA134">
        <v>0</v>
      </c>
      <c r="AC134" t="s">
        <v>14</v>
      </c>
      <c r="AD134" t="s">
        <v>38</v>
      </c>
      <c r="AE134">
        <v>4</v>
      </c>
      <c r="AF134" t="s">
        <v>20</v>
      </c>
      <c r="AG134" t="s">
        <v>15</v>
      </c>
      <c r="AH134">
        <v>7</v>
      </c>
      <c r="AI134" t="s">
        <v>20</v>
      </c>
      <c r="AL134" t="s">
        <v>3</v>
      </c>
      <c r="AM134" t="s">
        <v>15</v>
      </c>
      <c r="AN134">
        <v>7</v>
      </c>
      <c r="AO134" t="s">
        <v>20</v>
      </c>
      <c r="AQ134" t="s">
        <v>16</v>
      </c>
      <c r="AR134" t="s">
        <v>51</v>
      </c>
      <c r="AS134" t="s">
        <v>22</v>
      </c>
      <c r="AT134" t="s">
        <v>21</v>
      </c>
      <c r="AU134">
        <v>0.5</v>
      </c>
      <c r="AV134" t="s">
        <v>23</v>
      </c>
      <c r="AW134" t="s">
        <v>24</v>
      </c>
    </row>
    <row r="135" spans="1:49" x14ac:dyDescent="0.25">
      <c r="A135" t="s">
        <v>59</v>
      </c>
      <c r="E135" t="s">
        <v>3</v>
      </c>
      <c r="F135" t="s">
        <v>25</v>
      </c>
      <c r="G135" t="s">
        <v>26</v>
      </c>
      <c r="H135">
        <v>0.57899999999999996</v>
      </c>
      <c r="I135" t="s">
        <v>26</v>
      </c>
      <c r="J135" t="s">
        <v>4</v>
      </c>
      <c r="K135">
        <v>0.6</v>
      </c>
      <c r="L135" t="s">
        <v>9</v>
      </c>
      <c r="M135" t="s">
        <v>60</v>
      </c>
      <c r="N135" t="s">
        <v>61</v>
      </c>
      <c r="O135" t="s">
        <v>9</v>
      </c>
      <c r="P135" t="s">
        <v>62</v>
      </c>
      <c r="Q135" t="s">
        <v>3</v>
      </c>
      <c r="R135" t="s">
        <v>17</v>
      </c>
      <c r="S135" t="s">
        <v>63</v>
      </c>
      <c r="T135">
        <v>7</v>
      </c>
      <c r="U135" t="s">
        <v>13</v>
      </c>
      <c r="V135" t="s">
        <v>3</v>
      </c>
      <c r="AA135">
        <v>0</v>
      </c>
      <c r="AC135" t="s">
        <v>14</v>
      </c>
      <c r="AD135" t="s">
        <v>38</v>
      </c>
      <c r="AE135">
        <v>5</v>
      </c>
      <c r="AF135" t="s">
        <v>20</v>
      </c>
      <c r="AG135" t="s">
        <v>15</v>
      </c>
      <c r="AH135">
        <v>7</v>
      </c>
      <c r="AI135" t="s">
        <v>20</v>
      </c>
      <c r="AJ135">
        <v>9</v>
      </c>
      <c r="AL135" t="s">
        <v>3</v>
      </c>
      <c r="AM135" t="s">
        <v>15</v>
      </c>
      <c r="AN135">
        <v>7</v>
      </c>
      <c r="AO135" t="s">
        <v>20</v>
      </c>
      <c r="AQ135" t="s">
        <v>16</v>
      </c>
      <c r="AR135" t="s">
        <v>55</v>
      </c>
      <c r="AS135" t="s">
        <v>22</v>
      </c>
      <c r="AT135" t="s">
        <v>21</v>
      </c>
      <c r="AU135">
        <v>0.6</v>
      </c>
      <c r="AV135" t="s">
        <v>23</v>
      </c>
      <c r="AW135" t="s">
        <v>24</v>
      </c>
    </row>
    <row r="136" spans="1:49" x14ac:dyDescent="0.25">
      <c r="A136" t="s">
        <v>59</v>
      </c>
      <c r="E136" t="s">
        <v>3</v>
      </c>
      <c r="F136" t="s">
        <v>25</v>
      </c>
      <c r="G136" t="s">
        <v>26</v>
      </c>
      <c r="H136">
        <v>1.48</v>
      </c>
      <c r="I136" t="s">
        <v>26</v>
      </c>
      <c r="J136" t="s">
        <v>4</v>
      </c>
      <c r="K136">
        <v>1.5</v>
      </c>
      <c r="L136" t="s">
        <v>9</v>
      </c>
      <c r="M136" t="s">
        <v>60</v>
      </c>
      <c r="N136" t="s">
        <v>61</v>
      </c>
      <c r="O136" t="s">
        <v>9</v>
      </c>
      <c r="P136" t="s">
        <v>62</v>
      </c>
      <c r="Q136" t="s">
        <v>3</v>
      </c>
      <c r="R136" t="s">
        <v>17</v>
      </c>
      <c r="S136" t="s">
        <v>63</v>
      </c>
      <c r="T136">
        <v>8</v>
      </c>
      <c r="U136" t="s">
        <v>13</v>
      </c>
      <c r="V136" t="s">
        <v>3</v>
      </c>
      <c r="AA136">
        <v>1</v>
      </c>
      <c r="AC136" t="s">
        <v>14</v>
      </c>
      <c r="AD136" t="s">
        <v>38</v>
      </c>
      <c r="AE136">
        <v>4</v>
      </c>
      <c r="AF136" t="s">
        <v>20</v>
      </c>
      <c r="AG136" t="s">
        <v>15</v>
      </c>
      <c r="AH136">
        <v>8</v>
      </c>
      <c r="AI136" t="s">
        <v>20</v>
      </c>
      <c r="AL136" t="s">
        <v>3</v>
      </c>
      <c r="AM136" t="s">
        <v>15</v>
      </c>
      <c r="AN136">
        <v>8</v>
      </c>
      <c r="AO136" t="s">
        <v>20</v>
      </c>
      <c r="AQ136" t="s">
        <v>16</v>
      </c>
      <c r="AR136" t="s">
        <v>51</v>
      </c>
      <c r="AS136" t="s">
        <v>22</v>
      </c>
      <c r="AT136" t="s">
        <v>21</v>
      </c>
      <c r="AU136">
        <v>1.5</v>
      </c>
      <c r="AV136" t="s">
        <v>23</v>
      </c>
      <c r="AW136" t="s">
        <v>24</v>
      </c>
    </row>
    <row r="137" spans="1:49" x14ac:dyDescent="0.25">
      <c r="A137" t="s">
        <v>59</v>
      </c>
      <c r="E137" t="s">
        <v>3</v>
      </c>
      <c r="F137" t="s">
        <v>25</v>
      </c>
      <c r="G137" t="s">
        <v>26</v>
      </c>
      <c r="H137">
        <v>7.6159999999999997</v>
      </c>
      <c r="I137" t="s">
        <v>26</v>
      </c>
      <c r="J137" t="s">
        <v>4</v>
      </c>
      <c r="K137">
        <v>7.6</v>
      </c>
      <c r="L137" t="s">
        <v>9</v>
      </c>
      <c r="M137" t="s">
        <v>60</v>
      </c>
      <c r="N137" t="s">
        <v>61</v>
      </c>
      <c r="O137" t="s">
        <v>9</v>
      </c>
      <c r="P137" t="s">
        <v>62</v>
      </c>
      <c r="Q137" t="s">
        <v>3</v>
      </c>
      <c r="R137" t="s">
        <v>17</v>
      </c>
      <c r="S137" t="s">
        <v>63</v>
      </c>
      <c r="T137">
        <v>1</v>
      </c>
      <c r="U137" t="s">
        <v>13</v>
      </c>
      <c r="V137" t="s">
        <v>3</v>
      </c>
      <c r="AA137">
        <v>7</v>
      </c>
      <c r="AC137" t="s">
        <v>14</v>
      </c>
      <c r="AD137" t="s">
        <v>38</v>
      </c>
      <c r="AE137">
        <v>6</v>
      </c>
      <c r="AF137" t="s">
        <v>20</v>
      </c>
      <c r="AG137" t="s">
        <v>15</v>
      </c>
      <c r="AH137">
        <v>1</v>
      </c>
      <c r="AI137" t="s">
        <v>20</v>
      </c>
      <c r="AJ137">
        <v>6</v>
      </c>
      <c r="AL137" t="s">
        <v>3</v>
      </c>
      <c r="AM137" t="s">
        <v>15</v>
      </c>
      <c r="AN137">
        <v>1</v>
      </c>
      <c r="AO137" t="s">
        <v>20</v>
      </c>
      <c r="AQ137" t="s">
        <v>16</v>
      </c>
      <c r="AR137" t="s">
        <v>40</v>
      </c>
      <c r="AS137" t="s">
        <v>22</v>
      </c>
      <c r="AT137" t="s">
        <v>21</v>
      </c>
      <c r="AU137">
        <v>7.6</v>
      </c>
      <c r="AV137" t="s">
        <v>23</v>
      </c>
      <c r="AW137" t="s">
        <v>24</v>
      </c>
    </row>
    <row r="138" spans="1:49" x14ac:dyDescent="0.25">
      <c r="A138" t="s">
        <v>59</v>
      </c>
      <c r="E138" t="s">
        <v>3</v>
      </c>
      <c r="F138" t="s">
        <v>25</v>
      </c>
      <c r="G138" t="s">
        <v>26</v>
      </c>
      <c r="H138">
        <v>17.91</v>
      </c>
      <c r="I138" t="s">
        <v>26</v>
      </c>
      <c r="J138" t="s">
        <v>4</v>
      </c>
      <c r="K138">
        <v>17.899999999999999</v>
      </c>
      <c r="L138" t="s">
        <v>9</v>
      </c>
      <c r="M138" t="s">
        <v>60</v>
      </c>
      <c r="N138" t="s">
        <v>61</v>
      </c>
      <c r="O138" t="s">
        <v>9</v>
      </c>
      <c r="P138" t="s">
        <v>62</v>
      </c>
      <c r="Q138" t="s">
        <v>3</v>
      </c>
      <c r="R138" t="s">
        <v>17</v>
      </c>
      <c r="S138" t="s">
        <v>63</v>
      </c>
      <c r="T138">
        <v>1</v>
      </c>
      <c r="U138" t="s">
        <v>13</v>
      </c>
      <c r="V138" t="s">
        <v>3</v>
      </c>
      <c r="Y138">
        <v>1</v>
      </c>
      <c r="AA138">
        <v>7</v>
      </c>
      <c r="AC138" t="s">
        <v>14</v>
      </c>
      <c r="AD138" t="s">
        <v>38</v>
      </c>
      <c r="AE138">
        <v>9</v>
      </c>
      <c r="AF138" t="s">
        <v>20</v>
      </c>
      <c r="AG138" t="s">
        <v>15</v>
      </c>
      <c r="AH138">
        <v>1</v>
      </c>
      <c r="AI138" t="s">
        <v>20</v>
      </c>
      <c r="AL138" t="s">
        <v>3</v>
      </c>
      <c r="AM138" t="s">
        <v>15</v>
      </c>
      <c r="AN138">
        <v>1</v>
      </c>
      <c r="AO138" t="s">
        <v>20</v>
      </c>
      <c r="AQ138" t="s">
        <v>16</v>
      </c>
      <c r="AR138" t="s">
        <v>57</v>
      </c>
      <c r="AS138" t="s">
        <v>22</v>
      </c>
      <c r="AT138" t="s">
        <v>21</v>
      </c>
      <c r="AU138">
        <v>17.899999999999999</v>
      </c>
      <c r="AV138" t="s">
        <v>23</v>
      </c>
      <c r="AW138" t="s">
        <v>24</v>
      </c>
    </row>
    <row r="139" spans="1:49" x14ac:dyDescent="0.25">
      <c r="A139" t="s">
        <v>59</v>
      </c>
      <c r="E139" t="s">
        <v>3</v>
      </c>
      <c r="F139" t="s">
        <v>25</v>
      </c>
      <c r="G139" t="s">
        <v>26</v>
      </c>
      <c r="H139">
        <v>76.524000000000001</v>
      </c>
      <c r="I139" t="s">
        <v>26</v>
      </c>
      <c r="J139" t="s">
        <v>4</v>
      </c>
      <c r="K139">
        <v>76.5</v>
      </c>
      <c r="L139" t="s">
        <v>9</v>
      </c>
      <c r="M139" t="s">
        <v>60</v>
      </c>
      <c r="N139" t="s">
        <v>61</v>
      </c>
      <c r="O139" t="s">
        <v>9</v>
      </c>
      <c r="P139" t="s">
        <v>62</v>
      </c>
      <c r="Q139" t="s">
        <v>3</v>
      </c>
      <c r="R139" t="s">
        <v>17</v>
      </c>
      <c r="S139" t="s">
        <v>63</v>
      </c>
      <c r="T139">
        <v>2</v>
      </c>
      <c r="U139" t="s">
        <v>13</v>
      </c>
      <c r="V139" t="s">
        <v>3</v>
      </c>
      <c r="Y139">
        <v>7</v>
      </c>
      <c r="AA139">
        <v>6</v>
      </c>
      <c r="AC139" t="s">
        <v>14</v>
      </c>
      <c r="AD139" t="s">
        <v>38</v>
      </c>
      <c r="AE139">
        <v>5</v>
      </c>
      <c r="AF139" t="s">
        <v>20</v>
      </c>
      <c r="AG139" t="s">
        <v>15</v>
      </c>
      <c r="AH139">
        <v>2</v>
      </c>
      <c r="AI139" t="s">
        <v>20</v>
      </c>
      <c r="AJ139">
        <v>4</v>
      </c>
      <c r="AL139" t="s">
        <v>3</v>
      </c>
      <c r="AM139" t="s">
        <v>15</v>
      </c>
      <c r="AN139">
        <v>2</v>
      </c>
      <c r="AO139" t="s">
        <v>20</v>
      </c>
      <c r="AQ139" t="s">
        <v>16</v>
      </c>
      <c r="AR139" t="s">
        <v>47</v>
      </c>
      <c r="AS139" t="s">
        <v>22</v>
      </c>
      <c r="AT139" t="s">
        <v>21</v>
      </c>
      <c r="AU139">
        <v>76.5</v>
      </c>
      <c r="AV139" t="s">
        <v>23</v>
      </c>
      <c r="AW139" t="s">
        <v>24</v>
      </c>
    </row>
    <row r="140" spans="1:49" x14ac:dyDescent="0.25">
      <c r="A140" t="s">
        <v>59</v>
      </c>
      <c r="E140" t="s">
        <v>3</v>
      </c>
      <c r="F140" t="s">
        <v>25</v>
      </c>
      <c r="G140" t="s">
        <v>26</v>
      </c>
      <c r="H140">
        <v>157.47</v>
      </c>
      <c r="I140" t="s">
        <v>26</v>
      </c>
      <c r="J140" t="s">
        <v>4</v>
      </c>
      <c r="K140">
        <v>157.5</v>
      </c>
      <c r="L140" t="s">
        <v>9</v>
      </c>
      <c r="M140" t="s">
        <v>60</v>
      </c>
      <c r="N140" t="s">
        <v>61</v>
      </c>
      <c r="O140" t="s">
        <v>9</v>
      </c>
      <c r="P140" t="s">
        <v>62</v>
      </c>
      <c r="Q140" t="s">
        <v>3</v>
      </c>
      <c r="R140" t="s">
        <v>17</v>
      </c>
      <c r="S140" t="s">
        <v>63</v>
      </c>
      <c r="T140">
        <v>7</v>
      </c>
      <c r="U140" t="s">
        <v>13</v>
      </c>
      <c r="V140" t="s">
        <v>3</v>
      </c>
      <c r="X140">
        <v>1</v>
      </c>
      <c r="Y140">
        <v>5</v>
      </c>
      <c r="AA140">
        <v>7</v>
      </c>
      <c r="AC140" t="s">
        <v>14</v>
      </c>
      <c r="AD140" t="s">
        <v>38</v>
      </c>
      <c r="AE140">
        <v>4</v>
      </c>
      <c r="AF140" t="s">
        <v>20</v>
      </c>
      <c r="AG140" t="s">
        <v>15</v>
      </c>
      <c r="AH140">
        <v>7</v>
      </c>
      <c r="AI140" t="s">
        <v>20</v>
      </c>
      <c r="AL140" t="s">
        <v>3</v>
      </c>
      <c r="AM140" t="s">
        <v>15</v>
      </c>
      <c r="AN140">
        <v>7</v>
      </c>
      <c r="AO140" t="s">
        <v>20</v>
      </c>
      <c r="AQ140" t="s">
        <v>16</v>
      </c>
      <c r="AR140" t="s">
        <v>51</v>
      </c>
      <c r="AS140" t="s">
        <v>22</v>
      </c>
      <c r="AT140" t="s">
        <v>21</v>
      </c>
      <c r="AU140">
        <v>157.5</v>
      </c>
      <c r="AV140" t="s">
        <v>23</v>
      </c>
      <c r="AW140" t="s">
        <v>24</v>
      </c>
    </row>
    <row r="141" spans="1:49" x14ac:dyDescent="0.25">
      <c r="A141" t="s">
        <v>59</v>
      </c>
      <c r="E141" t="s">
        <v>3</v>
      </c>
      <c r="F141" t="s">
        <v>25</v>
      </c>
      <c r="G141" t="s">
        <v>26</v>
      </c>
      <c r="H141">
        <v>338.12299999999999</v>
      </c>
      <c r="I141" t="s">
        <v>26</v>
      </c>
      <c r="J141" t="s">
        <v>4</v>
      </c>
      <c r="K141">
        <v>338.1</v>
      </c>
      <c r="L141" t="s">
        <v>9</v>
      </c>
      <c r="M141" t="s">
        <v>60</v>
      </c>
      <c r="N141" t="s">
        <v>61</v>
      </c>
      <c r="O141" t="s">
        <v>9</v>
      </c>
      <c r="P141" t="s">
        <v>62</v>
      </c>
      <c r="Q141" t="s">
        <v>3</v>
      </c>
      <c r="R141" t="s">
        <v>17</v>
      </c>
      <c r="S141" t="s">
        <v>63</v>
      </c>
      <c r="T141">
        <v>2</v>
      </c>
      <c r="U141" t="s">
        <v>13</v>
      </c>
      <c r="V141" t="s">
        <v>3</v>
      </c>
      <c r="X141">
        <v>3</v>
      </c>
      <c r="Y141">
        <v>3</v>
      </c>
      <c r="AA141">
        <v>8</v>
      </c>
      <c r="AC141" t="s">
        <v>14</v>
      </c>
      <c r="AD141" t="s">
        <v>38</v>
      </c>
      <c r="AE141">
        <v>1</v>
      </c>
      <c r="AF141" t="s">
        <v>20</v>
      </c>
      <c r="AG141" t="s">
        <v>15</v>
      </c>
      <c r="AH141">
        <v>2</v>
      </c>
      <c r="AI141" t="s">
        <v>20</v>
      </c>
      <c r="AJ141">
        <v>3</v>
      </c>
      <c r="AL141" t="s">
        <v>3</v>
      </c>
      <c r="AM141" t="s">
        <v>15</v>
      </c>
      <c r="AN141">
        <v>2</v>
      </c>
      <c r="AO141" t="s">
        <v>20</v>
      </c>
      <c r="AQ141" t="s">
        <v>16</v>
      </c>
      <c r="AR141" t="s">
        <v>50</v>
      </c>
      <c r="AS141" t="s">
        <v>22</v>
      </c>
      <c r="AT141" t="s">
        <v>21</v>
      </c>
      <c r="AU141">
        <v>338.1</v>
      </c>
      <c r="AV141" t="s">
        <v>23</v>
      </c>
      <c r="AW141" t="s">
        <v>24</v>
      </c>
    </row>
    <row r="142" spans="1:49" x14ac:dyDescent="0.25">
      <c r="A142" t="s">
        <v>59</v>
      </c>
      <c r="E142" t="s">
        <v>3</v>
      </c>
      <c r="F142" t="s">
        <v>25</v>
      </c>
      <c r="G142" t="s">
        <v>26</v>
      </c>
      <c r="H142">
        <v>0.97</v>
      </c>
      <c r="I142" t="s">
        <v>26</v>
      </c>
      <c r="J142" t="s">
        <v>4</v>
      </c>
      <c r="K142">
        <v>1</v>
      </c>
      <c r="L142" t="s">
        <v>9</v>
      </c>
      <c r="M142" t="s">
        <v>60</v>
      </c>
      <c r="N142" t="s">
        <v>61</v>
      </c>
      <c r="O142" t="s">
        <v>9</v>
      </c>
      <c r="P142" t="s">
        <v>62</v>
      </c>
      <c r="Q142" t="s">
        <v>3</v>
      </c>
      <c r="R142" t="s">
        <v>17</v>
      </c>
      <c r="S142" t="s">
        <v>63</v>
      </c>
      <c r="T142">
        <v>7</v>
      </c>
      <c r="U142" t="s">
        <v>13</v>
      </c>
      <c r="V142" t="s">
        <v>3</v>
      </c>
      <c r="AA142">
        <v>0</v>
      </c>
      <c r="AC142" t="s">
        <v>14</v>
      </c>
      <c r="AD142" t="s">
        <v>38</v>
      </c>
      <c r="AE142">
        <v>9</v>
      </c>
      <c r="AF142" t="s">
        <v>20</v>
      </c>
      <c r="AG142" t="s">
        <v>15</v>
      </c>
      <c r="AH142">
        <v>7</v>
      </c>
      <c r="AI142" t="s">
        <v>20</v>
      </c>
      <c r="AL142" t="s">
        <v>3</v>
      </c>
      <c r="AM142" t="s">
        <v>15</v>
      </c>
      <c r="AN142">
        <v>7</v>
      </c>
      <c r="AO142" t="s">
        <v>20</v>
      </c>
      <c r="AQ142" t="s">
        <v>16</v>
      </c>
      <c r="AR142" t="s">
        <v>49</v>
      </c>
      <c r="AS142" t="s">
        <v>22</v>
      </c>
      <c r="AT142" t="s">
        <v>21</v>
      </c>
      <c r="AU142">
        <v>1</v>
      </c>
      <c r="AV142" t="s">
        <v>23</v>
      </c>
      <c r="AW142" t="s">
        <v>24</v>
      </c>
    </row>
    <row r="143" spans="1:49" x14ac:dyDescent="0.25">
      <c r="A143" t="s">
        <v>59</v>
      </c>
      <c r="E143" t="s">
        <v>3</v>
      </c>
      <c r="F143" t="s">
        <v>25</v>
      </c>
      <c r="G143" t="s">
        <v>26</v>
      </c>
      <c r="H143">
        <v>0.183</v>
      </c>
      <c r="I143" t="s">
        <v>26</v>
      </c>
      <c r="J143" t="s">
        <v>4</v>
      </c>
      <c r="K143">
        <v>0.2</v>
      </c>
      <c r="L143" t="s">
        <v>9</v>
      </c>
      <c r="M143" t="s">
        <v>60</v>
      </c>
      <c r="N143" t="s">
        <v>61</v>
      </c>
      <c r="O143" t="s">
        <v>9</v>
      </c>
      <c r="P143" t="s">
        <v>62</v>
      </c>
      <c r="Q143" t="s">
        <v>3</v>
      </c>
      <c r="R143" t="s">
        <v>17</v>
      </c>
      <c r="S143" t="s">
        <v>63</v>
      </c>
      <c r="T143">
        <v>8</v>
      </c>
      <c r="U143" t="s">
        <v>13</v>
      </c>
      <c r="V143" t="s">
        <v>3</v>
      </c>
      <c r="AA143">
        <v>0</v>
      </c>
      <c r="AC143" t="s">
        <v>14</v>
      </c>
      <c r="AD143" t="s">
        <v>38</v>
      </c>
      <c r="AE143">
        <v>1</v>
      </c>
      <c r="AF143" t="s">
        <v>20</v>
      </c>
      <c r="AG143" t="s">
        <v>15</v>
      </c>
      <c r="AH143">
        <v>8</v>
      </c>
      <c r="AI143" t="s">
        <v>20</v>
      </c>
      <c r="AJ143">
        <v>3</v>
      </c>
      <c r="AL143" t="s">
        <v>3</v>
      </c>
      <c r="AM143" t="s">
        <v>15</v>
      </c>
      <c r="AN143">
        <v>8</v>
      </c>
      <c r="AO143" t="s">
        <v>20</v>
      </c>
      <c r="AQ143" t="s">
        <v>16</v>
      </c>
      <c r="AR143" t="s">
        <v>52</v>
      </c>
      <c r="AS143" t="s">
        <v>22</v>
      </c>
      <c r="AT143" t="s">
        <v>21</v>
      </c>
      <c r="AU143">
        <v>0.2</v>
      </c>
      <c r="AV143" t="s">
        <v>23</v>
      </c>
      <c r="AW143" t="s">
        <v>24</v>
      </c>
    </row>
    <row r="144" spans="1:49" x14ac:dyDescent="0.25">
      <c r="A144" t="s">
        <v>59</v>
      </c>
      <c r="E144" t="s">
        <v>3</v>
      </c>
      <c r="F144" t="s">
        <v>25</v>
      </c>
      <c r="G144" t="s">
        <v>26</v>
      </c>
      <c r="H144">
        <v>9.1300000000000008</v>
      </c>
      <c r="I144" t="s">
        <v>26</v>
      </c>
      <c r="J144" t="s">
        <v>4</v>
      </c>
      <c r="K144">
        <v>9.1</v>
      </c>
      <c r="L144" t="s">
        <v>9</v>
      </c>
      <c r="M144" t="s">
        <v>60</v>
      </c>
      <c r="N144" t="s">
        <v>61</v>
      </c>
      <c r="O144" t="s">
        <v>9</v>
      </c>
      <c r="P144" t="s">
        <v>62</v>
      </c>
      <c r="Q144" t="s">
        <v>3</v>
      </c>
      <c r="R144" t="s">
        <v>17</v>
      </c>
      <c r="S144" t="s">
        <v>63</v>
      </c>
      <c r="T144">
        <v>3</v>
      </c>
      <c r="U144" t="s">
        <v>13</v>
      </c>
      <c r="V144" t="s">
        <v>3</v>
      </c>
      <c r="AA144">
        <v>9</v>
      </c>
      <c r="AC144" t="s">
        <v>14</v>
      </c>
      <c r="AD144" t="s">
        <v>38</v>
      </c>
      <c r="AE144">
        <v>1</v>
      </c>
      <c r="AF144" t="s">
        <v>20</v>
      </c>
      <c r="AG144" t="s">
        <v>15</v>
      </c>
      <c r="AH144">
        <v>3</v>
      </c>
      <c r="AI144" t="s">
        <v>20</v>
      </c>
      <c r="AL144" t="s">
        <v>3</v>
      </c>
      <c r="AM144" t="s">
        <v>15</v>
      </c>
      <c r="AN144">
        <v>3</v>
      </c>
      <c r="AO144" t="s">
        <v>20</v>
      </c>
      <c r="AQ144" t="s">
        <v>16</v>
      </c>
      <c r="AR144" t="s">
        <v>50</v>
      </c>
      <c r="AS144" t="s">
        <v>22</v>
      </c>
      <c r="AT144" t="s">
        <v>21</v>
      </c>
      <c r="AU144">
        <v>9.1</v>
      </c>
      <c r="AV144" t="s">
        <v>23</v>
      </c>
      <c r="AW144" t="s">
        <v>24</v>
      </c>
    </row>
    <row r="145" spans="1:49" x14ac:dyDescent="0.25">
      <c r="A145" t="s">
        <v>59</v>
      </c>
      <c r="E145" t="s">
        <v>3</v>
      </c>
      <c r="F145" t="s">
        <v>25</v>
      </c>
      <c r="G145" t="s">
        <v>26</v>
      </c>
      <c r="H145">
        <v>4.9989999999999997</v>
      </c>
      <c r="I145" t="s">
        <v>26</v>
      </c>
      <c r="J145" t="s">
        <v>4</v>
      </c>
      <c r="K145">
        <v>5</v>
      </c>
      <c r="L145" t="s">
        <v>9</v>
      </c>
      <c r="M145" t="s">
        <v>60</v>
      </c>
      <c r="N145" t="s">
        <v>61</v>
      </c>
      <c r="O145" t="s">
        <v>9</v>
      </c>
      <c r="P145" t="s">
        <v>62</v>
      </c>
      <c r="Q145" t="s">
        <v>3</v>
      </c>
      <c r="R145" t="s">
        <v>17</v>
      </c>
      <c r="S145" t="s">
        <v>63</v>
      </c>
      <c r="T145">
        <v>9</v>
      </c>
      <c r="U145" t="s">
        <v>13</v>
      </c>
      <c r="V145" t="s">
        <v>3</v>
      </c>
      <c r="AA145">
        <v>4</v>
      </c>
      <c r="AC145" t="s">
        <v>14</v>
      </c>
      <c r="AD145" t="s">
        <v>38</v>
      </c>
      <c r="AE145">
        <v>9</v>
      </c>
      <c r="AF145" t="s">
        <v>20</v>
      </c>
      <c r="AG145" t="s">
        <v>15</v>
      </c>
      <c r="AH145">
        <v>9</v>
      </c>
      <c r="AI145" t="s">
        <v>20</v>
      </c>
      <c r="AJ145">
        <v>9</v>
      </c>
      <c r="AL145" t="s">
        <v>3</v>
      </c>
      <c r="AM145" t="s">
        <v>15</v>
      </c>
      <c r="AN145">
        <v>9</v>
      </c>
      <c r="AO145" t="s">
        <v>20</v>
      </c>
      <c r="AQ145" t="s">
        <v>16</v>
      </c>
      <c r="AR145" t="s">
        <v>49</v>
      </c>
      <c r="AS145" t="s">
        <v>22</v>
      </c>
      <c r="AT145" t="s">
        <v>21</v>
      </c>
      <c r="AU145">
        <v>5</v>
      </c>
      <c r="AV145" t="s">
        <v>23</v>
      </c>
      <c r="AW145" t="s">
        <v>24</v>
      </c>
    </row>
    <row r="146" spans="1:49" x14ac:dyDescent="0.25">
      <c r="A146" t="s">
        <v>59</v>
      </c>
      <c r="E146" t="s">
        <v>3</v>
      </c>
      <c r="F146" t="s">
        <v>25</v>
      </c>
      <c r="G146" t="s">
        <v>26</v>
      </c>
      <c r="H146">
        <v>91.95</v>
      </c>
      <c r="I146" t="s">
        <v>26</v>
      </c>
      <c r="J146" t="s">
        <v>4</v>
      </c>
      <c r="K146">
        <v>92</v>
      </c>
      <c r="L146" t="s">
        <v>9</v>
      </c>
      <c r="M146" t="s">
        <v>60</v>
      </c>
      <c r="N146" t="s">
        <v>61</v>
      </c>
      <c r="O146" t="s">
        <v>9</v>
      </c>
      <c r="P146" t="s">
        <v>62</v>
      </c>
      <c r="Q146" t="s">
        <v>3</v>
      </c>
      <c r="R146" t="s">
        <v>17</v>
      </c>
      <c r="S146" t="s">
        <v>63</v>
      </c>
      <c r="T146">
        <v>5</v>
      </c>
      <c r="U146" t="s">
        <v>13</v>
      </c>
      <c r="V146" t="s">
        <v>3</v>
      </c>
      <c r="Y146">
        <v>9</v>
      </c>
      <c r="AA146">
        <v>1</v>
      </c>
      <c r="AC146" t="s">
        <v>14</v>
      </c>
      <c r="AD146" t="s">
        <v>38</v>
      </c>
      <c r="AE146">
        <v>9</v>
      </c>
      <c r="AF146" t="s">
        <v>20</v>
      </c>
      <c r="AG146" t="s">
        <v>15</v>
      </c>
      <c r="AH146">
        <v>5</v>
      </c>
      <c r="AI146" t="s">
        <v>20</v>
      </c>
      <c r="AL146" t="s">
        <v>3</v>
      </c>
      <c r="AM146" t="s">
        <v>15</v>
      </c>
      <c r="AN146">
        <v>5</v>
      </c>
      <c r="AO146" t="s">
        <v>20</v>
      </c>
      <c r="AQ146" t="s">
        <v>16</v>
      </c>
      <c r="AR146" t="s">
        <v>49</v>
      </c>
      <c r="AS146" t="s">
        <v>22</v>
      </c>
      <c r="AT146" t="s">
        <v>21</v>
      </c>
      <c r="AU146">
        <v>92</v>
      </c>
      <c r="AV146" t="s">
        <v>23</v>
      </c>
      <c r="AW146" t="s">
        <v>24</v>
      </c>
    </row>
    <row r="147" spans="1:49" x14ac:dyDescent="0.25">
      <c r="A147" t="s">
        <v>59</v>
      </c>
      <c r="E147" t="s">
        <v>3</v>
      </c>
      <c r="F147" t="s">
        <v>25</v>
      </c>
      <c r="G147" t="s">
        <v>26</v>
      </c>
      <c r="H147">
        <v>43.273000000000003</v>
      </c>
      <c r="I147" t="s">
        <v>26</v>
      </c>
      <c r="J147" t="s">
        <v>4</v>
      </c>
      <c r="K147">
        <v>43.3</v>
      </c>
      <c r="L147" t="s">
        <v>9</v>
      </c>
      <c r="M147" t="s">
        <v>60</v>
      </c>
      <c r="N147" t="s">
        <v>61</v>
      </c>
      <c r="O147" t="s">
        <v>9</v>
      </c>
      <c r="P147" t="s">
        <v>62</v>
      </c>
      <c r="Q147" t="s">
        <v>3</v>
      </c>
      <c r="R147" t="s">
        <v>17</v>
      </c>
      <c r="S147" t="s">
        <v>63</v>
      </c>
      <c r="T147">
        <v>7</v>
      </c>
      <c r="U147" t="s">
        <v>13</v>
      </c>
      <c r="V147" t="s">
        <v>3</v>
      </c>
      <c r="Y147">
        <v>4</v>
      </c>
      <c r="AA147">
        <v>3</v>
      </c>
      <c r="AC147" t="s">
        <v>14</v>
      </c>
      <c r="AD147" t="s">
        <v>38</v>
      </c>
      <c r="AE147">
        <v>2</v>
      </c>
      <c r="AF147" t="s">
        <v>20</v>
      </c>
      <c r="AG147" t="s">
        <v>15</v>
      </c>
      <c r="AH147">
        <v>7</v>
      </c>
      <c r="AI147" t="s">
        <v>20</v>
      </c>
      <c r="AJ147">
        <v>3</v>
      </c>
      <c r="AL147" t="s">
        <v>3</v>
      </c>
      <c r="AM147" t="s">
        <v>15</v>
      </c>
      <c r="AN147">
        <v>7</v>
      </c>
      <c r="AO147" t="s">
        <v>20</v>
      </c>
      <c r="AQ147" t="s">
        <v>16</v>
      </c>
      <c r="AR147" t="s">
        <v>48</v>
      </c>
      <c r="AS147" t="s">
        <v>22</v>
      </c>
      <c r="AT147" t="s">
        <v>21</v>
      </c>
      <c r="AU147">
        <v>43.3</v>
      </c>
      <c r="AV147" t="s">
        <v>23</v>
      </c>
      <c r="AW147" t="s">
        <v>24</v>
      </c>
    </row>
    <row r="148" spans="1:49" x14ac:dyDescent="0.25">
      <c r="A148" t="s">
        <v>59</v>
      </c>
      <c r="E148" t="s">
        <v>3</v>
      </c>
      <c r="F148" t="s">
        <v>25</v>
      </c>
      <c r="G148" t="s">
        <v>26</v>
      </c>
      <c r="H148">
        <v>779.75</v>
      </c>
      <c r="I148" t="s">
        <v>26</v>
      </c>
      <c r="J148" t="s">
        <v>4</v>
      </c>
      <c r="K148">
        <v>779.8</v>
      </c>
      <c r="L148" t="s">
        <v>9</v>
      </c>
      <c r="M148" t="s">
        <v>60</v>
      </c>
      <c r="N148" t="s">
        <v>61</v>
      </c>
      <c r="O148" t="s">
        <v>9</v>
      </c>
      <c r="P148" t="s">
        <v>62</v>
      </c>
      <c r="Q148" t="s">
        <v>3</v>
      </c>
      <c r="R148" t="s">
        <v>17</v>
      </c>
      <c r="S148" t="s">
        <v>63</v>
      </c>
      <c r="T148">
        <v>5</v>
      </c>
      <c r="U148" t="s">
        <v>13</v>
      </c>
      <c r="V148" t="s">
        <v>3</v>
      </c>
      <c r="X148">
        <v>7</v>
      </c>
      <c r="Y148">
        <v>7</v>
      </c>
      <c r="AA148">
        <v>9</v>
      </c>
      <c r="AC148" t="s">
        <v>14</v>
      </c>
      <c r="AD148" t="s">
        <v>38</v>
      </c>
      <c r="AE148">
        <v>7</v>
      </c>
      <c r="AF148" t="s">
        <v>20</v>
      </c>
      <c r="AG148" t="s">
        <v>15</v>
      </c>
      <c r="AH148">
        <v>5</v>
      </c>
      <c r="AI148" t="s">
        <v>20</v>
      </c>
      <c r="AL148" t="s">
        <v>3</v>
      </c>
      <c r="AM148" t="s">
        <v>15</v>
      </c>
      <c r="AN148">
        <v>5</v>
      </c>
      <c r="AO148" t="s">
        <v>20</v>
      </c>
      <c r="AQ148" t="s">
        <v>16</v>
      </c>
      <c r="AR148" t="s">
        <v>45</v>
      </c>
      <c r="AS148" t="s">
        <v>22</v>
      </c>
      <c r="AT148" t="s">
        <v>21</v>
      </c>
      <c r="AU148">
        <v>779.8</v>
      </c>
      <c r="AV148" t="s">
        <v>23</v>
      </c>
      <c r="AW148" t="s">
        <v>24</v>
      </c>
    </row>
    <row r="149" spans="1:49" x14ac:dyDescent="0.25">
      <c r="A149" t="s">
        <v>59</v>
      </c>
      <c r="E149" t="s">
        <v>3</v>
      </c>
      <c r="F149" t="s">
        <v>25</v>
      </c>
      <c r="G149" t="s">
        <v>26</v>
      </c>
      <c r="H149">
        <v>588.25199999999995</v>
      </c>
      <c r="I149" t="s">
        <v>26</v>
      </c>
      <c r="J149" t="s">
        <v>4</v>
      </c>
      <c r="K149">
        <v>588.29999999999995</v>
      </c>
      <c r="L149" t="s">
        <v>9</v>
      </c>
      <c r="M149" t="s">
        <v>60</v>
      </c>
      <c r="N149" t="s">
        <v>61</v>
      </c>
      <c r="O149" t="s">
        <v>9</v>
      </c>
      <c r="P149" t="s">
        <v>62</v>
      </c>
      <c r="Q149" t="s">
        <v>3</v>
      </c>
      <c r="R149" t="s">
        <v>17</v>
      </c>
      <c r="S149" t="s">
        <v>63</v>
      </c>
      <c r="T149">
        <v>5</v>
      </c>
      <c r="U149" t="s">
        <v>13</v>
      </c>
      <c r="V149" t="s">
        <v>3</v>
      </c>
      <c r="X149">
        <v>5</v>
      </c>
      <c r="Y149">
        <v>8</v>
      </c>
      <c r="AA149">
        <v>8</v>
      </c>
      <c r="AC149" t="s">
        <v>14</v>
      </c>
      <c r="AD149" t="s">
        <v>38</v>
      </c>
      <c r="AE149">
        <v>2</v>
      </c>
      <c r="AF149" t="s">
        <v>20</v>
      </c>
      <c r="AG149" t="s">
        <v>15</v>
      </c>
      <c r="AH149">
        <v>5</v>
      </c>
      <c r="AI149" t="s">
        <v>20</v>
      </c>
      <c r="AJ149">
        <v>2</v>
      </c>
      <c r="AL149" t="s">
        <v>3</v>
      </c>
      <c r="AM149" t="s">
        <v>15</v>
      </c>
      <c r="AN149">
        <v>5</v>
      </c>
      <c r="AO149" t="s">
        <v>20</v>
      </c>
      <c r="AQ149" t="s">
        <v>16</v>
      </c>
      <c r="AR149" t="s">
        <v>48</v>
      </c>
      <c r="AS149" t="s">
        <v>22</v>
      </c>
      <c r="AT149" t="s">
        <v>21</v>
      </c>
      <c r="AU149">
        <v>588.29999999999995</v>
      </c>
      <c r="AV149" t="s">
        <v>23</v>
      </c>
      <c r="AW149" t="s">
        <v>24</v>
      </c>
    </row>
    <row r="150" spans="1:49" x14ac:dyDescent="0.25">
      <c r="A150" t="s">
        <v>59</v>
      </c>
      <c r="E150" t="s">
        <v>3</v>
      </c>
      <c r="F150" t="s">
        <v>25</v>
      </c>
      <c r="G150" t="s">
        <v>26</v>
      </c>
      <c r="H150">
        <v>0.92</v>
      </c>
      <c r="I150" t="s">
        <v>26</v>
      </c>
      <c r="J150" t="s">
        <v>4</v>
      </c>
      <c r="K150">
        <v>0.9</v>
      </c>
      <c r="L150" t="s">
        <v>9</v>
      </c>
      <c r="M150" t="s">
        <v>60</v>
      </c>
      <c r="N150" t="s">
        <v>61</v>
      </c>
      <c r="O150" t="s">
        <v>9</v>
      </c>
      <c r="P150" t="s">
        <v>62</v>
      </c>
      <c r="Q150" t="s">
        <v>3</v>
      </c>
      <c r="R150" t="s">
        <v>17</v>
      </c>
      <c r="S150" t="s">
        <v>63</v>
      </c>
      <c r="T150">
        <v>2</v>
      </c>
      <c r="U150" t="s">
        <v>13</v>
      </c>
      <c r="V150" t="s">
        <v>3</v>
      </c>
      <c r="AA150">
        <v>0</v>
      </c>
      <c r="AC150" t="s">
        <v>14</v>
      </c>
      <c r="AD150" t="s">
        <v>38</v>
      </c>
      <c r="AE150">
        <v>9</v>
      </c>
      <c r="AF150" t="s">
        <v>20</v>
      </c>
      <c r="AG150" t="s">
        <v>15</v>
      </c>
      <c r="AH150">
        <v>2</v>
      </c>
      <c r="AI150" t="s">
        <v>20</v>
      </c>
      <c r="AL150" t="s">
        <v>3</v>
      </c>
      <c r="AM150" t="s">
        <v>15</v>
      </c>
      <c r="AN150">
        <v>2</v>
      </c>
      <c r="AO150" t="s">
        <v>20</v>
      </c>
      <c r="AQ150" t="s">
        <v>16</v>
      </c>
      <c r="AR150" t="s">
        <v>57</v>
      </c>
      <c r="AS150" t="s">
        <v>22</v>
      </c>
      <c r="AT150" t="s">
        <v>21</v>
      </c>
      <c r="AU150">
        <v>0.9</v>
      </c>
      <c r="AV150" t="s">
        <v>23</v>
      </c>
      <c r="AW150" t="s">
        <v>24</v>
      </c>
    </row>
    <row r="151" spans="1:49" x14ac:dyDescent="0.25">
      <c r="A151" t="s">
        <v>59</v>
      </c>
      <c r="E151" t="s">
        <v>3</v>
      </c>
      <c r="F151" t="s">
        <v>25</v>
      </c>
      <c r="G151" t="s">
        <v>26</v>
      </c>
      <c r="H151">
        <v>0.64100000000000001</v>
      </c>
      <c r="I151" t="s">
        <v>26</v>
      </c>
      <c r="J151" t="s">
        <v>4</v>
      </c>
      <c r="K151">
        <v>0.6</v>
      </c>
      <c r="L151" t="s">
        <v>9</v>
      </c>
      <c r="M151" t="s">
        <v>60</v>
      </c>
      <c r="N151" t="s">
        <v>61</v>
      </c>
      <c r="O151" t="s">
        <v>9</v>
      </c>
      <c r="P151" t="s">
        <v>62</v>
      </c>
      <c r="Q151" t="s">
        <v>3</v>
      </c>
      <c r="R151" t="s">
        <v>17</v>
      </c>
      <c r="S151" t="s">
        <v>63</v>
      </c>
      <c r="T151">
        <v>4</v>
      </c>
      <c r="U151" t="s">
        <v>13</v>
      </c>
      <c r="V151" t="s">
        <v>3</v>
      </c>
      <c r="AA151">
        <v>0</v>
      </c>
      <c r="AC151" t="s">
        <v>14</v>
      </c>
      <c r="AD151" t="s">
        <v>38</v>
      </c>
      <c r="AE151">
        <v>6</v>
      </c>
      <c r="AF151" t="s">
        <v>20</v>
      </c>
      <c r="AG151" t="s">
        <v>15</v>
      </c>
      <c r="AH151">
        <v>4</v>
      </c>
      <c r="AI151" t="s">
        <v>20</v>
      </c>
      <c r="AJ151">
        <v>1</v>
      </c>
      <c r="AL151" t="s">
        <v>3</v>
      </c>
      <c r="AM151" t="s">
        <v>15</v>
      </c>
      <c r="AN151">
        <v>4</v>
      </c>
      <c r="AO151" t="s">
        <v>20</v>
      </c>
      <c r="AQ151" t="s">
        <v>16</v>
      </c>
      <c r="AR151" t="s">
        <v>40</v>
      </c>
      <c r="AS151" t="s">
        <v>22</v>
      </c>
      <c r="AT151" t="s">
        <v>21</v>
      </c>
      <c r="AU151">
        <v>0.6</v>
      </c>
      <c r="AV151" t="s">
        <v>23</v>
      </c>
      <c r="AW151" t="s">
        <v>24</v>
      </c>
    </row>
    <row r="152" spans="1:49" x14ac:dyDescent="0.25">
      <c r="A152" t="s">
        <v>59</v>
      </c>
      <c r="E152" t="s">
        <v>3</v>
      </c>
      <c r="F152" t="s">
        <v>25</v>
      </c>
      <c r="G152" t="s">
        <v>26</v>
      </c>
      <c r="H152">
        <v>5.67</v>
      </c>
      <c r="I152" t="s">
        <v>26</v>
      </c>
      <c r="J152" t="s">
        <v>4</v>
      </c>
      <c r="K152">
        <v>5.7</v>
      </c>
      <c r="L152" t="s">
        <v>9</v>
      </c>
      <c r="M152" t="s">
        <v>60</v>
      </c>
      <c r="N152" t="s">
        <v>61</v>
      </c>
      <c r="O152" t="s">
        <v>9</v>
      </c>
      <c r="P152" t="s">
        <v>62</v>
      </c>
      <c r="Q152" t="s">
        <v>3</v>
      </c>
      <c r="R152" t="s">
        <v>17</v>
      </c>
      <c r="S152" t="s">
        <v>63</v>
      </c>
      <c r="T152">
        <v>7</v>
      </c>
      <c r="U152" t="s">
        <v>13</v>
      </c>
      <c r="V152" t="s">
        <v>3</v>
      </c>
      <c r="AA152">
        <v>5</v>
      </c>
      <c r="AC152" t="s">
        <v>14</v>
      </c>
      <c r="AD152" t="s">
        <v>38</v>
      </c>
      <c r="AE152">
        <v>6</v>
      </c>
      <c r="AF152" t="s">
        <v>20</v>
      </c>
      <c r="AG152" t="s">
        <v>15</v>
      </c>
      <c r="AH152">
        <v>7</v>
      </c>
      <c r="AI152" t="s">
        <v>20</v>
      </c>
      <c r="AL152" t="s">
        <v>3</v>
      </c>
      <c r="AM152" t="s">
        <v>15</v>
      </c>
      <c r="AN152">
        <v>7</v>
      </c>
      <c r="AO152" t="s">
        <v>20</v>
      </c>
      <c r="AQ152" t="s">
        <v>16</v>
      </c>
      <c r="AR152" t="s">
        <v>42</v>
      </c>
      <c r="AS152" t="s">
        <v>22</v>
      </c>
      <c r="AT152" t="s">
        <v>21</v>
      </c>
      <c r="AU152">
        <v>5.7</v>
      </c>
      <c r="AV152" t="s">
        <v>23</v>
      </c>
      <c r="AW152" t="s">
        <v>24</v>
      </c>
    </row>
    <row r="153" spans="1:49" x14ac:dyDescent="0.25">
      <c r="A153" t="s">
        <v>59</v>
      </c>
      <c r="E153" t="s">
        <v>3</v>
      </c>
      <c r="F153" t="s">
        <v>25</v>
      </c>
      <c r="G153" t="s">
        <v>26</v>
      </c>
      <c r="H153">
        <v>5.3869999999999996</v>
      </c>
      <c r="I153" t="s">
        <v>26</v>
      </c>
      <c r="J153" t="s">
        <v>4</v>
      </c>
      <c r="K153">
        <v>5.4</v>
      </c>
      <c r="L153" t="s">
        <v>9</v>
      </c>
      <c r="M153" t="s">
        <v>60</v>
      </c>
      <c r="N153" t="s">
        <v>61</v>
      </c>
      <c r="O153" t="s">
        <v>9</v>
      </c>
      <c r="P153" t="s">
        <v>62</v>
      </c>
      <c r="Q153" t="s">
        <v>3</v>
      </c>
      <c r="R153" t="s">
        <v>17</v>
      </c>
      <c r="S153" t="s">
        <v>63</v>
      </c>
      <c r="T153">
        <v>8</v>
      </c>
      <c r="U153" t="s">
        <v>13</v>
      </c>
      <c r="V153" t="s">
        <v>3</v>
      </c>
      <c r="AA153">
        <v>5</v>
      </c>
      <c r="AC153" t="s">
        <v>14</v>
      </c>
      <c r="AD153" t="s">
        <v>38</v>
      </c>
      <c r="AE153">
        <v>3</v>
      </c>
      <c r="AF153" t="s">
        <v>20</v>
      </c>
      <c r="AG153" t="s">
        <v>15</v>
      </c>
      <c r="AH153">
        <v>8</v>
      </c>
      <c r="AI153" t="s">
        <v>20</v>
      </c>
      <c r="AJ153">
        <v>7</v>
      </c>
      <c r="AL153" t="s">
        <v>3</v>
      </c>
      <c r="AM153" t="s">
        <v>15</v>
      </c>
      <c r="AN153">
        <v>8</v>
      </c>
      <c r="AO153" t="s">
        <v>20</v>
      </c>
      <c r="AQ153" t="s">
        <v>16</v>
      </c>
      <c r="AR153" t="s">
        <v>54</v>
      </c>
      <c r="AS153" t="s">
        <v>22</v>
      </c>
      <c r="AT153" t="s">
        <v>21</v>
      </c>
      <c r="AU153">
        <v>5.4</v>
      </c>
      <c r="AV153" t="s">
        <v>23</v>
      </c>
      <c r="AW153" t="s">
        <v>24</v>
      </c>
    </row>
    <row r="154" spans="1:49" x14ac:dyDescent="0.25">
      <c r="A154" t="s">
        <v>59</v>
      </c>
      <c r="E154" t="s">
        <v>3</v>
      </c>
      <c r="F154" t="s">
        <v>25</v>
      </c>
      <c r="G154" t="s">
        <v>26</v>
      </c>
      <c r="H154">
        <v>45.49</v>
      </c>
      <c r="I154" t="s">
        <v>26</v>
      </c>
      <c r="J154" t="s">
        <v>4</v>
      </c>
      <c r="K154">
        <v>45.5</v>
      </c>
      <c r="L154" t="s">
        <v>9</v>
      </c>
      <c r="M154" t="s">
        <v>60</v>
      </c>
      <c r="N154" t="s">
        <v>61</v>
      </c>
      <c r="O154" t="s">
        <v>9</v>
      </c>
      <c r="P154" t="s">
        <v>62</v>
      </c>
      <c r="Q154" t="s">
        <v>3</v>
      </c>
      <c r="R154" t="s">
        <v>17</v>
      </c>
      <c r="S154" t="s">
        <v>63</v>
      </c>
      <c r="T154">
        <v>9</v>
      </c>
      <c r="U154" t="s">
        <v>13</v>
      </c>
      <c r="V154" t="s">
        <v>3</v>
      </c>
      <c r="Y154">
        <v>4</v>
      </c>
      <c r="AA154">
        <v>5</v>
      </c>
      <c r="AC154" t="s">
        <v>14</v>
      </c>
      <c r="AD154" t="s">
        <v>38</v>
      </c>
      <c r="AE154">
        <v>4</v>
      </c>
      <c r="AF154" t="s">
        <v>20</v>
      </c>
      <c r="AG154" t="s">
        <v>15</v>
      </c>
      <c r="AH154">
        <v>9</v>
      </c>
      <c r="AI154" t="s">
        <v>20</v>
      </c>
      <c r="AL154" t="s">
        <v>3</v>
      </c>
      <c r="AM154" t="s">
        <v>15</v>
      </c>
      <c r="AN154">
        <v>9</v>
      </c>
      <c r="AO154" t="s">
        <v>20</v>
      </c>
      <c r="AQ154" t="s">
        <v>16</v>
      </c>
      <c r="AR154" t="s">
        <v>51</v>
      </c>
      <c r="AS154" t="s">
        <v>22</v>
      </c>
      <c r="AT154" t="s">
        <v>21</v>
      </c>
      <c r="AU154">
        <v>45.5</v>
      </c>
      <c r="AV154" t="s">
        <v>23</v>
      </c>
      <c r="AW154" t="s">
        <v>24</v>
      </c>
    </row>
    <row r="155" spans="1:49" x14ac:dyDescent="0.25">
      <c r="A155" t="s">
        <v>59</v>
      </c>
      <c r="E155" t="s">
        <v>3</v>
      </c>
      <c r="F155" t="s">
        <v>25</v>
      </c>
      <c r="G155" t="s">
        <v>26</v>
      </c>
      <c r="H155">
        <v>24.312999999999999</v>
      </c>
      <c r="I155" t="s">
        <v>26</v>
      </c>
      <c r="J155" t="s">
        <v>4</v>
      </c>
      <c r="K155">
        <v>24.3</v>
      </c>
      <c r="L155" t="s">
        <v>9</v>
      </c>
      <c r="M155" t="s">
        <v>60</v>
      </c>
      <c r="N155" t="s">
        <v>61</v>
      </c>
      <c r="O155" t="s">
        <v>9</v>
      </c>
      <c r="P155" t="s">
        <v>62</v>
      </c>
      <c r="Q155" t="s">
        <v>3</v>
      </c>
      <c r="R155" t="s">
        <v>17</v>
      </c>
      <c r="S155" t="s">
        <v>63</v>
      </c>
      <c r="T155">
        <v>1</v>
      </c>
      <c r="U155" t="s">
        <v>13</v>
      </c>
      <c r="V155" t="s">
        <v>3</v>
      </c>
      <c r="Y155">
        <v>2</v>
      </c>
      <c r="AA155">
        <v>4</v>
      </c>
      <c r="AC155" t="s">
        <v>14</v>
      </c>
      <c r="AD155" t="s">
        <v>38</v>
      </c>
      <c r="AE155">
        <v>3</v>
      </c>
      <c r="AF155" t="s">
        <v>20</v>
      </c>
      <c r="AG155" t="s">
        <v>15</v>
      </c>
      <c r="AH155">
        <v>1</v>
      </c>
      <c r="AI155" t="s">
        <v>20</v>
      </c>
      <c r="AJ155">
        <v>3</v>
      </c>
      <c r="AL155" t="s">
        <v>3</v>
      </c>
      <c r="AM155" t="s">
        <v>15</v>
      </c>
      <c r="AN155">
        <v>1</v>
      </c>
      <c r="AO155" t="s">
        <v>20</v>
      </c>
      <c r="AQ155" t="s">
        <v>16</v>
      </c>
      <c r="AR155" t="s">
        <v>56</v>
      </c>
      <c r="AS155" t="s">
        <v>22</v>
      </c>
      <c r="AT155" t="s">
        <v>21</v>
      </c>
      <c r="AU155">
        <v>24.3</v>
      </c>
      <c r="AV155" t="s">
        <v>23</v>
      </c>
      <c r="AW155" t="s">
        <v>24</v>
      </c>
    </row>
    <row r="156" spans="1:49" x14ac:dyDescent="0.25">
      <c r="A156" t="s">
        <v>64</v>
      </c>
      <c r="E156" t="s">
        <v>3</v>
      </c>
      <c r="F156" t="s">
        <v>25</v>
      </c>
      <c r="G156" t="s">
        <v>26</v>
      </c>
      <c r="H156">
        <v>0.73599999999999999</v>
      </c>
      <c r="I156" t="s">
        <v>26</v>
      </c>
      <c r="J156" t="s">
        <v>4</v>
      </c>
      <c r="K156">
        <v>0.74</v>
      </c>
      <c r="L156" t="s">
        <v>9</v>
      </c>
      <c r="M156" t="s">
        <v>65</v>
      </c>
      <c r="N156" t="s">
        <v>61</v>
      </c>
      <c r="O156" t="s">
        <v>9</v>
      </c>
      <c r="P156" t="s">
        <v>62</v>
      </c>
      <c r="Q156" t="s">
        <v>3</v>
      </c>
      <c r="R156" t="s">
        <v>17</v>
      </c>
      <c r="S156" t="s">
        <v>66</v>
      </c>
      <c r="T156">
        <v>6</v>
      </c>
      <c r="U156" t="s">
        <v>13</v>
      </c>
      <c r="V156" t="s">
        <v>3</v>
      </c>
      <c r="AA156">
        <v>0</v>
      </c>
      <c r="AC156" t="s">
        <v>14</v>
      </c>
      <c r="AE156">
        <v>7</v>
      </c>
      <c r="AG156" t="s">
        <v>38</v>
      </c>
      <c r="AH156">
        <v>3</v>
      </c>
      <c r="AI156" t="s">
        <v>67</v>
      </c>
      <c r="AJ156">
        <v>6</v>
      </c>
      <c r="AK156" t="s">
        <v>20</v>
      </c>
      <c r="AL156" t="s">
        <v>3</v>
      </c>
      <c r="AM156" t="s">
        <v>15</v>
      </c>
      <c r="AN156">
        <v>6</v>
      </c>
      <c r="AO156" t="s">
        <v>20</v>
      </c>
      <c r="AQ156" t="s">
        <v>16</v>
      </c>
      <c r="AR156" t="s">
        <v>54</v>
      </c>
      <c r="AS156" t="s">
        <v>22</v>
      </c>
      <c r="AT156" t="s">
        <v>21</v>
      </c>
      <c r="AU156">
        <v>0.74</v>
      </c>
      <c r="AV156" t="s">
        <v>23</v>
      </c>
      <c r="AW156" t="s">
        <v>24</v>
      </c>
    </row>
    <row r="157" spans="1:49" x14ac:dyDescent="0.25">
      <c r="A157" t="s">
        <v>64</v>
      </c>
      <c r="E157" t="s">
        <v>3</v>
      </c>
      <c r="F157" t="s">
        <v>25</v>
      </c>
      <c r="G157" t="s">
        <v>26</v>
      </c>
      <c r="H157">
        <v>5.5430000000000001</v>
      </c>
      <c r="I157" t="s">
        <v>26</v>
      </c>
      <c r="J157" t="s">
        <v>4</v>
      </c>
      <c r="K157">
        <v>5.54</v>
      </c>
      <c r="L157" t="s">
        <v>9</v>
      </c>
      <c r="M157" t="s">
        <v>65</v>
      </c>
      <c r="N157" t="s">
        <v>61</v>
      </c>
      <c r="O157" t="s">
        <v>9</v>
      </c>
      <c r="P157" t="s">
        <v>62</v>
      </c>
      <c r="Q157" t="s">
        <v>3</v>
      </c>
      <c r="R157" t="s">
        <v>17</v>
      </c>
      <c r="S157" t="s">
        <v>66</v>
      </c>
      <c r="T157">
        <v>3</v>
      </c>
      <c r="U157" t="s">
        <v>13</v>
      </c>
      <c r="V157" t="s">
        <v>3</v>
      </c>
      <c r="AA157">
        <v>5</v>
      </c>
      <c r="AC157" t="s">
        <v>14</v>
      </c>
      <c r="AE157">
        <v>5</v>
      </c>
      <c r="AG157" t="s">
        <v>38</v>
      </c>
      <c r="AH157">
        <v>4</v>
      </c>
      <c r="AI157" t="s">
        <v>67</v>
      </c>
      <c r="AJ157">
        <v>3</v>
      </c>
      <c r="AK157" t="s">
        <v>20</v>
      </c>
      <c r="AL157" t="s">
        <v>3</v>
      </c>
      <c r="AM157" t="s">
        <v>15</v>
      </c>
      <c r="AN157">
        <v>3</v>
      </c>
      <c r="AO157" t="s">
        <v>20</v>
      </c>
      <c r="AQ157" t="s">
        <v>16</v>
      </c>
      <c r="AR157" t="s">
        <v>43</v>
      </c>
      <c r="AS157" t="s">
        <v>22</v>
      </c>
      <c r="AT157" t="s">
        <v>21</v>
      </c>
      <c r="AU157">
        <v>5.54</v>
      </c>
      <c r="AV157" t="s">
        <v>23</v>
      </c>
      <c r="AW157" t="s">
        <v>24</v>
      </c>
    </row>
    <row r="158" spans="1:49" x14ac:dyDescent="0.25">
      <c r="A158" t="s">
        <v>64</v>
      </c>
      <c r="E158" t="s">
        <v>3</v>
      </c>
      <c r="F158" t="s">
        <v>25</v>
      </c>
      <c r="G158" t="s">
        <v>26</v>
      </c>
      <c r="H158">
        <v>59.213999999999999</v>
      </c>
      <c r="I158" t="s">
        <v>26</v>
      </c>
      <c r="J158" t="s">
        <v>4</v>
      </c>
      <c r="K158">
        <v>59.21</v>
      </c>
      <c r="L158" t="s">
        <v>9</v>
      </c>
      <c r="M158" t="s">
        <v>65</v>
      </c>
      <c r="N158" t="s">
        <v>61</v>
      </c>
      <c r="O158" t="s">
        <v>9</v>
      </c>
      <c r="P158" t="s">
        <v>62</v>
      </c>
      <c r="Q158" t="s">
        <v>3</v>
      </c>
      <c r="R158" t="s">
        <v>17</v>
      </c>
      <c r="S158" t="s">
        <v>66</v>
      </c>
      <c r="T158">
        <v>4</v>
      </c>
      <c r="U158" t="s">
        <v>13</v>
      </c>
      <c r="V158" t="s">
        <v>3</v>
      </c>
      <c r="Y158">
        <v>5</v>
      </c>
      <c r="AA158">
        <v>9</v>
      </c>
      <c r="AC158" t="s">
        <v>14</v>
      </c>
      <c r="AE158">
        <v>2</v>
      </c>
      <c r="AG158" t="s">
        <v>38</v>
      </c>
      <c r="AH158">
        <v>1</v>
      </c>
      <c r="AI158" t="s">
        <v>67</v>
      </c>
      <c r="AJ158">
        <v>4</v>
      </c>
      <c r="AK158" t="s">
        <v>20</v>
      </c>
      <c r="AL158" t="s">
        <v>3</v>
      </c>
      <c r="AM158" t="s">
        <v>15</v>
      </c>
      <c r="AN158">
        <v>4</v>
      </c>
      <c r="AO158" t="s">
        <v>20</v>
      </c>
      <c r="AQ158" t="s">
        <v>16</v>
      </c>
      <c r="AR158" t="s">
        <v>50</v>
      </c>
      <c r="AS158" t="s">
        <v>22</v>
      </c>
      <c r="AT158" t="s">
        <v>21</v>
      </c>
      <c r="AU158">
        <v>59.21</v>
      </c>
      <c r="AV158" t="s">
        <v>23</v>
      </c>
      <c r="AW158" t="s">
        <v>24</v>
      </c>
    </row>
    <row r="159" spans="1:49" x14ac:dyDescent="0.25">
      <c r="A159" t="s">
        <v>64</v>
      </c>
      <c r="E159" t="s">
        <v>3</v>
      </c>
      <c r="F159" t="s">
        <v>25</v>
      </c>
      <c r="G159" t="s">
        <v>26</v>
      </c>
      <c r="H159">
        <v>113.56699999999999</v>
      </c>
      <c r="I159" t="s">
        <v>26</v>
      </c>
      <c r="J159" t="s">
        <v>4</v>
      </c>
      <c r="K159">
        <v>113.57</v>
      </c>
      <c r="L159" t="s">
        <v>9</v>
      </c>
      <c r="M159" t="s">
        <v>65</v>
      </c>
      <c r="N159" t="s">
        <v>61</v>
      </c>
      <c r="O159" t="s">
        <v>9</v>
      </c>
      <c r="P159" t="s">
        <v>62</v>
      </c>
      <c r="Q159" t="s">
        <v>3</v>
      </c>
      <c r="R159" t="s">
        <v>17</v>
      </c>
      <c r="S159" t="s">
        <v>66</v>
      </c>
      <c r="T159">
        <v>7</v>
      </c>
      <c r="U159" t="s">
        <v>13</v>
      </c>
      <c r="V159" t="s">
        <v>3</v>
      </c>
      <c r="X159">
        <v>1</v>
      </c>
      <c r="Y159">
        <v>1</v>
      </c>
      <c r="AA159">
        <v>3</v>
      </c>
      <c r="AC159" t="s">
        <v>14</v>
      </c>
      <c r="AE159">
        <v>5</v>
      </c>
      <c r="AG159" t="s">
        <v>38</v>
      </c>
      <c r="AH159">
        <v>6</v>
      </c>
      <c r="AI159" t="s">
        <v>67</v>
      </c>
      <c r="AJ159">
        <v>7</v>
      </c>
      <c r="AK159" t="s">
        <v>20</v>
      </c>
      <c r="AL159" t="s">
        <v>3</v>
      </c>
      <c r="AM159" t="s">
        <v>15</v>
      </c>
      <c r="AN159">
        <v>7</v>
      </c>
      <c r="AO159" t="s">
        <v>20</v>
      </c>
      <c r="AQ159" t="s">
        <v>16</v>
      </c>
      <c r="AR159" t="s">
        <v>42</v>
      </c>
      <c r="AS159" t="s">
        <v>22</v>
      </c>
      <c r="AT159" t="s">
        <v>21</v>
      </c>
      <c r="AU159">
        <v>113.57</v>
      </c>
      <c r="AV159" t="s">
        <v>23</v>
      </c>
      <c r="AW159" t="s">
        <v>24</v>
      </c>
    </row>
    <row r="160" spans="1:49" x14ac:dyDescent="0.25">
      <c r="A160" t="s">
        <v>64</v>
      </c>
      <c r="E160" t="s">
        <v>3</v>
      </c>
      <c r="F160" t="s">
        <v>25</v>
      </c>
      <c r="G160" t="s">
        <v>26</v>
      </c>
      <c r="H160">
        <v>0.34300000000000003</v>
      </c>
      <c r="I160" t="s">
        <v>26</v>
      </c>
      <c r="J160" t="s">
        <v>4</v>
      </c>
      <c r="K160">
        <v>0.34</v>
      </c>
      <c r="L160" t="s">
        <v>9</v>
      </c>
      <c r="M160" t="s">
        <v>65</v>
      </c>
      <c r="N160" t="s">
        <v>61</v>
      </c>
      <c r="O160" t="s">
        <v>9</v>
      </c>
      <c r="P160" t="s">
        <v>62</v>
      </c>
      <c r="Q160" t="s">
        <v>3</v>
      </c>
      <c r="R160" t="s">
        <v>17</v>
      </c>
      <c r="S160" t="s">
        <v>66</v>
      </c>
      <c r="T160">
        <v>3</v>
      </c>
      <c r="U160" t="s">
        <v>13</v>
      </c>
      <c r="V160" t="s">
        <v>3</v>
      </c>
      <c r="AA160">
        <v>0</v>
      </c>
      <c r="AC160" t="s">
        <v>14</v>
      </c>
      <c r="AE160">
        <v>3</v>
      </c>
      <c r="AG160" t="s">
        <v>38</v>
      </c>
      <c r="AH160">
        <v>4</v>
      </c>
      <c r="AI160" t="s">
        <v>67</v>
      </c>
      <c r="AJ160">
        <v>3</v>
      </c>
      <c r="AK160" t="s">
        <v>20</v>
      </c>
      <c r="AL160" t="s">
        <v>3</v>
      </c>
      <c r="AM160" t="s">
        <v>15</v>
      </c>
      <c r="AN160">
        <v>3</v>
      </c>
      <c r="AO160" t="s">
        <v>20</v>
      </c>
      <c r="AQ160" t="s">
        <v>16</v>
      </c>
      <c r="AR160" t="s">
        <v>43</v>
      </c>
      <c r="AS160" t="s">
        <v>22</v>
      </c>
      <c r="AT160" t="s">
        <v>21</v>
      </c>
      <c r="AU160">
        <v>0.34</v>
      </c>
      <c r="AV160" t="s">
        <v>23</v>
      </c>
      <c r="AW160" t="s">
        <v>24</v>
      </c>
    </row>
    <row r="161" spans="1:49" x14ac:dyDescent="0.25">
      <c r="A161" t="s">
        <v>64</v>
      </c>
      <c r="E161" t="s">
        <v>3</v>
      </c>
      <c r="F161" t="s">
        <v>25</v>
      </c>
      <c r="G161" t="s">
        <v>26</v>
      </c>
      <c r="H161">
        <v>3.8370000000000002</v>
      </c>
      <c r="I161" t="s">
        <v>26</v>
      </c>
      <c r="J161" t="s">
        <v>4</v>
      </c>
      <c r="K161">
        <v>3.84</v>
      </c>
      <c r="L161" t="s">
        <v>9</v>
      </c>
      <c r="M161" t="s">
        <v>65</v>
      </c>
      <c r="N161" t="s">
        <v>61</v>
      </c>
      <c r="O161" t="s">
        <v>9</v>
      </c>
      <c r="P161" t="s">
        <v>62</v>
      </c>
      <c r="Q161" t="s">
        <v>3</v>
      </c>
      <c r="R161" t="s">
        <v>17</v>
      </c>
      <c r="S161" t="s">
        <v>66</v>
      </c>
      <c r="T161">
        <v>7</v>
      </c>
      <c r="U161" t="s">
        <v>13</v>
      </c>
      <c r="V161" t="s">
        <v>3</v>
      </c>
      <c r="AA161">
        <v>3</v>
      </c>
      <c r="AC161" t="s">
        <v>14</v>
      </c>
      <c r="AE161">
        <v>8</v>
      </c>
      <c r="AG161" t="s">
        <v>38</v>
      </c>
      <c r="AH161">
        <v>3</v>
      </c>
      <c r="AI161" t="s">
        <v>67</v>
      </c>
      <c r="AJ161">
        <v>7</v>
      </c>
      <c r="AK161" t="s">
        <v>20</v>
      </c>
      <c r="AL161" t="s">
        <v>3</v>
      </c>
      <c r="AM161" t="s">
        <v>15</v>
      </c>
      <c r="AN161">
        <v>7</v>
      </c>
      <c r="AO161" t="s">
        <v>20</v>
      </c>
      <c r="AQ161" t="s">
        <v>16</v>
      </c>
      <c r="AR161" t="s">
        <v>54</v>
      </c>
      <c r="AS161" t="s">
        <v>22</v>
      </c>
      <c r="AT161" t="s">
        <v>21</v>
      </c>
      <c r="AU161">
        <v>3.84</v>
      </c>
      <c r="AV161" t="s">
        <v>23</v>
      </c>
      <c r="AW161" t="s">
        <v>24</v>
      </c>
    </row>
    <row r="162" spans="1:49" x14ac:dyDescent="0.25">
      <c r="A162" t="s">
        <v>64</v>
      </c>
      <c r="E162" t="s">
        <v>3</v>
      </c>
      <c r="F162" t="s">
        <v>25</v>
      </c>
      <c r="G162" t="s">
        <v>26</v>
      </c>
      <c r="H162">
        <v>39.976999999999997</v>
      </c>
      <c r="I162" t="s">
        <v>26</v>
      </c>
      <c r="J162" t="s">
        <v>4</v>
      </c>
      <c r="K162">
        <v>39.979999999999997</v>
      </c>
      <c r="L162" t="s">
        <v>9</v>
      </c>
      <c r="M162" t="s">
        <v>65</v>
      </c>
      <c r="N162" t="s">
        <v>61</v>
      </c>
      <c r="O162" t="s">
        <v>9</v>
      </c>
      <c r="P162" t="s">
        <v>62</v>
      </c>
      <c r="Q162" t="s">
        <v>3</v>
      </c>
      <c r="R162" t="s">
        <v>17</v>
      </c>
      <c r="S162" t="s">
        <v>66</v>
      </c>
      <c r="T162">
        <v>7</v>
      </c>
      <c r="U162" t="s">
        <v>13</v>
      </c>
      <c r="V162" t="s">
        <v>3</v>
      </c>
      <c r="Y162">
        <v>3</v>
      </c>
      <c r="AA162">
        <v>9</v>
      </c>
      <c r="AC162" t="s">
        <v>14</v>
      </c>
      <c r="AE162">
        <v>9</v>
      </c>
      <c r="AG162" t="s">
        <v>38</v>
      </c>
      <c r="AH162">
        <v>7</v>
      </c>
      <c r="AI162" t="s">
        <v>67</v>
      </c>
      <c r="AJ162">
        <v>7</v>
      </c>
      <c r="AK162" t="s">
        <v>20</v>
      </c>
      <c r="AL162" t="s">
        <v>3</v>
      </c>
      <c r="AM162" t="s">
        <v>15</v>
      </c>
      <c r="AN162">
        <v>7</v>
      </c>
      <c r="AO162" t="s">
        <v>20</v>
      </c>
      <c r="AQ162" t="s">
        <v>16</v>
      </c>
      <c r="AR162" t="s">
        <v>45</v>
      </c>
      <c r="AS162" t="s">
        <v>22</v>
      </c>
      <c r="AT162" t="s">
        <v>21</v>
      </c>
      <c r="AU162">
        <v>39.979999999999997</v>
      </c>
      <c r="AV162" t="s">
        <v>23</v>
      </c>
      <c r="AW162" t="s">
        <v>24</v>
      </c>
    </row>
    <row r="163" spans="1:49" x14ac:dyDescent="0.25">
      <c r="A163" t="s">
        <v>64</v>
      </c>
      <c r="E163" t="s">
        <v>3</v>
      </c>
      <c r="F163" t="s">
        <v>25</v>
      </c>
      <c r="G163" t="s">
        <v>26</v>
      </c>
      <c r="H163">
        <v>528.59900000000005</v>
      </c>
      <c r="I163" t="s">
        <v>26</v>
      </c>
      <c r="J163" t="s">
        <v>4</v>
      </c>
      <c r="K163">
        <v>528.6</v>
      </c>
      <c r="L163" t="s">
        <v>9</v>
      </c>
      <c r="M163" t="s">
        <v>65</v>
      </c>
      <c r="N163" t="s">
        <v>61</v>
      </c>
      <c r="O163" t="s">
        <v>9</v>
      </c>
      <c r="P163" t="s">
        <v>62</v>
      </c>
      <c r="Q163" t="s">
        <v>3</v>
      </c>
      <c r="R163" t="s">
        <v>17</v>
      </c>
      <c r="S163" t="s">
        <v>66</v>
      </c>
      <c r="T163">
        <v>9</v>
      </c>
      <c r="U163" t="s">
        <v>13</v>
      </c>
      <c r="V163" t="s">
        <v>3</v>
      </c>
      <c r="X163">
        <v>5</v>
      </c>
      <c r="Y163">
        <v>2</v>
      </c>
      <c r="AA163">
        <v>8</v>
      </c>
      <c r="AC163" t="s">
        <v>14</v>
      </c>
      <c r="AE163">
        <v>5</v>
      </c>
      <c r="AG163" t="s">
        <v>38</v>
      </c>
      <c r="AH163">
        <v>9</v>
      </c>
      <c r="AI163" t="s">
        <v>67</v>
      </c>
      <c r="AJ163">
        <v>9</v>
      </c>
      <c r="AK163" t="s">
        <v>20</v>
      </c>
      <c r="AL163" t="s">
        <v>3</v>
      </c>
      <c r="AM163" t="s">
        <v>15</v>
      </c>
      <c r="AN163">
        <v>9</v>
      </c>
      <c r="AO163" t="s">
        <v>20</v>
      </c>
      <c r="AQ163" t="s">
        <v>16</v>
      </c>
      <c r="AR163" t="s">
        <v>49</v>
      </c>
      <c r="AS163" t="s">
        <v>22</v>
      </c>
      <c r="AT163" t="s">
        <v>21</v>
      </c>
      <c r="AU163">
        <v>528.6</v>
      </c>
      <c r="AV163" t="s">
        <v>23</v>
      </c>
      <c r="AW163" t="s">
        <v>24</v>
      </c>
    </row>
    <row r="164" spans="1:49" x14ac:dyDescent="0.25">
      <c r="A164" t="s">
        <v>64</v>
      </c>
      <c r="E164" t="s">
        <v>3</v>
      </c>
      <c r="F164" t="s">
        <v>25</v>
      </c>
      <c r="G164" t="s">
        <v>26</v>
      </c>
      <c r="H164">
        <v>0.64100000000000001</v>
      </c>
      <c r="I164" t="s">
        <v>26</v>
      </c>
      <c r="J164" t="s">
        <v>4</v>
      </c>
      <c r="K164">
        <v>0.64</v>
      </c>
      <c r="L164" t="s">
        <v>9</v>
      </c>
      <c r="M164" t="s">
        <v>65</v>
      </c>
      <c r="N164" t="s">
        <v>61</v>
      </c>
      <c r="O164" t="s">
        <v>9</v>
      </c>
      <c r="P164" t="s">
        <v>62</v>
      </c>
      <c r="Q164" t="s">
        <v>3</v>
      </c>
      <c r="R164" t="s">
        <v>17</v>
      </c>
      <c r="S164" t="s">
        <v>66</v>
      </c>
      <c r="T164">
        <v>1</v>
      </c>
      <c r="U164" t="s">
        <v>13</v>
      </c>
      <c r="V164" t="s">
        <v>3</v>
      </c>
      <c r="AA164">
        <v>0</v>
      </c>
      <c r="AC164" t="s">
        <v>14</v>
      </c>
      <c r="AE164">
        <v>6</v>
      </c>
      <c r="AG164" t="s">
        <v>38</v>
      </c>
      <c r="AH164">
        <v>4</v>
      </c>
      <c r="AI164" t="s">
        <v>67</v>
      </c>
      <c r="AJ164">
        <v>1</v>
      </c>
      <c r="AK164" t="s">
        <v>20</v>
      </c>
      <c r="AL164" t="s">
        <v>3</v>
      </c>
      <c r="AM164" t="s">
        <v>15</v>
      </c>
      <c r="AN164">
        <v>1</v>
      </c>
      <c r="AO164" t="s">
        <v>20</v>
      </c>
      <c r="AQ164" t="s">
        <v>16</v>
      </c>
      <c r="AR164" t="s">
        <v>43</v>
      </c>
      <c r="AS164" t="s">
        <v>22</v>
      </c>
      <c r="AT164" t="s">
        <v>21</v>
      </c>
      <c r="AU164">
        <v>0.64</v>
      </c>
      <c r="AV164" t="s">
        <v>23</v>
      </c>
      <c r="AW164" t="s">
        <v>24</v>
      </c>
    </row>
    <row r="165" spans="1:49" x14ac:dyDescent="0.25">
      <c r="A165" t="s">
        <v>64</v>
      </c>
      <c r="E165" t="s">
        <v>3</v>
      </c>
      <c r="F165" t="s">
        <v>25</v>
      </c>
      <c r="G165" t="s">
        <v>26</v>
      </c>
      <c r="H165">
        <v>9.7650000000000006</v>
      </c>
      <c r="I165" t="s">
        <v>26</v>
      </c>
      <c r="J165" t="s">
        <v>4</v>
      </c>
      <c r="K165">
        <v>9.77</v>
      </c>
      <c r="L165" t="s">
        <v>9</v>
      </c>
      <c r="M165" t="s">
        <v>65</v>
      </c>
      <c r="N165" t="s">
        <v>61</v>
      </c>
      <c r="O165" t="s">
        <v>9</v>
      </c>
      <c r="P165" t="s">
        <v>62</v>
      </c>
      <c r="Q165" t="s">
        <v>3</v>
      </c>
      <c r="R165" t="s">
        <v>17</v>
      </c>
      <c r="S165" t="s">
        <v>66</v>
      </c>
      <c r="T165">
        <v>5</v>
      </c>
      <c r="U165" t="s">
        <v>13</v>
      </c>
      <c r="V165" t="s">
        <v>3</v>
      </c>
      <c r="AA165">
        <v>9</v>
      </c>
      <c r="AC165" t="s">
        <v>14</v>
      </c>
      <c r="AE165">
        <v>7</v>
      </c>
      <c r="AG165" t="s">
        <v>38</v>
      </c>
      <c r="AH165">
        <v>6</v>
      </c>
      <c r="AI165" t="s">
        <v>67</v>
      </c>
      <c r="AJ165">
        <v>5</v>
      </c>
      <c r="AK165" t="s">
        <v>20</v>
      </c>
      <c r="AL165" t="s">
        <v>3</v>
      </c>
      <c r="AM165" t="s">
        <v>15</v>
      </c>
      <c r="AN165">
        <v>5</v>
      </c>
      <c r="AO165" t="s">
        <v>20</v>
      </c>
      <c r="AQ165" t="s">
        <v>16</v>
      </c>
      <c r="AR165" t="s">
        <v>42</v>
      </c>
      <c r="AS165" t="s">
        <v>22</v>
      </c>
      <c r="AT165" t="s">
        <v>21</v>
      </c>
      <c r="AU165">
        <v>9.77</v>
      </c>
      <c r="AV165" t="s">
        <v>23</v>
      </c>
      <c r="AW165" t="s">
        <v>24</v>
      </c>
    </row>
    <row r="166" spans="1:49" x14ac:dyDescent="0.25">
      <c r="A166" t="s">
        <v>64</v>
      </c>
      <c r="E166" t="s">
        <v>3</v>
      </c>
      <c r="F166" t="s">
        <v>25</v>
      </c>
      <c r="G166" t="s">
        <v>26</v>
      </c>
      <c r="H166">
        <v>69.352000000000004</v>
      </c>
      <c r="I166" t="s">
        <v>26</v>
      </c>
      <c r="J166" t="s">
        <v>4</v>
      </c>
      <c r="K166">
        <v>69.349999999999994</v>
      </c>
      <c r="L166" t="s">
        <v>9</v>
      </c>
      <c r="M166" t="s">
        <v>65</v>
      </c>
      <c r="N166" t="s">
        <v>61</v>
      </c>
      <c r="O166" t="s">
        <v>9</v>
      </c>
      <c r="P166" t="s">
        <v>62</v>
      </c>
      <c r="Q166" t="s">
        <v>3</v>
      </c>
      <c r="R166" t="s">
        <v>17</v>
      </c>
      <c r="S166" t="s">
        <v>66</v>
      </c>
      <c r="T166">
        <v>2</v>
      </c>
      <c r="U166" t="s">
        <v>13</v>
      </c>
      <c r="V166" t="s">
        <v>3</v>
      </c>
      <c r="Y166">
        <v>6</v>
      </c>
      <c r="AA166">
        <v>9</v>
      </c>
      <c r="AC166" t="s">
        <v>14</v>
      </c>
      <c r="AE166">
        <v>3</v>
      </c>
      <c r="AG166" t="s">
        <v>38</v>
      </c>
      <c r="AH166">
        <v>5</v>
      </c>
      <c r="AI166" t="s">
        <v>67</v>
      </c>
      <c r="AJ166">
        <v>2</v>
      </c>
      <c r="AK166" t="s">
        <v>20</v>
      </c>
      <c r="AL166" t="s">
        <v>3</v>
      </c>
      <c r="AM166" t="s">
        <v>15</v>
      </c>
      <c r="AN166">
        <v>2</v>
      </c>
      <c r="AO166" t="s">
        <v>20</v>
      </c>
      <c r="AQ166" t="s">
        <v>16</v>
      </c>
      <c r="AR166" t="s">
        <v>47</v>
      </c>
      <c r="AS166" t="s">
        <v>22</v>
      </c>
      <c r="AT166" t="s">
        <v>21</v>
      </c>
      <c r="AU166">
        <v>69.349999999999994</v>
      </c>
      <c r="AV166" t="s">
        <v>23</v>
      </c>
      <c r="AW166" t="s">
        <v>24</v>
      </c>
    </row>
    <row r="167" spans="1:49" x14ac:dyDescent="0.25">
      <c r="A167" t="s">
        <v>64</v>
      </c>
      <c r="E167" t="s">
        <v>3</v>
      </c>
      <c r="F167" t="s">
        <v>25</v>
      </c>
      <c r="G167" t="s">
        <v>26</v>
      </c>
      <c r="H167">
        <v>488.33600000000001</v>
      </c>
      <c r="I167" t="s">
        <v>26</v>
      </c>
      <c r="J167" t="s">
        <v>4</v>
      </c>
      <c r="K167">
        <v>488.34</v>
      </c>
      <c r="L167" t="s">
        <v>9</v>
      </c>
      <c r="M167" t="s">
        <v>65</v>
      </c>
      <c r="N167" t="s">
        <v>61</v>
      </c>
      <c r="O167" t="s">
        <v>9</v>
      </c>
      <c r="P167" t="s">
        <v>62</v>
      </c>
      <c r="Q167" t="s">
        <v>3</v>
      </c>
      <c r="R167" t="s">
        <v>17</v>
      </c>
      <c r="S167" t="s">
        <v>66</v>
      </c>
      <c r="T167">
        <v>6</v>
      </c>
      <c r="U167" t="s">
        <v>13</v>
      </c>
      <c r="V167" t="s">
        <v>3</v>
      </c>
      <c r="X167">
        <v>4</v>
      </c>
      <c r="Y167">
        <v>8</v>
      </c>
      <c r="AA167">
        <v>8</v>
      </c>
      <c r="AC167" t="s">
        <v>14</v>
      </c>
      <c r="AE167">
        <v>3</v>
      </c>
      <c r="AG167" t="s">
        <v>38</v>
      </c>
      <c r="AH167">
        <v>3</v>
      </c>
      <c r="AI167" t="s">
        <v>67</v>
      </c>
      <c r="AJ167">
        <v>6</v>
      </c>
      <c r="AK167" t="s">
        <v>20</v>
      </c>
      <c r="AL167" t="s">
        <v>3</v>
      </c>
      <c r="AM167" t="s">
        <v>15</v>
      </c>
      <c r="AN167">
        <v>6</v>
      </c>
      <c r="AO167" t="s">
        <v>20</v>
      </c>
      <c r="AQ167" t="s">
        <v>16</v>
      </c>
      <c r="AR167" t="s">
        <v>54</v>
      </c>
      <c r="AS167" t="s">
        <v>22</v>
      </c>
      <c r="AT167" t="s">
        <v>21</v>
      </c>
      <c r="AU167">
        <v>488.34</v>
      </c>
      <c r="AV167" t="s">
        <v>23</v>
      </c>
      <c r="AW167" t="s">
        <v>24</v>
      </c>
    </row>
    <row r="168" spans="1:49" x14ac:dyDescent="0.25">
      <c r="A168" t="s">
        <v>64</v>
      </c>
      <c r="E168" t="s">
        <v>3</v>
      </c>
      <c r="F168" t="s">
        <v>25</v>
      </c>
      <c r="G168" t="s">
        <v>26</v>
      </c>
      <c r="H168">
        <v>0.34499999999999997</v>
      </c>
      <c r="I168" t="s">
        <v>26</v>
      </c>
      <c r="J168" t="s">
        <v>4</v>
      </c>
      <c r="K168">
        <v>0.35</v>
      </c>
      <c r="L168" t="s">
        <v>9</v>
      </c>
      <c r="M168" t="s">
        <v>65</v>
      </c>
      <c r="N168" t="s">
        <v>61</v>
      </c>
      <c r="O168" t="s">
        <v>9</v>
      </c>
      <c r="P168" t="s">
        <v>62</v>
      </c>
      <c r="Q168" t="s">
        <v>3</v>
      </c>
      <c r="R168" t="s">
        <v>17</v>
      </c>
      <c r="S168" t="s">
        <v>66</v>
      </c>
      <c r="T168">
        <v>5</v>
      </c>
      <c r="U168" t="s">
        <v>13</v>
      </c>
      <c r="V168" t="s">
        <v>3</v>
      </c>
      <c r="AA168">
        <v>0</v>
      </c>
      <c r="AC168" t="s">
        <v>14</v>
      </c>
      <c r="AE168">
        <v>3</v>
      </c>
      <c r="AG168" t="s">
        <v>38</v>
      </c>
      <c r="AH168">
        <v>4</v>
      </c>
      <c r="AI168" t="s">
        <v>67</v>
      </c>
      <c r="AJ168">
        <v>5</v>
      </c>
      <c r="AK168" t="s">
        <v>20</v>
      </c>
      <c r="AL168" t="s">
        <v>3</v>
      </c>
      <c r="AM168" t="s">
        <v>15</v>
      </c>
      <c r="AN168">
        <v>5</v>
      </c>
      <c r="AO168" t="s">
        <v>20</v>
      </c>
      <c r="AQ168" t="s">
        <v>16</v>
      </c>
      <c r="AR168" t="s">
        <v>51</v>
      </c>
      <c r="AS168" t="s">
        <v>22</v>
      </c>
      <c r="AT168" t="s">
        <v>21</v>
      </c>
      <c r="AU168">
        <v>0.35</v>
      </c>
      <c r="AV168" t="s">
        <v>23</v>
      </c>
      <c r="AW168" t="s">
        <v>24</v>
      </c>
    </row>
    <row r="169" spans="1:49" x14ac:dyDescent="0.25">
      <c r="A169" t="s">
        <v>64</v>
      </c>
      <c r="E169" t="s">
        <v>3</v>
      </c>
      <c r="F169" t="s">
        <v>25</v>
      </c>
      <c r="G169" t="s">
        <v>26</v>
      </c>
      <c r="H169">
        <v>7.6420000000000003</v>
      </c>
      <c r="I169" t="s">
        <v>26</v>
      </c>
      <c r="J169" t="s">
        <v>4</v>
      </c>
      <c r="K169">
        <v>7.64</v>
      </c>
      <c r="L169" t="s">
        <v>9</v>
      </c>
      <c r="M169" t="s">
        <v>65</v>
      </c>
      <c r="N169" t="s">
        <v>61</v>
      </c>
      <c r="O169" t="s">
        <v>9</v>
      </c>
      <c r="P169" t="s">
        <v>62</v>
      </c>
      <c r="Q169" t="s">
        <v>3</v>
      </c>
      <c r="R169" t="s">
        <v>17</v>
      </c>
      <c r="S169" t="s">
        <v>66</v>
      </c>
      <c r="T169">
        <v>2</v>
      </c>
      <c r="U169" t="s">
        <v>13</v>
      </c>
      <c r="V169" t="s">
        <v>3</v>
      </c>
      <c r="AA169">
        <v>7</v>
      </c>
      <c r="AC169" t="s">
        <v>14</v>
      </c>
      <c r="AE169">
        <v>6</v>
      </c>
      <c r="AG169" t="s">
        <v>38</v>
      </c>
      <c r="AH169">
        <v>4</v>
      </c>
      <c r="AI169" t="s">
        <v>67</v>
      </c>
      <c r="AJ169">
        <v>2</v>
      </c>
      <c r="AK169" t="s">
        <v>20</v>
      </c>
      <c r="AL169" t="s">
        <v>3</v>
      </c>
      <c r="AM169" t="s">
        <v>15</v>
      </c>
      <c r="AN169">
        <v>2</v>
      </c>
      <c r="AO169" t="s">
        <v>20</v>
      </c>
      <c r="AQ169" t="s">
        <v>16</v>
      </c>
      <c r="AR169" t="s">
        <v>43</v>
      </c>
      <c r="AS169" t="s">
        <v>22</v>
      </c>
      <c r="AT169" t="s">
        <v>21</v>
      </c>
      <c r="AU169">
        <v>7.64</v>
      </c>
      <c r="AV169" t="s">
        <v>23</v>
      </c>
      <c r="AW169" t="s">
        <v>24</v>
      </c>
    </row>
    <row r="170" spans="1:49" x14ac:dyDescent="0.25">
      <c r="A170" t="s">
        <v>64</v>
      </c>
      <c r="E170" t="s">
        <v>3</v>
      </c>
      <c r="F170" t="s">
        <v>25</v>
      </c>
      <c r="G170" t="s">
        <v>26</v>
      </c>
      <c r="H170">
        <v>89.298000000000002</v>
      </c>
      <c r="I170" t="s">
        <v>26</v>
      </c>
      <c r="J170" t="s">
        <v>4</v>
      </c>
      <c r="K170">
        <v>89.3</v>
      </c>
      <c r="L170" t="s">
        <v>9</v>
      </c>
      <c r="M170" t="s">
        <v>65</v>
      </c>
      <c r="N170" t="s">
        <v>61</v>
      </c>
      <c r="O170" t="s">
        <v>9</v>
      </c>
      <c r="P170" t="s">
        <v>62</v>
      </c>
      <c r="Q170" t="s">
        <v>3</v>
      </c>
      <c r="R170" t="s">
        <v>17</v>
      </c>
      <c r="S170" t="s">
        <v>66</v>
      </c>
      <c r="T170">
        <v>8</v>
      </c>
      <c r="U170" t="s">
        <v>13</v>
      </c>
      <c r="V170" t="s">
        <v>3</v>
      </c>
      <c r="Y170">
        <v>8</v>
      </c>
      <c r="AA170">
        <v>9</v>
      </c>
      <c r="AC170" t="s">
        <v>14</v>
      </c>
      <c r="AE170">
        <v>2</v>
      </c>
      <c r="AG170" t="s">
        <v>38</v>
      </c>
      <c r="AH170">
        <v>9</v>
      </c>
      <c r="AI170" t="s">
        <v>67</v>
      </c>
      <c r="AJ170">
        <v>8</v>
      </c>
      <c r="AK170" t="s">
        <v>20</v>
      </c>
      <c r="AL170" t="s">
        <v>3</v>
      </c>
      <c r="AM170" t="s">
        <v>15</v>
      </c>
      <c r="AN170">
        <v>8</v>
      </c>
      <c r="AO170" t="s">
        <v>20</v>
      </c>
      <c r="AQ170" t="s">
        <v>16</v>
      </c>
      <c r="AR170" t="s">
        <v>49</v>
      </c>
      <c r="AS170" t="s">
        <v>22</v>
      </c>
      <c r="AT170" t="s">
        <v>21</v>
      </c>
      <c r="AU170">
        <v>89.3</v>
      </c>
      <c r="AV170" t="s">
        <v>23</v>
      </c>
      <c r="AW170" t="s">
        <v>24</v>
      </c>
    </row>
    <row r="171" spans="1:49" x14ac:dyDescent="0.25">
      <c r="A171" t="s">
        <v>64</v>
      </c>
      <c r="E171" t="s">
        <v>3</v>
      </c>
      <c r="F171" t="s">
        <v>25</v>
      </c>
      <c r="G171" t="s">
        <v>26</v>
      </c>
      <c r="H171">
        <v>974.16700000000003</v>
      </c>
      <c r="I171" t="s">
        <v>26</v>
      </c>
      <c r="J171" t="s">
        <v>4</v>
      </c>
      <c r="K171">
        <v>974.17</v>
      </c>
      <c r="L171" t="s">
        <v>9</v>
      </c>
      <c r="M171" t="s">
        <v>65</v>
      </c>
      <c r="N171" t="s">
        <v>61</v>
      </c>
      <c r="O171" t="s">
        <v>9</v>
      </c>
      <c r="P171" t="s">
        <v>62</v>
      </c>
      <c r="Q171" t="s">
        <v>3</v>
      </c>
      <c r="R171" t="s">
        <v>17</v>
      </c>
      <c r="S171" t="s">
        <v>66</v>
      </c>
      <c r="T171">
        <v>7</v>
      </c>
      <c r="U171" t="s">
        <v>13</v>
      </c>
      <c r="V171" t="s">
        <v>3</v>
      </c>
      <c r="X171">
        <v>9</v>
      </c>
      <c r="Y171">
        <v>7</v>
      </c>
      <c r="AA171">
        <v>4</v>
      </c>
      <c r="AC171" t="s">
        <v>14</v>
      </c>
      <c r="AE171">
        <v>1</v>
      </c>
      <c r="AG171" t="s">
        <v>38</v>
      </c>
      <c r="AH171">
        <v>6</v>
      </c>
      <c r="AI171" t="s">
        <v>67</v>
      </c>
      <c r="AJ171">
        <v>7</v>
      </c>
      <c r="AK171" t="s">
        <v>20</v>
      </c>
      <c r="AL171" t="s">
        <v>3</v>
      </c>
      <c r="AM171" t="s">
        <v>15</v>
      </c>
      <c r="AN171">
        <v>7</v>
      </c>
      <c r="AO171" t="s">
        <v>20</v>
      </c>
      <c r="AQ171" t="s">
        <v>16</v>
      </c>
      <c r="AR171" t="s">
        <v>42</v>
      </c>
      <c r="AS171" t="s">
        <v>22</v>
      </c>
      <c r="AT171" t="s">
        <v>21</v>
      </c>
      <c r="AU171">
        <v>974.17</v>
      </c>
      <c r="AV171" t="s">
        <v>23</v>
      </c>
      <c r="AW171" t="s">
        <v>24</v>
      </c>
    </row>
    <row r="172" spans="1:49" x14ac:dyDescent="0.25">
      <c r="A172" t="s">
        <v>64</v>
      </c>
      <c r="E172" t="s">
        <v>3</v>
      </c>
      <c r="F172" t="s">
        <v>25</v>
      </c>
      <c r="G172" t="s">
        <v>26</v>
      </c>
      <c r="H172">
        <v>0.39300000000000002</v>
      </c>
      <c r="I172" t="s">
        <v>26</v>
      </c>
      <c r="J172" t="s">
        <v>4</v>
      </c>
      <c r="K172">
        <v>0.39</v>
      </c>
      <c r="L172" t="s">
        <v>9</v>
      </c>
      <c r="M172" t="s">
        <v>65</v>
      </c>
      <c r="N172" t="s">
        <v>61</v>
      </c>
      <c r="O172" t="s">
        <v>9</v>
      </c>
      <c r="P172" t="s">
        <v>62</v>
      </c>
      <c r="Q172" t="s">
        <v>3</v>
      </c>
      <c r="R172" t="s">
        <v>17</v>
      </c>
      <c r="S172" t="s">
        <v>66</v>
      </c>
      <c r="T172">
        <v>3</v>
      </c>
      <c r="U172" t="s">
        <v>13</v>
      </c>
      <c r="V172" t="s">
        <v>3</v>
      </c>
      <c r="AA172">
        <v>0</v>
      </c>
      <c r="AC172" t="s">
        <v>14</v>
      </c>
      <c r="AE172">
        <v>3</v>
      </c>
      <c r="AG172" t="s">
        <v>38</v>
      </c>
      <c r="AH172">
        <v>9</v>
      </c>
      <c r="AI172" t="s">
        <v>67</v>
      </c>
      <c r="AJ172">
        <v>3</v>
      </c>
      <c r="AK172" t="s">
        <v>20</v>
      </c>
      <c r="AL172" t="s">
        <v>3</v>
      </c>
      <c r="AM172" t="s">
        <v>15</v>
      </c>
      <c r="AN172">
        <v>3</v>
      </c>
      <c r="AO172" t="s">
        <v>20</v>
      </c>
      <c r="AQ172" t="s">
        <v>16</v>
      </c>
      <c r="AR172" t="s">
        <v>57</v>
      </c>
      <c r="AS172" t="s">
        <v>22</v>
      </c>
      <c r="AT172" t="s">
        <v>21</v>
      </c>
      <c r="AU172">
        <v>0.39</v>
      </c>
      <c r="AV172" t="s">
        <v>23</v>
      </c>
      <c r="AW172" t="s">
        <v>24</v>
      </c>
    </row>
    <row r="173" spans="1:49" x14ac:dyDescent="0.25">
      <c r="A173" t="s">
        <v>64</v>
      </c>
      <c r="E173" t="s">
        <v>3</v>
      </c>
      <c r="F173" t="s">
        <v>25</v>
      </c>
      <c r="G173" t="s">
        <v>26</v>
      </c>
      <c r="H173">
        <v>7.6269999999999998</v>
      </c>
      <c r="I173" t="s">
        <v>26</v>
      </c>
      <c r="J173" t="s">
        <v>4</v>
      </c>
      <c r="K173">
        <v>7.63</v>
      </c>
      <c r="L173" t="s">
        <v>9</v>
      </c>
      <c r="M173" t="s">
        <v>65</v>
      </c>
      <c r="N173" t="s">
        <v>61</v>
      </c>
      <c r="O173" t="s">
        <v>9</v>
      </c>
      <c r="P173" t="s">
        <v>62</v>
      </c>
      <c r="Q173" t="s">
        <v>3</v>
      </c>
      <c r="R173" t="s">
        <v>17</v>
      </c>
      <c r="S173" t="s">
        <v>66</v>
      </c>
      <c r="T173">
        <v>7</v>
      </c>
      <c r="U173" t="s">
        <v>13</v>
      </c>
      <c r="V173" t="s">
        <v>3</v>
      </c>
      <c r="AA173">
        <v>7</v>
      </c>
      <c r="AC173" t="s">
        <v>14</v>
      </c>
      <c r="AE173">
        <v>6</v>
      </c>
      <c r="AG173" t="s">
        <v>38</v>
      </c>
      <c r="AH173">
        <v>2</v>
      </c>
      <c r="AI173" t="s">
        <v>67</v>
      </c>
      <c r="AJ173">
        <v>7</v>
      </c>
      <c r="AK173" t="s">
        <v>20</v>
      </c>
      <c r="AL173" t="s">
        <v>3</v>
      </c>
      <c r="AM173" t="s">
        <v>15</v>
      </c>
      <c r="AN173">
        <v>7</v>
      </c>
      <c r="AO173" t="s">
        <v>20</v>
      </c>
      <c r="AQ173" t="s">
        <v>16</v>
      </c>
      <c r="AR173" t="s">
        <v>48</v>
      </c>
      <c r="AS173" t="s">
        <v>22</v>
      </c>
      <c r="AT173" t="s">
        <v>21</v>
      </c>
      <c r="AU173">
        <v>7.63</v>
      </c>
      <c r="AV173" t="s">
        <v>23</v>
      </c>
      <c r="AW173" t="s">
        <v>24</v>
      </c>
    </row>
    <row r="174" spans="1:49" x14ac:dyDescent="0.25">
      <c r="A174" t="s">
        <v>64</v>
      </c>
      <c r="E174" t="s">
        <v>3</v>
      </c>
      <c r="F174" t="s">
        <v>25</v>
      </c>
      <c r="G174" t="s">
        <v>26</v>
      </c>
      <c r="H174">
        <v>92.265000000000001</v>
      </c>
      <c r="I174" t="s">
        <v>26</v>
      </c>
      <c r="J174" t="s">
        <v>4</v>
      </c>
      <c r="K174">
        <v>92.27</v>
      </c>
      <c r="L174" t="s">
        <v>9</v>
      </c>
      <c r="M174" t="s">
        <v>65</v>
      </c>
      <c r="N174" t="s">
        <v>61</v>
      </c>
      <c r="O174" t="s">
        <v>9</v>
      </c>
      <c r="P174" t="s">
        <v>62</v>
      </c>
      <c r="Q174" t="s">
        <v>3</v>
      </c>
      <c r="R174" t="s">
        <v>17</v>
      </c>
      <c r="S174" t="s">
        <v>66</v>
      </c>
      <c r="T174">
        <v>5</v>
      </c>
      <c r="U174" t="s">
        <v>13</v>
      </c>
      <c r="V174" t="s">
        <v>3</v>
      </c>
      <c r="Y174">
        <v>9</v>
      </c>
      <c r="AA174">
        <v>2</v>
      </c>
      <c r="AC174" t="s">
        <v>14</v>
      </c>
      <c r="AE174">
        <v>2</v>
      </c>
      <c r="AG174" t="s">
        <v>38</v>
      </c>
      <c r="AH174">
        <v>6</v>
      </c>
      <c r="AI174" t="s">
        <v>67</v>
      </c>
      <c r="AJ174">
        <v>5</v>
      </c>
      <c r="AK174" t="s">
        <v>20</v>
      </c>
      <c r="AL174" t="s">
        <v>3</v>
      </c>
      <c r="AM174" t="s">
        <v>15</v>
      </c>
      <c r="AN174">
        <v>5</v>
      </c>
      <c r="AO174" t="s">
        <v>20</v>
      </c>
      <c r="AQ174" t="s">
        <v>16</v>
      </c>
      <c r="AR174" t="s">
        <v>42</v>
      </c>
      <c r="AS174" t="s">
        <v>22</v>
      </c>
      <c r="AT174" t="s">
        <v>21</v>
      </c>
      <c r="AU174">
        <v>92.27</v>
      </c>
      <c r="AV174" t="s">
        <v>23</v>
      </c>
      <c r="AW174" t="s">
        <v>24</v>
      </c>
    </row>
    <row r="175" spans="1:49" x14ac:dyDescent="0.25">
      <c r="A175" t="s">
        <v>64</v>
      </c>
      <c r="E175" t="s">
        <v>3</v>
      </c>
      <c r="F175" t="s">
        <v>25</v>
      </c>
      <c r="G175" t="s">
        <v>26</v>
      </c>
      <c r="H175">
        <v>161.815</v>
      </c>
      <c r="I175" t="s">
        <v>26</v>
      </c>
      <c r="J175" t="s">
        <v>4</v>
      </c>
      <c r="K175">
        <v>161.82</v>
      </c>
      <c r="L175" t="s">
        <v>9</v>
      </c>
      <c r="M175" t="s">
        <v>65</v>
      </c>
      <c r="N175" t="s">
        <v>61</v>
      </c>
      <c r="O175" t="s">
        <v>9</v>
      </c>
      <c r="P175" t="s">
        <v>62</v>
      </c>
      <c r="Q175" t="s">
        <v>3</v>
      </c>
      <c r="R175" t="s">
        <v>17</v>
      </c>
      <c r="S175" t="s">
        <v>66</v>
      </c>
      <c r="T175">
        <v>5</v>
      </c>
      <c r="U175" t="s">
        <v>13</v>
      </c>
      <c r="V175" t="s">
        <v>3</v>
      </c>
      <c r="X175">
        <v>1</v>
      </c>
      <c r="Y175">
        <v>6</v>
      </c>
      <c r="AA175">
        <v>1</v>
      </c>
      <c r="AC175" t="s">
        <v>14</v>
      </c>
      <c r="AE175">
        <v>8</v>
      </c>
      <c r="AG175" t="s">
        <v>38</v>
      </c>
      <c r="AH175">
        <v>1</v>
      </c>
      <c r="AI175" t="s">
        <v>67</v>
      </c>
      <c r="AJ175">
        <v>5</v>
      </c>
      <c r="AK175" t="s">
        <v>20</v>
      </c>
      <c r="AL175" t="s">
        <v>3</v>
      </c>
      <c r="AM175" t="s">
        <v>15</v>
      </c>
      <c r="AN175">
        <v>5</v>
      </c>
      <c r="AO175" t="s">
        <v>20</v>
      </c>
      <c r="AQ175" t="s">
        <v>16</v>
      </c>
      <c r="AR175" t="s">
        <v>52</v>
      </c>
      <c r="AS175" t="s">
        <v>22</v>
      </c>
      <c r="AT175" t="s">
        <v>21</v>
      </c>
      <c r="AU175">
        <v>161.82</v>
      </c>
      <c r="AV175" t="s">
        <v>23</v>
      </c>
      <c r="AW175" t="s">
        <v>24</v>
      </c>
    </row>
    <row r="176" spans="1:49" x14ac:dyDescent="0.25">
      <c r="A176" t="s">
        <v>64</v>
      </c>
      <c r="E176" t="s">
        <v>3</v>
      </c>
      <c r="F176" t="s">
        <v>25</v>
      </c>
      <c r="G176" t="s">
        <v>26</v>
      </c>
      <c r="H176">
        <v>0.92500000000000004</v>
      </c>
      <c r="I176" t="s">
        <v>26</v>
      </c>
      <c r="J176" t="s">
        <v>4</v>
      </c>
      <c r="K176">
        <v>0.93</v>
      </c>
      <c r="L176" t="s">
        <v>9</v>
      </c>
      <c r="M176" t="s">
        <v>65</v>
      </c>
      <c r="N176" t="s">
        <v>61</v>
      </c>
      <c r="O176" t="s">
        <v>9</v>
      </c>
      <c r="P176" t="s">
        <v>62</v>
      </c>
      <c r="Q176" t="s">
        <v>3</v>
      </c>
      <c r="R176" t="s">
        <v>17</v>
      </c>
      <c r="S176" t="s">
        <v>66</v>
      </c>
      <c r="T176">
        <v>5</v>
      </c>
      <c r="U176" t="s">
        <v>13</v>
      </c>
      <c r="V176" t="s">
        <v>3</v>
      </c>
      <c r="AA176">
        <v>0</v>
      </c>
      <c r="AC176" t="s">
        <v>14</v>
      </c>
      <c r="AE176">
        <v>9</v>
      </c>
      <c r="AG176" t="s">
        <v>38</v>
      </c>
      <c r="AH176">
        <v>2</v>
      </c>
      <c r="AI176" t="s">
        <v>67</v>
      </c>
      <c r="AJ176">
        <v>5</v>
      </c>
      <c r="AK176" t="s">
        <v>20</v>
      </c>
      <c r="AL176" t="s">
        <v>3</v>
      </c>
      <c r="AM176" t="s">
        <v>15</v>
      </c>
      <c r="AN176">
        <v>5</v>
      </c>
      <c r="AO176" t="s">
        <v>20</v>
      </c>
      <c r="AQ176" t="s">
        <v>16</v>
      </c>
      <c r="AR176" t="s">
        <v>48</v>
      </c>
      <c r="AS176" t="s">
        <v>22</v>
      </c>
      <c r="AT176" t="s">
        <v>21</v>
      </c>
      <c r="AU176">
        <v>0.93</v>
      </c>
      <c r="AV176" t="s">
        <v>23</v>
      </c>
      <c r="AW176" t="s">
        <v>24</v>
      </c>
    </row>
    <row r="177" spans="1:49" x14ac:dyDescent="0.25">
      <c r="A177" t="s">
        <v>64</v>
      </c>
      <c r="E177" t="s">
        <v>3</v>
      </c>
      <c r="F177" t="s">
        <v>25</v>
      </c>
      <c r="G177" t="s">
        <v>26</v>
      </c>
      <c r="H177">
        <v>1.3839999999999999</v>
      </c>
      <c r="I177" t="s">
        <v>26</v>
      </c>
      <c r="J177" t="s">
        <v>4</v>
      </c>
      <c r="K177">
        <v>1.38</v>
      </c>
      <c r="L177" t="s">
        <v>9</v>
      </c>
      <c r="M177" t="s">
        <v>65</v>
      </c>
      <c r="N177" t="s">
        <v>61</v>
      </c>
      <c r="O177" t="s">
        <v>9</v>
      </c>
      <c r="P177" t="s">
        <v>62</v>
      </c>
      <c r="Q177" t="s">
        <v>3</v>
      </c>
      <c r="R177" t="s">
        <v>17</v>
      </c>
      <c r="S177" t="s">
        <v>66</v>
      </c>
      <c r="T177">
        <v>4</v>
      </c>
      <c r="U177" t="s">
        <v>13</v>
      </c>
      <c r="V177" t="s">
        <v>3</v>
      </c>
      <c r="AA177">
        <v>1</v>
      </c>
      <c r="AC177" t="s">
        <v>14</v>
      </c>
      <c r="AE177">
        <v>3</v>
      </c>
      <c r="AG177" t="s">
        <v>38</v>
      </c>
      <c r="AH177">
        <v>8</v>
      </c>
      <c r="AI177" t="s">
        <v>67</v>
      </c>
      <c r="AJ177">
        <v>4</v>
      </c>
      <c r="AK177" t="s">
        <v>20</v>
      </c>
      <c r="AL177" t="s">
        <v>3</v>
      </c>
      <c r="AM177" t="s">
        <v>15</v>
      </c>
      <c r="AN177">
        <v>4</v>
      </c>
      <c r="AO177" t="s">
        <v>20</v>
      </c>
      <c r="AQ177" t="s">
        <v>16</v>
      </c>
      <c r="AR177" t="s">
        <v>44</v>
      </c>
      <c r="AS177" t="s">
        <v>22</v>
      </c>
      <c r="AT177" t="s">
        <v>21</v>
      </c>
      <c r="AU177">
        <v>1.38</v>
      </c>
      <c r="AV177" t="s">
        <v>23</v>
      </c>
      <c r="AW177" t="s">
        <v>24</v>
      </c>
    </row>
    <row r="178" spans="1:49" x14ac:dyDescent="0.25">
      <c r="A178" t="s">
        <v>64</v>
      </c>
      <c r="E178" t="s">
        <v>3</v>
      </c>
      <c r="F178" t="s">
        <v>25</v>
      </c>
      <c r="G178" t="s">
        <v>26</v>
      </c>
      <c r="H178">
        <v>98.180999999999997</v>
      </c>
      <c r="I178" t="s">
        <v>26</v>
      </c>
      <c r="J178" t="s">
        <v>4</v>
      </c>
      <c r="K178">
        <v>98.18</v>
      </c>
      <c r="L178" t="s">
        <v>9</v>
      </c>
      <c r="M178" t="s">
        <v>65</v>
      </c>
      <c r="N178" t="s">
        <v>61</v>
      </c>
      <c r="O178" t="s">
        <v>9</v>
      </c>
      <c r="P178" t="s">
        <v>62</v>
      </c>
      <c r="Q178" t="s">
        <v>3</v>
      </c>
      <c r="R178" t="s">
        <v>17</v>
      </c>
      <c r="S178" t="s">
        <v>66</v>
      </c>
      <c r="T178">
        <v>1</v>
      </c>
      <c r="U178" t="s">
        <v>13</v>
      </c>
      <c r="V178" t="s">
        <v>3</v>
      </c>
      <c r="Y178">
        <v>9</v>
      </c>
      <c r="AA178">
        <v>8</v>
      </c>
      <c r="AC178" t="s">
        <v>14</v>
      </c>
      <c r="AE178">
        <v>1</v>
      </c>
      <c r="AG178" t="s">
        <v>38</v>
      </c>
      <c r="AH178">
        <v>8</v>
      </c>
      <c r="AI178" t="s">
        <v>67</v>
      </c>
      <c r="AJ178">
        <v>1</v>
      </c>
      <c r="AK178" t="s">
        <v>20</v>
      </c>
      <c r="AL178" t="s">
        <v>3</v>
      </c>
      <c r="AM178" t="s">
        <v>15</v>
      </c>
      <c r="AN178">
        <v>1</v>
      </c>
      <c r="AO178" t="s">
        <v>20</v>
      </c>
      <c r="AQ178" t="s">
        <v>16</v>
      </c>
      <c r="AR178" t="s">
        <v>44</v>
      </c>
      <c r="AS178" t="s">
        <v>22</v>
      </c>
      <c r="AT178" t="s">
        <v>21</v>
      </c>
      <c r="AU178">
        <v>98.18</v>
      </c>
      <c r="AV178" t="s">
        <v>23</v>
      </c>
      <c r="AW178" t="s">
        <v>24</v>
      </c>
    </row>
    <row r="179" spans="1:49" x14ac:dyDescent="0.25">
      <c r="A179" t="s">
        <v>64</v>
      </c>
      <c r="E179" t="s">
        <v>3</v>
      </c>
      <c r="F179" t="s">
        <v>25</v>
      </c>
      <c r="G179" t="s">
        <v>26</v>
      </c>
      <c r="H179">
        <v>745.75599999999997</v>
      </c>
      <c r="I179" t="s">
        <v>26</v>
      </c>
      <c r="J179" t="s">
        <v>4</v>
      </c>
      <c r="K179">
        <v>745.76</v>
      </c>
      <c r="L179" t="s">
        <v>9</v>
      </c>
      <c r="M179" t="s">
        <v>65</v>
      </c>
      <c r="N179" t="s">
        <v>61</v>
      </c>
      <c r="O179" t="s">
        <v>9</v>
      </c>
      <c r="P179" t="s">
        <v>62</v>
      </c>
      <c r="Q179" t="s">
        <v>3</v>
      </c>
      <c r="R179" t="s">
        <v>17</v>
      </c>
      <c r="S179" t="s">
        <v>66</v>
      </c>
      <c r="T179">
        <v>6</v>
      </c>
      <c r="U179" t="s">
        <v>13</v>
      </c>
      <c r="V179" t="s">
        <v>3</v>
      </c>
      <c r="X179">
        <v>7</v>
      </c>
      <c r="Y179">
        <v>4</v>
      </c>
      <c r="AA179">
        <v>5</v>
      </c>
      <c r="AC179" t="s">
        <v>14</v>
      </c>
      <c r="AE179">
        <v>7</v>
      </c>
      <c r="AG179" t="s">
        <v>38</v>
      </c>
      <c r="AH179">
        <v>5</v>
      </c>
      <c r="AI179" t="s">
        <v>67</v>
      </c>
      <c r="AJ179">
        <v>6</v>
      </c>
      <c r="AK179" t="s">
        <v>20</v>
      </c>
      <c r="AL179" t="s">
        <v>3</v>
      </c>
      <c r="AM179" t="s">
        <v>15</v>
      </c>
      <c r="AN179">
        <v>6</v>
      </c>
      <c r="AO179" t="s">
        <v>20</v>
      </c>
      <c r="AQ179" t="s">
        <v>16</v>
      </c>
      <c r="AR179" t="s">
        <v>55</v>
      </c>
      <c r="AS179" t="s">
        <v>22</v>
      </c>
      <c r="AT179" t="s">
        <v>21</v>
      </c>
      <c r="AU179">
        <v>745.76</v>
      </c>
      <c r="AV179" t="s">
        <v>23</v>
      </c>
      <c r="AW179" t="s">
        <v>24</v>
      </c>
    </row>
    <row r="180" spans="1:49" x14ac:dyDescent="0.25">
      <c r="A180" t="s">
        <v>64</v>
      </c>
      <c r="E180" t="s">
        <v>3</v>
      </c>
      <c r="F180" t="s">
        <v>25</v>
      </c>
      <c r="G180" t="s">
        <v>26</v>
      </c>
      <c r="H180">
        <v>0.67200000000000004</v>
      </c>
      <c r="I180" t="s">
        <v>26</v>
      </c>
      <c r="J180" t="s">
        <v>4</v>
      </c>
      <c r="K180">
        <v>0.67</v>
      </c>
      <c r="L180" t="s">
        <v>9</v>
      </c>
      <c r="M180" t="s">
        <v>65</v>
      </c>
      <c r="N180" t="s">
        <v>61</v>
      </c>
      <c r="O180" t="s">
        <v>9</v>
      </c>
      <c r="P180" t="s">
        <v>62</v>
      </c>
      <c r="Q180" t="s">
        <v>3</v>
      </c>
      <c r="R180" t="s">
        <v>17</v>
      </c>
      <c r="S180" t="s">
        <v>66</v>
      </c>
      <c r="T180">
        <v>2</v>
      </c>
      <c r="U180" t="s">
        <v>13</v>
      </c>
      <c r="V180" t="s">
        <v>3</v>
      </c>
      <c r="AA180">
        <v>0</v>
      </c>
      <c r="AC180" t="s">
        <v>14</v>
      </c>
      <c r="AE180">
        <v>6</v>
      </c>
      <c r="AG180" t="s">
        <v>38</v>
      </c>
      <c r="AH180">
        <v>7</v>
      </c>
      <c r="AI180" t="s">
        <v>67</v>
      </c>
      <c r="AJ180">
        <v>2</v>
      </c>
      <c r="AK180" t="s">
        <v>20</v>
      </c>
      <c r="AL180" t="s">
        <v>3</v>
      </c>
      <c r="AM180" t="s">
        <v>15</v>
      </c>
      <c r="AN180">
        <v>2</v>
      </c>
      <c r="AO180" t="s">
        <v>20</v>
      </c>
      <c r="AQ180" t="s">
        <v>16</v>
      </c>
      <c r="AR180" t="s">
        <v>58</v>
      </c>
      <c r="AS180" t="s">
        <v>22</v>
      </c>
      <c r="AT180" t="s">
        <v>21</v>
      </c>
      <c r="AU180">
        <v>0.67</v>
      </c>
      <c r="AV180" t="s">
        <v>23</v>
      </c>
      <c r="AW180" t="s">
        <v>24</v>
      </c>
    </row>
    <row r="181" spans="1:49" x14ac:dyDescent="0.25">
      <c r="A181" t="s">
        <v>64</v>
      </c>
      <c r="E181" t="s">
        <v>3</v>
      </c>
      <c r="F181" t="s">
        <v>25</v>
      </c>
      <c r="G181" t="s">
        <v>26</v>
      </c>
      <c r="H181">
        <v>7.7220000000000004</v>
      </c>
      <c r="I181" t="s">
        <v>26</v>
      </c>
      <c r="J181" t="s">
        <v>4</v>
      </c>
      <c r="K181">
        <v>7.72</v>
      </c>
      <c r="L181" t="s">
        <v>9</v>
      </c>
      <c r="M181" t="s">
        <v>65</v>
      </c>
      <c r="N181" t="s">
        <v>61</v>
      </c>
      <c r="O181" t="s">
        <v>9</v>
      </c>
      <c r="P181" t="s">
        <v>62</v>
      </c>
      <c r="Q181" t="s">
        <v>3</v>
      </c>
      <c r="R181" t="s">
        <v>17</v>
      </c>
      <c r="S181" t="s">
        <v>66</v>
      </c>
      <c r="T181">
        <v>2</v>
      </c>
      <c r="U181" t="s">
        <v>13</v>
      </c>
      <c r="V181" t="s">
        <v>3</v>
      </c>
      <c r="AA181">
        <v>7</v>
      </c>
      <c r="AC181" t="s">
        <v>14</v>
      </c>
      <c r="AE181">
        <v>7</v>
      </c>
      <c r="AG181" t="s">
        <v>38</v>
      </c>
      <c r="AH181">
        <v>2</v>
      </c>
      <c r="AI181" t="s">
        <v>67</v>
      </c>
      <c r="AJ181">
        <v>2</v>
      </c>
      <c r="AK181" t="s">
        <v>20</v>
      </c>
      <c r="AL181" t="s">
        <v>3</v>
      </c>
      <c r="AM181" t="s">
        <v>15</v>
      </c>
      <c r="AN181">
        <v>2</v>
      </c>
      <c r="AO181" t="s">
        <v>20</v>
      </c>
      <c r="AQ181" t="s">
        <v>16</v>
      </c>
      <c r="AR181" t="s">
        <v>53</v>
      </c>
      <c r="AS181" t="s">
        <v>22</v>
      </c>
      <c r="AT181" t="s">
        <v>21</v>
      </c>
      <c r="AU181">
        <v>7.72</v>
      </c>
      <c r="AV181" t="s">
        <v>23</v>
      </c>
      <c r="AW181" t="s">
        <v>24</v>
      </c>
    </row>
    <row r="182" spans="1:49" x14ac:dyDescent="0.25">
      <c r="A182" t="s">
        <v>1</v>
      </c>
      <c r="B182" t="s">
        <v>5</v>
      </c>
      <c r="C182" t="s">
        <v>2</v>
      </c>
      <c r="D182" t="s">
        <v>6</v>
      </c>
      <c r="E182" t="s">
        <v>3</v>
      </c>
      <c r="F182" t="s">
        <v>25</v>
      </c>
      <c r="G182" t="s">
        <v>26</v>
      </c>
      <c r="H182">
        <v>0.1</v>
      </c>
      <c r="I182" t="s">
        <v>26</v>
      </c>
      <c r="J182" t="s">
        <v>4</v>
      </c>
      <c r="K182">
        <v>0</v>
      </c>
      <c r="L182" t="s">
        <v>9</v>
      </c>
      <c r="M182" t="s">
        <v>27</v>
      </c>
      <c r="N182" t="s">
        <v>10</v>
      </c>
      <c r="O182" t="s">
        <v>9</v>
      </c>
      <c r="P182" t="s">
        <v>11</v>
      </c>
      <c r="Q182" t="s">
        <v>3</v>
      </c>
      <c r="R182" t="s">
        <v>19</v>
      </c>
      <c r="S182" t="s">
        <v>12</v>
      </c>
      <c r="T182">
        <v>1</v>
      </c>
      <c r="U182" t="s">
        <v>13</v>
      </c>
      <c r="V182" t="s">
        <v>3</v>
      </c>
      <c r="W182" t="s">
        <v>18</v>
      </c>
      <c r="Z182" t="s">
        <v>38</v>
      </c>
      <c r="AA182">
        <v>0</v>
      </c>
      <c r="AB182" t="s">
        <v>20</v>
      </c>
      <c r="AC182" t="s">
        <v>14</v>
      </c>
      <c r="AD182" t="s">
        <v>15</v>
      </c>
      <c r="AE182">
        <v>1</v>
      </c>
      <c r="AF182" t="s">
        <v>20</v>
      </c>
      <c r="AG182" t="s">
        <v>28</v>
      </c>
      <c r="AK182" t="s">
        <v>20</v>
      </c>
      <c r="AL182" t="s">
        <v>3</v>
      </c>
      <c r="AM182" t="s">
        <v>15</v>
      </c>
      <c r="AN182">
        <v>1</v>
      </c>
      <c r="AO182" t="s">
        <v>20</v>
      </c>
      <c r="AQ182" t="s">
        <v>16</v>
      </c>
      <c r="AR182" t="s">
        <v>46</v>
      </c>
      <c r="AS182" t="s">
        <v>22</v>
      </c>
      <c r="AT182" t="s">
        <v>21</v>
      </c>
      <c r="AU182">
        <v>0</v>
      </c>
      <c r="AV182" t="s">
        <v>23</v>
      </c>
      <c r="AW182" t="s">
        <v>24</v>
      </c>
    </row>
    <row r="183" spans="1:49" x14ac:dyDescent="0.25">
      <c r="A183" t="s">
        <v>1</v>
      </c>
      <c r="B183" t="s">
        <v>5</v>
      </c>
      <c r="C183" t="s">
        <v>2</v>
      </c>
      <c r="D183" t="s">
        <v>6</v>
      </c>
      <c r="E183" t="s">
        <v>3</v>
      </c>
      <c r="F183" t="s">
        <v>25</v>
      </c>
      <c r="G183" t="s">
        <v>26</v>
      </c>
      <c r="H183">
        <v>0.96</v>
      </c>
      <c r="I183" t="s">
        <v>26</v>
      </c>
      <c r="J183" t="s">
        <v>4</v>
      </c>
      <c r="K183">
        <v>1</v>
      </c>
      <c r="L183" t="s">
        <v>9</v>
      </c>
      <c r="M183" t="s">
        <v>27</v>
      </c>
      <c r="N183" t="s">
        <v>10</v>
      </c>
      <c r="O183" t="s">
        <v>9</v>
      </c>
      <c r="P183" t="s">
        <v>11</v>
      </c>
      <c r="Q183" t="s">
        <v>3</v>
      </c>
      <c r="R183" t="s">
        <v>19</v>
      </c>
      <c r="S183" t="s">
        <v>12</v>
      </c>
      <c r="T183">
        <v>9</v>
      </c>
      <c r="U183" t="s">
        <v>13</v>
      </c>
      <c r="V183" t="s">
        <v>3</v>
      </c>
      <c r="W183" t="s">
        <v>18</v>
      </c>
      <c r="Z183" t="s">
        <v>38</v>
      </c>
      <c r="AA183">
        <v>0</v>
      </c>
      <c r="AB183" t="s">
        <v>20</v>
      </c>
      <c r="AC183" t="s">
        <v>14</v>
      </c>
      <c r="AD183" t="s">
        <v>15</v>
      </c>
      <c r="AE183">
        <v>9</v>
      </c>
      <c r="AF183" t="s">
        <v>20</v>
      </c>
      <c r="AG183" t="s">
        <v>32</v>
      </c>
      <c r="AK183" t="s">
        <v>20</v>
      </c>
      <c r="AL183" t="s">
        <v>3</v>
      </c>
      <c r="AM183" t="s">
        <v>15</v>
      </c>
      <c r="AN183">
        <v>9</v>
      </c>
      <c r="AO183" t="s">
        <v>20</v>
      </c>
      <c r="AQ183" t="s">
        <v>16</v>
      </c>
      <c r="AR183" t="s">
        <v>39</v>
      </c>
      <c r="AS183" t="s">
        <v>22</v>
      </c>
      <c r="AT183" t="s">
        <v>21</v>
      </c>
      <c r="AU183">
        <v>1</v>
      </c>
      <c r="AV183" t="s">
        <v>23</v>
      </c>
      <c r="AW183" t="s">
        <v>24</v>
      </c>
    </row>
    <row r="184" spans="1:49" x14ac:dyDescent="0.25">
      <c r="A184" t="s">
        <v>1</v>
      </c>
      <c r="B184" t="s">
        <v>5</v>
      </c>
      <c r="C184" t="s">
        <v>2</v>
      </c>
      <c r="D184" t="s">
        <v>6</v>
      </c>
      <c r="E184" t="s">
        <v>3</v>
      </c>
      <c r="F184" t="s">
        <v>25</v>
      </c>
      <c r="G184" t="s">
        <v>26</v>
      </c>
      <c r="H184">
        <v>0.76600000000000001</v>
      </c>
      <c r="I184" t="s">
        <v>26</v>
      </c>
      <c r="J184" t="s">
        <v>4</v>
      </c>
      <c r="K184">
        <v>1</v>
      </c>
      <c r="L184" t="s">
        <v>9</v>
      </c>
      <c r="M184" t="s">
        <v>27</v>
      </c>
      <c r="N184" t="s">
        <v>10</v>
      </c>
      <c r="O184" t="s">
        <v>9</v>
      </c>
      <c r="P184" t="s">
        <v>11</v>
      </c>
      <c r="Q184" t="s">
        <v>3</v>
      </c>
      <c r="R184" t="s">
        <v>19</v>
      </c>
      <c r="S184" t="s">
        <v>12</v>
      </c>
      <c r="T184">
        <v>7</v>
      </c>
      <c r="U184" t="s">
        <v>13</v>
      </c>
      <c r="V184" t="s">
        <v>3</v>
      </c>
      <c r="W184" t="s">
        <v>18</v>
      </c>
      <c r="Z184" t="s">
        <v>38</v>
      </c>
      <c r="AA184">
        <v>0</v>
      </c>
      <c r="AB184" t="s">
        <v>20</v>
      </c>
      <c r="AC184" t="s">
        <v>14</v>
      </c>
      <c r="AD184" t="s">
        <v>15</v>
      </c>
      <c r="AE184">
        <v>7</v>
      </c>
      <c r="AF184" t="s">
        <v>20</v>
      </c>
      <c r="AG184" t="s">
        <v>32</v>
      </c>
      <c r="AH184" t="s">
        <v>32</v>
      </c>
      <c r="AK184" t="s">
        <v>20</v>
      </c>
      <c r="AL184" t="s">
        <v>3</v>
      </c>
      <c r="AM184" t="s">
        <v>15</v>
      </c>
      <c r="AN184">
        <v>7</v>
      </c>
      <c r="AO184" t="s">
        <v>20</v>
      </c>
      <c r="AQ184" t="s">
        <v>16</v>
      </c>
      <c r="AR184" t="s">
        <v>39</v>
      </c>
      <c r="AS184" t="s">
        <v>22</v>
      </c>
      <c r="AT184" t="s">
        <v>21</v>
      </c>
      <c r="AU184">
        <v>1</v>
      </c>
      <c r="AV184" t="s">
        <v>23</v>
      </c>
      <c r="AW184" t="s">
        <v>24</v>
      </c>
    </row>
    <row r="185" spans="1:49" x14ac:dyDescent="0.25">
      <c r="A185" t="s">
        <v>1</v>
      </c>
      <c r="B185" t="s">
        <v>5</v>
      </c>
      <c r="C185" t="s">
        <v>2</v>
      </c>
      <c r="D185" t="s">
        <v>6</v>
      </c>
      <c r="E185" t="s">
        <v>3</v>
      </c>
      <c r="F185" t="s">
        <v>25</v>
      </c>
      <c r="G185" t="s">
        <v>26</v>
      </c>
      <c r="H185">
        <v>8.6999999999999993</v>
      </c>
      <c r="I185" t="s">
        <v>26</v>
      </c>
      <c r="J185" t="s">
        <v>4</v>
      </c>
      <c r="K185">
        <v>9</v>
      </c>
      <c r="L185" t="s">
        <v>9</v>
      </c>
      <c r="M185" t="s">
        <v>27</v>
      </c>
      <c r="N185" t="s">
        <v>10</v>
      </c>
      <c r="O185" t="s">
        <v>9</v>
      </c>
      <c r="P185" t="s">
        <v>11</v>
      </c>
      <c r="Q185" t="s">
        <v>3</v>
      </c>
      <c r="R185" t="s">
        <v>19</v>
      </c>
      <c r="S185" t="s">
        <v>12</v>
      </c>
      <c r="T185">
        <v>7</v>
      </c>
      <c r="U185" t="s">
        <v>13</v>
      </c>
      <c r="V185" t="s">
        <v>3</v>
      </c>
      <c r="W185" t="s">
        <v>18</v>
      </c>
      <c r="Z185" t="s">
        <v>38</v>
      </c>
      <c r="AA185">
        <v>8</v>
      </c>
      <c r="AB185" t="s">
        <v>20</v>
      </c>
      <c r="AC185" t="s">
        <v>14</v>
      </c>
      <c r="AD185" t="s">
        <v>15</v>
      </c>
      <c r="AE185">
        <v>7</v>
      </c>
      <c r="AF185" t="s">
        <v>20</v>
      </c>
      <c r="AG185" t="s">
        <v>28</v>
      </c>
      <c r="AH185" t="s">
        <v>28</v>
      </c>
      <c r="AK185" t="s">
        <v>20</v>
      </c>
      <c r="AL185" t="s">
        <v>3</v>
      </c>
      <c r="AM185" t="s">
        <v>15</v>
      </c>
      <c r="AN185">
        <v>7</v>
      </c>
      <c r="AO185" t="s">
        <v>20</v>
      </c>
      <c r="AQ185" t="s">
        <v>16</v>
      </c>
      <c r="AR185" t="s">
        <v>41</v>
      </c>
      <c r="AS185" t="s">
        <v>22</v>
      </c>
      <c r="AT185" t="s">
        <v>21</v>
      </c>
      <c r="AU185">
        <v>9</v>
      </c>
      <c r="AV185" t="s">
        <v>23</v>
      </c>
      <c r="AW185" t="s">
        <v>24</v>
      </c>
    </row>
    <row r="186" spans="1:49" x14ac:dyDescent="0.25">
      <c r="A186" t="s">
        <v>1</v>
      </c>
      <c r="B186" t="s">
        <v>5</v>
      </c>
      <c r="C186" t="s">
        <v>2</v>
      </c>
      <c r="D186" t="s">
        <v>6</v>
      </c>
      <c r="E186" t="s">
        <v>3</v>
      </c>
      <c r="F186" t="s">
        <v>25</v>
      </c>
      <c r="G186" t="s">
        <v>26</v>
      </c>
      <c r="H186">
        <v>6.12</v>
      </c>
      <c r="I186" t="s">
        <v>26</v>
      </c>
      <c r="J186" t="s">
        <v>4</v>
      </c>
      <c r="K186">
        <v>6</v>
      </c>
      <c r="L186" t="s">
        <v>9</v>
      </c>
      <c r="M186" t="s">
        <v>27</v>
      </c>
      <c r="N186" t="s">
        <v>10</v>
      </c>
      <c r="O186" t="s">
        <v>9</v>
      </c>
      <c r="P186" t="s">
        <v>11</v>
      </c>
      <c r="Q186" t="s">
        <v>3</v>
      </c>
      <c r="R186" t="s">
        <v>19</v>
      </c>
      <c r="S186" t="s">
        <v>12</v>
      </c>
      <c r="T186">
        <v>1</v>
      </c>
      <c r="U186" t="s">
        <v>13</v>
      </c>
      <c r="V186" t="s">
        <v>3</v>
      </c>
      <c r="W186" t="s">
        <v>18</v>
      </c>
      <c r="Z186" t="s">
        <v>38</v>
      </c>
      <c r="AA186">
        <v>6</v>
      </c>
      <c r="AB186" t="s">
        <v>20</v>
      </c>
      <c r="AC186" t="s">
        <v>14</v>
      </c>
      <c r="AD186" t="s">
        <v>15</v>
      </c>
      <c r="AE186">
        <v>1</v>
      </c>
      <c r="AF186" t="s">
        <v>20</v>
      </c>
      <c r="AG186" t="s">
        <v>34</v>
      </c>
      <c r="AH186" t="s">
        <v>28</v>
      </c>
      <c r="AK186" t="s">
        <v>20</v>
      </c>
      <c r="AL186" t="s">
        <v>3</v>
      </c>
      <c r="AM186" t="s">
        <v>15</v>
      </c>
      <c r="AN186">
        <v>1</v>
      </c>
      <c r="AO186" t="s">
        <v>20</v>
      </c>
      <c r="AQ186" t="s">
        <v>16</v>
      </c>
      <c r="AR186" t="s">
        <v>40</v>
      </c>
      <c r="AS186" t="s">
        <v>22</v>
      </c>
      <c r="AT186" t="s">
        <v>21</v>
      </c>
      <c r="AU186">
        <v>6</v>
      </c>
      <c r="AV186" t="s">
        <v>23</v>
      </c>
      <c r="AW186" t="s">
        <v>24</v>
      </c>
    </row>
    <row r="187" spans="1:49" x14ac:dyDescent="0.25">
      <c r="A187" t="s">
        <v>1</v>
      </c>
      <c r="B187" t="s">
        <v>5</v>
      </c>
      <c r="C187" t="s">
        <v>2</v>
      </c>
      <c r="D187" t="s">
        <v>6</v>
      </c>
      <c r="E187" t="s">
        <v>3</v>
      </c>
      <c r="F187" t="s">
        <v>25</v>
      </c>
      <c r="G187" t="s">
        <v>26</v>
      </c>
      <c r="H187">
        <v>9.5259999999999998</v>
      </c>
      <c r="I187" t="s">
        <v>26</v>
      </c>
      <c r="J187" t="s">
        <v>4</v>
      </c>
      <c r="K187">
        <v>10</v>
      </c>
      <c r="L187" t="s">
        <v>9</v>
      </c>
      <c r="M187" t="s">
        <v>27</v>
      </c>
      <c r="N187" t="s">
        <v>10</v>
      </c>
      <c r="O187" t="s">
        <v>9</v>
      </c>
      <c r="P187" t="s">
        <v>11</v>
      </c>
      <c r="Q187" t="s">
        <v>3</v>
      </c>
      <c r="R187" t="s">
        <v>19</v>
      </c>
      <c r="S187" t="s">
        <v>12</v>
      </c>
      <c r="T187">
        <v>5</v>
      </c>
      <c r="U187" t="s">
        <v>13</v>
      </c>
      <c r="V187" t="s">
        <v>3</v>
      </c>
      <c r="W187" t="s">
        <v>18</v>
      </c>
      <c r="Z187" t="s">
        <v>38</v>
      </c>
      <c r="AA187">
        <v>9</v>
      </c>
      <c r="AB187" t="s">
        <v>20</v>
      </c>
      <c r="AC187" t="s">
        <v>14</v>
      </c>
      <c r="AD187" t="s">
        <v>15</v>
      </c>
      <c r="AE187">
        <v>5</v>
      </c>
      <c r="AF187" t="s">
        <v>20</v>
      </c>
      <c r="AG187" t="s">
        <v>34</v>
      </c>
      <c r="AH187" t="s">
        <v>32</v>
      </c>
      <c r="AK187" t="s">
        <v>20</v>
      </c>
      <c r="AL187" t="s">
        <v>3</v>
      </c>
      <c r="AM187" t="s">
        <v>15</v>
      </c>
      <c r="AN187">
        <v>5</v>
      </c>
      <c r="AO187" t="s">
        <v>20</v>
      </c>
      <c r="AQ187" t="s">
        <v>16</v>
      </c>
      <c r="AR187" t="s">
        <v>49</v>
      </c>
      <c r="AS187" t="s">
        <v>22</v>
      </c>
      <c r="AT187" t="s">
        <v>21</v>
      </c>
      <c r="AU187">
        <v>10</v>
      </c>
      <c r="AV187" t="s">
        <v>23</v>
      </c>
      <c r="AW187" t="s">
        <v>24</v>
      </c>
    </row>
    <row r="188" spans="1:49" x14ac:dyDescent="0.25">
      <c r="A188" t="s">
        <v>1</v>
      </c>
      <c r="B188" t="s">
        <v>5</v>
      </c>
      <c r="C188" t="s">
        <v>2</v>
      </c>
      <c r="D188" t="s">
        <v>6</v>
      </c>
      <c r="E188" t="s">
        <v>3</v>
      </c>
      <c r="F188" t="s">
        <v>25</v>
      </c>
      <c r="G188" t="s">
        <v>26</v>
      </c>
      <c r="H188">
        <v>38.299999999999997</v>
      </c>
      <c r="I188" t="s">
        <v>26</v>
      </c>
      <c r="J188" t="s">
        <v>4</v>
      </c>
      <c r="K188">
        <v>38</v>
      </c>
      <c r="L188" t="s">
        <v>9</v>
      </c>
      <c r="M188" t="s">
        <v>27</v>
      </c>
      <c r="N188" t="s">
        <v>10</v>
      </c>
      <c r="O188" t="s">
        <v>9</v>
      </c>
      <c r="P188" t="s">
        <v>11</v>
      </c>
      <c r="Q188" t="s">
        <v>3</v>
      </c>
      <c r="R188" t="s">
        <v>19</v>
      </c>
      <c r="S188" t="s">
        <v>12</v>
      </c>
      <c r="T188">
        <v>3</v>
      </c>
      <c r="U188" t="s">
        <v>13</v>
      </c>
      <c r="V188" t="s">
        <v>3</v>
      </c>
      <c r="W188" t="s">
        <v>18</v>
      </c>
      <c r="Y188">
        <v>3</v>
      </c>
      <c r="Z188" t="s">
        <v>38</v>
      </c>
      <c r="AA188">
        <v>8</v>
      </c>
      <c r="AB188" t="s">
        <v>20</v>
      </c>
      <c r="AC188" t="s">
        <v>14</v>
      </c>
      <c r="AD188" t="s">
        <v>15</v>
      </c>
      <c r="AE188">
        <v>3</v>
      </c>
      <c r="AF188" t="s">
        <v>20</v>
      </c>
      <c r="AG188" t="s">
        <v>28</v>
      </c>
      <c r="AH188" t="s">
        <v>28</v>
      </c>
      <c r="AK188" t="s">
        <v>20</v>
      </c>
      <c r="AL188" t="s">
        <v>3</v>
      </c>
      <c r="AM188" t="s">
        <v>15</v>
      </c>
      <c r="AN188">
        <v>3</v>
      </c>
      <c r="AO188" t="s">
        <v>20</v>
      </c>
      <c r="AQ188" t="s">
        <v>16</v>
      </c>
      <c r="AR188" t="s">
        <v>44</v>
      </c>
      <c r="AS188" t="s">
        <v>22</v>
      </c>
      <c r="AT188" t="s">
        <v>21</v>
      </c>
      <c r="AU188">
        <v>38</v>
      </c>
      <c r="AV188" t="s">
        <v>23</v>
      </c>
      <c r="AW188" t="s">
        <v>24</v>
      </c>
    </row>
    <row r="189" spans="1:49" x14ac:dyDescent="0.25">
      <c r="A189" t="s">
        <v>1</v>
      </c>
      <c r="B189" t="s">
        <v>5</v>
      </c>
      <c r="C189" t="s">
        <v>2</v>
      </c>
      <c r="D189" t="s">
        <v>6</v>
      </c>
      <c r="E189" t="s">
        <v>3</v>
      </c>
      <c r="F189" t="s">
        <v>25</v>
      </c>
      <c r="G189" t="s">
        <v>26</v>
      </c>
      <c r="H189">
        <v>33.869999999999997</v>
      </c>
      <c r="I189" t="s">
        <v>26</v>
      </c>
      <c r="J189" t="s">
        <v>4</v>
      </c>
      <c r="K189">
        <v>34</v>
      </c>
      <c r="L189" t="s">
        <v>9</v>
      </c>
      <c r="M189" t="s">
        <v>27</v>
      </c>
      <c r="N189" t="s">
        <v>10</v>
      </c>
      <c r="O189" t="s">
        <v>9</v>
      </c>
      <c r="P189" t="s">
        <v>11</v>
      </c>
      <c r="Q189" t="s">
        <v>3</v>
      </c>
      <c r="R189" t="s">
        <v>19</v>
      </c>
      <c r="S189" t="s">
        <v>12</v>
      </c>
      <c r="T189">
        <v>8</v>
      </c>
      <c r="U189" t="s">
        <v>13</v>
      </c>
      <c r="V189" t="s">
        <v>3</v>
      </c>
      <c r="W189" t="s">
        <v>18</v>
      </c>
      <c r="Y189">
        <v>3</v>
      </c>
      <c r="Z189" t="s">
        <v>38</v>
      </c>
      <c r="AA189">
        <v>3</v>
      </c>
      <c r="AB189" t="s">
        <v>20</v>
      </c>
      <c r="AC189" t="s">
        <v>14</v>
      </c>
      <c r="AD189" t="s">
        <v>15</v>
      </c>
      <c r="AE189">
        <v>8</v>
      </c>
      <c r="AF189" t="s">
        <v>20</v>
      </c>
      <c r="AG189" t="s">
        <v>29</v>
      </c>
      <c r="AH189" t="s">
        <v>28</v>
      </c>
      <c r="AK189" t="s">
        <v>20</v>
      </c>
      <c r="AL189" t="s">
        <v>3</v>
      </c>
      <c r="AM189" t="s">
        <v>15</v>
      </c>
      <c r="AN189">
        <v>8</v>
      </c>
      <c r="AO189" t="s">
        <v>20</v>
      </c>
      <c r="AQ189" t="s">
        <v>16</v>
      </c>
      <c r="AR189" t="s">
        <v>54</v>
      </c>
      <c r="AS189" t="s">
        <v>22</v>
      </c>
      <c r="AT189" t="s">
        <v>21</v>
      </c>
      <c r="AU189">
        <v>34</v>
      </c>
      <c r="AV189" t="s">
        <v>23</v>
      </c>
      <c r="AW189" t="s">
        <v>24</v>
      </c>
    </row>
    <row r="190" spans="1:49" x14ac:dyDescent="0.25">
      <c r="A190" t="s">
        <v>1</v>
      </c>
      <c r="B190" t="s">
        <v>5</v>
      </c>
      <c r="C190" t="s">
        <v>2</v>
      </c>
      <c r="D190" t="s">
        <v>6</v>
      </c>
      <c r="E190" t="s">
        <v>3</v>
      </c>
      <c r="F190" t="s">
        <v>25</v>
      </c>
      <c r="G190" t="s">
        <v>26</v>
      </c>
      <c r="H190">
        <v>96.247</v>
      </c>
      <c r="I190" t="s">
        <v>26</v>
      </c>
      <c r="J190" t="s">
        <v>4</v>
      </c>
      <c r="K190">
        <v>96</v>
      </c>
      <c r="L190" t="s">
        <v>9</v>
      </c>
      <c r="M190" t="s">
        <v>27</v>
      </c>
      <c r="N190" t="s">
        <v>10</v>
      </c>
      <c r="O190" t="s">
        <v>9</v>
      </c>
      <c r="P190" t="s">
        <v>11</v>
      </c>
      <c r="Q190" t="s">
        <v>3</v>
      </c>
      <c r="R190" t="s">
        <v>19</v>
      </c>
      <c r="S190" t="s">
        <v>12</v>
      </c>
      <c r="T190">
        <v>2</v>
      </c>
      <c r="U190" t="s">
        <v>13</v>
      </c>
      <c r="V190" t="s">
        <v>3</v>
      </c>
      <c r="W190" t="s">
        <v>18</v>
      </c>
      <c r="Y190">
        <v>9</v>
      </c>
      <c r="Z190" t="s">
        <v>38</v>
      </c>
      <c r="AA190">
        <v>6</v>
      </c>
      <c r="AB190" t="s">
        <v>20</v>
      </c>
      <c r="AC190" t="s">
        <v>14</v>
      </c>
      <c r="AD190" t="s">
        <v>15</v>
      </c>
      <c r="AE190">
        <v>2</v>
      </c>
      <c r="AF190" t="s">
        <v>20</v>
      </c>
      <c r="AG190" t="s">
        <v>30</v>
      </c>
      <c r="AH190" t="s">
        <v>29</v>
      </c>
      <c r="AK190" t="s">
        <v>20</v>
      </c>
      <c r="AL190" t="s">
        <v>3</v>
      </c>
      <c r="AM190" t="s">
        <v>15</v>
      </c>
      <c r="AN190">
        <v>2</v>
      </c>
      <c r="AO190" t="s">
        <v>20</v>
      </c>
      <c r="AQ190" t="s">
        <v>16</v>
      </c>
      <c r="AR190" t="s">
        <v>40</v>
      </c>
      <c r="AS190" t="s">
        <v>22</v>
      </c>
      <c r="AT190" t="s">
        <v>21</v>
      </c>
      <c r="AU190">
        <v>96</v>
      </c>
      <c r="AV190" t="s">
        <v>23</v>
      </c>
      <c r="AW190" t="s">
        <v>24</v>
      </c>
    </row>
    <row r="191" spans="1:49" x14ac:dyDescent="0.25">
      <c r="A191" t="s">
        <v>1</v>
      </c>
      <c r="B191" t="s">
        <v>5</v>
      </c>
      <c r="C191" t="s">
        <v>2</v>
      </c>
      <c r="D191" t="s">
        <v>6</v>
      </c>
      <c r="E191" t="s">
        <v>3</v>
      </c>
      <c r="F191" t="s">
        <v>25</v>
      </c>
      <c r="G191" t="s">
        <v>26</v>
      </c>
      <c r="H191">
        <v>745.6</v>
      </c>
      <c r="I191" t="s">
        <v>26</v>
      </c>
      <c r="J191" t="s">
        <v>4</v>
      </c>
      <c r="K191">
        <v>746</v>
      </c>
      <c r="L191" t="s">
        <v>9</v>
      </c>
      <c r="M191" t="s">
        <v>27</v>
      </c>
      <c r="N191" t="s">
        <v>10</v>
      </c>
      <c r="O191" t="s">
        <v>9</v>
      </c>
      <c r="P191" t="s">
        <v>11</v>
      </c>
      <c r="Q191" t="s">
        <v>3</v>
      </c>
      <c r="R191" t="s">
        <v>19</v>
      </c>
      <c r="S191" t="s">
        <v>12</v>
      </c>
      <c r="T191">
        <v>6</v>
      </c>
      <c r="U191" t="s">
        <v>13</v>
      </c>
      <c r="V191" t="s">
        <v>3</v>
      </c>
      <c r="W191" t="s">
        <v>18</v>
      </c>
      <c r="X191">
        <v>7</v>
      </c>
      <c r="Y191">
        <v>4</v>
      </c>
      <c r="Z191" t="s">
        <v>38</v>
      </c>
      <c r="AA191">
        <v>5</v>
      </c>
      <c r="AB191" t="s">
        <v>20</v>
      </c>
      <c r="AC191" t="s">
        <v>14</v>
      </c>
      <c r="AD191" t="s">
        <v>15</v>
      </c>
      <c r="AE191">
        <v>6</v>
      </c>
      <c r="AF191" t="s">
        <v>20</v>
      </c>
      <c r="AG191" t="s">
        <v>28</v>
      </c>
      <c r="AH191" t="s">
        <v>28</v>
      </c>
      <c r="AK191" t="s">
        <v>20</v>
      </c>
      <c r="AL191" t="s">
        <v>3</v>
      </c>
      <c r="AM191" t="s">
        <v>15</v>
      </c>
      <c r="AN191">
        <v>6</v>
      </c>
      <c r="AO191" t="s">
        <v>20</v>
      </c>
      <c r="AQ191" t="s">
        <v>16</v>
      </c>
      <c r="AR191" t="s">
        <v>55</v>
      </c>
      <c r="AS191" t="s">
        <v>22</v>
      </c>
      <c r="AT191" t="s">
        <v>21</v>
      </c>
      <c r="AU191">
        <v>746</v>
      </c>
      <c r="AV191" t="s">
        <v>23</v>
      </c>
      <c r="AW191" t="s">
        <v>24</v>
      </c>
    </row>
    <row r="192" spans="1:49" x14ac:dyDescent="0.25">
      <c r="A192" t="s">
        <v>1</v>
      </c>
      <c r="B192" t="s">
        <v>5</v>
      </c>
      <c r="C192" t="s">
        <v>2</v>
      </c>
      <c r="D192" t="s">
        <v>6</v>
      </c>
      <c r="E192" t="s">
        <v>3</v>
      </c>
      <c r="F192" t="s">
        <v>25</v>
      </c>
      <c r="G192" t="s">
        <v>26</v>
      </c>
      <c r="H192">
        <v>569.52</v>
      </c>
      <c r="I192" t="s">
        <v>26</v>
      </c>
      <c r="J192" t="s">
        <v>4</v>
      </c>
      <c r="K192">
        <v>570</v>
      </c>
      <c r="L192" t="s">
        <v>9</v>
      </c>
      <c r="M192" t="s">
        <v>27</v>
      </c>
      <c r="N192" t="s">
        <v>10</v>
      </c>
      <c r="O192" t="s">
        <v>9</v>
      </c>
      <c r="P192" t="s">
        <v>11</v>
      </c>
      <c r="Q192" t="s">
        <v>3</v>
      </c>
      <c r="R192" t="s">
        <v>19</v>
      </c>
      <c r="S192" t="s">
        <v>12</v>
      </c>
      <c r="T192">
        <v>5</v>
      </c>
      <c r="U192" t="s">
        <v>13</v>
      </c>
      <c r="V192" t="s">
        <v>3</v>
      </c>
      <c r="W192" t="s">
        <v>18</v>
      </c>
      <c r="X192">
        <v>5</v>
      </c>
      <c r="Y192">
        <v>6</v>
      </c>
      <c r="Z192" t="s">
        <v>38</v>
      </c>
      <c r="AA192">
        <v>9</v>
      </c>
      <c r="AB192" t="s">
        <v>20</v>
      </c>
      <c r="AC192" t="s">
        <v>14</v>
      </c>
      <c r="AD192" t="s">
        <v>15</v>
      </c>
      <c r="AE192">
        <v>5</v>
      </c>
      <c r="AF192" t="s">
        <v>20</v>
      </c>
      <c r="AG192" t="s">
        <v>34</v>
      </c>
      <c r="AH192" t="s">
        <v>28</v>
      </c>
      <c r="AK192" t="s">
        <v>20</v>
      </c>
      <c r="AL192" t="s">
        <v>3</v>
      </c>
      <c r="AM192" t="s">
        <v>15</v>
      </c>
      <c r="AN192">
        <v>5</v>
      </c>
      <c r="AO192" t="s">
        <v>20</v>
      </c>
      <c r="AQ192" t="s">
        <v>16</v>
      </c>
      <c r="AR192" t="s">
        <v>49</v>
      </c>
      <c r="AS192" t="s">
        <v>22</v>
      </c>
      <c r="AT192" t="s">
        <v>21</v>
      </c>
      <c r="AU192">
        <v>570</v>
      </c>
      <c r="AV192" t="s">
        <v>23</v>
      </c>
      <c r="AW192" t="s">
        <v>24</v>
      </c>
    </row>
    <row r="193" spans="1:49" x14ac:dyDescent="0.25">
      <c r="A193" t="s">
        <v>1</v>
      </c>
      <c r="B193" t="s">
        <v>5</v>
      </c>
      <c r="C193" t="s">
        <v>2</v>
      </c>
      <c r="D193" t="s">
        <v>6</v>
      </c>
      <c r="E193" t="s">
        <v>3</v>
      </c>
      <c r="F193" t="s">
        <v>25</v>
      </c>
      <c r="G193" t="s">
        <v>26</v>
      </c>
      <c r="H193">
        <v>319.411</v>
      </c>
      <c r="I193" t="s">
        <v>26</v>
      </c>
      <c r="J193" t="s">
        <v>4</v>
      </c>
      <c r="K193">
        <v>319</v>
      </c>
      <c r="L193" t="s">
        <v>9</v>
      </c>
      <c r="M193" t="s">
        <v>27</v>
      </c>
      <c r="N193" t="s">
        <v>10</v>
      </c>
      <c r="O193" t="s">
        <v>9</v>
      </c>
      <c r="P193" t="s">
        <v>11</v>
      </c>
      <c r="Q193" t="s">
        <v>3</v>
      </c>
      <c r="R193" t="s">
        <v>19</v>
      </c>
      <c r="S193" t="s">
        <v>12</v>
      </c>
      <c r="T193">
        <v>4</v>
      </c>
      <c r="U193" t="s">
        <v>13</v>
      </c>
      <c r="V193" t="s">
        <v>3</v>
      </c>
      <c r="W193" t="s">
        <v>18</v>
      </c>
      <c r="X193">
        <v>3</v>
      </c>
      <c r="Y193">
        <v>1</v>
      </c>
      <c r="Z193" t="s">
        <v>38</v>
      </c>
      <c r="AA193">
        <v>9</v>
      </c>
      <c r="AB193" t="s">
        <v>20</v>
      </c>
      <c r="AC193" t="s">
        <v>14</v>
      </c>
      <c r="AD193" t="s">
        <v>15</v>
      </c>
      <c r="AE193">
        <v>4</v>
      </c>
      <c r="AF193" t="s">
        <v>20</v>
      </c>
      <c r="AG193" t="s">
        <v>37</v>
      </c>
      <c r="AH193" t="s">
        <v>37</v>
      </c>
      <c r="AK193" t="s">
        <v>20</v>
      </c>
      <c r="AL193" t="s">
        <v>3</v>
      </c>
      <c r="AM193" t="s">
        <v>15</v>
      </c>
      <c r="AN193">
        <v>4</v>
      </c>
      <c r="AO193" t="s">
        <v>20</v>
      </c>
      <c r="AQ193" t="s">
        <v>16</v>
      </c>
      <c r="AR193" t="s">
        <v>57</v>
      </c>
      <c r="AS193" t="s">
        <v>22</v>
      </c>
      <c r="AT193" t="s">
        <v>21</v>
      </c>
      <c r="AU193">
        <v>319</v>
      </c>
      <c r="AV193" t="s">
        <v>23</v>
      </c>
      <c r="AW193" t="s">
        <v>24</v>
      </c>
    </row>
    <row r="194" spans="1:49" x14ac:dyDescent="0.25">
      <c r="A194" t="s">
        <v>59</v>
      </c>
      <c r="E194" t="s">
        <v>3</v>
      </c>
      <c r="F194" t="s">
        <v>25</v>
      </c>
      <c r="G194" t="s">
        <v>26</v>
      </c>
      <c r="H194">
        <v>0.32</v>
      </c>
      <c r="I194" t="s">
        <v>26</v>
      </c>
      <c r="J194" t="s">
        <v>4</v>
      </c>
      <c r="K194">
        <v>0.3</v>
      </c>
      <c r="L194" t="s">
        <v>9</v>
      </c>
      <c r="M194" t="s">
        <v>60</v>
      </c>
      <c r="N194" t="s">
        <v>61</v>
      </c>
      <c r="O194" t="s">
        <v>9</v>
      </c>
      <c r="P194" t="s">
        <v>62</v>
      </c>
      <c r="Q194" t="s">
        <v>3</v>
      </c>
      <c r="R194" t="s">
        <v>17</v>
      </c>
      <c r="S194" t="s">
        <v>63</v>
      </c>
      <c r="T194">
        <v>2</v>
      </c>
      <c r="U194" t="s">
        <v>13</v>
      </c>
      <c r="V194" t="s">
        <v>3</v>
      </c>
      <c r="AA194">
        <v>0</v>
      </c>
      <c r="AC194" t="s">
        <v>14</v>
      </c>
      <c r="AD194" t="s">
        <v>38</v>
      </c>
      <c r="AE194">
        <v>3</v>
      </c>
      <c r="AF194" t="s">
        <v>20</v>
      </c>
      <c r="AG194" t="s">
        <v>15</v>
      </c>
      <c r="AH194">
        <v>2</v>
      </c>
      <c r="AI194" t="s">
        <v>20</v>
      </c>
      <c r="AL194" t="s">
        <v>3</v>
      </c>
      <c r="AM194" t="s">
        <v>15</v>
      </c>
      <c r="AN194">
        <v>2</v>
      </c>
      <c r="AO194" t="s">
        <v>20</v>
      </c>
      <c r="AQ194" t="s">
        <v>16</v>
      </c>
      <c r="AR194" t="s">
        <v>56</v>
      </c>
      <c r="AS194" t="s">
        <v>22</v>
      </c>
      <c r="AT194" t="s">
        <v>21</v>
      </c>
      <c r="AU194">
        <v>0.3</v>
      </c>
      <c r="AV194" t="s">
        <v>23</v>
      </c>
      <c r="AW194" t="s">
        <v>24</v>
      </c>
    </row>
    <row r="195" spans="1:49" x14ac:dyDescent="0.25">
      <c r="A195" t="s">
        <v>59</v>
      </c>
      <c r="E195" t="s">
        <v>3</v>
      </c>
      <c r="F195" t="s">
        <v>25</v>
      </c>
      <c r="G195" t="s">
        <v>26</v>
      </c>
      <c r="H195">
        <v>0.88100000000000001</v>
      </c>
      <c r="I195" t="s">
        <v>26</v>
      </c>
      <c r="J195" t="s">
        <v>4</v>
      </c>
      <c r="K195">
        <v>0.9</v>
      </c>
      <c r="L195" t="s">
        <v>9</v>
      </c>
      <c r="M195" t="s">
        <v>60</v>
      </c>
      <c r="N195" t="s">
        <v>61</v>
      </c>
      <c r="O195" t="s">
        <v>9</v>
      </c>
      <c r="P195" t="s">
        <v>62</v>
      </c>
      <c r="Q195" t="s">
        <v>3</v>
      </c>
      <c r="R195" t="s">
        <v>17</v>
      </c>
      <c r="S195" t="s">
        <v>63</v>
      </c>
      <c r="T195">
        <v>8</v>
      </c>
      <c r="U195" t="s">
        <v>13</v>
      </c>
      <c r="V195" t="s">
        <v>3</v>
      </c>
      <c r="AA195">
        <v>0</v>
      </c>
      <c r="AC195" t="s">
        <v>14</v>
      </c>
      <c r="AD195" t="s">
        <v>38</v>
      </c>
      <c r="AE195">
        <v>8</v>
      </c>
      <c r="AF195" t="s">
        <v>20</v>
      </c>
      <c r="AG195" t="s">
        <v>15</v>
      </c>
      <c r="AH195">
        <v>8</v>
      </c>
      <c r="AI195" t="s">
        <v>20</v>
      </c>
      <c r="AJ195">
        <v>1</v>
      </c>
      <c r="AL195" t="s">
        <v>3</v>
      </c>
      <c r="AM195" t="s">
        <v>15</v>
      </c>
      <c r="AN195">
        <v>8</v>
      </c>
      <c r="AO195" t="s">
        <v>20</v>
      </c>
      <c r="AQ195" t="s">
        <v>16</v>
      </c>
      <c r="AR195" t="s">
        <v>41</v>
      </c>
      <c r="AS195" t="s">
        <v>22</v>
      </c>
      <c r="AT195" t="s">
        <v>21</v>
      </c>
      <c r="AU195">
        <v>0.9</v>
      </c>
      <c r="AV195" t="s">
        <v>23</v>
      </c>
      <c r="AW195" t="s">
        <v>24</v>
      </c>
    </row>
    <row r="196" spans="1:49" x14ac:dyDescent="0.25">
      <c r="A196" t="s">
        <v>59</v>
      </c>
      <c r="E196" t="s">
        <v>3</v>
      </c>
      <c r="F196" t="s">
        <v>25</v>
      </c>
      <c r="G196" t="s">
        <v>26</v>
      </c>
      <c r="H196">
        <v>9.49</v>
      </c>
      <c r="I196" t="s">
        <v>26</v>
      </c>
      <c r="J196" t="s">
        <v>4</v>
      </c>
      <c r="K196">
        <v>9.5</v>
      </c>
      <c r="L196" t="s">
        <v>9</v>
      </c>
      <c r="M196" t="s">
        <v>60</v>
      </c>
      <c r="N196" t="s">
        <v>61</v>
      </c>
      <c r="O196" t="s">
        <v>9</v>
      </c>
      <c r="P196" t="s">
        <v>62</v>
      </c>
      <c r="Q196" t="s">
        <v>3</v>
      </c>
      <c r="R196" t="s">
        <v>17</v>
      </c>
      <c r="S196" t="s">
        <v>63</v>
      </c>
      <c r="T196">
        <v>9</v>
      </c>
      <c r="U196" t="s">
        <v>13</v>
      </c>
      <c r="V196" t="s">
        <v>3</v>
      </c>
      <c r="AA196">
        <v>9</v>
      </c>
      <c r="AC196" t="s">
        <v>14</v>
      </c>
      <c r="AD196" t="s">
        <v>38</v>
      </c>
      <c r="AE196">
        <v>4</v>
      </c>
      <c r="AF196" t="s">
        <v>20</v>
      </c>
      <c r="AG196" t="s">
        <v>15</v>
      </c>
      <c r="AH196">
        <v>9</v>
      </c>
      <c r="AI196" t="s">
        <v>20</v>
      </c>
      <c r="AL196" t="s">
        <v>3</v>
      </c>
      <c r="AM196" t="s">
        <v>15</v>
      </c>
      <c r="AN196">
        <v>9</v>
      </c>
      <c r="AO196" t="s">
        <v>20</v>
      </c>
      <c r="AQ196" t="s">
        <v>16</v>
      </c>
      <c r="AR196" t="s">
        <v>51</v>
      </c>
      <c r="AS196" t="s">
        <v>22</v>
      </c>
      <c r="AT196" t="s">
        <v>21</v>
      </c>
      <c r="AU196">
        <v>9.5</v>
      </c>
      <c r="AV196" t="s">
        <v>23</v>
      </c>
      <c r="AW196" t="s">
        <v>24</v>
      </c>
    </row>
    <row r="197" spans="1:49" x14ac:dyDescent="0.25">
      <c r="A197" t="s">
        <v>59</v>
      </c>
      <c r="E197" t="s">
        <v>3</v>
      </c>
      <c r="F197" t="s">
        <v>25</v>
      </c>
      <c r="G197" t="s">
        <v>26</v>
      </c>
      <c r="H197">
        <v>2.6339999999999999</v>
      </c>
      <c r="I197" t="s">
        <v>26</v>
      </c>
      <c r="J197" t="s">
        <v>4</v>
      </c>
      <c r="K197">
        <v>2.6</v>
      </c>
      <c r="L197" t="s">
        <v>9</v>
      </c>
      <c r="M197" t="s">
        <v>60</v>
      </c>
      <c r="N197" t="s">
        <v>61</v>
      </c>
      <c r="O197" t="s">
        <v>9</v>
      </c>
      <c r="P197" t="s">
        <v>62</v>
      </c>
      <c r="Q197" t="s">
        <v>3</v>
      </c>
      <c r="R197" t="s">
        <v>17</v>
      </c>
      <c r="S197" t="s">
        <v>63</v>
      </c>
      <c r="T197">
        <v>3</v>
      </c>
      <c r="U197" t="s">
        <v>13</v>
      </c>
      <c r="V197" t="s">
        <v>3</v>
      </c>
      <c r="AA197">
        <v>2</v>
      </c>
      <c r="AC197" t="s">
        <v>14</v>
      </c>
      <c r="AD197" t="s">
        <v>38</v>
      </c>
      <c r="AE197">
        <v>6</v>
      </c>
      <c r="AF197" t="s">
        <v>20</v>
      </c>
      <c r="AG197" t="s">
        <v>15</v>
      </c>
      <c r="AH197">
        <v>3</v>
      </c>
      <c r="AI197" t="s">
        <v>20</v>
      </c>
      <c r="AJ197">
        <v>4</v>
      </c>
      <c r="AL197" t="s">
        <v>3</v>
      </c>
      <c r="AM197" t="s">
        <v>15</v>
      </c>
      <c r="AN197">
        <v>3</v>
      </c>
      <c r="AO197" t="s">
        <v>20</v>
      </c>
      <c r="AQ197" t="s">
        <v>16</v>
      </c>
      <c r="AR197" t="s">
        <v>40</v>
      </c>
      <c r="AS197" t="s">
        <v>22</v>
      </c>
      <c r="AT197" t="s">
        <v>21</v>
      </c>
      <c r="AU197">
        <v>2.6</v>
      </c>
      <c r="AV197" t="s">
        <v>23</v>
      </c>
      <c r="AW197" t="s">
        <v>24</v>
      </c>
    </row>
    <row r="198" spans="1:49" x14ac:dyDescent="0.25">
      <c r="A198" t="s">
        <v>59</v>
      </c>
      <c r="E198" t="s">
        <v>3</v>
      </c>
      <c r="F198" t="s">
        <v>25</v>
      </c>
      <c r="G198" t="s">
        <v>26</v>
      </c>
      <c r="H198">
        <v>98.26</v>
      </c>
      <c r="I198" t="s">
        <v>26</v>
      </c>
      <c r="J198" t="s">
        <v>4</v>
      </c>
      <c r="K198">
        <v>98.3</v>
      </c>
      <c r="L198" t="s">
        <v>9</v>
      </c>
      <c r="M198" t="s">
        <v>60</v>
      </c>
      <c r="N198" t="s">
        <v>61</v>
      </c>
      <c r="O198" t="s">
        <v>9</v>
      </c>
      <c r="P198" t="s">
        <v>62</v>
      </c>
      <c r="Q198" t="s">
        <v>3</v>
      </c>
      <c r="R198" t="s">
        <v>17</v>
      </c>
      <c r="S198" t="s">
        <v>63</v>
      </c>
      <c r="T198">
        <v>6</v>
      </c>
      <c r="U198" t="s">
        <v>13</v>
      </c>
      <c r="V198" t="s">
        <v>3</v>
      </c>
      <c r="Y198">
        <v>9</v>
      </c>
      <c r="AA198">
        <v>8</v>
      </c>
      <c r="AC198" t="s">
        <v>14</v>
      </c>
      <c r="AD198" t="s">
        <v>38</v>
      </c>
      <c r="AE198">
        <v>2</v>
      </c>
      <c r="AF198" t="s">
        <v>20</v>
      </c>
      <c r="AG198" t="s">
        <v>15</v>
      </c>
      <c r="AH198">
        <v>6</v>
      </c>
      <c r="AI198" t="s">
        <v>20</v>
      </c>
      <c r="AL198" t="s">
        <v>3</v>
      </c>
      <c r="AM198" t="s">
        <v>15</v>
      </c>
      <c r="AN198">
        <v>6</v>
      </c>
      <c r="AO198" t="s">
        <v>20</v>
      </c>
      <c r="AQ198" t="s">
        <v>16</v>
      </c>
      <c r="AR198" t="s">
        <v>48</v>
      </c>
      <c r="AS198" t="s">
        <v>22</v>
      </c>
      <c r="AT198" t="s">
        <v>21</v>
      </c>
      <c r="AU198">
        <v>98.3</v>
      </c>
      <c r="AV198" t="s">
        <v>23</v>
      </c>
      <c r="AW198" t="s">
        <v>24</v>
      </c>
    </row>
    <row r="199" spans="1:49" x14ac:dyDescent="0.25">
      <c r="A199" t="s">
        <v>59</v>
      </c>
      <c r="E199" t="s">
        <v>3</v>
      </c>
      <c r="F199" t="s">
        <v>25</v>
      </c>
      <c r="G199" t="s">
        <v>26</v>
      </c>
      <c r="H199">
        <v>29.771000000000001</v>
      </c>
      <c r="I199" t="s">
        <v>26</v>
      </c>
      <c r="J199" t="s">
        <v>4</v>
      </c>
      <c r="K199">
        <v>29.8</v>
      </c>
      <c r="L199" t="s">
        <v>9</v>
      </c>
      <c r="M199" t="s">
        <v>60</v>
      </c>
      <c r="N199" t="s">
        <v>61</v>
      </c>
      <c r="O199" t="s">
        <v>9</v>
      </c>
      <c r="P199" t="s">
        <v>62</v>
      </c>
      <c r="Q199" t="s">
        <v>3</v>
      </c>
      <c r="R199" t="s">
        <v>17</v>
      </c>
      <c r="S199" t="s">
        <v>63</v>
      </c>
      <c r="T199">
        <v>7</v>
      </c>
      <c r="U199" t="s">
        <v>13</v>
      </c>
      <c r="V199" t="s">
        <v>3</v>
      </c>
      <c r="Y199">
        <v>2</v>
      </c>
      <c r="AA199">
        <v>9</v>
      </c>
      <c r="AC199" t="s">
        <v>14</v>
      </c>
      <c r="AD199" t="s">
        <v>38</v>
      </c>
      <c r="AE199">
        <v>7</v>
      </c>
      <c r="AF199" t="s">
        <v>20</v>
      </c>
      <c r="AG199" t="s">
        <v>15</v>
      </c>
      <c r="AH199">
        <v>7</v>
      </c>
      <c r="AI199" t="s">
        <v>20</v>
      </c>
      <c r="AJ199">
        <v>1</v>
      </c>
      <c r="AL199" t="s">
        <v>3</v>
      </c>
      <c r="AM199" t="s">
        <v>15</v>
      </c>
      <c r="AN199">
        <v>7</v>
      </c>
      <c r="AO199" t="s">
        <v>20</v>
      </c>
      <c r="AQ199" t="s">
        <v>16</v>
      </c>
      <c r="AR199" t="s">
        <v>45</v>
      </c>
      <c r="AS199" t="s">
        <v>22</v>
      </c>
      <c r="AT199" t="s">
        <v>21</v>
      </c>
      <c r="AU199">
        <v>29.8</v>
      </c>
      <c r="AV199" t="s">
        <v>23</v>
      </c>
      <c r="AW199" t="s">
        <v>24</v>
      </c>
    </row>
    <row r="200" spans="1:49" x14ac:dyDescent="0.25">
      <c r="A200" t="s">
        <v>59</v>
      </c>
      <c r="E200" t="s">
        <v>3</v>
      </c>
      <c r="F200" t="s">
        <v>25</v>
      </c>
      <c r="G200" t="s">
        <v>26</v>
      </c>
      <c r="H200">
        <v>125.14</v>
      </c>
      <c r="I200" t="s">
        <v>26</v>
      </c>
      <c r="J200" t="s">
        <v>4</v>
      </c>
      <c r="K200">
        <v>125.1</v>
      </c>
      <c r="L200" t="s">
        <v>9</v>
      </c>
      <c r="M200" t="s">
        <v>60</v>
      </c>
      <c r="N200" t="s">
        <v>61</v>
      </c>
      <c r="O200" t="s">
        <v>9</v>
      </c>
      <c r="P200" t="s">
        <v>62</v>
      </c>
      <c r="Q200" t="s">
        <v>3</v>
      </c>
      <c r="R200" t="s">
        <v>17</v>
      </c>
      <c r="S200" t="s">
        <v>63</v>
      </c>
      <c r="T200">
        <v>4</v>
      </c>
      <c r="U200" t="s">
        <v>13</v>
      </c>
      <c r="V200" t="s">
        <v>3</v>
      </c>
      <c r="X200">
        <v>1</v>
      </c>
      <c r="Y200">
        <v>2</v>
      </c>
      <c r="AA200">
        <v>5</v>
      </c>
      <c r="AC200" t="s">
        <v>14</v>
      </c>
      <c r="AD200" t="s">
        <v>38</v>
      </c>
      <c r="AE200">
        <v>1</v>
      </c>
      <c r="AF200" t="s">
        <v>20</v>
      </c>
      <c r="AG200" t="s">
        <v>15</v>
      </c>
      <c r="AH200">
        <v>4</v>
      </c>
      <c r="AI200" t="s">
        <v>20</v>
      </c>
      <c r="AL200" t="s">
        <v>3</v>
      </c>
      <c r="AM200" t="s">
        <v>15</v>
      </c>
      <c r="AN200">
        <v>4</v>
      </c>
      <c r="AO200" t="s">
        <v>20</v>
      </c>
      <c r="AQ200" t="s">
        <v>16</v>
      </c>
      <c r="AR200" t="s">
        <v>50</v>
      </c>
      <c r="AS200" t="s">
        <v>22</v>
      </c>
      <c r="AT200" t="s">
        <v>21</v>
      </c>
      <c r="AU200">
        <v>125.1</v>
      </c>
      <c r="AV200" t="s">
        <v>23</v>
      </c>
      <c r="AW200" t="s">
        <v>24</v>
      </c>
    </row>
    <row r="201" spans="1:49" x14ac:dyDescent="0.25">
      <c r="A201" t="s">
        <v>59</v>
      </c>
      <c r="E201" t="s">
        <v>3</v>
      </c>
      <c r="F201" t="s">
        <v>25</v>
      </c>
      <c r="G201" t="s">
        <v>26</v>
      </c>
      <c r="H201">
        <v>395.197</v>
      </c>
      <c r="I201" t="s">
        <v>26</v>
      </c>
      <c r="J201" t="s">
        <v>4</v>
      </c>
      <c r="K201">
        <v>395.2</v>
      </c>
      <c r="L201" t="s">
        <v>9</v>
      </c>
      <c r="M201" t="s">
        <v>60</v>
      </c>
      <c r="N201" t="s">
        <v>61</v>
      </c>
      <c r="O201" t="s">
        <v>9</v>
      </c>
      <c r="P201" t="s">
        <v>62</v>
      </c>
      <c r="Q201" t="s">
        <v>3</v>
      </c>
      <c r="R201" t="s">
        <v>17</v>
      </c>
      <c r="S201" t="s">
        <v>63</v>
      </c>
      <c r="T201">
        <v>9</v>
      </c>
      <c r="U201" t="s">
        <v>13</v>
      </c>
      <c r="V201" t="s">
        <v>3</v>
      </c>
      <c r="X201">
        <v>3</v>
      </c>
      <c r="Y201">
        <v>9</v>
      </c>
      <c r="AA201">
        <v>5</v>
      </c>
      <c r="AC201" t="s">
        <v>14</v>
      </c>
      <c r="AD201" t="s">
        <v>38</v>
      </c>
      <c r="AE201">
        <v>1</v>
      </c>
      <c r="AF201" t="s">
        <v>20</v>
      </c>
      <c r="AG201" t="s">
        <v>15</v>
      </c>
      <c r="AH201">
        <v>9</v>
      </c>
      <c r="AI201" t="s">
        <v>20</v>
      </c>
      <c r="AJ201">
        <v>7</v>
      </c>
      <c r="AL201" t="s">
        <v>3</v>
      </c>
      <c r="AM201" t="s">
        <v>15</v>
      </c>
      <c r="AN201">
        <v>9</v>
      </c>
      <c r="AO201" t="s">
        <v>20</v>
      </c>
      <c r="AQ201" t="s">
        <v>16</v>
      </c>
      <c r="AR201" t="s">
        <v>52</v>
      </c>
      <c r="AS201" t="s">
        <v>22</v>
      </c>
      <c r="AT201" t="s">
        <v>21</v>
      </c>
      <c r="AU201">
        <v>395.2</v>
      </c>
      <c r="AV201" t="s">
        <v>23</v>
      </c>
      <c r="AW201" t="s">
        <v>24</v>
      </c>
    </row>
    <row r="202" spans="1:49" x14ac:dyDescent="0.25">
      <c r="A202" t="s">
        <v>59</v>
      </c>
      <c r="E202" t="s">
        <v>3</v>
      </c>
      <c r="F202" t="s">
        <v>25</v>
      </c>
      <c r="G202" t="s">
        <v>26</v>
      </c>
      <c r="H202">
        <v>0.17</v>
      </c>
      <c r="I202" t="s">
        <v>26</v>
      </c>
      <c r="J202" t="s">
        <v>4</v>
      </c>
      <c r="K202">
        <v>0.2</v>
      </c>
      <c r="L202" t="s">
        <v>9</v>
      </c>
      <c r="M202" t="s">
        <v>60</v>
      </c>
      <c r="N202" t="s">
        <v>61</v>
      </c>
      <c r="O202" t="s">
        <v>9</v>
      </c>
      <c r="P202" t="s">
        <v>62</v>
      </c>
      <c r="Q202" t="s">
        <v>3</v>
      </c>
      <c r="R202" t="s">
        <v>17</v>
      </c>
      <c r="S202" t="s">
        <v>63</v>
      </c>
      <c r="T202">
        <v>7</v>
      </c>
      <c r="U202" t="s">
        <v>13</v>
      </c>
      <c r="V202" t="s">
        <v>3</v>
      </c>
      <c r="AA202">
        <v>0</v>
      </c>
      <c r="AC202" t="s">
        <v>14</v>
      </c>
      <c r="AD202" t="s">
        <v>38</v>
      </c>
      <c r="AE202">
        <v>1</v>
      </c>
      <c r="AF202" t="s">
        <v>20</v>
      </c>
      <c r="AG202" t="s">
        <v>15</v>
      </c>
      <c r="AH202">
        <v>7</v>
      </c>
      <c r="AI202" t="s">
        <v>20</v>
      </c>
      <c r="AL202" t="s">
        <v>3</v>
      </c>
      <c r="AM202" t="s">
        <v>15</v>
      </c>
      <c r="AN202">
        <v>7</v>
      </c>
      <c r="AO202" t="s">
        <v>20</v>
      </c>
      <c r="AQ202" t="s">
        <v>16</v>
      </c>
      <c r="AR202" t="s">
        <v>52</v>
      </c>
      <c r="AS202" t="s">
        <v>22</v>
      </c>
      <c r="AT202" t="s">
        <v>21</v>
      </c>
      <c r="AU202">
        <v>0.2</v>
      </c>
      <c r="AV202" t="s">
        <v>23</v>
      </c>
      <c r="AW202" t="s">
        <v>24</v>
      </c>
    </row>
    <row r="203" spans="1:49" x14ac:dyDescent="0.25">
      <c r="A203" t="s">
        <v>59</v>
      </c>
      <c r="E203" t="s">
        <v>3</v>
      </c>
      <c r="F203" t="s">
        <v>25</v>
      </c>
      <c r="G203" t="s">
        <v>26</v>
      </c>
      <c r="H203">
        <v>0.41499999999999998</v>
      </c>
      <c r="I203" t="s">
        <v>26</v>
      </c>
      <c r="J203" t="s">
        <v>4</v>
      </c>
      <c r="K203">
        <v>0.4</v>
      </c>
      <c r="L203" t="s">
        <v>9</v>
      </c>
      <c r="M203" t="s">
        <v>60</v>
      </c>
      <c r="N203" t="s">
        <v>61</v>
      </c>
      <c r="O203" t="s">
        <v>9</v>
      </c>
      <c r="P203" t="s">
        <v>62</v>
      </c>
      <c r="Q203" t="s">
        <v>3</v>
      </c>
      <c r="R203" t="s">
        <v>17</v>
      </c>
      <c r="S203" t="s">
        <v>63</v>
      </c>
      <c r="T203">
        <v>1</v>
      </c>
      <c r="U203" t="s">
        <v>13</v>
      </c>
      <c r="V203" t="s">
        <v>3</v>
      </c>
      <c r="AA203">
        <v>0</v>
      </c>
      <c r="AC203" t="s">
        <v>14</v>
      </c>
      <c r="AD203" t="s">
        <v>38</v>
      </c>
      <c r="AE203">
        <v>4</v>
      </c>
      <c r="AF203" t="s">
        <v>20</v>
      </c>
      <c r="AG203" t="s">
        <v>15</v>
      </c>
      <c r="AH203">
        <v>1</v>
      </c>
      <c r="AI203" t="s">
        <v>20</v>
      </c>
      <c r="AJ203">
        <v>5</v>
      </c>
      <c r="AL203" t="s">
        <v>3</v>
      </c>
      <c r="AM203" t="s">
        <v>15</v>
      </c>
      <c r="AN203">
        <v>1</v>
      </c>
      <c r="AO203" t="s">
        <v>20</v>
      </c>
      <c r="AQ203" t="s">
        <v>16</v>
      </c>
      <c r="AR203" t="s">
        <v>43</v>
      </c>
      <c r="AS203" t="s">
        <v>22</v>
      </c>
      <c r="AT203" t="s">
        <v>21</v>
      </c>
      <c r="AU203">
        <v>0.4</v>
      </c>
      <c r="AV203" t="s">
        <v>23</v>
      </c>
      <c r="AW203" t="s">
        <v>24</v>
      </c>
    </row>
    <row r="204" spans="1:49" x14ac:dyDescent="0.25">
      <c r="A204" t="s">
        <v>59</v>
      </c>
      <c r="E204" t="s">
        <v>3</v>
      </c>
      <c r="F204" t="s">
        <v>25</v>
      </c>
      <c r="G204" t="s">
        <v>26</v>
      </c>
      <c r="H204">
        <v>5.87</v>
      </c>
      <c r="I204" t="s">
        <v>26</v>
      </c>
      <c r="J204" t="s">
        <v>4</v>
      </c>
      <c r="K204">
        <v>5.9</v>
      </c>
      <c r="L204" t="s">
        <v>9</v>
      </c>
      <c r="M204" t="s">
        <v>60</v>
      </c>
      <c r="N204" t="s">
        <v>61</v>
      </c>
      <c r="O204" t="s">
        <v>9</v>
      </c>
      <c r="P204" t="s">
        <v>62</v>
      </c>
      <c r="Q204" t="s">
        <v>3</v>
      </c>
      <c r="R204" t="s">
        <v>17</v>
      </c>
      <c r="S204" t="s">
        <v>63</v>
      </c>
      <c r="T204">
        <v>7</v>
      </c>
      <c r="U204" t="s">
        <v>13</v>
      </c>
      <c r="V204" t="s">
        <v>3</v>
      </c>
      <c r="AA204">
        <v>5</v>
      </c>
      <c r="AC204" t="s">
        <v>14</v>
      </c>
      <c r="AD204" t="s">
        <v>38</v>
      </c>
      <c r="AE204">
        <v>8</v>
      </c>
      <c r="AF204" t="s">
        <v>20</v>
      </c>
      <c r="AG204" t="s">
        <v>15</v>
      </c>
      <c r="AH204">
        <v>7</v>
      </c>
      <c r="AI204" t="s">
        <v>20</v>
      </c>
      <c r="AL204" t="s">
        <v>3</v>
      </c>
      <c r="AM204" t="s">
        <v>15</v>
      </c>
      <c r="AN204">
        <v>7</v>
      </c>
      <c r="AO204" t="s">
        <v>20</v>
      </c>
      <c r="AQ204" t="s">
        <v>16</v>
      </c>
      <c r="AR204" t="s">
        <v>41</v>
      </c>
      <c r="AS204" t="s">
        <v>22</v>
      </c>
      <c r="AT204" t="s">
        <v>21</v>
      </c>
      <c r="AU204">
        <v>5.9</v>
      </c>
      <c r="AV204" t="s">
        <v>23</v>
      </c>
      <c r="AW204" t="s">
        <v>24</v>
      </c>
    </row>
    <row r="205" spans="1:49" x14ac:dyDescent="0.25">
      <c r="A205" t="s">
        <v>59</v>
      </c>
      <c r="E205" t="s">
        <v>3</v>
      </c>
      <c r="F205" t="s">
        <v>25</v>
      </c>
      <c r="G205" t="s">
        <v>26</v>
      </c>
      <c r="H205">
        <v>8.5649999999999995</v>
      </c>
      <c r="I205" t="s">
        <v>26</v>
      </c>
      <c r="J205" t="s">
        <v>4</v>
      </c>
      <c r="K205">
        <v>8.6</v>
      </c>
      <c r="L205" t="s">
        <v>9</v>
      </c>
      <c r="M205" t="s">
        <v>60</v>
      </c>
      <c r="N205" t="s">
        <v>61</v>
      </c>
      <c r="O205" t="s">
        <v>9</v>
      </c>
      <c r="P205" t="s">
        <v>62</v>
      </c>
      <c r="Q205" t="s">
        <v>3</v>
      </c>
      <c r="R205" t="s">
        <v>17</v>
      </c>
      <c r="S205" t="s">
        <v>63</v>
      </c>
      <c r="T205">
        <v>6</v>
      </c>
      <c r="U205" t="s">
        <v>13</v>
      </c>
      <c r="V205" t="s">
        <v>3</v>
      </c>
      <c r="AA205">
        <v>8</v>
      </c>
      <c r="AC205" t="s">
        <v>14</v>
      </c>
      <c r="AD205" t="s">
        <v>38</v>
      </c>
      <c r="AE205">
        <v>5</v>
      </c>
      <c r="AF205" t="s">
        <v>20</v>
      </c>
      <c r="AG205" t="s">
        <v>15</v>
      </c>
      <c r="AH205">
        <v>6</v>
      </c>
      <c r="AI205" t="s">
        <v>20</v>
      </c>
      <c r="AJ205">
        <v>5</v>
      </c>
      <c r="AL205" t="s">
        <v>3</v>
      </c>
      <c r="AM205" t="s">
        <v>15</v>
      </c>
      <c r="AN205">
        <v>6</v>
      </c>
      <c r="AO205" t="s">
        <v>20</v>
      </c>
      <c r="AQ205" t="s">
        <v>16</v>
      </c>
      <c r="AR205" t="s">
        <v>55</v>
      </c>
      <c r="AS205" t="s">
        <v>22</v>
      </c>
      <c r="AT205" t="s">
        <v>21</v>
      </c>
      <c r="AU205">
        <v>8.6</v>
      </c>
      <c r="AV205" t="s">
        <v>23</v>
      </c>
      <c r="AW205" t="s">
        <v>24</v>
      </c>
    </row>
    <row r="206" spans="1:49" x14ac:dyDescent="0.25">
      <c r="A206" t="s">
        <v>59</v>
      </c>
      <c r="E206" t="s">
        <v>3</v>
      </c>
      <c r="F206" t="s">
        <v>25</v>
      </c>
      <c r="G206" t="s">
        <v>26</v>
      </c>
      <c r="H206">
        <v>42.25</v>
      </c>
      <c r="I206" t="s">
        <v>26</v>
      </c>
      <c r="J206" t="s">
        <v>4</v>
      </c>
      <c r="K206">
        <v>42.3</v>
      </c>
      <c r="L206" t="s">
        <v>9</v>
      </c>
      <c r="M206" t="s">
        <v>60</v>
      </c>
      <c r="N206" t="s">
        <v>61</v>
      </c>
      <c r="O206" t="s">
        <v>9</v>
      </c>
      <c r="P206" t="s">
        <v>62</v>
      </c>
      <c r="Q206" t="s">
        <v>3</v>
      </c>
      <c r="R206" t="s">
        <v>17</v>
      </c>
      <c r="S206" t="s">
        <v>63</v>
      </c>
      <c r="T206">
        <v>5</v>
      </c>
      <c r="U206" t="s">
        <v>13</v>
      </c>
      <c r="V206" t="s">
        <v>3</v>
      </c>
      <c r="Y206">
        <v>4</v>
      </c>
      <c r="AA206">
        <v>2</v>
      </c>
      <c r="AC206" t="s">
        <v>14</v>
      </c>
      <c r="AD206" t="s">
        <v>38</v>
      </c>
      <c r="AE206">
        <v>2</v>
      </c>
      <c r="AF206" t="s">
        <v>20</v>
      </c>
      <c r="AG206" t="s">
        <v>15</v>
      </c>
      <c r="AH206">
        <v>5</v>
      </c>
      <c r="AI206" t="s">
        <v>20</v>
      </c>
      <c r="AL206" t="s">
        <v>3</v>
      </c>
      <c r="AM206" t="s">
        <v>15</v>
      </c>
      <c r="AN206">
        <v>5</v>
      </c>
      <c r="AO206" t="s">
        <v>20</v>
      </c>
      <c r="AQ206" t="s">
        <v>16</v>
      </c>
      <c r="AR206" t="s">
        <v>48</v>
      </c>
      <c r="AS206" t="s">
        <v>22</v>
      </c>
      <c r="AT206" t="s">
        <v>21</v>
      </c>
      <c r="AU206">
        <v>42.3</v>
      </c>
      <c r="AV206" t="s">
        <v>23</v>
      </c>
      <c r="AW206" t="s">
        <v>24</v>
      </c>
    </row>
    <row r="207" spans="1:49" x14ac:dyDescent="0.25">
      <c r="A207" t="s">
        <v>59</v>
      </c>
      <c r="E207" t="s">
        <v>3</v>
      </c>
      <c r="F207" t="s">
        <v>25</v>
      </c>
      <c r="G207" t="s">
        <v>26</v>
      </c>
      <c r="H207">
        <v>69.742000000000004</v>
      </c>
      <c r="I207" t="s">
        <v>26</v>
      </c>
      <c r="J207" t="s">
        <v>4</v>
      </c>
      <c r="K207">
        <v>69.7</v>
      </c>
      <c r="L207" t="s">
        <v>9</v>
      </c>
      <c r="M207" t="s">
        <v>60</v>
      </c>
      <c r="N207" t="s">
        <v>61</v>
      </c>
      <c r="O207" t="s">
        <v>9</v>
      </c>
      <c r="P207" t="s">
        <v>62</v>
      </c>
      <c r="Q207" t="s">
        <v>3</v>
      </c>
      <c r="R207" t="s">
        <v>17</v>
      </c>
      <c r="S207" t="s">
        <v>63</v>
      </c>
      <c r="T207">
        <v>4</v>
      </c>
      <c r="U207" t="s">
        <v>13</v>
      </c>
      <c r="V207" t="s">
        <v>3</v>
      </c>
      <c r="Y207">
        <v>6</v>
      </c>
      <c r="AA207">
        <v>9</v>
      </c>
      <c r="AC207" t="s">
        <v>14</v>
      </c>
      <c r="AD207" t="s">
        <v>38</v>
      </c>
      <c r="AE207">
        <v>7</v>
      </c>
      <c r="AF207" t="s">
        <v>20</v>
      </c>
      <c r="AG207" t="s">
        <v>15</v>
      </c>
      <c r="AH207">
        <v>4</v>
      </c>
      <c r="AI207" t="s">
        <v>20</v>
      </c>
      <c r="AJ207">
        <v>2</v>
      </c>
      <c r="AL207" t="s">
        <v>3</v>
      </c>
      <c r="AM207" t="s">
        <v>15</v>
      </c>
      <c r="AN207">
        <v>4</v>
      </c>
      <c r="AO207" t="s">
        <v>20</v>
      </c>
      <c r="AQ207" t="s">
        <v>16</v>
      </c>
      <c r="AR207" t="s">
        <v>58</v>
      </c>
      <c r="AS207" t="s">
        <v>22</v>
      </c>
      <c r="AT207" t="s">
        <v>21</v>
      </c>
      <c r="AU207">
        <v>69.7</v>
      </c>
      <c r="AV207" t="s">
        <v>23</v>
      </c>
      <c r="AW207" t="s">
        <v>24</v>
      </c>
    </row>
    <row r="208" spans="1:49" x14ac:dyDescent="0.25">
      <c r="A208" t="s">
        <v>59</v>
      </c>
      <c r="E208" t="s">
        <v>3</v>
      </c>
      <c r="F208" t="s">
        <v>25</v>
      </c>
      <c r="G208" t="s">
        <v>26</v>
      </c>
      <c r="H208">
        <v>303.75</v>
      </c>
      <c r="I208" t="s">
        <v>26</v>
      </c>
      <c r="J208" t="s">
        <v>4</v>
      </c>
      <c r="K208">
        <v>303.8</v>
      </c>
      <c r="L208" t="s">
        <v>9</v>
      </c>
      <c r="M208" t="s">
        <v>60</v>
      </c>
      <c r="N208" t="s">
        <v>61</v>
      </c>
      <c r="O208" t="s">
        <v>9</v>
      </c>
      <c r="P208" t="s">
        <v>62</v>
      </c>
      <c r="Q208" t="s">
        <v>3</v>
      </c>
      <c r="R208" t="s">
        <v>17</v>
      </c>
      <c r="S208" t="s">
        <v>63</v>
      </c>
      <c r="T208">
        <v>5</v>
      </c>
      <c r="U208" t="s">
        <v>13</v>
      </c>
      <c r="V208" t="s">
        <v>3</v>
      </c>
      <c r="X208">
        <v>3</v>
      </c>
      <c r="Y208">
        <v>0</v>
      </c>
      <c r="AA208">
        <v>3</v>
      </c>
      <c r="AC208" t="s">
        <v>14</v>
      </c>
      <c r="AD208" t="s">
        <v>38</v>
      </c>
      <c r="AE208">
        <v>7</v>
      </c>
      <c r="AF208" t="s">
        <v>20</v>
      </c>
      <c r="AG208" t="s">
        <v>15</v>
      </c>
      <c r="AH208">
        <v>5</v>
      </c>
      <c r="AI208" t="s">
        <v>20</v>
      </c>
      <c r="AL208" t="s">
        <v>3</v>
      </c>
      <c r="AM208" t="s">
        <v>15</v>
      </c>
      <c r="AN208">
        <v>5</v>
      </c>
      <c r="AO208" t="s">
        <v>20</v>
      </c>
      <c r="AQ208" t="s">
        <v>16</v>
      </c>
      <c r="AR208" t="s">
        <v>45</v>
      </c>
      <c r="AS208" t="s">
        <v>22</v>
      </c>
      <c r="AT208" t="s">
        <v>21</v>
      </c>
      <c r="AU208">
        <v>303.8</v>
      </c>
      <c r="AV208" t="s">
        <v>23</v>
      </c>
      <c r="AW208" t="s">
        <v>24</v>
      </c>
    </row>
    <row r="209" spans="1:49" x14ac:dyDescent="0.25">
      <c r="A209" t="s">
        <v>59</v>
      </c>
      <c r="E209" t="s">
        <v>3</v>
      </c>
      <c r="F209" t="s">
        <v>25</v>
      </c>
      <c r="G209" t="s">
        <v>26</v>
      </c>
      <c r="H209">
        <v>283.12200000000001</v>
      </c>
      <c r="I209" t="s">
        <v>26</v>
      </c>
      <c r="J209" t="s">
        <v>4</v>
      </c>
      <c r="K209">
        <v>283.10000000000002</v>
      </c>
      <c r="L209" t="s">
        <v>9</v>
      </c>
      <c r="M209" t="s">
        <v>60</v>
      </c>
      <c r="N209" t="s">
        <v>61</v>
      </c>
      <c r="O209" t="s">
        <v>9</v>
      </c>
      <c r="P209" t="s">
        <v>62</v>
      </c>
      <c r="Q209" t="s">
        <v>3</v>
      </c>
      <c r="R209" t="s">
        <v>17</v>
      </c>
      <c r="S209" t="s">
        <v>63</v>
      </c>
      <c r="T209">
        <v>2</v>
      </c>
      <c r="U209" t="s">
        <v>13</v>
      </c>
      <c r="V209" t="s">
        <v>3</v>
      </c>
      <c r="X209">
        <v>2</v>
      </c>
      <c r="Y209">
        <v>8</v>
      </c>
      <c r="AA209">
        <v>3</v>
      </c>
      <c r="AC209" t="s">
        <v>14</v>
      </c>
      <c r="AD209" t="s">
        <v>38</v>
      </c>
      <c r="AE209">
        <v>1</v>
      </c>
      <c r="AF209" t="s">
        <v>20</v>
      </c>
      <c r="AG209" t="s">
        <v>15</v>
      </c>
      <c r="AH209">
        <v>2</v>
      </c>
      <c r="AI209" t="s">
        <v>20</v>
      </c>
      <c r="AJ209">
        <v>2</v>
      </c>
      <c r="AL209" t="s">
        <v>3</v>
      </c>
      <c r="AM209" t="s">
        <v>15</v>
      </c>
      <c r="AN209">
        <v>2</v>
      </c>
      <c r="AO209" t="s">
        <v>20</v>
      </c>
      <c r="AQ209" t="s">
        <v>16</v>
      </c>
      <c r="AR209" t="s">
        <v>50</v>
      </c>
      <c r="AS209" t="s">
        <v>22</v>
      </c>
      <c r="AT209" t="s">
        <v>21</v>
      </c>
      <c r="AU209">
        <v>283.10000000000002</v>
      </c>
      <c r="AV209" t="s">
        <v>23</v>
      </c>
      <c r="AW209" t="s">
        <v>24</v>
      </c>
    </row>
    <row r="210" spans="1:49" x14ac:dyDescent="0.25">
      <c r="A210" t="s">
        <v>59</v>
      </c>
      <c r="E210" t="s">
        <v>3</v>
      </c>
      <c r="F210" t="s">
        <v>25</v>
      </c>
      <c r="G210" t="s">
        <v>26</v>
      </c>
      <c r="H210">
        <v>0.84</v>
      </c>
      <c r="I210" t="s">
        <v>26</v>
      </c>
      <c r="J210" t="s">
        <v>4</v>
      </c>
      <c r="K210">
        <v>0.8</v>
      </c>
      <c r="L210" t="s">
        <v>9</v>
      </c>
      <c r="M210" t="s">
        <v>60</v>
      </c>
      <c r="N210" t="s">
        <v>61</v>
      </c>
      <c r="O210" t="s">
        <v>9</v>
      </c>
      <c r="P210" t="s">
        <v>62</v>
      </c>
      <c r="Q210" t="s">
        <v>3</v>
      </c>
      <c r="R210" t="s">
        <v>17</v>
      </c>
      <c r="S210" t="s">
        <v>63</v>
      </c>
      <c r="T210">
        <v>4</v>
      </c>
      <c r="U210" t="s">
        <v>13</v>
      </c>
      <c r="V210" t="s">
        <v>3</v>
      </c>
      <c r="AA210">
        <v>0</v>
      </c>
      <c r="AC210" t="s">
        <v>14</v>
      </c>
      <c r="AD210" t="s">
        <v>38</v>
      </c>
      <c r="AE210">
        <v>8</v>
      </c>
      <c r="AF210" t="s">
        <v>20</v>
      </c>
      <c r="AG210" t="s">
        <v>15</v>
      </c>
      <c r="AH210">
        <v>4</v>
      </c>
      <c r="AI210" t="s">
        <v>20</v>
      </c>
      <c r="AL210" t="s">
        <v>3</v>
      </c>
      <c r="AM210" t="s">
        <v>15</v>
      </c>
      <c r="AN210">
        <v>4</v>
      </c>
      <c r="AO210" t="s">
        <v>20</v>
      </c>
      <c r="AQ210" t="s">
        <v>16</v>
      </c>
      <c r="AR210" t="s">
        <v>44</v>
      </c>
      <c r="AS210" t="s">
        <v>22</v>
      </c>
      <c r="AT210" t="s">
        <v>21</v>
      </c>
      <c r="AU210">
        <v>0.8</v>
      </c>
      <c r="AV210" t="s">
        <v>23</v>
      </c>
      <c r="AW210" t="s">
        <v>24</v>
      </c>
    </row>
    <row r="211" spans="1:49" x14ac:dyDescent="0.25">
      <c r="A211" t="s">
        <v>59</v>
      </c>
      <c r="E211" t="s">
        <v>3</v>
      </c>
      <c r="F211" t="s">
        <v>25</v>
      </c>
      <c r="G211" t="s">
        <v>26</v>
      </c>
      <c r="H211">
        <v>0.54800000000000004</v>
      </c>
      <c r="I211" t="s">
        <v>26</v>
      </c>
      <c r="J211" t="s">
        <v>4</v>
      </c>
      <c r="K211">
        <v>0.5</v>
      </c>
      <c r="L211" t="s">
        <v>9</v>
      </c>
      <c r="M211" t="s">
        <v>60</v>
      </c>
      <c r="N211" t="s">
        <v>61</v>
      </c>
      <c r="O211" t="s">
        <v>9</v>
      </c>
      <c r="P211" t="s">
        <v>62</v>
      </c>
      <c r="Q211" t="s">
        <v>3</v>
      </c>
      <c r="R211" t="s">
        <v>17</v>
      </c>
      <c r="S211" t="s">
        <v>63</v>
      </c>
      <c r="T211">
        <v>4</v>
      </c>
      <c r="U211" t="s">
        <v>13</v>
      </c>
      <c r="V211" t="s">
        <v>3</v>
      </c>
      <c r="AA211">
        <v>0</v>
      </c>
      <c r="AC211" t="s">
        <v>14</v>
      </c>
      <c r="AD211" t="s">
        <v>38</v>
      </c>
      <c r="AE211">
        <v>5</v>
      </c>
      <c r="AF211" t="s">
        <v>20</v>
      </c>
      <c r="AG211" t="s">
        <v>15</v>
      </c>
      <c r="AH211">
        <v>4</v>
      </c>
      <c r="AI211" t="s">
        <v>20</v>
      </c>
      <c r="AJ211">
        <v>8</v>
      </c>
      <c r="AL211" t="s">
        <v>3</v>
      </c>
      <c r="AM211" t="s">
        <v>15</v>
      </c>
      <c r="AN211">
        <v>4</v>
      </c>
      <c r="AO211" t="s">
        <v>20</v>
      </c>
      <c r="AQ211" t="s">
        <v>16</v>
      </c>
      <c r="AR211" t="s">
        <v>47</v>
      </c>
      <c r="AS211" t="s">
        <v>22</v>
      </c>
      <c r="AT211" t="s">
        <v>21</v>
      </c>
      <c r="AU211">
        <v>0.5</v>
      </c>
      <c r="AV211" t="s">
        <v>23</v>
      </c>
      <c r="AW211" t="s">
        <v>24</v>
      </c>
    </row>
    <row r="212" spans="1:49" x14ac:dyDescent="0.25">
      <c r="A212" t="s">
        <v>59</v>
      </c>
      <c r="E212" t="s">
        <v>3</v>
      </c>
      <c r="F212" t="s">
        <v>25</v>
      </c>
      <c r="G212" t="s">
        <v>26</v>
      </c>
      <c r="H212">
        <v>9.99</v>
      </c>
      <c r="I212" t="s">
        <v>26</v>
      </c>
      <c r="J212" t="s">
        <v>4</v>
      </c>
      <c r="K212">
        <v>10</v>
      </c>
      <c r="L212" t="s">
        <v>9</v>
      </c>
      <c r="M212" t="s">
        <v>60</v>
      </c>
      <c r="N212" t="s">
        <v>61</v>
      </c>
      <c r="O212" t="s">
        <v>9</v>
      </c>
      <c r="P212" t="s">
        <v>62</v>
      </c>
      <c r="Q212" t="s">
        <v>3</v>
      </c>
      <c r="R212" t="s">
        <v>17</v>
      </c>
      <c r="S212" t="s">
        <v>63</v>
      </c>
      <c r="T212">
        <v>9</v>
      </c>
      <c r="U212" t="s">
        <v>13</v>
      </c>
      <c r="V212" t="s">
        <v>3</v>
      </c>
      <c r="AA212">
        <v>9</v>
      </c>
      <c r="AC212" t="s">
        <v>14</v>
      </c>
      <c r="AD212" t="s">
        <v>38</v>
      </c>
      <c r="AE212">
        <v>9</v>
      </c>
      <c r="AF212" t="s">
        <v>20</v>
      </c>
      <c r="AG212" t="s">
        <v>15</v>
      </c>
      <c r="AH212">
        <v>9</v>
      </c>
      <c r="AI212" t="s">
        <v>20</v>
      </c>
      <c r="AL212" t="s">
        <v>3</v>
      </c>
      <c r="AM212" t="s">
        <v>15</v>
      </c>
      <c r="AN212">
        <v>9</v>
      </c>
      <c r="AO212" t="s">
        <v>20</v>
      </c>
      <c r="AQ212" t="s">
        <v>16</v>
      </c>
      <c r="AR212" t="s">
        <v>49</v>
      </c>
      <c r="AS212" t="s">
        <v>22</v>
      </c>
      <c r="AT212" t="s">
        <v>21</v>
      </c>
      <c r="AU212">
        <v>10</v>
      </c>
      <c r="AV212" t="s">
        <v>23</v>
      </c>
      <c r="AW212" t="s">
        <v>24</v>
      </c>
    </row>
    <row r="213" spans="1:49" x14ac:dyDescent="0.25">
      <c r="A213" t="s">
        <v>59</v>
      </c>
      <c r="E213" t="s">
        <v>3</v>
      </c>
      <c r="F213" t="s">
        <v>25</v>
      </c>
      <c r="G213" t="s">
        <v>26</v>
      </c>
      <c r="H213">
        <v>9.4740000000000002</v>
      </c>
      <c r="I213" t="s">
        <v>26</v>
      </c>
      <c r="J213" t="s">
        <v>4</v>
      </c>
      <c r="K213">
        <v>9.5</v>
      </c>
      <c r="L213" t="s">
        <v>9</v>
      </c>
      <c r="M213" t="s">
        <v>60</v>
      </c>
      <c r="N213" t="s">
        <v>61</v>
      </c>
      <c r="O213" t="s">
        <v>9</v>
      </c>
      <c r="P213" t="s">
        <v>62</v>
      </c>
      <c r="Q213" t="s">
        <v>3</v>
      </c>
      <c r="R213" t="s">
        <v>17</v>
      </c>
      <c r="S213" t="s">
        <v>63</v>
      </c>
      <c r="T213">
        <v>7</v>
      </c>
      <c r="U213" t="s">
        <v>13</v>
      </c>
      <c r="V213" t="s">
        <v>3</v>
      </c>
      <c r="AA213">
        <v>9</v>
      </c>
      <c r="AC213" t="s">
        <v>14</v>
      </c>
      <c r="AD213" t="s">
        <v>38</v>
      </c>
      <c r="AE213">
        <v>4</v>
      </c>
      <c r="AF213" t="s">
        <v>20</v>
      </c>
      <c r="AG213" t="s">
        <v>15</v>
      </c>
      <c r="AH213">
        <v>7</v>
      </c>
      <c r="AI213" t="s">
        <v>20</v>
      </c>
      <c r="AJ213">
        <v>4</v>
      </c>
      <c r="AL213" t="s">
        <v>3</v>
      </c>
      <c r="AM213" t="s">
        <v>15</v>
      </c>
      <c r="AN213">
        <v>7</v>
      </c>
      <c r="AO213" t="s">
        <v>20</v>
      </c>
      <c r="AQ213" t="s">
        <v>16</v>
      </c>
      <c r="AR213" t="s">
        <v>51</v>
      </c>
      <c r="AS213" t="s">
        <v>22</v>
      </c>
      <c r="AT213" t="s">
        <v>21</v>
      </c>
      <c r="AU213">
        <v>9.5</v>
      </c>
      <c r="AV213" t="s">
        <v>23</v>
      </c>
      <c r="AW213" t="s">
        <v>24</v>
      </c>
    </row>
    <row r="214" spans="1:49" x14ac:dyDescent="0.25">
      <c r="A214" t="s">
        <v>59</v>
      </c>
      <c r="E214" t="s">
        <v>3</v>
      </c>
      <c r="F214" t="s">
        <v>25</v>
      </c>
      <c r="G214" t="s">
        <v>26</v>
      </c>
      <c r="H214">
        <v>66.37</v>
      </c>
      <c r="I214" t="s">
        <v>26</v>
      </c>
      <c r="J214" t="s">
        <v>4</v>
      </c>
      <c r="K214">
        <v>66.400000000000006</v>
      </c>
      <c r="L214" t="s">
        <v>9</v>
      </c>
      <c r="M214" t="s">
        <v>60</v>
      </c>
      <c r="N214" t="s">
        <v>61</v>
      </c>
      <c r="O214" t="s">
        <v>9</v>
      </c>
      <c r="P214" t="s">
        <v>62</v>
      </c>
      <c r="Q214" t="s">
        <v>3</v>
      </c>
      <c r="R214" t="s">
        <v>17</v>
      </c>
      <c r="S214" t="s">
        <v>63</v>
      </c>
      <c r="T214">
        <v>7</v>
      </c>
      <c r="U214" t="s">
        <v>13</v>
      </c>
      <c r="V214" t="s">
        <v>3</v>
      </c>
      <c r="Y214">
        <v>6</v>
      </c>
      <c r="AA214">
        <v>6</v>
      </c>
      <c r="AC214" t="s">
        <v>14</v>
      </c>
      <c r="AD214" t="s">
        <v>38</v>
      </c>
      <c r="AE214">
        <v>3</v>
      </c>
      <c r="AF214" t="s">
        <v>20</v>
      </c>
      <c r="AG214" t="s">
        <v>15</v>
      </c>
      <c r="AH214">
        <v>7</v>
      </c>
      <c r="AI214" t="s">
        <v>20</v>
      </c>
      <c r="AL214" t="s">
        <v>3</v>
      </c>
      <c r="AM214" t="s">
        <v>15</v>
      </c>
      <c r="AN214">
        <v>7</v>
      </c>
      <c r="AO214" t="s">
        <v>20</v>
      </c>
      <c r="AQ214" t="s">
        <v>16</v>
      </c>
      <c r="AR214" t="s">
        <v>54</v>
      </c>
      <c r="AS214" t="s">
        <v>22</v>
      </c>
      <c r="AT214" t="s">
        <v>21</v>
      </c>
      <c r="AU214">
        <v>66.400000000000006</v>
      </c>
      <c r="AV214" t="s">
        <v>23</v>
      </c>
      <c r="AW214" t="s">
        <v>24</v>
      </c>
    </row>
    <row r="215" spans="1:49" x14ac:dyDescent="0.25">
      <c r="A215" t="s">
        <v>59</v>
      </c>
      <c r="E215" t="s">
        <v>3</v>
      </c>
      <c r="F215" t="s">
        <v>25</v>
      </c>
      <c r="G215" t="s">
        <v>26</v>
      </c>
      <c r="H215">
        <v>53.960999999999999</v>
      </c>
      <c r="I215" t="s">
        <v>26</v>
      </c>
      <c r="J215" t="s">
        <v>4</v>
      </c>
      <c r="K215">
        <v>54</v>
      </c>
      <c r="L215" t="s">
        <v>9</v>
      </c>
      <c r="M215" t="s">
        <v>60</v>
      </c>
      <c r="N215" t="s">
        <v>61</v>
      </c>
      <c r="O215" t="s">
        <v>9</v>
      </c>
      <c r="P215" t="s">
        <v>62</v>
      </c>
      <c r="Q215" t="s">
        <v>3</v>
      </c>
      <c r="R215" t="s">
        <v>17</v>
      </c>
      <c r="S215" t="s">
        <v>63</v>
      </c>
      <c r="T215">
        <v>6</v>
      </c>
      <c r="U215" t="s">
        <v>13</v>
      </c>
      <c r="V215" t="s">
        <v>3</v>
      </c>
      <c r="Y215">
        <v>5</v>
      </c>
      <c r="AA215">
        <v>3</v>
      </c>
      <c r="AC215" t="s">
        <v>14</v>
      </c>
      <c r="AD215" t="s">
        <v>38</v>
      </c>
      <c r="AE215">
        <v>9</v>
      </c>
      <c r="AF215" t="s">
        <v>20</v>
      </c>
      <c r="AG215" t="s">
        <v>15</v>
      </c>
      <c r="AH215">
        <v>6</v>
      </c>
      <c r="AI215" t="s">
        <v>20</v>
      </c>
      <c r="AJ215">
        <v>1</v>
      </c>
      <c r="AL215" t="s">
        <v>3</v>
      </c>
      <c r="AM215" t="s">
        <v>15</v>
      </c>
      <c r="AN215">
        <v>6</v>
      </c>
      <c r="AO215" t="s">
        <v>20</v>
      </c>
      <c r="AQ215" t="s">
        <v>16</v>
      </c>
      <c r="AR215" t="s">
        <v>49</v>
      </c>
      <c r="AS215" t="s">
        <v>22</v>
      </c>
      <c r="AT215" t="s">
        <v>21</v>
      </c>
      <c r="AU215">
        <v>54</v>
      </c>
      <c r="AV215" t="s">
        <v>23</v>
      </c>
      <c r="AW215" t="s">
        <v>24</v>
      </c>
    </row>
    <row r="216" spans="1:49" x14ac:dyDescent="0.25">
      <c r="A216" t="s">
        <v>64</v>
      </c>
      <c r="E216" t="s">
        <v>3</v>
      </c>
      <c r="F216" t="s">
        <v>25</v>
      </c>
      <c r="G216" t="s">
        <v>26</v>
      </c>
      <c r="H216">
        <v>0.47399999999999998</v>
      </c>
      <c r="I216" t="s">
        <v>26</v>
      </c>
      <c r="J216" t="s">
        <v>4</v>
      </c>
      <c r="K216">
        <v>0.47</v>
      </c>
      <c r="L216" t="s">
        <v>9</v>
      </c>
      <c r="M216" t="s">
        <v>65</v>
      </c>
      <c r="N216" t="s">
        <v>61</v>
      </c>
      <c r="O216" t="s">
        <v>9</v>
      </c>
      <c r="P216" t="s">
        <v>62</v>
      </c>
      <c r="Q216" t="s">
        <v>3</v>
      </c>
      <c r="R216" t="s">
        <v>17</v>
      </c>
      <c r="S216" t="s">
        <v>66</v>
      </c>
      <c r="T216">
        <v>4</v>
      </c>
      <c r="U216" t="s">
        <v>13</v>
      </c>
      <c r="V216" t="s">
        <v>3</v>
      </c>
      <c r="AA216">
        <v>0</v>
      </c>
      <c r="AC216" t="s">
        <v>14</v>
      </c>
      <c r="AE216">
        <v>4</v>
      </c>
      <c r="AG216" t="s">
        <v>38</v>
      </c>
      <c r="AH216">
        <v>7</v>
      </c>
      <c r="AI216" t="s">
        <v>67</v>
      </c>
      <c r="AJ216">
        <v>4</v>
      </c>
      <c r="AK216" t="s">
        <v>20</v>
      </c>
      <c r="AL216" t="s">
        <v>3</v>
      </c>
      <c r="AM216" t="s">
        <v>15</v>
      </c>
      <c r="AN216">
        <v>4</v>
      </c>
      <c r="AO216" t="s">
        <v>20</v>
      </c>
      <c r="AQ216" t="s">
        <v>16</v>
      </c>
      <c r="AR216" t="s">
        <v>58</v>
      </c>
      <c r="AS216" t="s">
        <v>22</v>
      </c>
      <c r="AT216" t="s">
        <v>21</v>
      </c>
      <c r="AU216">
        <v>0.47</v>
      </c>
      <c r="AV216" t="s">
        <v>23</v>
      </c>
      <c r="AW216" t="s">
        <v>24</v>
      </c>
    </row>
    <row r="217" spans="1:49" x14ac:dyDescent="0.25">
      <c r="A217" t="s">
        <v>64</v>
      </c>
      <c r="E217" t="s">
        <v>3</v>
      </c>
      <c r="F217" t="s">
        <v>25</v>
      </c>
      <c r="G217" t="s">
        <v>26</v>
      </c>
      <c r="H217">
        <v>2.3889999999999998</v>
      </c>
      <c r="I217" t="s">
        <v>26</v>
      </c>
      <c r="J217" t="s">
        <v>4</v>
      </c>
      <c r="K217">
        <v>2.39</v>
      </c>
      <c r="L217" t="s">
        <v>9</v>
      </c>
      <c r="M217" t="s">
        <v>65</v>
      </c>
      <c r="N217" t="s">
        <v>61</v>
      </c>
      <c r="O217" t="s">
        <v>9</v>
      </c>
      <c r="P217" t="s">
        <v>62</v>
      </c>
      <c r="Q217" t="s">
        <v>3</v>
      </c>
      <c r="R217" t="s">
        <v>17</v>
      </c>
      <c r="S217" t="s">
        <v>66</v>
      </c>
      <c r="T217">
        <v>9</v>
      </c>
      <c r="U217" t="s">
        <v>13</v>
      </c>
      <c r="V217" t="s">
        <v>3</v>
      </c>
      <c r="AA217">
        <v>2</v>
      </c>
      <c r="AC217" t="s">
        <v>14</v>
      </c>
      <c r="AE217">
        <v>3</v>
      </c>
      <c r="AG217" t="s">
        <v>38</v>
      </c>
      <c r="AH217">
        <v>8</v>
      </c>
      <c r="AI217" t="s">
        <v>67</v>
      </c>
      <c r="AJ217">
        <v>9</v>
      </c>
      <c r="AK217" t="s">
        <v>20</v>
      </c>
      <c r="AL217" t="s">
        <v>3</v>
      </c>
      <c r="AM217" t="s">
        <v>15</v>
      </c>
      <c r="AN217">
        <v>9</v>
      </c>
      <c r="AO217" t="s">
        <v>20</v>
      </c>
      <c r="AQ217" t="s">
        <v>16</v>
      </c>
      <c r="AR217" t="s">
        <v>41</v>
      </c>
      <c r="AS217" t="s">
        <v>22</v>
      </c>
      <c r="AT217" t="s">
        <v>21</v>
      </c>
      <c r="AU217">
        <v>2.39</v>
      </c>
      <c r="AV217" t="s">
        <v>23</v>
      </c>
      <c r="AW217" t="s">
        <v>24</v>
      </c>
    </row>
    <row r="218" spans="1:49" x14ac:dyDescent="0.25">
      <c r="A218" t="s">
        <v>64</v>
      </c>
      <c r="E218" t="s">
        <v>3</v>
      </c>
      <c r="F218" t="s">
        <v>25</v>
      </c>
      <c r="G218" t="s">
        <v>26</v>
      </c>
      <c r="H218">
        <v>11.127000000000001</v>
      </c>
      <c r="I218" t="s">
        <v>26</v>
      </c>
      <c r="J218" t="s">
        <v>4</v>
      </c>
      <c r="K218">
        <v>11.13</v>
      </c>
      <c r="L218" t="s">
        <v>9</v>
      </c>
      <c r="M218" t="s">
        <v>65</v>
      </c>
      <c r="N218" t="s">
        <v>61</v>
      </c>
      <c r="O218" t="s">
        <v>9</v>
      </c>
      <c r="P218" t="s">
        <v>62</v>
      </c>
      <c r="Q218" t="s">
        <v>3</v>
      </c>
      <c r="R218" t="s">
        <v>17</v>
      </c>
      <c r="S218" t="s">
        <v>66</v>
      </c>
      <c r="T218">
        <v>7</v>
      </c>
      <c r="U218" t="s">
        <v>13</v>
      </c>
      <c r="V218" t="s">
        <v>3</v>
      </c>
      <c r="Y218">
        <v>1</v>
      </c>
      <c r="AA218">
        <v>1</v>
      </c>
      <c r="AC218" t="s">
        <v>14</v>
      </c>
      <c r="AE218">
        <v>1</v>
      </c>
      <c r="AG218" t="s">
        <v>38</v>
      </c>
      <c r="AH218">
        <v>2</v>
      </c>
      <c r="AI218" t="s">
        <v>67</v>
      </c>
      <c r="AJ218">
        <v>7</v>
      </c>
      <c r="AK218" t="s">
        <v>20</v>
      </c>
      <c r="AL218" t="s">
        <v>3</v>
      </c>
      <c r="AM218" t="s">
        <v>15</v>
      </c>
      <c r="AN218">
        <v>7</v>
      </c>
      <c r="AO218" t="s">
        <v>20</v>
      </c>
      <c r="AQ218" t="s">
        <v>16</v>
      </c>
      <c r="AR218" t="s">
        <v>48</v>
      </c>
      <c r="AS218" t="s">
        <v>22</v>
      </c>
      <c r="AT218" t="s">
        <v>21</v>
      </c>
      <c r="AU218">
        <v>11.13</v>
      </c>
      <c r="AV218" t="s">
        <v>23</v>
      </c>
      <c r="AW218" t="s">
        <v>24</v>
      </c>
    </row>
    <row r="219" spans="1:49" x14ac:dyDescent="0.25">
      <c r="A219" t="s">
        <v>64</v>
      </c>
      <c r="E219" t="s">
        <v>3</v>
      </c>
      <c r="F219" t="s">
        <v>25</v>
      </c>
      <c r="G219" t="s">
        <v>26</v>
      </c>
      <c r="H219">
        <v>182.48400000000001</v>
      </c>
      <c r="I219" t="s">
        <v>26</v>
      </c>
      <c r="J219" t="s">
        <v>4</v>
      </c>
      <c r="K219">
        <v>182.48</v>
      </c>
      <c r="L219" t="s">
        <v>9</v>
      </c>
      <c r="M219" t="s">
        <v>65</v>
      </c>
      <c r="N219" t="s">
        <v>61</v>
      </c>
      <c r="O219" t="s">
        <v>9</v>
      </c>
      <c r="P219" t="s">
        <v>62</v>
      </c>
      <c r="Q219" t="s">
        <v>3</v>
      </c>
      <c r="R219" t="s">
        <v>17</v>
      </c>
      <c r="S219" t="s">
        <v>66</v>
      </c>
      <c r="T219">
        <v>4</v>
      </c>
      <c r="U219" t="s">
        <v>13</v>
      </c>
      <c r="V219" t="s">
        <v>3</v>
      </c>
      <c r="X219">
        <v>1</v>
      </c>
      <c r="Y219">
        <v>8</v>
      </c>
      <c r="AA219">
        <v>2</v>
      </c>
      <c r="AC219" t="s">
        <v>14</v>
      </c>
      <c r="AE219">
        <v>4</v>
      </c>
      <c r="AG219" t="s">
        <v>38</v>
      </c>
      <c r="AH219">
        <v>8</v>
      </c>
      <c r="AI219" t="s">
        <v>67</v>
      </c>
      <c r="AJ219">
        <v>4</v>
      </c>
      <c r="AK219" t="s">
        <v>20</v>
      </c>
      <c r="AL219" t="s">
        <v>3</v>
      </c>
      <c r="AM219" t="s">
        <v>15</v>
      </c>
      <c r="AN219">
        <v>4</v>
      </c>
      <c r="AO219" t="s">
        <v>20</v>
      </c>
      <c r="AQ219" t="s">
        <v>16</v>
      </c>
      <c r="AR219" t="s">
        <v>44</v>
      </c>
      <c r="AS219" t="s">
        <v>22</v>
      </c>
      <c r="AT219" t="s">
        <v>21</v>
      </c>
      <c r="AU219">
        <v>182.48</v>
      </c>
      <c r="AV219" t="s">
        <v>23</v>
      </c>
      <c r="AW219" t="s">
        <v>24</v>
      </c>
    </row>
    <row r="220" spans="1:49" x14ac:dyDescent="0.25">
      <c r="A220" t="s">
        <v>64</v>
      </c>
      <c r="E220" t="s">
        <v>3</v>
      </c>
      <c r="F220" t="s">
        <v>25</v>
      </c>
      <c r="G220" t="s">
        <v>26</v>
      </c>
      <c r="H220">
        <v>0.35799999999999998</v>
      </c>
      <c r="I220" t="s">
        <v>26</v>
      </c>
      <c r="J220" t="s">
        <v>4</v>
      </c>
      <c r="K220">
        <v>0.36</v>
      </c>
      <c r="L220" t="s">
        <v>9</v>
      </c>
      <c r="M220" t="s">
        <v>65</v>
      </c>
      <c r="N220" t="s">
        <v>61</v>
      </c>
      <c r="O220" t="s">
        <v>9</v>
      </c>
      <c r="P220" t="s">
        <v>62</v>
      </c>
      <c r="Q220" t="s">
        <v>3</v>
      </c>
      <c r="R220" t="s">
        <v>17</v>
      </c>
      <c r="S220" t="s">
        <v>66</v>
      </c>
      <c r="T220">
        <v>8</v>
      </c>
      <c r="U220" t="s">
        <v>13</v>
      </c>
      <c r="V220" t="s">
        <v>3</v>
      </c>
      <c r="AA220">
        <v>0</v>
      </c>
      <c r="AC220" t="s">
        <v>14</v>
      </c>
      <c r="AE220">
        <v>3</v>
      </c>
      <c r="AG220" t="s">
        <v>38</v>
      </c>
      <c r="AH220">
        <v>5</v>
      </c>
      <c r="AI220" t="s">
        <v>67</v>
      </c>
      <c r="AJ220">
        <v>8</v>
      </c>
      <c r="AK220" t="s">
        <v>20</v>
      </c>
      <c r="AL220" t="s">
        <v>3</v>
      </c>
      <c r="AM220" t="s">
        <v>15</v>
      </c>
      <c r="AN220">
        <v>8</v>
      </c>
      <c r="AO220" t="s">
        <v>20</v>
      </c>
      <c r="AQ220" t="s">
        <v>16</v>
      </c>
      <c r="AR220" t="s">
        <v>55</v>
      </c>
      <c r="AS220" t="s">
        <v>22</v>
      </c>
      <c r="AT220" t="s">
        <v>21</v>
      </c>
      <c r="AU220">
        <v>0.36</v>
      </c>
      <c r="AV220" t="s">
        <v>23</v>
      </c>
      <c r="AW220" t="s">
        <v>24</v>
      </c>
    </row>
    <row r="221" spans="1:49" x14ac:dyDescent="0.25">
      <c r="A221" t="s">
        <v>64</v>
      </c>
      <c r="E221" t="s">
        <v>3</v>
      </c>
      <c r="F221" t="s">
        <v>25</v>
      </c>
      <c r="G221" t="s">
        <v>26</v>
      </c>
      <c r="H221">
        <v>1.5269999999999999</v>
      </c>
      <c r="I221" t="s">
        <v>26</v>
      </c>
      <c r="J221" t="s">
        <v>4</v>
      </c>
      <c r="K221">
        <v>1.53</v>
      </c>
      <c r="L221" t="s">
        <v>9</v>
      </c>
      <c r="M221" t="s">
        <v>65</v>
      </c>
      <c r="N221" t="s">
        <v>61</v>
      </c>
      <c r="O221" t="s">
        <v>9</v>
      </c>
      <c r="P221" t="s">
        <v>62</v>
      </c>
      <c r="Q221" t="s">
        <v>3</v>
      </c>
      <c r="R221" t="s">
        <v>17</v>
      </c>
      <c r="S221" t="s">
        <v>66</v>
      </c>
      <c r="T221">
        <v>7</v>
      </c>
      <c r="U221" t="s">
        <v>13</v>
      </c>
      <c r="V221" t="s">
        <v>3</v>
      </c>
      <c r="AA221">
        <v>1</v>
      </c>
      <c r="AC221" t="s">
        <v>14</v>
      </c>
      <c r="AE221">
        <v>5</v>
      </c>
      <c r="AG221" t="s">
        <v>38</v>
      </c>
      <c r="AH221">
        <v>2</v>
      </c>
      <c r="AI221" t="s">
        <v>67</v>
      </c>
      <c r="AJ221">
        <v>7</v>
      </c>
      <c r="AK221" t="s">
        <v>20</v>
      </c>
      <c r="AL221" t="s">
        <v>3</v>
      </c>
      <c r="AM221" t="s">
        <v>15</v>
      </c>
      <c r="AN221">
        <v>7</v>
      </c>
      <c r="AO221" t="s">
        <v>20</v>
      </c>
      <c r="AQ221" t="s">
        <v>16</v>
      </c>
      <c r="AR221" t="s">
        <v>48</v>
      </c>
      <c r="AS221" t="s">
        <v>22</v>
      </c>
      <c r="AT221" t="s">
        <v>21</v>
      </c>
      <c r="AU221">
        <v>1.53</v>
      </c>
      <c r="AV221" t="s">
        <v>23</v>
      </c>
      <c r="AW221" t="s">
        <v>24</v>
      </c>
    </row>
    <row r="222" spans="1:49" x14ac:dyDescent="0.25">
      <c r="A222" t="s">
        <v>64</v>
      </c>
      <c r="E222" t="s">
        <v>3</v>
      </c>
      <c r="F222" t="s">
        <v>25</v>
      </c>
      <c r="G222" t="s">
        <v>26</v>
      </c>
      <c r="H222">
        <v>92.912000000000006</v>
      </c>
      <c r="I222" t="s">
        <v>26</v>
      </c>
      <c r="J222" t="s">
        <v>4</v>
      </c>
      <c r="K222">
        <v>92.91</v>
      </c>
      <c r="L222" t="s">
        <v>9</v>
      </c>
      <c r="M222" t="s">
        <v>65</v>
      </c>
      <c r="N222" t="s">
        <v>61</v>
      </c>
      <c r="O222" t="s">
        <v>9</v>
      </c>
      <c r="P222" t="s">
        <v>62</v>
      </c>
      <c r="Q222" t="s">
        <v>3</v>
      </c>
      <c r="R222" t="s">
        <v>17</v>
      </c>
      <c r="S222" t="s">
        <v>66</v>
      </c>
      <c r="T222">
        <v>2</v>
      </c>
      <c r="U222" t="s">
        <v>13</v>
      </c>
      <c r="V222" t="s">
        <v>3</v>
      </c>
      <c r="Y222">
        <v>9</v>
      </c>
      <c r="AA222">
        <v>2</v>
      </c>
      <c r="AC222" t="s">
        <v>14</v>
      </c>
      <c r="AE222">
        <v>9</v>
      </c>
      <c r="AG222" t="s">
        <v>38</v>
      </c>
      <c r="AH222">
        <v>1</v>
      </c>
      <c r="AI222" t="s">
        <v>67</v>
      </c>
      <c r="AJ222">
        <v>2</v>
      </c>
      <c r="AK222" t="s">
        <v>20</v>
      </c>
      <c r="AL222" t="s">
        <v>3</v>
      </c>
      <c r="AM222" t="s">
        <v>15</v>
      </c>
      <c r="AN222">
        <v>2</v>
      </c>
      <c r="AO222" t="s">
        <v>20</v>
      </c>
      <c r="AQ222" t="s">
        <v>16</v>
      </c>
      <c r="AR222" t="s">
        <v>50</v>
      </c>
      <c r="AS222" t="s">
        <v>22</v>
      </c>
      <c r="AT222" t="s">
        <v>21</v>
      </c>
      <c r="AU222">
        <v>92.91</v>
      </c>
      <c r="AV222" t="s">
        <v>23</v>
      </c>
      <c r="AW222" t="s">
        <v>24</v>
      </c>
    </row>
    <row r="223" spans="1:49" x14ac:dyDescent="0.25">
      <c r="A223" t="s">
        <v>64</v>
      </c>
      <c r="E223" t="s">
        <v>3</v>
      </c>
      <c r="F223" t="s">
        <v>25</v>
      </c>
      <c r="G223" t="s">
        <v>26</v>
      </c>
      <c r="H223">
        <v>145.226</v>
      </c>
      <c r="I223" t="s">
        <v>26</v>
      </c>
      <c r="J223" t="s">
        <v>4</v>
      </c>
      <c r="K223">
        <v>145.22999999999999</v>
      </c>
      <c r="L223" t="s">
        <v>9</v>
      </c>
      <c r="M223" t="s">
        <v>65</v>
      </c>
      <c r="N223" t="s">
        <v>61</v>
      </c>
      <c r="O223" t="s">
        <v>9</v>
      </c>
      <c r="P223" t="s">
        <v>62</v>
      </c>
      <c r="Q223" t="s">
        <v>3</v>
      </c>
      <c r="R223" t="s">
        <v>17</v>
      </c>
      <c r="S223" t="s">
        <v>66</v>
      </c>
      <c r="T223">
        <v>6</v>
      </c>
      <c r="U223" t="s">
        <v>13</v>
      </c>
      <c r="V223" t="s">
        <v>3</v>
      </c>
      <c r="X223">
        <v>1</v>
      </c>
      <c r="Y223">
        <v>4</v>
      </c>
      <c r="AA223">
        <v>5</v>
      </c>
      <c r="AC223" t="s">
        <v>14</v>
      </c>
      <c r="AE223">
        <v>2</v>
      </c>
      <c r="AG223" t="s">
        <v>38</v>
      </c>
      <c r="AH223">
        <v>2</v>
      </c>
      <c r="AI223" t="s">
        <v>67</v>
      </c>
      <c r="AJ223">
        <v>6</v>
      </c>
      <c r="AK223" t="s">
        <v>20</v>
      </c>
      <c r="AL223" t="s">
        <v>3</v>
      </c>
      <c r="AM223" t="s">
        <v>15</v>
      </c>
      <c r="AN223">
        <v>6</v>
      </c>
      <c r="AO223" t="s">
        <v>20</v>
      </c>
      <c r="AQ223" t="s">
        <v>16</v>
      </c>
      <c r="AR223" t="s">
        <v>48</v>
      </c>
      <c r="AS223" t="s">
        <v>22</v>
      </c>
      <c r="AT223" t="s">
        <v>21</v>
      </c>
      <c r="AU223">
        <v>145.22999999999999</v>
      </c>
      <c r="AV223" t="s">
        <v>23</v>
      </c>
      <c r="AW223" t="s">
        <v>24</v>
      </c>
    </row>
    <row r="224" spans="1:49" x14ac:dyDescent="0.25">
      <c r="A224" t="s">
        <v>64</v>
      </c>
      <c r="E224" t="s">
        <v>3</v>
      </c>
      <c r="F224" t="s">
        <v>25</v>
      </c>
      <c r="G224" t="s">
        <v>26</v>
      </c>
      <c r="H224">
        <v>0.77400000000000002</v>
      </c>
      <c r="I224" t="s">
        <v>26</v>
      </c>
      <c r="J224" t="s">
        <v>4</v>
      </c>
      <c r="K224">
        <v>0.77</v>
      </c>
      <c r="L224" t="s">
        <v>9</v>
      </c>
      <c r="M224" t="s">
        <v>65</v>
      </c>
      <c r="N224" t="s">
        <v>61</v>
      </c>
      <c r="O224" t="s">
        <v>9</v>
      </c>
      <c r="P224" t="s">
        <v>62</v>
      </c>
      <c r="Q224" t="s">
        <v>3</v>
      </c>
      <c r="R224" t="s">
        <v>17</v>
      </c>
      <c r="S224" t="s">
        <v>66</v>
      </c>
      <c r="T224">
        <v>4</v>
      </c>
      <c r="U224" t="s">
        <v>13</v>
      </c>
      <c r="V224" t="s">
        <v>3</v>
      </c>
      <c r="AA224">
        <v>0</v>
      </c>
      <c r="AC224" t="s">
        <v>14</v>
      </c>
      <c r="AE224">
        <v>7</v>
      </c>
      <c r="AG224" t="s">
        <v>38</v>
      </c>
      <c r="AH224">
        <v>7</v>
      </c>
      <c r="AI224" t="s">
        <v>67</v>
      </c>
      <c r="AJ224">
        <v>4</v>
      </c>
      <c r="AK224" t="s">
        <v>20</v>
      </c>
      <c r="AL224" t="s">
        <v>3</v>
      </c>
      <c r="AM224" t="s">
        <v>15</v>
      </c>
      <c r="AN224">
        <v>4</v>
      </c>
      <c r="AO224" t="s">
        <v>20</v>
      </c>
      <c r="AQ224" t="s">
        <v>16</v>
      </c>
      <c r="AR224" t="s">
        <v>58</v>
      </c>
      <c r="AS224" t="s">
        <v>22</v>
      </c>
      <c r="AT224" t="s">
        <v>21</v>
      </c>
      <c r="AU224">
        <v>0.77</v>
      </c>
      <c r="AV224" t="s">
        <v>23</v>
      </c>
      <c r="AW224" t="s">
        <v>24</v>
      </c>
    </row>
    <row r="225" spans="1:49" x14ac:dyDescent="0.25">
      <c r="A225" t="s">
        <v>64</v>
      </c>
      <c r="E225" t="s">
        <v>3</v>
      </c>
      <c r="F225" t="s">
        <v>25</v>
      </c>
      <c r="G225" t="s">
        <v>26</v>
      </c>
      <c r="H225">
        <v>3.2490000000000001</v>
      </c>
      <c r="I225" t="s">
        <v>26</v>
      </c>
      <c r="J225" t="s">
        <v>4</v>
      </c>
      <c r="K225">
        <v>3.25</v>
      </c>
      <c r="L225" t="s">
        <v>9</v>
      </c>
      <c r="M225" t="s">
        <v>65</v>
      </c>
      <c r="N225" t="s">
        <v>61</v>
      </c>
      <c r="O225" t="s">
        <v>9</v>
      </c>
      <c r="P225" t="s">
        <v>62</v>
      </c>
      <c r="Q225" t="s">
        <v>3</v>
      </c>
      <c r="R225" t="s">
        <v>17</v>
      </c>
      <c r="S225" t="s">
        <v>66</v>
      </c>
      <c r="T225">
        <v>9</v>
      </c>
      <c r="U225" t="s">
        <v>13</v>
      </c>
      <c r="V225" t="s">
        <v>3</v>
      </c>
      <c r="AA225">
        <v>3</v>
      </c>
      <c r="AC225" t="s">
        <v>14</v>
      </c>
      <c r="AE225">
        <v>2</v>
      </c>
      <c r="AG225" t="s">
        <v>38</v>
      </c>
      <c r="AH225">
        <v>4</v>
      </c>
      <c r="AI225" t="s">
        <v>67</v>
      </c>
      <c r="AJ225">
        <v>9</v>
      </c>
      <c r="AK225" t="s">
        <v>20</v>
      </c>
      <c r="AL225" t="s">
        <v>3</v>
      </c>
      <c r="AM225" t="s">
        <v>15</v>
      </c>
      <c r="AN225">
        <v>9</v>
      </c>
      <c r="AO225" t="s">
        <v>20</v>
      </c>
      <c r="AQ225" t="s">
        <v>16</v>
      </c>
      <c r="AR225" t="s">
        <v>51</v>
      </c>
      <c r="AS225" t="s">
        <v>22</v>
      </c>
      <c r="AT225" t="s">
        <v>21</v>
      </c>
      <c r="AU225">
        <v>3.25</v>
      </c>
      <c r="AV225" t="s">
        <v>23</v>
      </c>
      <c r="AW225" t="s">
        <v>24</v>
      </c>
    </row>
    <row r="226" spans="1:49" x14ac:dyDescent="0.25">
      <c r="A226" t="s">
        <v>64</v>
      </c>
      <c r="E226" t="s">
        <v>3</v>
      </c>
      <c r="F226" t="s">
        <v>25</v>
      </c>
      <c r="G226" t="s">
        <v>26</v>
      </c>
      <c r="H226">
        <v>62.491999999999997</v>
      </c>
      <c r="I226" t="s">
        <v>26</v>
      </c>
      <c r="J226" t="s">
        <v>4</v>
      </c>
      <c r="K226">
        <v>62.49</v>
      </c>
      <c r="L226" t="s">
        <v>9</v>
      </c>
      <c r="M226" t="s">
        <v>65</v>
      </c>
      <c r="N226" t="s">
        <v>61</v>
      </c>
      <c r="O226" t="s">
        <v>9</v>
      </c>
      <c r="P226" t="s">
        <v>62</v>
      </c>
      <c r="Q226" t="s">
        <v>3</v>
      </c>
      <c r="R226" t="s">
        <v>17</v>
      </c>
      <c r="S226" t="s">
        <v>66</v>
      </c>
      <c r="T226">
        <v>2</v>
      </c>
      <c r="U226" t="s">
        <v>13</v>
      </c>
      <c r="V226" t="s">
        <v>3</v>
      </c>
      <c r="Y226">
        <v>6</v>
      </c>
      <c r="AA226">
        <v>2</v>
      </c>
      <c r="AC226" t="s">
        <v>14</v>
      </c>
      <c r="AE226">
        <v>4</v>
      </c>
      <c r="AG226" t="s">
        <v>38</v>
      </c>
      <c r="AH226">
        <v>9</v>
      </c>
      <c r="AI226" t="s">
        <v>67</v>
      </c>
      <c r="AJ226">
        <v>2</v>
      </c>
      <c r="AK226" t="s">
        <v>20</v>
      </c>
      <c r="AL226" t="s">
        <v>3</v>
      </c>
      <c r="AM226" t="s">
        <v>15</v>
      </c>
      <c r="AN226">
        <v>2</v>
      </c>
      <c r="AO226" t="s">
        <v>20</v>
      </c>
      <c r="AQ226" t="s">
        <v>16</v>
      </c>
      <c r="AR226" t="s">
        <v>57</v>
      </c>
      <c r="AS226" t="s">
        <v>22</v>
      </c>
      <c r="AT226" t="s">
        <v>21</v>
      </c>
      <c r="AU226">
        <v>62.49</v>
      </c>
      <c r="AV226" t="s">
        <v>23</v>
      </c>
      <c r="AW226" t="s">
        <v>24</v>
      </c>
    </row>
    <row r="227" spans="1:49" x14ac:dyDescent="0.25">
      <c r="A227" t="s">
        <v>64</v>
      </c>
      <c r="E227" t="s">
        <v>3</v>
      </c>
      <c r="F227" t="s">
        <v>25</v>
      </c>
      <c r="G227" t="s">
        <v>26</v>
      </c>
      <c r="H227">
        <v>757.56600000000003</v>
      </c>
      <c r="I227" t="s">
        <v>26</v>
      </c>
      <c r="J227" t="s">
        <v>4</v>
      </c>
      <c r="K227">
        <v>757.57</v>
      </c>
      <c r="L227" t="s">
        <v>9</v>
      </c>
      <c r="M227" t="s">
        <v>65</v>
      </c>
      <c r="N227" t="s">
        <v>61</v>
      </c>
      <c r="O227" t="s">
        <v>9</v>
      </c>
      <c r="P227" t="s">
        <v>62</v>
      </c>
      <c r="Q227" t="s">
        <v>3</v>
      </c>
      <c r="R227" t="s">
        <v>17</v>
      </c>
      <c r="S227" t="s">
        <v>66</v>
      </c>
      <c r="T227">
        <v>6</v>
      </c>
      <c r="U227" t="s">
        <v>13</v>
      </c>
      <c r="V227" t="s">
        <v>3</v>
      </c>
      <c r="X227">
        <v>7</v>
      </c>
      <c r="Y227">
        <v>5</v>
      </c>
      <c r="AA227">
        <v>7</v>
      </c>
      <c r="AC227" t="s">
        <v>14</v>
      </c>
      <c r="AE227">
        <v>5</v>
      </c>
      <c r="AG227" t="s">
        <v>38</v>
      </c>
      <c r="AH227">
        <v>6</v>
      </c>
      <c r="AI227" t="s">
        <v>67</v>
      </c>
      <c r="AJ227">
        <v>6</v>
      </c>
      <c r="AK227" t="s">
        <v>20</v>
      </c>
      <c r="AL227" t="s">
        <v>3</v>
      </c>
      <c r="AM227" t="s">
        <v>15</v>
      </c>
      <c r="AN227">
        <v>6</v>
      </c>
      <c r="AO227" t="s">
        <v>20</v>
      </c>
      <c r="AQ227" t="s">
        <v>16</v>
      </c>
      <c r="AR227" t="s">
        <v>42</v>
      </c>
      <c r="AS227" t="s">
        <v>22</v>
      </c>
      <c r="AT227" t="s">
        <v>21</v>
      </c>
      <c r="AU227">
        <v>757.57</v>
      </c>
      <c r="AV227" t="s">
        <v>23</v>
      </c>
      <c r="AW227" t="s">
        <v>24</v>
      </c>
    </row>
    <row r="228" spans="1:49" x14ac:dyDescent="0.25">
      <c r="A228" t="s">
        <v>64</v>
      </c>
      <c r="E228" t="s">
        <v>3</v>
      </c>
      <c r="F228" t="s">
        <v>25</v>
      </c>
      <c r="G228" t="s">
        <v>26</v>
      </c>
      <c r="H228">
        <v>0.14699999999999999</v>
      </c>
      <c r="I228" t="s">
        <v>26</v>
      </c>
      <c r="J228" t="s">
        <v>4</v>
      </c>
      <c r="K228">
        <v>0.15</v>
      </c>
      <c r="L228" t="s">
        <v>9</v>
      </c>
      <c r="M228" t="s">
        <v>65</v>
      </c>
      <c r="N228" t="s">
        <v>61</v>
      </c>
      <c r="O228" t="s">
        <v>9</v>
      </c>
      <c r="P228" t="s">
        <v>62</v>
      </c>
      <c r="Q228" t="s">
        <v>3</v>
      </c>
      <c r="R228" t="s">
        <v>17</v>
      </c>
      <c r="S228" t="s">
        <v>66</v>
      </c>
      <c r="T228">
        <v>7</v>
      </c>
      <c r="U228" t="s">
        <v>13</v>
      </c>
      <c r="V228" t="s">
        <v>3</v>
      </c>
      <c r="AA228">
        <v>0</v>
      </c>
      <c r="AC228" t="s">
        <v>14</v>
      </c>
      <c r="AE228">
        <v>1</v>
      </c>
      <c r="AG228" t="s">
        <v>38</v>
      </c>
      <c r="AH228">
        <v>4</v>
      </c>
      <c r="AI228" t="s">
        <v>67</v>
      </c>
      <c r="AJ228">
        <v>7</v>
      </c>
      <c r="AK228" t="s">
        <v>20</v>
      </c>
      <c r="AL228" t="s">
        <v>3</v>
      </c>
      <c r="AM228" t="s">
        <v>15</v>
      </c>
      <c r="AN228">
        <v>7</v>
      </c>
      <c r="AO228" t="s">
        <v>20</v>
      </c>
      <c r="AQ228" t="s">
        <v>16</v>
      </c>
      <c r="AR228" t="s">
        <v>51</v>
      </c>
      <c r="AS228" t="s">
        <v>22</v>
      </c>
      <c r="AT228" t="s">
        <v>21</v>
      </c>
      <c r="AU228">
        <v>0.15</v>
      </c>
      <c r="AV228" t="s">
        <v>23</v>
      </c>
      <c r="AW228" t="s">
        <v>24</v>
      </c>
    </row>
    <row r="229" spans="1:49" x14ac:dyDescent="0.25">
      <c r="A229" t="s">
        <v>64</v>
      </c>
      <c r="E229" t="s">
        <v>3</v>
      </c>
      <c r="F229" t="s">
        <v>25</v>
      </c>
      <c r="G229" t="s">
        <v>26</v>
      </c>
      <c r="H229">
        <v>3.9940000000000002</v>
      </c>
      <c r="I229" t="s">
        <v>26</v>
      </c>
      <c r="J229" t="s">
        <v>4</v>
      </c>
      <c r="K229">
        <v>3.99</v>
      </c>
      <c r="L229" t="s">
        <v>9</v>
      </c>
      <c r="M229" t="s">
        <v>65</v>
      </c>
      <c r="N229" t="s">
        <v>61</v>
      </c>
      <c r="O229" t="s">
        <v>9</v>
      </c>
      <c r="P229" t="s">
        <v>62</v>
      </c>
      <c r="Q229" t="s">
        <v>3</v>
      </c>
      <c r="R229" t="s">
        <v>17</v>
      </c>
      <c r="S229" t="s">
        <v>66</v>
      </c>
      <c r="T229">
        <v>4</v>
      </c>
      <c r="U229" t="s">
        <v>13</v>
      </c>
      <c r="V229" t="s">
        <v>3</v>
      </c>
      <c r="AA229">
        <v>3</v>
      </c>
      <c r="AC229" t="s">
        <v>14</v>
      </c>
      <c r="AE229">
        <v>9</v>
      </c>
      <c r="AG229" t="s">
        <v>38</v>
      </c>
      <c r="AH229">
        <v>9</v>
      </c>
      <c r="AI229" t="s">
        <v>67</v>
      </c>
      <c r="AJ229">
        <v>4</v>
      </c>
      <c r="AK229" t="s">
        <v>20</v>
      </c>
      <c r="AL229" t="s">
        <v>3</v>
      </c>
      <c r="AM229" t="s">
        <v>15</v>
      </c>
      <c r="AN229">
        <v>4</v>
      </c>
      <c r="AO229" t="s">
        <v>20</v>
      </c>
      <c r="AQ229" t="s">
        <v>16</v>
      </c>
      <c r="AR229" t="s">
        <v>57</v>
      </c>
      <c r="AS229" t="s">
        <v>22</v>
      </c>
      <c r="AT229" t="s">
        <v>21</v>
      </c>
      <c r="AU229">
        <v>3.99</v>
      </c>
      <c r="AV229" t="s">
        <v>23</v>
      </c>
      <c r="AW229" t="s">
        <v>24</v>
      </c>
    </row>
    <row r="230" spans="1:49" x14ac:dyDescent="0.25">
      <c r="A230" t="s">
        <v>64</v>
      </c>
      <c r="E230" t="s">
        <v>3</v>
      </c>
      <c r="F230" t="s">
        <v>25</v>
      </c>
      <c r="G230" t="s">
        <v>26</v>
      </c>
      <c r="H230">
        <v>61.920999999999999</v>
      </c>
      <c r="I230" t="s">
        <v>26</v>
      </c>
      <c r="J230" t="s">
        <v>4</v>
      </c>
      <c r="K230">
        <v>61.92</v>
      </c>
      <c r="L230" t="s">
        <v>9</v>
      </c>
      <c r="M230" t="s">
        <v>65</v>
      </c>
      <c r="N230" t="s">
        <v>61</v>
      </c>
      <c r="O230" t="s">
        <v>9</v>
      </c>
      <c r="P230" t="s">
        <v>62</v>
      </c>
      <c r="Q230" t="s">
        <v>3</v>
      </c>
      <c r="R230" t="s">
        <v>17</v>
      </c>
      <c r="S230" t="s">
        <v>66</v>
      </c>
      <c r="T230">
        <v>1</v>
      </c>
      <c r="U230" t="s">
        <v>13</v>
      </c>
      <c r="V230" t="s">
        <v>3</v>
      </c>
      <c r="Y230">
        <v>6</v>
      </c>
      <c r="AA230">
        <v>1</v>
      </c>
      <c r="AC230" t="s">
        <v>14</v>
      </c>
      <c r="AE230">
        <v>9</v>
      </c>
      <c r="AG230" t="s">
        <v>38</v>
      </c>
      <c r="AH230">
        <v>2</v>
      </c>
      <c r="AI230" t="s">
        <v>67</v>
      </c>
      <c r="AJ230">
        <v>1</v>
      </c>
      <c r="AK230" t="s">
        <v>20</v>
      </c>
      <c r="AL230" t="s">
        <v>3</v>
      </c>
      <c r="AM230" t="s">
        <v>15</v>
      </c>
      <c r="AN230">
        <v>1</v>
      </c>
      <c r="AO230" t="s">
        <v>20</v>
      </c>
      <c r="AQ230" t="s">
        <v>16</v>
      </c>
      <c r="AR230" t="s">
        <v>53</v>
      </c>
      <c r="AS230" t="s">
        <v>22</v>
      </c>
      <c r="AT230" t="s">
        <v>21</v>
      </c>
      <c r="AU230">
        <v>61.92</v>
      </c>
      <c r="AV230" t="s">
        <v>23</v>
      </c>
      <c r="AW230" t="s">
        <v>24</v>
      </c>
    </row>
    <row r="231" spans="1:49" x14ac:dyDescent="0.25">
      <c r="A231" t="s">
        <v>64</v>
      </c>
      <c r="E231" t="s">
        <v>3</v>
      </c>
      <c r="F231" t="s">
        <v>25</v>
      </c>
      <c r="G231" t="s">
        <v>26</v>
      </c>
      <c r="H231">
        <v>184.45500000000001</v>
      </c>
      <c r="I231" t="s">
        <v>26</v>
      </c>
      <c r="J231" t="s">
        <v>4</v>
      </c>
      <c r="K231">
        <v>184.46</v>
      </c>
      <c r="L231" t="s">
        <v>9</v>
      </c>
      <c r="M231" t="s">
        <v>65</v>
      </c>
      <c r="N231" t="s">
        <v>61</v>
      </c>
      <c r="O231" t="s">
        <v>9</v>
      </c>
      <c r="P231" t="s">
        <v>62</v>
      </c>
      <c r="Q231" t="s">
        <v>3</v>
      </c>
      <c r="R231" t="s">
        <v>17</v>
      </c>
      <c r="S231" t="s">
        <v>66</v>
      </c>
      <c r="T231">
        <v>5</v>
      </c>
      <c r="U231" t="s">
        <v>13</v>
      </c>
      <c r="V231" t="s">
        <v>3</v>
      </c>
      <c r="X231">
        <v>1</v>
      </c>
      <c r="Y231">
        <v>8</v>
      </c>
      <c r="AA231">
        <v>4</v>
      </c>
      <c r="AC231" t="s">
        <v>14</v>
      </c>
      <c r="AE231">
        <v>4</v>
      </c>
      <c r="AG231" t="s">
        <v>38</v>
      </c>
      <c r="AH231">
        <v>5</v>
      </c>
      <c r="AI231" t="s">
        <v>67</v>
      </c>
      <c r="AJ231">
        <v>5</v>
      </c>
      <c r="AK231" t="s">
        <v>20</v>
      </c>
      <c r="AL231" t="s">
        <v>3</v>
      </c>
      <c r="AM231" t="s">
        <v>15</v>
      </c>
      <c r="AN231">
        <v>5</v>
      </c>
      <c r="AO231" t="s">
        <v>20</v>
      </c>
      <c r="AQ231" t="s">
        <v>16</v>
      </c>
      <c r="AR231" t="s">
        <v>55</v>
      </c>
      <c r="AS231" t="s">
        <v>22</v>
      </c>
      <c r="AT231" t="s">
        <v>21</v>
      </c>
      <c r="AU231">
        <v>184.46</v>
      </c>
      <c r="AV231" t="s">
        <v>23</v>
      </c>
      <c r="AW231" t="s">
        <v>24</v>
      </c>
    </row>
    <row r="232" spans="1:49" x14ac:dyDescent="0.25">
      <c r="A232" t="s">
        <v>64</v>
      </c>
      <c r="E232" t="s">
        <v>3</v>
      </c>
      <c r="F232" t="s">
        <v>25</v>
      </c>
      <c r="G232" t="s">
        <v>26</v>
      </c>
      <c r="H232">
        <v>0.89100000000000001</v>
      </c>
      <c r="I232" t="s">
        <v>26</v>
      </c>
      <c r="J232" t="s">
        <v>4</v>
      </c>
      <c r="K232">
        <v>0.89</v>
      </c>
      <c r="L232" t="s">
        <v>9</v>
      </c>
      <c r="M232" t="s">
        <v>65</v>
      </c>
      <c r="N232" t="s">
        <v>61</v>
      </c>
      <c r="O232" t="s">
        <v>9</v>
      </c>
      <c r="P232" t="s">
        <v>62</v>
      </c>
      <c r="Q232" t="s">
        <v>3</v>
      </c>
      <c r="R232" t="s">
        <v>17</v>
      </c>
      <c r="S232" t="s">
        <v>66</v>
      </c>
      <c r="T232">
        <v>1</v>
      </c>
      <c r="U232" t="s">
        <v>13</v>
      </c>
      <c r="V232" t="s">
        <v>3</v>
      </c>
      <c r="AA232">
        <v>0</v>
      </c>
      <c r="AC232" t="s">
        <v>14</v>
      </c>
      <c r="AE232">
        <v>8</v>
      </c>
      <c r="AG232" t="s">
        <v>38</v>
      </c>
      <c r="AH232">
        <v>9</v>
      </c>
      <c r="AI232" t="s">
        <v>67</v>
      </c>
      <c r="AJ232">
        <v>1</v>
      </c>
      <c r="AK232" t="s">
        <v>20</v>
      </c>
      <c r="AL232" t="s">
        <v>3</v>
      </c>
      <c r="AM232" t="s">
        <v>15</v>
      </c>
      <c r="AN232">
        <v>1</v>
      </c>
      <c r="AO232" t="s">
        <v>20</v>
      </c>
      <c r="AQ232" t="s">
        <v>16</v>
      </c>
      <c r="AR232" t="s">
        <v>57</v>
      </c>
      <c r="AS232" t="s">
        <v>22</v>
      </c>
      <c r="AT232" t="s">
        <v>21</v>
      </c>
      <c r="AU232">
        <v>0.89</v>
      </c>
      <c r="AV232" t="s">
        <v>23</v>
      </c>
      <c r="AW232" t="s">
        <v>24</v>
      </c>
    </row>
    <row r="233" spans="1:49" x14ac:dyDescent="0.25">
      <c r="A233" t="s">
        <v>64</v>
      </c>
      <c r="E233" t="s">
        <v>3</v>
      </c>
      <c r="F233" t="s">
        <v>25</v>
      </c>
      <c r="G233" t="s">
        <v>26</v>
      </c>
      <c r="H233">
        <v>8.8160000000000007</v>
      </c>
      <c r="I233" t="s">
        <v>26</v>
      </c>
      <c r="J233" t="s">
        <v>4</v>
      </c>
      <c r="K233">
        <v>8.82</v>
      </c>
      <c r="L233" t="s">
        <v>9</v>
      </c>
      <c r="M233" t="s">
        <v>65</v>
      </c>
      <c r="N233" t="s">
        <v>61</v>
      </c>
      <c r="O233" t="s">
        <v>9</v>
      </c>
      <c r="P233" t="s">
        <v>62</v>
      </c>
      <c r="Q233" t="s">
        <v>3</v>
      </c>
      <c r="R233" t="s">
        <v>17</v>
      </c>
      <c r="S233" t="s">
        <v>66</v>
      </c>
      <c r="T233">
        <v>6</v>
      </c>
      <c r="U233" t="s">
        <v>13</v>
      </c>
      <c r="V233" t="s">
        <v>3</v>
      </c>
      <c r="AA233">
        <v>8</v>
      </c>
      <c r="AC233" t="s">
        <v>14</v>
      </c>
      <c r="AE233">
        <v>8</v>
      </c>
      <c r="AG233" t="s">
        <v>38</v>
      </c>
      <c r="AH233">
        <v>1</v>
      </c>
      <c r="AI233" t="s">
        <v>67</v>
      </c>
      <c r="AJ233">
        <v>6</v>
      </c>
      <c r="AK233" t="s">
        <v>20</v>
      </c>
      <c r="AL233" t="s">
        <v>3</v>
      </c>
      <c r="AM233" t="s">
        <v>15</v>
      </c>
      <c r="AN233">
        <v>6</v>
      </c>
      <c r="AO233" t="s">
        <v>20</v>
      </c>
      <c r="AQ233" t="s">
        <v>16</v>
      </c>
      <c r="AR233" t="s">
        <v>52</v>
      </c>
      <c r="AS233" t="s">
        <v>22</v>
      </c>
      <c r="AT233" t="s">
        <v>21</v>
      </c>
      <c r="AU233">
        <v>8.82</v>
      </c>
      <c r="AV233" t="s">
        <v>23</v>
      </c>
      <c r="AW233" t="s">
        <v>24</v>
      </c>
    </row>
    <row r="234" spans="1:49" x14ac:dyDescent="0.25">
      <c r="A234" t="s">
        <v>64</v>
      </c>
      <c r="E234" t="s">
        <v>3</v>
      </c>
      <c r="F234" t="s">
        <v>25</v>
      </c>
      <c r="G234" t="s">
        <v>26</v>
      </c>
      <c r="H234">
        <v>43.472999999999999</v>
      </c>
      <c r="I234" t="s">
        <v>26</v>
      </c>
      <c r="J234" t="s">
        <v>4</v>
      </c>
      <c r="K234">
        <v>43.47</v>
      </c>
      <c r="L234" t="s">
        <v>9</v>
      </c>
      <c r="M234" t="s">
        <v>65</v>
      </c>
      <c r="N234" t="s">
        <v>61</v>
      </c>
      <c r="O234" t="s">
        <v>9</v>
      </c>
      <c r="P234" t="s">
        <v>62</v>
      </c>
      <c r="Q234" t="s">
        <v>3</v>
      </c>
      <c r="R234" t="s">
        <v>17</v>
      </c>
      <c r="S234" t="s">
        <v>66</v>
      </c>
      <c r="T234">
        <v>3</v>
      </c>
      <c r="U234" t="s">
        <v>13</v>
      </c>
      <c r="V234" t="s">
        <v>3</v>
      </c>
      <c r="Y234">
        <v>4</v>
      </c>
      <c r="AA234">
        <v>3</v>
      </c>
      <c r="AC234" t="s">
        <v>14</v>
      </c>
      <c r="AE234">
        <v>4</v>
      </c>
      <c r="AG234" t="s">
        <v>38</v>
      </c>
      <c r="AH234">
        <v>7</v>
      </c>
      <c r="AI234" t="s">
        <v>67</v>
      </c>
      <c r="AJ234">
        <v>3</v>
      </c>
      <c r="AK234" t="s">
        <v>20</v>
      </c>
      <c r="AL234" t="s">
        <v>3</v>
      </c>
      <c r="AM234" t="s">
        <v>15</v>
      </c>
      <c r="AN234">
        <v>3</v>
      </c>
      <c r="AO234" t="s">
        <v>20</v>
      </c>
      <c r="AQ234" t="s">
        <v>16</v>
      </c>
      <c r="AR234" t="s">
        <v>58</v>
      </c>
      <c r="AS234" t="s">
        <v>22</v>
      </c>
      <c r="AT234" t="s">
        <v>21</v>
      </c>
      <c r="AU234">
        <v>43.47</v>
      </c>
      <c r="AV234" t="s">
        <v>23</v>
      </c>
      <c r="AW234" t="s">
        <v>24</v>
      </c>
    </row>
    <row r="235" spans="1:49" x14ac:dyDescent="0.25">
      <c r="A235" t="s">
        <v>64</v>
      </c>
      <c r="E235" t="s">
        <v>3</v>
      </c>
      <c r="F235" t="s">
        <v>25</v>
      </c>
      <c r="G235" t="s">
        <v>26</v>
      </c>
      <c r="H235">
        <v>260.21199999999999</v>
      </c>
      <c r="I235" t="s">
        <v>26</v>
      </c>
      <c r="J235" t="s">
        <v>4</v>
      </c>
      <c r="K235">
        <v>260.20999999999998</v>
      </c>
      <c r="L235" t="s">
        <v>9</v>
      </c>
      <c r="M235" t="s">
        <v>65</v>
      </c>
      <c r="N235" t="s">
        <v>61</v>
      </c>
      <c r="O235" t="s">
        <v>9</v>
      </c>
      <c r="P235" t="s">
        <v>62</v>
      </c>
      <c r="Q235" t="s">
        <v>3</v>
      </c>
      <c r="R235" t="s">
        <v>17</v>
      </c>
      <c r="S235" t="s">
        <v>66</v>
      </c>
      <c r="T235">
        <v>2</v>
      </c>
      <c r="U235" t="s">
        <v>13</v>
      </c>
      <c r="V235" t="s">
        <v>3</v>
      </c>
      <c r="X235">
        <v>2</v>
      </c>
      <c r="Y235">
        <v>6</v>
      </c>
      <c r="AA235">
        <v>0</v>
      </c>
      <c r="AC235" t="s">
        <v>14</v>
      </c>
      <c r="AE235">
        <v>2</v>
      </c>
      <c r="AG235" t="s">
        <v>38</v>
      </c>
      <c r="AH235">
        <v>1</v>
      </c>
      <c r="AI235" t="s">
        <v>67</v>
      </c>
      <c r="AJ235">
        <v>2</v>
      </c>
      <c r="AK235" t="s">
        <v>20</v>
      </c>
      <c r="AL235" t="s">
        <v>3</v>
      </c>
      <c r="AM235" t="s">
        <v>15</v>
      </c>
      <c r="AN235">
        <v>2</v>
      </c>
      <c r="AO235" t="s">
        <v>20</v>
      </c>
      <c r="AQ235" t="s">
        <v>16</v>
      </c>
      <c r="AR235" t="s">
        <v>50</v>
      </c>
      <c r="AS235" t="s">
        <v>22</v>
      </c>
      <c r="AT235" t="s">
        <v>21</v>
      </c>
      <c r="AU235">
        <v>260.20999999999998</v>
      </c>
      <c r="AV235" t="s">
        <v>23</v>
      </c>
      <c r="AW235" t="s">
        <v>24</v>
      </c>
    </row>
    <row r="236" spans="1:49" x14ac:dyDescent="0.25">
      <c r="A236" t="s">
        <v>64</v>
      </c>
      <c r="E236" t="s">
        <v>3</v>
      </c>
      <c r="F236" t="s">
        <v>25</v>
      </c>
      <c r="G236" t="s">
        <v>26</v>
      </c>
      <c r="H236">
        <v>0.49299999999999999</v>
      </c>
      <c r="I236" t="s">
        <v>26</v>
      </c>
      <c r="J236" t="s">
        <v>4</v>
      </c>
      <c r="K236">
        <v>0.49</v>
      </c>
      <c r="L236" t="s">
        <v>9</v>
      </c>
      <c r="M236" t="s">
        <v>65</v>
      </c>
      <c r="N236" t="s">
        <v>61</v>
      </c>
      <c r="O236" t="s">
        <v>9</v>
      </c>
      <c r="P236" t="s">
        <v>62</v>
      </c>
      <c r="Q236" t="s">
        <v>3</v>
      </c>
      <c r="R236" t="s">
        <v>17</v>
      </c>
      <c r="S236" t="s">
        <v>66</v>
      </c>
      <c r="T236">
        <v>3</v>
      </c>
      <c r="U236" t="s">
        <v>13</v>
      </c>
      <c r="V236" t="s">
        <v>3</v>
      </c>
      <c r="AA236">
        <v>0</v>
      </c>
      <c r="AC236" t="s">
        <v>14</v>
      </c>
      <c r="AE236">
        <v>4</v>
      </c>
      <c r="AG236" t="s">
        <v>38</v>
      </c>
      <c r="AH236">
        <v>9</v>
      </c>
      <c r="AI236" t="s">
        <v>67</v>
      </c>
      <c r="AJ236">
        <v>3</v>
      </c>
      <c r="AK236" t="s">
        <v>20</v>
      </c>
      <c r="AL236" t="s">
        <v>3</v>
      </c>
      <c r="AM236" t="s">
        <v>15</v>
      </c>
      <c r="AN236">
        <v>3</v>
      </c>
      <c r="AO236" t="s">
        <v>20</v>
      </c>
      <c r="AQ236" t="s">
        <v>16</v>
      </c>
      <c r="AR236" t="s">
        <v>57</v>
      </c>
      <c r="AS236" t="s">
        <v>22</v>
      </c>
      <c r="AT236" t="s">
        <v>21</v>
      </c>
      <c r="AU236">
        <v>0.49</v>
      </c>
      <c r="AV236" t="s">
        <v>23</v>
      </c>
      <c r="AW236" t="s">
        <v>24</v>
      </c>
    </row>
    <row r="237" spans="1:49" x14ac:dyDescent="0.25">
      <c r="A237" t="s">
        <v>64</v>
      </c>
      <c r="E237" t="s">
        <v>3</v>
      </c>
      <c r="F237" t="s">
        <v>25</v>
      </c>
      <c r="G237" t="s">
        <v>26</v>
      </c>
      <c r="H237">
        <v>2.7229999999999999</v>
      </c>
      <c r="I237" t="s">
        <v>26</v>
      </c>
      <c r="J237" t="s">
        <v>4</v>
      </c>
      <c r="K237">
        <v>2.72</v>
      </c>
      <c r="L237" t="s">
        <v>9</v>
      </c>
      <c r="M237" t="s">
        <v>65</v>
      </c>
      <c r="N237" t="s">
        <v>61</v>
      </c>
      <c r="O237" t="s">
        <v>9</v>
      </c>
      <c r="P237" t="s">
        <v>62</v>
      </c>
      <c r="Q237" t="s">
        <v>3</v>
      </c>
      <c r="R237" t="s">
        <v>17</v>
      </c>
      <c r="S237" t="s">
        <v>66</v>
      </c>
      <c r="T237">
        <v>3</v>
      </c>
      <c r="U237" t="s">
        <v>13</v>
      </c>
      <c r="V237" t="s">
        <v>3</v>
      </c>
      <c r="AA237">
        <v>2</v>
      </c>
      <c r="AC237" t="s">
        <v>14</v>
      </c>
      <c r="AE237">
        <v>7</v>
      </c>
      <c r="AG237" t="s">
        <v>38</v>
      </c>
      <c r="AH237">
        <v>2</v>
      </c>
      <c r="AI237" t="s">
        <v>67</v>
      </c>
      <c r="AJ237">
        <v>3</v>
      </c>
      <c r="AK237" t="s">
        <v>20</v>
      </c>
      <c r="AL237" t="s">
        <v>3</v>
      </c>
      <c r="AM237" t="s">
        <v>15</v>
      </c>
      <c r="AN237">
        <v>3</v>
      </c>
      <c r="AO237" t="s">
        <v>20</v>
      </c>
      <c r="AQ237" t="s">
        <v>16</v>
      </c>
      <c r="AR237" t="s">
        <v>53</v>
      </c>
      <c r="AS237" t="s">
        <v>22</v>
      </c>
      <c r="AT237" t="s">
        <v>21</v>
      </c>
      <c r="AU237">
        <v>2.72</v>
      </c>
      <c r="AV237" t="s">
        <v>23</v>
      </c>
      <c r="AW237" t="s">
        <v>24</v>
      </c>
    </row>
    <row r="238" spans="1:49" x14ac:dyDescent="0.25">
      <c r="A238" t="s">
        <v>64</v>
      </c>
      <c r="E238" t="s">
        <v>3</v>
      </c>
      <c r="F238" t="s">
        <v>25</v>
      </c>
      <c r="G238" t="s">
        <v>26</v>
      </c>
      <c r="H238">
        <v>95.424999999999997</v>
      </c>
      <c r="I238" t="s">
        <v>26</v>
      </c>
      <c r="J238" t="s">
        <v>4</v>
      </c>
      <c r="K238">
        <v>95.43</v>
      </c>
      <c r="L238" t="s">
        <v>9</v>
      </c>
      <c r="M238" t="s">
        <v>65</v>
      </c>
      <c r="N238" t="s">
        <v>61</v>
      </c>
      <c r="O238" t="s">
        <v>9</v>
      </c>
      <c r="P238" t="s">
        <v>62</v>
      </c>
      <c r="Q238" t="s">
        <v>3</v>
      </c>
      <c r="R238" t="s">
        <v>17</v>
      </c>
      <c r="S238" t="s">
        <v>66</v>
      </c>
      <c r="T238">
        <v>5</v>
      </c>
      <c r="U238" t="s">
        <v>13</v>
      </c>
      <c r="V238" t="s">
        <v>3</v>
      </c>
      <c r="Y238">
        <v>9</v>
      </c>
      <c r="AA238">
        <v>5</v>
      </c>
      <c r="AC238" t="s">
        <v>14</v>
      </c>
      <c r="AE238">
        <v>4</v>
      </c>
      <c r="AG238" t="s">
        <v>38</v>
      </c>
      <c r="AH238">
        <v>2</v>
      </c>
      <c r="AI238" t="s">
        <v>67</v>
      </c>
      <c r="AJ238">
        <v>5</v>
      </c>
      <c r="AK238" t="s">
        <v>20</v>
      </c>
      <c r="AL238" t="s">
        <v>3</v>
      </c>
      <c r="AM238" t="s">
        <v>15</v>
      </c>
      <c r="AN238">
        <v>5</v>
      </c>
      <c r="AO238" t="s">
        <v>20</v>
      </c>
      <c r="AQ238" t="s">
        <v>16</v>
      </c>
      <c r="AR238" t="s">
        <v>48</v>
      </c>
      <c r="AS238" t="s">
        <v>22</v>
      </c>
      <c r="AT238" t="s">
        <v>21</v>
      </c>
      <c r="AU238">
        <v>95.43</v>
      </c>
      <c r="AV238" t="s">
        <v>23</v>
      </c>
      <c r="AW238" t="s">
        <v>24</v>
      </c>
    </row>
    <row r="239" spans="1:49" x14ac:dyDescent="0.25">
      <c r="A239" t="s">
        <v>64</v>
      </c>
      <c r="E239" t="s">
        <v>3</v>
      </c>
      <c r="F239" t="s">
        <v>25</v>
      </c>
      <c r="G239" t="s">
        <v>26</v>
      </c>
      <c r="H239">
        <v>263.53800000000001</v>
      </c>
      <c r="I239" t="s">
        <v>26</v>
      </c>
      <c r="J239" t="s">
        <v>4</v>
      </c>
      <c r="K239">
        <v>263.54000000000002</v>
      </c>
      <c r="L239" t="s">
        <v>9</v>
      </c>
      <c r="M239" t="s">
        <v>65</v>
      </c>
      <c r="N239" t="s">
        <v>61</v>
      </c>
      <c r="O239" t="s">
        <v>9</v>
      </c>
      <c r="P239" t="s">
        <v>62</v>
      </c>
      <c r="Q239" t="s">
        <v>3</v>
      </c>
      <c r="R239" t="s">
        <v>17</v>
      </c>
      <c r="S239" t="s">
        <v>66</v>
      </c>
      <c r="T239">
        <v>8</v>
      </c>
      <c r="U239" t="s">
        <v>13</v>
      </c>
      <c r="V239" t="s">
        <v>3</v>
      </c>
      <c r="X239">
        <v>2</v>
      </c>
      <c r="Y239">
        <v>6</v>
      </c>
      <c r="AA239">
        <v>3</v>
      </c>
      <c r="AC239" t="s">
        <v>14</v>
      </c>
      <c r="AE239">
        <v>5</v>
      </c>
      <c r="AG239" t="s">
        <v>38</v>
      </c>
      <c r="AH239">
        <v>3</v>
      </c>
      <c r="AI239" t="s">
        <v>67</v>
      </c>
      <c r="AJ239">
        <v>8</v>
      </c>
      <c r="AK239" t="s">
        <v>20</v>
      </c>
      <c r="AL239" t="s">
        <v>3</v>
      </c>
      <c r="AM239" t="s">
        <v>15</v>
      </c>
      <c r="AN239">
        <v>8</v>
      </c>
      <c r="AO239" t="s">
        <v>20</v>
      </c>
      <c r="AQ239" t="s">
        <v>16</v>
      </c>
      <c r="AR239" t="s">
        <v>54</v>
      </c>
      <c r="AS239" t="s">
        <v>22</v>
      </c>
      <c r="AT239" t="s">
        <v>21</v>
      </c>
      <c r="AU239">
        <v>263.54000000000002</v>
      </c>
      <c r="AV239" t="s">
        <v>23</v>
      </c>
      <c r="AW239" t="s">
        <v>24</v>
      </c>
    </row>
    <row r="240" spans="1:49" x14ac:dyDescent="0.25">
      <c r="A240" t="s">
        <v>64</v>
      </c>
      <c r="E240" t="s">
        <v>3</v>
      </c>
      <c r="F240" t="s">
        <v>25</v>
      </c>
      <c r="G240" t="s">
        <v>26</v>
      </c>
      <c r="H240">
        <v>0.58799999999999997</v>
      </c>
      <c r="I240" t="s">
        <v>26</v>
      </c>
      <c r="J240" t="s">
        <v>4</v>
      </c>
      <c r="K240">
        <v>0.59</v>
      </c>
      <c r="L240" t="s">
        <v>9</v>
      </c>
      <c r="M240" t="s">
        <v>65</v>
      </c>
      <c r="N240" t="s">
        <v>61</v>
      </c>
      <c r="O240" t="s">
        <v>9</v>
      </c>
      <c r="P240" t="s">
        <v>62</v>
      </c>
      <c r="Q240" t="s">
        <v>3</v>
      </c>
      <c r="R240" t="s">
        <v>17</v>
      </c>
      <c r="S240" t="s">
        <v>66</v>
      </c>
      <c r="T240">
        <v>8</v>
      </c>
      <c r="U240" t="s">
        <v>13</v>
      </c>
      <c r="V240" t="s">
        <v>3</v>
      </c>
      <c r="AA240">
        <v>0</v>
      </c>
      <c r="AC240" t="s">
        <v>14</v>
      </c>
      <c r="AE240">
        <v>5</v>
      </c>
      <c r="AG240" t="s">
        <v>38</v>
      </c>
      <c r="AH240">
        <v>8</v>
      </c>
      <c r="AI240" t="s">
        <v>67</v>
      </c>
      <c r="AJ240">
        <v>8</v>
      </c>
      <c r="AK240" t="s">
        <v>20</v>
      </c>
      <c r="AL240" t="s">
        <v>3</v>
      </c>
      <c r="AM240" t="s">
        <v>15</v>
      </c>
      <c r="AN240">
        <v>8</v>
      </c>
      <c r="AO240" t="s">
        <v>20</v>
      </c>
      <c r="AQ240" t="s">
        <v>16</v>
      </c>
      <c r="AR240" t="s">
        <v>41</v>
      </c>
      <c r="AS240" t="s">
        <v>22</v>
      </c>
      <c r="AT240" t="s">
        <v>21</v>
      </c>
      <c r="AU240">
        <v>0.59</v>
      </c>
      <c r="AV240" t="s">
        <v>23</v>
      </c>
      <c r="AW240" t="s">
        <v>24</v>
      </c>
    </row>
    <row r="241" spans="1:49" x14ac:dyDescent="0.25">
      <c r="A241" t="s">
        <v>64</v>
      </c>
      <c r="E241" t="s">
        <v>3</v>
      </c>
      <c r="F241" t="s">
        <v>25</v>
      </c>
      <c r="G241" t="s">
        <v>26</v>
      </c>
      <c r="H241">
        <v>4.2350000000000003</v>
      </c>
      <c r="I241" t="s">
        <v>26</v>
      </c>
      <c r="J241" t="s">
        <v>4</v>
      </c>
      <c r="K241">
        <v>4.24</v>
      </c>
      <c r="L241" t="s">
        <v>9</v>
      </c>
      <c r="M241" t="s">
        <v>65</v>
      </c>
      <c r="N241" t="s">
        <v>61</v>
      </c>
      <c r="O241" t="s">
        <v>9</v>
      </c>
      <c r="P241" t="s">
        <v>62</v>
      </c>
      <c r="Q241" t="s">
        <v>3</v>
      </c>
      <c r="R241" t="s">
        <v>17</v>
      </c>
      <c r="S241" t="s">
        <v>66</v>
      </c>
      <c r="T241">
        <v>5</v>
      </c>
      <c r="U241" t="s">
        <v>13</v>
      </c>
      <c r="V241" t="s">
        <v>3</v>
      </c>
      <c r="AA241">
        <v>4</v>
      </c>
      <c r="AC241" t="s">
        <v>14</v>
      </c>
      <c r="AE241">
        <v>2</v>
      </c>
      <c r="AG241" t="s">
        <v>38</v>
      </c>
      <c r="AH241">
        <v>3</v>
      </c>
      <c r="AI241" t="s">
        <v>67</v>
      </c>
      <c r="AJ241">
        <v>5</v>
      </c>
      <c r="AK241" t="s">
        <v>20</v>
      </c>
      <c r="AL241" t="s">
        <v>3</v>
      </c>
      <c r="AM241" t="s">
        <v>15</v>
      </c>
      <c r="AN241">
        <v>5</v>
      </c>
      <c r="AO241" t="s">
        <v>20</v>
      </c>
      <c r="AQ241" t="s">
        <v>16</v>
      </c>
      <c r="AR241" t="s">
        <v>54</v>
      </c>
      <c r="AS241" t="s">
        <v>22</v>
      </c>
      <c r="AT241" t="s">
        <v>21</v>
      </c>
      <c r="AU241">
        <v>4.24</v>
      </c>
      <c r="AV241" t="s">
        <v>23</v>
      </c>
      <c r="AW241" t="s">
        <v>24</v>
      </c>
    </row>
    <row r="242" spans="1:49" x14ac:dyDescent="0.25">
      <c r="A242" t="s">
        <v>1</v>
      </c>
      <c r="B242" t="s">
        <v>5</v>
      </c>
      <c r="C242" t="s">
        <v>2</v>
      </c>
      <c r="D242" t="s">
        <v>6</v>
      </c>
      <c r="E242" t="s">
        <v>3</v>
      </c>
      <c r="F242" t="s">
        <v>25</v>
      </c>
      <c r="G242" t="s">
        <v>26</v>
      </c>
      <c r="H242">
        <v>0.2</v>
      </c>
      <c r="I242" t="s">
        <v>26</v>
      </c>
      <c r="J242" t="s">
        <v>4</v>
      </c>
      <c r="K242">
        <v>0</v>
      </c>
      <c r="L242" t="s">
        <v>9</v>
      </c>
      <c r="M242" t="s">
        <v>27</v>
      </c>
      <c r="N242" t="s">
        <v>10</v>
      </c>
      <c r="O242" t="s">
        <v>9</v>
      </c>
      <c r="P242" t="s">
        <v>11</v>
      </c>
      <c r="Q242" t="s">
        <v>3</v>
      </c>
      <c r="R242" t="s">
        <v>19</v>
      </c>
      <c r="S242" t="s">
        <v>12</v>
      </c>
      <c r="T242">
        <v>2</v>
      </c>
      <c r="U242" t="s">
        <v>13</v>
      </c>
      <c r="V242" t="s">
        <v>3</v>
      </c>
      <c r="W242" t="s">
        <v>18</v>
      </c>
      <c r="Z242" t="s">
        <v>38</v>
      </c>
      <c r="AA242">
        <v>0</v>
      </c>
      <c r="AB242" t="s">
        <v>20</v>
      </c>
      <c r="AC242" t="s">
        <v>14</v>
      </c>
      <c r="AD242" t="s">
        <v>15</v>
      </c>
      <c r="AE242">
        <v>2</v>
      </c>
      <c r="AF242" t="s">
        <v>20</v>
      </c>
      <c r="AG242" t="s">
        <v>28</v>
      </c>
      <c r="AK242" t="s">
        <v>20</v>
      </c>
      <c r="AL242" t="s">
        <v>3</v>
      </c>
      <c r="AM242" t="s">
        <v>15</v>
      </c>
      <c r="AN242">
        <v>2</v>
      </c>
      <c r="AO242" t="s">
        <v>20</v>
      </c>
      <c r="AQ242" t="s">
        <v>16</v>
      </c>
      <c r="AR242" t="s">
        <v>46</v>
      </c>
      <c r="AS242" t="s">
        <v>22</v>
      </c>
      <c r="AT242" t="s">
        <v>21</v>
      </c>
      <c r="AU242">
        <v>0</v>
      </c>
      <c r="AV242" t="s">
        <v>23</v>
      </c>
      <c r="AW242" t="s">
        <v>24</v>
      </c>
    </row>
    <row r="243" spans="1:49" x14ac:dyDescent="0.25">
      <c r="A243" t="s">
        <v>1</v>
      </c>
      <c r="B243" t="s">
        <v>5</v>
      </c>
      <c r="C243" t="s">
        <v>2</v>
      </c>
      <c r="D243" t="s">
        <v>6</v>
      </c>
      <c r="E243" t="s">
        <v>3</v>
      </c>
      <c r="F243" t="s">
        <v>25</v>
      </c>
      <c r="G243" t="s">
        <v>26</v>
      </c>
      <c r="H243">
        <v>0.55000000000000004</v>
      </c>
      <c r="I243" t="s">
        <v>26</v>
      </c>
      <c r="J243" t="s">
        <v>4</v>
      </c>
      <c r="K243">
        <v>1</v>
      </c>
      <c r="L243" t="s">
        <v>9</v>
      </c>
      <c r="M243" t="s">
        <v>27</v>
      </c>
      <c r="N243" t="s">
        <v>10</v>
      </c>
      <c r="O243" t="s">
        <v>9</v>
      </c>
      <c r="P243" t="s">
        <v>11</v>
      </c>
      <c r="Q243" t="s">
        <v>3</v>
      </c>
      <c r="R243" t="s">
        <v>19</v>
      </c>
      <c r="S243" t="s">
        <v>12</v>
      </c>
      <c r="T243">
        <v>5</v>
      </c>
      <c r="U243" t="s">
        <v>13</v>
      </c>
      <c r="V243" t="s">
        <v>3</v>
      </c>
      <c r="W243" t="s">
        <v>18</v>
      </c>
      <c r="Z243" t="s">
        <v>38</v>
      </c>
      <c r="AA243">
        <v>0</v>
      </c>
      <c r="AB243" t="s">
        <v>20</v>
      </c>
      <c r="AC243" t="s">
        <v>14</v>
      </c>
      <c r="AD243" t="s">
        <v>15</v>
      </c>
      <c r="AE243">
        <v>5</v>
      </c>
      <c r="AF243" t="s">
        <v>20</v>
      </c>
      <c r="AG243" t="s">
        <v>36</v>
      </c>
      <c r="AK243" t="s">
        <v>20</v>
      </c>
      <c r="AL243" t="s">
        <v>3</v>
      </c>
      <c r="AM243" t="s">
        <v>15</v>
      </c>
      <c r="AN243">
        <v>5</v>
      </c>
      <c r="AO243" t="s">
        <v>20</v>
      </c>
      <c r="AQ243" t="s">
        <v>16</v>
      </c>
      <c r="AR243" t="s">
        <v>39</v>
      </c>
      <c r="AS243" t="s">
        <v>22</v>
      </c>
      <c r="AT243" t="s">
        <v>21</v>
      </c>
      <c r="AU243">
        <v>1</v>
      </c>
      <c r="AV243" t="s">
        <v>23</v>
      </c>
      <c r="AW243" t="s">
        <v>24</v>
      </c>
    </row>
    <row r="244" spans="1:49" x14ac:dyDescent="0.25">
      <c r="A244" t="s">
        <v>1</v>
      </c>
      <c r="B244" t="s">
        <v>5</v>
      </c>
      <c r="C244" t="s">
        <v>2</v>
      </c>
      <c r="D244" t="s">
        <v>6</v>
      </c>
      <c r="E244" t="s">
        <v>3</v>
      </c>
      <c r="F244" t="s">
        <v>25</v>
      </c>
      <c r="G244" t="s">
        <v>26</v>
      </c>
      <c r="H244">
        <v>0.57899999999999996</v>
      </c>
      <c r="I244" t="s">
        <v>26</v>
      </c>
      <c r="J244" t="s">
        <v>4</v>
      </c>
      <c r="K244">
        <v>1</v>
      </c>
      <c r="L244" t="s">
        <v>9</v>
      </c>
      <c r="M244" t="s">
        <v>27</v>
      </c>
      <c r="N244" t="s">
        <v>10</v>
      </c>
      <c r="O244" t="s">
        <v>9</v>
      </c>
      <c r="P244" t="s">
        <v>11</v>
      </c>
      <c r="Q244" t="s">
        <v>3</v>
      </c>
      <c r="R244" t="s">
        <v>19</v>
      </c>
      <c r="S244" t="s">
        <v>12</v>
      </c>
      <c r="T244">
        <v>5</v>
      </c>
      <c r="U244" t="s">
        <v>13</v>
      </c>
      <c r="V244" t="s">
        <v>3</v>
      </c>
      <c r="W244" t="s">
        <v>18</v>
      </c>
      <c r="Z244" t="s">
        <v>38</v>
      </c>
      <c r="AA244">
        <v>0</v>
      </c>
      <c r="AB244" t="s">
        <v>20</v>
      </c>
      <c r="AC244" t="s">
        <v>14</v>
      </c>
      <c r="AD244" t="s">
        <v>15</v>
      </c>
      <c r="AE244">
        <v>5</v>
      </c>
      <c r="AF244" t="s">
        <v>20</v>
      </c>
      <c r="AG244" t="s">
        <v>29</v>
      </c>
      <c r="AH244" t="s">
        <v>33</v>
      </c>
      <c r="AK244" t="s">
        <v>20</v>
      </c>
      <c r="AL244" t="s">
        <v>3</v>
      </c>
      <c r="AM244" t="s">
        <v>15</v>
      </c>
      <c r="AN244">
        <v>5</v>
      </c>
      <c r="AO244" t="s">
        <v>20</v>
      </c>
      <c r="AQ244" t="s">
        <v>16</v>
      </c>
      <c r="AR244" t="s">
        <v>39</v>
      </c>
      <c r="AS244" t="s">
        <v>22</v>
      </c>
      <c r="AT244" t="s">
        <v>21</v>
      </c>
      <c r="AU244">
        <v>1</v>
      </c>
      <c r="AV244" t="s">
        <v>23</v>
      </c>
      <c r="AW244" t="s">
        <v>24</v>
      </c>
    </row>
    <row r="245" spans="1:49" x14ac:dyDescent="0.25">
      <c r="A245" t="s">
        <v>1</v>
      </c>
      <c r="B245" t="s">
        <v>5</v>
      </c>
      <c r="C245" t="s">
        <v>2</v>
      </c>
      <c r="D245" t="s">
        <v>6</v>
      </c>
      <c r="E245" t="s">
        <v>3</v>
      </c>
      <c r="F245" t="s">
        <v>25</v>
      </c>
      <c r="G245" t="s">
        <v>26</v>
      </c>
      <c r="H245">
        <v>6.7</v>
      </c>
      <c r="I245" t="s">
        <v>26</v>
      </c>
      <c r="J245" t="s">
        <v>4</v>
      </c>
      <c r="K245">
        <v>7</v>
      </c>
      <c r="L245" t="s">
        <v>9</v>
      </c>
      <c r="M245" t="s">
        <v>27</v>
      </c>
      <c r="N245" t="s">
        <v>10</v>
      </c>
      <c r="O245" t="s">
        <v>9</v>
      </c>
      <c r="P245" t="s">
        <v>11</v>
      </c>
      <c r="Q245" t="s">
        <v>3</v>
      </c>
      <c r="R245" t="s">
        <v>19</v>
      </c>
      <c r="S245" t="s">
        <v>12</v>
      </c>
      <c r="T245">
        <v>7</v>
      </c>
      <c r="U245" t="s">
        <v>13</v>
      </c>
      <c r="V245" t="s">
        <v>3</v>
      </c>
      <c r="W245" t="s">
        <v>18</v>
      </c>
      <c r="Z245" t="s">
        <v>38</v>
      </c>
      <c r="AA245">
        <v>6</v>
      </c>
      <c r="AB245" t="s">
        <v>20</v>
      </c>
      <c r="AC245" t="s">
        <v>14</v>
      </c>
      <c r="AD245" t="s">
        <v>15</v>
      </c>
      <c r="AE245">
        <v>7</v>
      </c>
      <c r="AF245" t="s">
        <v>20</v>
      </c>
      <c r="AG245" t="s">
        <v>28</v>
      </c>
      <c r="AH245" t="s">
        <v>28</v>
      </c>
      <c r="AK245" t="s">
        <v>20</v>
      </c>
      <c r="AL245" t="s">
        <v>3</v>
      </c>
      <c r="AM245" t="s">
        <v>15</v>
      </c>
      <c r="AN245">
        <v>7</v>
      </c>
      <c r="AO245" t="s">
        <v>20</v>
      </c>
      <c r="AQ245" t="s">
        <v>16</v>
      </c>
      <c r="AR245" t="s">
        <v>42</v>
      </c>
      <c r="AS245" t="s">
        <v>22</v>
      </c>
      <c r="AT245" t="s">
        <v>21</v>
      </c>
      <c r="AU245">
        <v>7</v>
      </c>
      <c r="AV245" t="s">
        <v>23</v>
      </c>
      <c r="AW245" t="s">
        <v>24</v>
      </c>
    </row>
    <row r="246" spans="1:49" x14ac:dyDescent="0.25">
      <c r="A246" t="s">
        <v>1</v>
      </c>
      <c r="B246" t="s">
        <v>5</v>
      </c>
      <c r="C246" t="s">
        <v>2</v>
      </c>
      <c r="D246" t="s">
        <v>6</v>
      </c>
      <c r="E246" t="s">
        <v>3</v>
      </c>
      <c r="F246" t="s">
        <v>25</v>
      </c>
      <c r="G246" t="s">
        <v>26</v>
      </c>
      <c r="H246">
        <v>5.77</v>
      </c>
      <c r="I246" t="s">
        <v>26</v>
      </c>
      <c r="J246" t="s">
        <v>4</v>
      </c>
      <c r="K246">
        <v>6</v>
      </c>
      <c r="L246" t="s">
        <v>9</v>
      </c>
      <c r="M246" t="s">
        <v>27</v>
      </c>
      <c r="N246" t="s">
        <v>10</v>
      </c>
      <c r="O246" t="s">
        <v>9</v>
      </c>
      <c r="P246" t="s">
        <v>11</v>
      </c>
      <c r="Q246" t="s">
        <v>3</v>
      </c>
      <c r="R246" t="s">
        <v>19</v>
      </c>
      <c r="S246" t="s">
        <v>12</v>
      </c>
      <c r="T246">
        <v>7</v>
      </c>
      <c r="U246" t="s">
        <v>13</v>
      </c>
      <c r="V246" t="s">
        <v>3</v>
      </c>
      <c r="W246" t="s">
        <v>18</v>
      </c>
      <c r="Z246" t="s">
        <v>38</v>
      </c>
      <c r="AA246">
        <v>5</v>
      </c>
      <c r="AB246" t="s">
        <v>20</v>
      </c>
      <c r="AC246" t="s">
        <v>14</v>
      </c>
      <c r="AD246" t="s">
        <v>15</v>
      </c>
      <c r="AE246">
        <v>7</v>
      </c>
      <c r="AF246" t="s">
        <v>20</v>
      </c>
      <c r="AG246" t="s">
        <v>29</v>
      </c>
      <c r="AH246" t="s">
        <v>28</v>
      </c>
      <c r="AK246" t="s">
        <v>20</v>
      </c>
      <c r="AL246" t="s">
        <v>3</v>
      </c>
      <c r="AM246" t="s">
        <v>15</v>
      </c>
      <c r="AN246">
        <v>7</v>
      </c>
      <c r="AO246" t="s">
        <v>20</v>
      </c>
      <c r="AQ246" t="s">
        <v>16</v>
      </c>
      <c r="AR246" t="s">
        <v>55</v>
      </c>
      <c r="AS246" t="s">
        <v>22</v>
      </c>
      <c r="AT246" t="s">
        <v>21</v>
      </c>
      <c r="AU246">
        <v>6</v>
      </c>
      <c r="AV246" t="s">
        <v>23</v>
      </c>
      <c r="AW246" t="s">
        <v>24</v>
      </c>
    </row>
    <row r="247" spans="1:49" x14ac:dyDescent="0.25">
      <c r="A247" t="s">
        <v>1</v>
      </c>
      <c r="B247" t="s">
        <v>5</v>
      </c>
      <c r="C247" t="s">
        <v>2</v>
      </c>
      <c r="D247" t="s">
        <v>6</v>
      </c>
      <c r="E247" t="s">
        <v>3</v>
      </c>
      <c r="F247" t="s">
        <v>25</v>
      </c>
      <c r="G247" t="s">
        <v>26</v>
      </c>
      <c r="H247">
        <v>7.4749999999999996</v>
      </c>
      <c r="I247" t="s">
        <v>26</v>
      </c>
      <c r="J247" t="s">
        <v>4</v>
      </c>
      <c r="K247">
        <v>7</v>
      </c>
      <c r="L247" t="s">
        <v>9</v>
      </c>
      <c r="M247" t="s">
        <v>27</v>
      </c>
      <c r="N247" t="s">
        <v>10</v>
      </c>
      <c r="O247" t="s">
        <v>9</v>
      </c>
      <c r="P247" t="s">
        <v>11</v>
      </c>
      <c r="Q247" t="s">
        <v>3</v>
      </c>
      <c r="R247" t="s">
        <v>19</v>
      </c>
      <c r="S247" t="s">
        <v>12</v>
      </c>
      <c r="T247">
        <v>4</v>
      </c>
      <c r="U247" t="s">
        <v>13</v>
      </c>
      <c r="V247" t="s">
        <v>3</v>
      </c>
      <c r="W247" t="s">
        <v>18</v>
      </c>
      <c r="Z247" t="s">
        <v>38</v>
      </c>
      <c r="AA247">
        <v>7</v>
      </c>
      <c r="AB247" t="s">
        <v>20</v>
      </c>
      <c r="AC247" t="s">
        <v>14</v>
      </c>
      <c r="AD247" t="s">
        <v>15</v>
      </c>
      <c r="AE247">
        <v>4</v>
      </c>
      <c r="AF247" t="s">
        <v>20</v>
      </c>
      <c r="AG247" t="s">
        <v>29</v>
      </c>
      <c r="AH247" t="s">
        <v>36</v>
      </c>
      <c r="AK247" t="s">
        <v>20</v>
      </c>
      <c r="AL247" t="s">
        <v>3</v>
      </c>
      <c r="AM247" t="s">
        <v>15</v>
      </c>
      <c r="AN247">
        <v>4</v>
      </c>
      <c r="AO247" t="s">
        <v>20</v>
      </c>
      <c r="AQ247" t="s">
        <v>16</v>
      </c>
      <c r="AR247" t="s">
        <v>58</v>
      </c>
      <c r="AS247" t="s">
        <v>22</v>
      </c>
      <c r="AT247" t="s">
        <v>21</v>
      </c>
      <c r="AU247">
        <v>7</v>
      </c>
      <c r="AV247" t="s">
        <v>23</v>
      </c>
      <c r="AW247" t="s">
        <v>24</v>
      </c>
    </row>
    <row r="248" spans="1:49" x14ac:dyDescent="0.25">
      <c r="A248" t="s">
        <v>1</v>
      </c>
      <c r="B248" t="s">
        <v>5</v>
      </c>
      <c r="C248" t="s">
        <v>2</v>
      </c>
      <c r="D248" t="s">
        <v>6</v>
      </c>
      <c r="E248" t="s">
        <v>3</v>
      </c>
      <c r="F248" t="s">
        <v>25</v>
      </c>
      <c r="G248" t="s">
        <v>26</v>
      </c>
      <c r="H248">
        <v>39.6</v>
      </c>
      <c r="I248" t="s">
        <v>26</v>
      </c>
      <c r="J248" t="s">
        <v>4</v>
      </c>
      <c r="K248">
        <v>40</v>
      </c>
      <c r="L248" t="s">
        <v>9</v>
      </c>
      <c r="M248" t="s">
        <v>27</v>
      </c>
      <c r="N248" t="s">
        <v>10</v>
      </c>
      <c r="O248" t="s">
        <v>9</v>
      </c>
      <c r="P248" t="s">
        <v>11</v>
      </c>
      <c r="Q248" t="s">
        <v>3</v>
      </c>
      <c r="R248" t="s">
        <v>19</v>
      </c>
      <c r="S248" t="s">
        <v>12</v>
      </c>
      <c r="T248">
        <v>6</v>
      </c>
      <c r="U248" t="s">
        <v>13</v>
      </c>
      <c r="V248" t="s">
        <v>3</v>
      </c>
      <c r="W248" t="s">
        <v>18</v>
      </c>
      <c r="Y248">
        <v>3</v>
      </c>
      <c r="Z248" t="s">
        <v>38</v>
      </c>
      <c r="AA248">
        <v>9</v>
      </c>
      <c r="AB248" t="s">
        <v>20</v>
      </c>
      <c r="AC248" t="s">
        <v>14</v>
      </c>
      <c r="AD248" t="s">
        <v>15</v>
      </c>
      <c r="AE248">
        <v>6</v>
      </c>
      <c r="AF248" t="s">
        <v>20</v>
      </c>
      <c r="AG248" t="s">
        <v>28</v>
      </c>
      <c r="AH248" t="s">
        <v>28</v>
      </c>
      <c r="AK248" t="s">
        <v>20</v>
      </c>
      <c r="AL248" t="s">
        <v>3</v>
      </c>
      <c r="AM248" t="s">
        <v>15</v>
      </c>
      <c r="AN248">
        <v>6</v>
      </c>
      <c r="AO248" t="s">
        <v>20</v>
      </c>
      <c r="AQ248" t="s">
        <v>16</v>
      </c>
      <c r="AR248" t="s">
        <v>49</v>
      </c>
      <c r="AS248" t="s">
        <v>22</v>
      </c>
      <c r="AT248" t="s">
        <v>21</v>
      </c>
      <c r="AU248">
        <v>40</v>
      </c>
      <c r="AV248" t="s">
        <v>23</v>
      </c>
      <c r="AW248" t="s">
        <v>24</v>
      </c>
    </row>
    <row r="249" spans="1:49" x14ac:dyDescent="0.25">
      <c r="A249" t="s">
        <v>1</v>
      </c>
      <c r="B249" t="s">
        <v>5</v>
      </c>
      <c r="C249" t="s">
        <v>2</v>
      </c>
      <c r="D249" t="s">
        <v>6</v>
      </c>
      <c r="E249" t="s">
        <v>3</v>
      </c>
      <c r="F249" t="s">
        <v>25</v>
      </c>
      <c r="G249" t="s">
        <v>26</v>
      </c>
      <c r="H249">
        <v>51.85</v>
      </c>
      <c r="I249" t="s">
        <v>26</v>
      </c>
      <c r="J249" t="s">
        <v>4</v>
      </c>
      <c r="K249">
        <v>52</v>
      </c>
      <c r="L249" t="s">
        <v>9</v>
      </c>
      <c r="M249" t="s">
        <v>27</v>
      </c>
      <c r="N249" t="s">
        <v>10</v>
      </c>
      <c r="O249" t="s">
        <v>9</v>
      </c>
      <c r="P249" t="s">
        <v>11</v>
      </c>
      <c r="Q249" t="s">
        <v>3</v>
      </c>
      <c r="R249" t="s">
        <v>19</v>
      </c>
      <c r="S249" t="s">
        <v>12</v>
      </c>
      <c r="T249">
        <v>8</v>
      </c>
      <c r="U249" t="s">
        <v>13</v>
      </c>
      <c r="V249" t="s">
        <v>3</v>
      </c>
      <c r="W249" t="s">
        <v>18</v>
      </c>
      <c r="Y249">
        <v>5</v>
      </c>
      <c r="Z249" t="s">
        <v>38</v>
      </c>
      <c r="AA249">
        <v>1</v>
      </c>
      <c r="AB249" t="s">
        <v>20</v>
      </c>
      <c r="AC249" t="s">
        <v>14</v>
      </c>
      <c r="AD249" t="s">
        <v>15</v>
      </c>
      <c r="AE249">
        <v>8</v>
      </c>
      <c r="AF249" t="s">
        <v>20</v>
      </c>
      <c r="AG249" t="s">
        <v>36</v>
      </c>
      <c r="AH249" t="s">
        <v>28</v>
      </c>
      <c r="AK249" t="s">
        <v>20</v>
      </c>
      <c r="AL249" t="s">
        <v>3</v>
      </c>
      <c r="AM249" t="s">
        <v>15</v>
      </c>
      <c r="AN249">
        <v>8</v>
      </c>
      <c r="AO249" t="s">
        <v>20</v>
      </c>
      <c r="AQ249" t="s">
        <v>16</v>
      </c>
      <c r="AR249" t="s">
        <v>52</v>
      </c>
      <c r="AS249" t="s">
        <v>22</v>
      </c>
      <c r="AT249" t="s">
        <v>21</v>
      </c>
      <c r="AU249">
        <v>52</v>
      </c>
      <c r="AV249" t="s">
        <v>23</v>
      </c>
      <c r="AW249" t="s">
        <v>24</v>
      </c>
    </row>
    <row r="250" spans="1:49" x14ac:dyDescent="0.25">
      <c r="A250" t="s">
        <v>1</v>
      </c>
      <c r="B250" t="s">
        <v>5</v>
      </c>
      <c r="C250" t="s">
        <v>2</v>
      </c>
      <c r="D250" t="s">
        <v>6</v>
      </c>
      <c r="E250" t="s">
        <v>3</v>
      </c>
      <c r="F250" t="s">
        <v>25</v>
      </c>
      <c r="G250" t="s">
        <v>26</v>
      </c>
      <c r="H250">
        <v>42.244</v>
      </c>
      <c r="I250" t="s">
        <v>26</v>
      </c>
      <c r="J250" t="s">
        <v>4</v>
      </c>
      <c r="K250">
        <v>42</v>
      </c>
      <c r="L250" t="s">
        <v>9</v>
      </c>
      <c r="M250" t="s">
        <v>27</v>
      </c>
      <c r="N250" t="s">
        <v>10</v>
      </c>
      <c r="O250" t="s">
        <v>9</v>
      </c>
      <c r="P250" t="s">
        <v>11</v>
      </c>
      <c r="Q250" t="s">
        <v>3</v>
      </c>
      <c r="R250" t="s">
        <v>19</v>
      </c>
      <c r="S250" t="s">
        <v>12</v>
      </c>
      <c r="T250">
        <v>2</v>
      </c>
      <c r="U250" t="s">
        <v>13</v>
      </c>
      <c r="V250" t="s">
        <v>3</v>
      </c>
      <c r="W250" t="s">
        <v>18</v>
      </c>
      <c r="Y250">
        <v>4</v>
      </c>
      <c r="Z250" t="s">
        <v>38</v>
      </c>
      <c r="AA250">
        <v>2</v>
      </c>
      <c r="AB250" t="s">
        <v>20</v>
      </c>
      <c r="AC250" t="s">
        <v>14</v>
      </c>
      <c r="AD250" t="s">
        <v>15</v>
      </c>
      <c r="AE250">
        <v>2</v>
      </c>
      <c r="AF250" t="s">
        <v>20</v>
      </c>
      <c r="AG250" t="s">
        <v>30</v>
      </c>
      <c r="AH250" t="s">
        <v>30</v>
      </c>
      <c r="AK250" t="s">
        <v>20</v>
      </c>
      <c r="AL250" t="s">
        <v>3</v>
      </c>
      <c r="AM250" t="s">
        <v>15</v>
      </c>
      <c r="AN250">
        <v>2</v>
      </c>
      <c r="AO250" t="s">
        <v>20</v>
      </c>
      <c r="AQ250" t="s">
        <v>16</v>
      </c>
      <c r="AR250" t="s">
        <v>53</v>
      </c>
      <c r="AS250" t="s">
        <v>22</v>
      </c>
      <c r="AT250" t="s">
        <v>21</v>
      </c>
      <c r="AU250">
        <v>42</v>
      </c>
      <c r="AV250" t="s">
        <v>23</v>
      </c>
      <c r="AW250" t="s">
        <v>24</v>
      </c>
    </row>
    <row r="251" spans="1:49" x14ac:dyDescent="0.25">
      <c r="A251" t="s">
        <v>1</v>
      </c>
      <c r="B251" t="s">
        <v>5</v>
      </c>
      <c r="C251" t="s">
        <v>2</v>
      </c>
      <c r="D251" t="s">
        <v>6</v>
      </c>
      <c r="E251" t="s">
        <v>3</v>
      </c>
      <c r="F251" t="s">
        <v>25</v>
      </c>
      <c r="G251" t="s">
        <v>26</v>
      </c>
      <c r="H251">
        <v>355.1</v>
      </c>
      <c r="I251" t="s">
        <v>26</v>
      </c>
      <c r="J251" t="s">
        <v>4</v>
      </c>
      <c r="K251">
        <v>355</v>
      </c>
      <c r="L251" t="s">
        <v>9</v>
      </c>
      <c r="M251" t="s">
        <v>27</v>
      </c>
      <c r="N251" t="s">
        <v>10</v>
      </c>
      <c r="O251" t="s">
        <v>9</v>
      </c>
      <c r="P251" t="s">
        <v>11</v>
      </c>
      <c r="Q251" t="s">
        <v>3</v>
      </c>
      <c r="R251" t="s">
        <v>19</v>
      </c>
      <c r="S251" t="s">
        <v>12</v>
      </c>
      <c r="T251">
        <v>1</v>
      </c>
      <c r="U251" t="s">
        <v>13</v>
      </c>
      <c r="V251" t="s">
        <v>3</v>
      </c>
      <c r="W251" t="s">
        <v>18</v>
      </c>
      <c r="X251">
        <v>3</v>
      </c>
      <c r="Y251">
        <v>5</v>
      </c>
      <c r="Z251" t="s">
        <v>38</v>
      </c>
      <c r="AA251">
        <v>5</v>
      </c>
      <c r="AB251" t="s">
        <v>20</v>
      </c>
      <c r="AC251" t="s">
        <v>14</v>
      </c>
      <c r="AD251" t="s">
        <v>15</v>
      </c>
      <c r="AE251">
        <v>1</v>
      </c>
      <c r="AF251" t="s">
        <v>20</v>
      </c>
      <c r="AG251" t="s">
        <v>28</v>
      </c>
      <c r="AH251" t="s">
        <v>28</v>
      </c>
      <c r="AK251" t="s">
        <v>20</v>
      </c>
      <c r="AL251" t="s">
        <v>3</v>
      </c>
      <c r="AM251" t="s">
        <v>15</v>
      </c>
      <c r="AN251">
        <v>1</v>
      </c>
      <c r="AO251" t="s">
        <v>20</v>
      </c>
      <c r="AQ251" t="s">
        <v>16</v>
      </c>
      <c r="AR251" t="s">
        <v>47</v>
      </c>
      <c r="AS251" t="s">
        <v>22</v>
      </c>
      <c r="AT251" t="s">
        <v>21</v>
      </c>
      <c r="AU251">
        <v>355</v>
      </c>
      <c r="AV251" t="s">
        <v>23</v>
      </c>
      <c r="AW251" t="s">
        <v>24</v>
      </c>
    </row>
    <row r="252" spans="1:49" x14ac:dyDescent="0.25">
      <c r="A252" t="s">
        <v>1</v>
      </c>
      <c r="B252" t="s">
        <v>5</v>
      </c>
      <c r="C252" t="s">
        <v>2</v>
      </c>
      <c r="D252" t="s">
        <v>6</v>
      </c>
      <c r="E252" t="s">
        <v>3</v>
      </c>
      <c r="F252" t="s">
        <v>25</v>
      </c>
      <c r="G252" t="s">
        <v>26</v>
      </c>
      <c r="H252">
        <v>583.44000000000005</v>
      </c>
      <c r="I252" t="s">
        <v>26</v>
      </c>
      <c r="J252" t="s">
        <v>4</v>
      </c>
      <c r="K252">
        <v>583</v>
      </c>
      <c r="L252" t="s">
        <v>9</v>
      </c>
      <c r="M252" t="s">
        <v>27</v>
      </c>
      <c r="N252" t="s">
        <v>10</v>
      </c>
      <c r="O252" t="s">
        <v>9</v>
      </c>
      <c r="P252" t="s">
        <v>11</v>
      </c>
      <c r="Q252" t="s">
        <v>3</v>
      </c>
      <c r="R252" t="s">
        <v>19</v>
      </c>
      <c r="S252" t="s">
        <v>12</v>
      </c>
      <c r="T252">
        <v>4</v>
      </c>
      <c r="U252" t="s">
        <v>13</v>
      </c>
      <c r="V252" t="s">
        <v>3</v>
      </c>
      <c r="W252" t="s">
        <v>18</v>
      </c>
      <c r="X252">
        <v>5</v>
      </c>
      <c r="Y252">
        <v>8</v>
      </c>
      <c r="Z252" t="s">
        <v>38</v>
      </c>
      <c r="AA252">
        <v>3</v>
      </c>
      <c r="AB252" t="s">
        <v>20</v>
      </c>
      <c r="AC252" t="s">
        <v>14</v>
      </c>
      <c r="AD252" t="s">
        <v>15</v>
      </c>
      <c r="AE252">
        <v>4</v>
      </c>
      <c r="AF252" t="s">
        <v>20</v>
      </c>
      <c r="AG252" t="s">
        <v>30</v>
      </c>
      <c r="AH252" t="s">
        <v>28</v>
      </c>
      <c r="AK252" t="s">
        <v>20</v>
      </c>
      <c r="AL252" t="s">
        <v>3</v>
      </c>
      <c r="AM252" t="s">
        <v>15</v>
      </c>
      <c r="AN252">
        <v>4</v>
      </c>
      <c r="AO252" t="s">
        <v>20</v>
      </c>
      <c r="AQ252" t="s">
        <v>16</v>
      </c>
      <c r="AR252" t="s">
        <v>56</v>
      </c>
      <c r="AS252" t="s">
        <v>22</v>
      </c>
      <c r="AT252" t="s">
        <v>21</v>
      </c>
      <c r="AU252">
        <v>583</v>
      </c>
      <c r="AV252" t="s">
        <v>23</v>
      </c>
      <c r="AW252" t="s">
        <v>24</v>
      </c>
    </row>
    <row r="253" spans="1:49" x14ac:dyDescent="0.25">
      <c r="A253" t="s">
        <v>1</v>
      </c>
      <c r="B253" t="s">
        <v>5</v>
      </c>
      <c r="C253" t="s">
        <v>2</v>
      </c>
      <c r="D253" t="s">
        <v>6</v>
      </c>
      <c r="E253" t="s">
        <v>3</v>
      </c>
      <c r="F253" t="s">
        <v>25</v>
      </c>
      <c r="G253" t="s">
        <v>26</v>
      </c>
      <c r="H253">
        <v>147.643</v>
      </c>
      <c r="I253" t="s">
        <v>26</v>
      </c>
      <c r="J253" t="s">
        <v>4</v>
      </c>
      <c r="K253">
        <v>148</v>
      </c>
      <c r="L253" t="s">
        <v>9</v>
      </c>
      <c r="M253" t="s">
        <v>27</v>
      </c>
      <c r="N253" t="s">
        <v>10</v>
      </c>
      <c r="O253" t="s">
        <v>9</v>
      </c>
      <c r="P253" t="s">
        <v>11</v>
      </c>
      <c r="Q253" t="s">
        <v>3</v>
      </c>
      <c r="R253" t="s">
        <v>19</v>
      </c>
      <c r="S253" t="s">
        <v>12</v>
      </c>
      <c r="T253">
        <v>6</v>
      </c>
      <c r="U253" t="s">
        <v>13</v>
      </c>
      <c r="V253" t="s">
        <v>3</v>
      </c>
      <c r="W253" t="s">
        <v>18</v>
      </c>
      <c r="X253">
        <v>1</v>
      </c>
      <c r="Y253">
        <v>4</v>
      </c>
      <c r="Z253" t="s">
        <v>38</v>
      </c>
      <c r="AA253">
        <v>7</v>
      </c>
      <c r="AB253" t="s">
        <v>20</v>
      </c>
      <c r="AC253" t="s">
        <v>14</v>
      </c>
      <c r="AD253" t="s">
        <v>15</v>
      </c>
      <c r="AE253">
        <v>6</v>
      </c>
      <c r="AF253" t="s">
        <v>20</v>
      </c>
      <c r="AG253" t="s">
        <v>30</v>
      </c>
      <c r="AH253" t="s">
        <v>31</v>
      </c>
      <c r="AK253" t="s">
        <v>20</v>
      </c>
      <c r="AL253" t="s">
        <v>3</v>
      </c>
      <c r="AM253" t="s">
        <v>15</v>
      </c>
      <c r="AN253">
        <v>6</v>
      </c>
      <c r="AO253" t="s">
        <v>20</v>
      </c>
      <c r="AQ253" t="s">
        <v>16</v>
      </c>
      <c r="AR253" t="s">
        <v>45</v>
      </c>
      <c r="AS253" t="s">
        <v>22</v>
      </c>
      <c r="AT253" t="s">
        <v>21</v>
      </c>
      <c r="AU253">
        <v>148</v>
      </c>
      <c r="AV253" t="s">
        <v>23</v>
      </c>
      <c r="AW253" t="s">
        <v>24</v>
      </c>
    </row>
    <row r="254" spans="1:49" x14ac:dyDescent="0.25">
      <c r="A254" t="s">
        <v>59</v>
      </c>
      <c r="E254" t="s">
        <v>3</v>
      </c>
      <c r="F254" t="s">
        <v>25</v>
      </c>
      <c r="G254" t="s">
        <v>26</v>
      </c>
      <c r="H254">
        <v>0.87</v>
      </c>
      <c r="I254" t="s">
        <v>26</v>
      </c>
      <c r="J254" t="s">
        <v>4</v>
      </c>
      <c r="K254">
        <v>0.9</v>
      </c>
      <c r="L254" t="s">
        <v>9</v>
      </c>
      <c r="M254" t="s">
        <v>60</v>
      </c>
      <c r="N254" t="s">
        <v>61</v>
      </c>
      <c r="O254" t="s">
        <v>9</v>
      </c>
      <c r="P254" t="s">
        <v>62</v>
      </c>
      <c r="Q254" t="s">
        <v>3</v>
      </c>
      <c r="R254" t="s">
        <v>17</v>
      </c>
      <c r="S254" t="s">
        <v>63</v>
      </c>
      <c r="T254">
        <v>7</v>
      </c>
      <c r="U254" t="s">
        <v>13</v>
      </c>
      <c r="V254" t="s">
        <v>3</v>
      </c>
      <c r="AA254">
        <v>0</v>
      </c>
      <c r="AC254" t="s">
        <v>14</v>
      </c>
      <c r="AD254" t="s">
        <v>38</v>
      </c>
      <c r="AE254">
        <v>8</v>
      </c>
      <c r="AF254" t="s">
        <v>20</v>
      </c>
      <c r="AG254" t="s">
        <v>15</v>
      </c>
      <c r="AH254">
        <v>7</v>
      </c>
      <c r="AI254" t="s">
        <v>20</v>
      </c>
      <c r="AL254" t="s">
        <v>3</v>
      </c>
      <c r="AM254" t="s">
        <v>15</v>
      </c>
      <c r="AN254">
        <v>7</v>
      </c>
      <c r="AO254" t="s">
        <v>20</v>
      </c>
      <c r="AQ254" t="s">
        <v>16</v>
      </c>
      <c r="AR254" t="s">
        <v>41</v>
      </c>
      <c r="AS254" t="s">
        <v>22</v>
      </c>
      <c r="AT254" t="s">
        <v>21</v>
      </c>
      <c r="AU254">
        <v>0.9</v>
      </c>
      <c r="AV254" t="s">
        <v>23</v>
      </c>
      <c r="AW254" t="s">
        <v>24</v>
      </c>
    </row>
    <row r="255" spans="1:49" x14ac:dyDescent="0.25">
      <c r="A255" t="s">
        <v>59</v>
      </c>
      <c r="E255" t="s">
        <v>3</v>
      </c>
      <c r="F255" t="s">
        <v>25</v>
      </c>
      <c r="G255" t="s">
        <v>26</v>
      </c>
      <c r="H255">
        <v>0.94899999999999995</v>
      </c>
      <c r="I255" t="s">
        <v>26</v>
      </c>
      <c r="J255" t="s">
        <v>4</v>
      </c>
      <c r="K255">
        <v>0.9</v>
      </c>
      <c r="L255" t="s">
        <v>9</v>
      </c>
      <c r="M255" t="s">
        <v>60</v>
      </c>
      <c r="N255" t="s">
        <v>61</v>
      </c>
      <c r="O255" t="s">
        <v>9</v>
      </c>
      <c r="P255" t="s">
        <v>62</v>
      </c>
      <c r="Q255" t="s">
        <v>3</v>
      </c>
      <c r="R255" t="s">
        <v>17</v>
      </c>
      <c r="S255" t="s">
        <v>63</v>
      </c>
      <c r="T255">
        <v>4</v>
      </c>
      <c r="U255" t="s">
        <v>13</v>
      </c>
      <c r="V255" t="s">
        <v>3</v>
      </c>
      <c r="AA255">
        <v>0</v>
      </c>
      <c r="AC255" t="s">
        <v>14</v>
      </c>
      <c r="AD255" t="s">
        <v>38</v>
      </c>
      <c r="AE255">
        <v>9</v>
      </c>
      <c r="AF255" t="s">
        <v>20</v>
      </c>
      <c r="AG255" t="s">
        <v>15</v>
      </c>
      <c r="AH255">
        <v>4</v>
      </c>
      <c r="AI255" t="s">
        <v>20</v>
      </c>
      <c r="AJ255">
        <v>9</v>
      </c>
      <c r="AL255" t="s">
        <v>3</v>
      </c>
      <c r="AM255" t="s">
        <v>15</v>
      </c>
      <c r="AN255">
        <v>4</v>
      </c>
      <c r="AO255" t="s">
        <v>20</v>
      </c>
      <c r="AQ255" t="s">
        <v>16</v>
      </c>
      <c r="AR255" t="s">
        <v>57</v>
      </c>
      <c r="AS255" t="s">
        <v>22</v>
      </c>
      <c r="AT255" t="s">
        <v>21</v>
      </c>
      <c r="AU255">
        <v>0.9</v>
      </c>
      <c r="AV255" t="s">
        <v>23</v>
      </c>
      <c r="AW255" t="s">
        <v>24</v>
      </c>
    </row>
    <row r="256" spans="1:49" x14ac:dyDescent="0.25">
      <c r="A256" t="s">
        <v>59</v>
      </c>
      <c r="E256" t="s">
        <v>3</v>
      </c>
      <c r="F256" t="s">
        <v>25</v>
      </c>
      <c r="G256" t="s">
        <v>26</v>
      </c>
      <c r="H256">
        <v>9.9499999999999993</v>
      </c>
      <c r="I256" t="s">
        <v>26</v>
      </c>
      <c r="J256" t="s">
        <v>4</v>
      </c>
      <c r="K256">
        <v>10</v>
      </c>
      <c r="L256" t="s">
        <v>9</v>
      </c>
      <c r="M256" t="s">
        <v>60</v>
      </c>
      <c r="N256" t="s">
        <v>61</v>
      </c>
      <c r="O256" t="s">
        <v>9</v>
      </c>
      <c r="P256" t="s">
        <v>62</v>
      </c>
      <c r="Q256" t="s">
        <v>3</v>
      </c>
      <c r="R256" t="s">
        <v>17</v>
      </c>
      <c r="S256" t="s">
        <v>63</v>
      </c>
      <c r="T256">
        <v>5</v>
      </c>
      <c r="U256" t="s">
        <v>13</v>
      </c>
      <c r="V256" t="s">
        <v>3</v>
      </c>
      <c r="AA256">
        <v>9</v>
      </c>
      <c r="AC256" t="s">
        <v>14</v>
      </c>
      <c r="AD256" t="s">
        <v>38</v>
      </c>
      <c r="AE256">
        <v>9</v>
      </c>
      <c r="AF256" t="s">
        <v>20</v>
      </c>
      <c r="AG256" t="s">
        <v>15</v>
      </c>
      <c r="AH256">
        <v>5</v>
      </c>
      <c r="AI256" t="s">
        <v>20</v>
      </c>
      <c r="AL256" t="s">
        <v>3</v>
      </c>
      <c r="AM256" t="s">
        <v>15</v>
      </c>
      <c r="AN256">
        <v>5</v>
      </c>
      <c r="AO256" t="s">
        <v>20</v>
      </c>
      <c r="AQ256" t="s">
        <v>16</v>
      </c>
      <c r="AR256" t="s">
        <v>49</v>
      </c>
      <c r="AS256" t="s">
        <v>22</v>
      </c>
      <c r="AT256" t="s">
        <v>21</v>
      </c>
      <c r="AU256">
        <v>10</v>
      </c>
      <c r="AV256" t="s">
        <v>23</v>
      </c>
      <c r="AW256" t="s">
        <v>24</v>
      </c>
    </row>
    <row r="257" spans="1:49" x14ac:dyDescent="0.25">
      <c r="A257" t="s">
        <v>59</v>
      </c>
      <c r="E257" t="s">
        <v>3</v>
      </c>
      <c r="F257" t="s">
        <v>25</v>
      </c>
      <c r="G257" t="s">
        <v>26</v>
      </c>
      <c r="H257">
        <v>1.367</v>
      </c>
      <c r="I257" t="s">
        <v>26</v>
      </c>
      <c r="J257" t="s">
        <v>4</v>
      </c>
      <c r="K257">
        <v>1.4</v>
      </c>
      <c r="L257" t="s">
        <v>9</v>
      </c>
      <c r="M257" t="s">
        <v>60</v>
      </c>
      <c r="N257" t="s">
        <v>61</v>
      </c>
      <c r="O257" t="s">
        <v>9</v>
      </c>
      <c r="P257" t="s">
        <v>62</v>
      </c>
      <c r="Q257" t="s">
        <v>3</v>
      </c>
      <c r="R257" t="s">
        <v>17</v>
      </c>
      <c r="S257" t="s">
        <v>63</v>
      </c>
      <c r="T257">
        <v>6</v>
      </c>
      <c r="U257" t="s">
        <v>13</v>
      </c>
      <c r="V257" t="s">
        <v>3</v>
      </c>
      <c r="AA257">
        <v>1</v>
      </c>
      <c r="AC257" t="s">
        <v>14</v>
      </c>
      <c r="AD257" t="s">
        <v>38</v>
      </c>
      <c r="AE257">
        <v>3</v>
      </c>
      <c r="AF257" t="s">
        <v>20</v>
      </c>
      <c r="AG257" t="s">
        <v>15</v>
      </c>
      <c r="AH257">
        <v>6</v>
      </c>
      <c r="AI257" t="s">
        <v>20</v>
      </c>
      <c r="AJ257">
        <v>7</v>
      </c>
      <c r="AL257" t="s">
        <v>3</v>
      </c>
      <c r="AM257" t="s">
        <v>15</v>
      </c>
      <c r="AN257">
        <v>6</v>
      </c>
      <c r="AO257" t="s">
        <v>20</v>
      </c>
      <c r="AQ257" t="s">
        <v>16</v>
      </c>
      <c r="AR257" t="s">
        <v>54</v>
      </c>
      <c r="AS257" t="s">
        <v>22</v>
      </c>
      <c r="AT257" t="s">
        <v>21</v>
      </c>
      <c r="AU257">
        <v>1.4</v>
      </c>
      <c r="AV257" t="s">
        <v>23</v>
      </c>
      <c r="AW257" t="s">
        <v>24</v>
      </c>
    </row>
    <row r="258" spans="1:49" x14ac:dyDescent="0.25">
      <c r="A258" t="s">
        <v>59</v>
      </c>
      <c r="E258" t="s">
        <v>3</v>
      </c>
      <c r="F258" t="s">
        <v>25</v>
      </c>
      <c r="G258" t="s">
        <v>26</v>
      </c>
      <c r="H258">
        <v>92.69</v>
      </c>
      <c r="I258" t="s">
        <v>26</v>
      </c>
      <c r="J258" t="s">
        <v>4</v>
      </c>
      <c r="K258">
        <v>92.7</v>
      </c>
      <c r="L258" t="s">
        <v>9</v>
      </c>
      <c r="M258" t="s">
        <v>60</v>
      </c>
      <c r="N258" t="s">
        <v>61</v>
      </c>
      <c r="O258" t="s">
        <v>9</v>
      </c>
      <c r="P258" t="s">
        <v>62</v>
      </c>
      <c r="Q258" t="s">
        <v>3</v>
      </c>
      <c r="R258" t="s">
        <v>17</v>
      </c>
      <c r="S258" t="s">
        <v>63</v>
      </c>
      <c r="T258">
        <v>9</v>
      </c>
      <c r="U258" t="s">
        <v>13</v>
      </c>
      <c r="V258" t="s">
        <v>3</v>
      </c>
      <c r="Y258">
        <v>9</v>
      </c>
      <c r="AA258">
        <v>2</v>
      </c>
      <c r="AC258" t="s">
        <v>14</v>
      </c>
      <c r="AD258" t="s">
        <v>38</v>
      </c>
      <c r="AE258">
        <v>6</v>
      </c>
      <c r="AF258" t="s">
        <v>20</v>
      </c>
      <c r="AG258" t="s">
        <v>15</v>
      </c>
      <c r="AH258">
        <v>9</v>
      </c>
      <c r="AI258" t="s">
        <v>20</v>
      </c>
      <c r="AL258" t="s">
        <v>3</v>
      </c>
      <c r="AM258" t="s">
        <v>15</v>
      </c>
      <c r="AN258">
        <v>9</v>
      </c>
      <c r="AO258" t="s">
        <v>20</v>
      </c>
      <c r="AQ258" t="s">
        <v>16</v>
      </c>
      <c r="AR258" t="s">
        <v>42</v>
      </c>
      <c r="AS258" t="s">
        <v>22</v>
      </c>
      <c r="AT258" t="s">
        <v>21</v>
      </c>
      <c r="AU258">
        <v>92.7</v>
      </c>
      <c r="AV258" t="s">
        <v>23</v>
      </c>
      <c r="AW258" t="s">
        <v>24</v>
      </c>
    </row>
    <row r="259" spans="1:49" x14ac:dyDescent="0.25">
      <c r="A259" t="s">
        <v>59</v>
      </c>
      <c r="E259" t="s">
        <v>3</v>
      </c>
      <c r="F259" t="s">
        <v>25</v>
      </c>
      <c r="G259" t="s">
        <v>26</v>
      </c>
      <c r="H259">
        <v>85.533000000000001</v>
      </c>
      <c r="I259" t="s">
        <v>26</v>
      </c>
      <c r="J259" t="s">
        <v>4</v>
      </c>
      <c r="K259">
        <v>85.5</v>
      </c>
      <c r="L259" t="s">
        <v>9</v>
      </c>
      <c r="M259" t="s">
        <v>60</v>
      </c>
      <c r="N259" t="s">
        <v>61</v>
      </c>
      <c r="O259" t="s">
        <v>9</v>
      </c>
      <c r="P259" t="s">
        <v>62</v>
      </c>
      <c r="Q259" t="s">
        <v>3</v>
      </c>
      <c r="R259" t="s">
        <v>17</v>
      </c>
      <c r="S259" t="s">
        <v>63</v>
      </c>
      <c r="T259">
        <v>3</v>
      </c>
      <c r="U259" t="s">
        <v>13</v>
      </c>
      <c r="V259" t="s">
        <v>3</v>
      </c>
      <c r="Y259">
        <v>8</v>
      </c>
      <c r="AA259">
        <v>5</v>
      </c>
      <c r="AC259" t="s">
        <v>14</v>
      </c>
      <c r="AD259" t="s">
        <v>38</v>
      </c>
      <c r="AE259">
        <v>5</v>
      </c>
      <c r="AF259" t="s">
        <v>20</v>
      </c>
      <c r="AG259" t="s">
        <v>15</v>
      </c>
      <c r="AH259">
        <v>3</v>
      </c>
      <c r="AI259" t="s">
        <v>20</v>
      </c>
      <c r="AJ259">
        <v>3</v>
      </c>
      <c r="AL259" t="s">
        <v>3</v>
      </c>
      <c r="AM259" t="s">
        <v>15</v>
      </c>
      <c r="AN259">
        <v>3</v>
      </c>
      <c r="AO259" t="s">
        <v>20</v>
      </c>
      <c r="AQ259" t="s">
        <v>16</v>
      </c>
      <c r="AR259" t="s">
        <v>47</v>
      </c>
      <c r="AS259" t="s">
        <v>22</v>
      </c>
      <c r="AT259" t="s">
        <v>21</v>
      </c>
      <c r="AU259">
        <v>85.5</v>
      </c>
      <c r="AV259" t="s">
        <v>23</v>
      </c>
      <c r="AW259" t="s">
        <v>24</v>
      </c>
    </row>
    <row r="260" spans="1:49" x14ac:dyDescent="0.25">
      <c r="A260" t="s">
        <v>59</v>
      </c>
      <c r="E260" t="s">
        <v>3</v>
      </c>
      <c r="F260" t="s">
        <v>25</v>
      </c>
      <c r="G260" t="s">
        <v>26</v>
      </c>
      <c r="H260">
        <v>287.64999999999998</v>
      </c>
      <c r="I260" t="s">
        <v>26</v>
      </c>
      <c r="J260" t="s">
        <v>4</v>
      </c>
      <c r="K260">
        <v>287.7</v>
      </c>
      <c r="L260" t="s">
        <v>9</v>
      </c>
      <c r="M260" t="s">
        <v>60</v>
      </c>
      <c r="N260" t="s">
        <v>61</v>
      </c>
      <c r="O260" t="s">
        <v>9</v>
      </c>
      <c r="P260" t="s">
        <v>62</v>
      </c>
      <c r="Q260" t="s">
        <v>3</v>
      </c>
      <c r="R260" t="s">
        <v>17</v>
      </c>
      <c r="S260" t="s">
        <v>63</v>
      </c>
      <c r="T260">
        <v>5</v>
      </c>
      <c r="U260" t="s">
        <v>13</v>
      </c>
      <c r="V260" t="s">
        <v>3</v>
      </c>
      <c r="X260">
        <v>2</v>
      </c>
      <c r="Y260">
        <v>8</v>
      </c>
      <c r="AA260">
        <v>7</v>
      </c>
      <c r="AC260" t="s">
        <v>14</v>
      </c>
      <c r="AD260" t="s">
        <v>38</v>
      </c>
      <c r="AE260">
        <v>6</v>
      </c>
      <c r="AF260" t="s">
        <v>20</v>
      </c>
      <c r="AG260" t="s">
        <v>15</v>
      </c>
      <c r="AH260">
        <v>5</v>
      </c>
      <c r="AI260" t="s">
        <v>20</v>
      </c>
      <c r="AL260" t="s">
        <v>3</v>
      </c>
      <c r="AM260" t="s">
        <v>15</v>
      </c>
      <c r="AN260">
        <v>5</v>
      </c>
      <c r="AO260" t="s">
        <v>20</v>
      </c>
      <c r="AQ260" t="s">
        <v>16</v>
      </c>
      <c r="AR260" t="s">
        <v>42</v>
      </c>
      <c r="AS260" t="s">
        <v>22</v>
      </c>
      <c r="AT260" t="s">
        <v>21</v>
      </c>
      <c r="AU260">
        <v>287.7</v>
      </c>
      <c r="AV260" t="s">
        <v>23</v>
      </c>
      <c r="AW260" t="s">
        <v>24</v>
      </c>
    </row>
    <row r="261" spans="1:49" x14ac:dyDescent="0.25">
      <c r="A261" t="s">
        <v>59</v>
      </c>
      <c r="E261" t="s">
        <v>3</v>
      </c>
      <c r="F261" t="s">
        <v>25</v>
      </c>
      <c r="G261" t="s">
        <v>26</v>
      </c>
      <c r="H261">
        <v>329.43099999999998</v>
      </c>
      <c r="I261" t="s">
        <v>26</v>
      </c>
      <c r="J261" t="s">
        <v>4</v>
      </c>
      <c r="K261">
        <v>329.4</v>
      </c>
      <c r="L261" t="s">
        <v>9</v>
      </c>
      <c r="M261" t="s">
        <v>60</v>
      </c>
      <c r="N261" t="s">
        <v>61</v>
      </c>
      <c r="O261" t="s">
        <v>9</v>
      </c>
      <c r="P261" t="s">
        <v>62</v>
      </c>
      <c r="Q261" t="s">
        <v>3</v>
      </c>
      <c r="R261" t="s">
        <v>17</v>
      </c>
      <c r="S261" t="s">
        <v>63</v>
      </c>
      <c r="T261">
        <v>3</v>
      </c>
      <c r="U261" t="s">
        <v>13</v>
      </c>
      <c r="V261" t="s">
        <v>3</v>
      </c>
      <c r="X261">
        <v>3</v>
      </c>
      <c r="Y261">
        <v>2</v>
      </c>
      <c r="AA261">
        <v>9</v>
      </c>
      <c r="AC261" t="s">
        <v>14</v>
      </c>
      <c r="AD261" t="s">
        <v>38</v>
      </c>
      <c r="AE261">
        <v>4</v>
      </c>
      <c r="AF261" t="s">
        <v>20</v>
      </c>
      <c r="AG261" t="s">
        <v>15</v>
      </c>
      <c r="AH261">
        <v>3</v>
      </c>
      <c r="AI261" t="s">
        <v>20</v>
      </c>
      <c r="AJ261">
        <v>1</v>
      </c>
      <c r="AL261" t="s">
        <v>3</v>
      </c>
      <c r="AM261" t="s">
        <v>15</v>
      </c>
      <c r="AN261">
        <v>3</v>
      </c>
      <c r="AO261" t="s">
        <v>20</v>
      </c>
      <c r="AQ261" t="s">
        <v>16</v>
      </c>
      <c r="AR261" t="s">
        <v>43</v>
      </c>
      <c r="AS261" t="s">
        <v>22</v>
      </c>
      <c r="AT261" t="s">
        <v>21</v>
      </c>
      <c r="AU261">
        <v>329.4</v>
      </c>
      <c r="AV261" t="s">
        <v>23</v>
      </c>
      <c r="AW261" t="s">
        <v>24</v>
      </c>
    </row>
    <row r="262" spans="1:49" x14ac:dyDescent="0.25">
      <c r="A262" t="s">
        <v>59</v>
      </c>
      <c r="E262" t="s">
        <v>3</v>
      </c>
      <c r="F262" t="s">
        <v>25</v>
      </c>
      <c r="G262" t="s">
        <v>26</v>
      </c>
      <c r="H262">
        <v>0.59</v>
      </c>
      <c r="I262" t="s">
        <v>26</v>
      </c>
      <c r="J262" t="s">
        <v>4</v>
      </c>
      <c r="K262">
        <v>0.6</v>
      </c>
      <c r="L262" t="s">
        <v>9</v>
      </c>
      <c r="M262" t="s">
        <v>60</v>
      </c>
      <c r="N262" t="s">
        <v>61</v>
      </c>
      <c r="O262" t="s">
        <v>9</v>
      </c>
      <c r="P262" t="s">
        <v>62</v>
      </c>
      <c r="Q262" t="s">
        <v>3</v>
      </c>
      <c r="R262" t="s">
        <v>17</v>
      </c>
      <c r="S262" t="s">
        <v>63</v>
      </c>
      <c r="T262">
        <v>9</v>
      </c>
      <c r="U262" t="s">
        <v>13</v>
      </c>
      <c r="V262" t="s">
        <v>3</v>
      </c>
      <c r="AA262">
        <v>0</v>
      </c>
      <c r="AC262" t="s">
        <v>14</v>
      </c>
      <c r="AD262" t="s">
        <v>38</v>
      </c>
      <c r="AE262">
        <v>5</v>
      </c>
      <c r="AF262" t="s">
        <v>20</v>
      </c>
      <c r="AG262" t="s">
        <v>15</v>
      </c>
      <c r="AH262">
        <v>9</v>
      </c>
      <c r="AI262" t="s">
        <v>20</v>
      </c>
      <c r="AL262" t="s">
        <v>3</v>
      </c>
      <c r="AM262" t="s">
        <v>15</v>
      </c>
      <c r="AN262">
        <v>9</v>
      </c>
      <c r="AO262" t="s">
        <v>20</v>
      </c>
      <c r="AQ262" t="s">
        <v>16</v>
      </c>
      <c r="AR262" t="s">
        <v>55</v>
      </c>
      <c r="AS262" t="s">
        <v>22</v>
      </c>
      <c r="AT262" t="s">
        <v>21</v>
      </c>
      <c r="AU262">
        <v>0.6</v>
      </c>
      <c r="AV262" t="s">
        <v>23</v>
      </c>
      <c r="AW262" t="s">
        <v>24</v>
      </c>
    </row>
    <row r="263" spans="1:49" x14ac:dyDescent="0.25">
      <c r="A263" t="s">
        <v>59</v>
      </c>
      <c r="E263" t="s">
        <v>3</v>
      </c>
      <c r="F263" t="s">
        <v>25</v>
      </c>
      <c r="G263" t="s">
        <v>26</v>
      </c>
      <c r="H263">
        <v>0.54400000000000004</v>
      </c>
      <c r="I263" t="s">
        <v>26</v>
      </c>
      <c r="J263" t="s">
        <v>4</v>
      </c>
      <c r="K263">
        <v>0.5</v>
      </c>
      <c r="L263" t="s">
        <v>9</v>
      </c>
      <c r="M263" t="s">
        <v>60</v>
      </c>
      <c r="N263" t="s">
        <v>61</v>
      </c>
      <c r="O263" t="s">
        <v>9</v>
      </c>
      <c r="P263" t="s">
        <v>62</v>
      </c>
      <c r="Q263" t="s">
        <v>3</v>
      </c>
      <c r="R263" t="s">
        <v>17</v>
      </c>
      <c r="S263" t="s">
        <v>63</v>
      </c>
      <c r="T263">
        <v>4</v>
      </c>
      <c r="U263" t="s">
        <v>13</v>
      </c>
      <c r="V263" t="s">
        <v>3</v>
      </c>
      <c r="AA263">
        <v>0</v>
      </c>
      <c r="AC263" t="s">
        <v>14</v>
      </c>
      <c r="AD263" t="s">
        <v>38</v>
      </c>
      <c r="AE263">
        <v>5</v>
      </c>
      <c r="AF263" t="s">
        <v>20</v>
      </c>
      <c r="AG263" t="s">
        <v>15</v>
      </c>
      <c r="AH263">
        <v>4</v>
      </c>
      <c r="AI263" t="s">
        <v>20</v>
      </c>
      <c r="AJ263">
        <v>4</v>
      </c>
      <c r="AL263" t="s">
        <v>3</v>
      </c>
      <c r="AM263" t="s">
        <v>15</v>
      </c>
      <c r="AN263">
        <v>4</v>
      </c>
      <c r="AO263" t="s">
        <v>20</v>
      </c>
      <c r="AQ263" t="s">
        <v>16</v>
      </c>
      <c r="AR263" t="s">
        <v>47</v>
      </c>
      <c r="AS263" t="s">
        <v>22</v>
      </c>
      <c r="AT263" t="s">
        <v>21</v>
      </c>
      <c r="AU263">
        <v>0.5</v>
      </c>
      <c r="AV263" t="s">
        <v>23</v>
      </c>
      <c r="AW263" t="s">
        <v>24</v>
      </c>
    </row>
    <row r="264" spans="1:49" x14ac:dyDescent="0.25">
      <c r="A264" t="s">
        <v>59</v>
      </c>
      <c r="E264" t="s">
        <v>3</v>
      </c>
      <c r="F264" t="s">
        <v>25</v>
      </c>
      <c r="G264" t="s">
        <v>26</v>
      </c>
      <c r="H264">
        <v>1.27</v>
      </c>
      <c r="I264" t="s">
        <v>26</v>
      </c>
      <c r="J264" t="s">
        <v>4</v>
      </c>
      <c r="K264">
        <v>1.3</v>
      </c>
      <c r="L264" t="s">
        <v>9</v>
      </c>
      <c r="M264" t="s">
        <v>60</v>
      </c>
      <c r="N264" t="s">
        <v>61</v>
      </c>
      <c r="O264" t="s">
        <v>9</v>
      </c>
      <c r="P264" t="s">
        <v>62</v>
      </c>
      <c r="Q264" t="s">
        <v>3</v>
      </c>
      <c r="R264" t="s">
        <v>17</v>
      </c>
      <c r="S264" t="s">
        <v>63</v>
      </c>
      <c r="T264">
        <v>7</v>
      </c>
      <c r="U264" t="s">
        <v>13</v>
      </c>
      <c r="V264" t="s">
        <v>3</v>
      </c>
      <c r="AA264">
        <v>1</v>
      </c>
      <c r="AC264" t="s">
        <v>14</v>
      </c>
      <c r="AD264" t="s">
        <v>38</v>
      </c>
      <c r="AE264">
        <v>2</v>
      </c>
      <c r="AF264" t="s">
        <v>20</v>
      </c>
      <c r="AG264" t="s">
        <v>15</v>
      </c>
      <c r="AH264">
        <v>7</v>
      </c>
      <c r="AI264" t="s">
        <v>20</v>
      </c>
      <c r="AL264" t="s">
        <v>3</v>
      </c>
      <c r="AM264" t="s">
        <v>15</v>
      </c>
      <c r="AN264">
        <v>7</v>
      </c>
      <c r="AO264" t="s">
        <v>20</v>
      </c>
      <c r="AQ264" t="s">
        <v>16</v>
      </c>
      <c r="AR264" t="s">
        <v>48</v>
      </c>
      <c r="AS264" t="s">
        <v>22</v>
      </c>
      <c r="AT264" t="s">
        <v>21</v>
      </c>
      <c r="AU264">
        <v>1.3</v>
      </c>
      <c r="AV264" t="s">
        <v>23</v>
      </c>
      <c r="AW264" t="s">
        <v>24</v>
      </c>
    </row>
    <row r="265" spans="1:49" x14ac:dyDescent="0.25">
      <c r="A265" t="s">
        <v>59</v>
      </c>
      <c r="E265" t="s">
        <v>3</v>
      </c>
      <c r="F265" t="s">
        <v>25</v>
      </c>
      <c r="G265" t="s">
        <v>26</v>
      </c>
      <c r="H265">
        <v>7.4290000000000003</v>
      </c>
      <c r="I265" t="s">
        <v>26</v>
      </c>
      <c r="J265" t="s">
        <v>4</v>
      </c>
      <c r="K265">
        <v>7.4</v>
      </c>
      <c r="L265" t="s">
        <v>9</v>
      </c>
      <c r="M265" t="s">
        <v>60</v>
      </c>
      <c r="N265" t="s">
        <v>61</v>
      </c>
      <c r="O265" t="s">
        <v>9</v>
      </c>
      <c r="P265" t="s">
        <v>62</v>
      </c>
      <c r="Q265" t="s">
        <v>3</v>
      </c>
      <c r="R265" t="s">
        <v>17</v>
      </c>
      <c r="S265" t="s">
        <v>63</v>
      </c>
      <c r="T265">
        <v>2</v>
      </c>
      <c r="U265" t="s">
        <v>13</v>
      </c>
      <c r="V265" t="s">
        <v>3</v>
      </c>
      <c r="AA265">
        <v>7</v>
      </c>
      <c r="AC265" t="s">
        <v>14</v>
      </c>
      <c r="AD265" t="s">
        <v>38</v>
      </c>
      <c r="AE265">
        <v>4</v>
      </c>
      <c r="AF265" t="s">
        <v>20</v>
      </c>
      <c r="AG265" t="s">
        <v>15</v>
      </c>
      <c r="AH265">
        <v>2</v>
      </c>
      <c r="AI265" t="s">
        <v>20</v>
      </c>
      <c r="AJ265">
        <v>9</v>
      </c>
      <c r="AL265" t="s">
        <v>3</v>
      </c>
      <c r="AM265" t="s">
        <v>15</v>
      </c>
      <c r="AN265">
        <v>2</v>
      </c>
      <c r="AO265" t="s">
        <v>20</v>
      </c>
      <c r="AQ265" t="s">
        <v>16</v>
      </c>
      <c r="AR265" t="s">
        <v>43</v>
      </c>
      <c r="AS265" t="s">
        <v>22</v>
      </c>
      <c r="AT265" t="s">
        <v>21</v>
      </c>
      <c r="AU265">
        <v>7.4</v>
      </c>
      <c r="AV265" t="s">
        <v>23</v>
      </c>
      <c r="AW265" t="s">
        <v>24</v>
      </c>
    </row>
    <row r="266" spans="1:49" x14ac:dyDescent="0.25">
      <c r="A266" t="s">
        <v>59</v>
      </c>
      <c r="E266" t="s">
        <v>3</v>
      </c>
      <c r="F266" t="s">
        <v>25</v>
      </c>
      <c r="G266" t="s">
        <v>26</v>
      </c>
      <c r="H266">
        <v>67.86</v>
      </c>
      <c r="I266" t="s">
        <v>26</v>
      </c>
      <c r="J266" t="s">
        <v>4</v>
      </c>
      <c r="K266">
        <v>67.900000000000006</v>
      </c>
      <c r="L266" t="s">
        <v>9</v>
      </c>
      <c r="M266" t="s">
        <v>60</v>
      </c>
      <c r="N266" t="s">
        <v>61</v>
      </c>
      <c r="O266" t="s">
        <v>9</v>
      </c>
      <c r="P266" t="s">
        <v>62</v>
      </c>
      <c r="Q266" t="s">
        <v>3</v>
      </c>
      <c r="R266" t="s">
        <v>17</v>
      </c>
      <c r="S266" t="s">
        <v>63</v>
      </c>
      <c r="T266">
        <v>6</v>
      </c>
      <c r="U266" t="s">
        <v>13</v>
      </c>
      <c r="V266" t="s">
        <v>3</v>
      </c>
      <c r="Y266">
        <v>6</v>
      </c>
      <c r="AA266">
        <v>7</v>
      </c>
      <c r="AC266" t="s">
        <v>14</v>
      </c>
      <c r="AD266" t="s">
        <v>38</v>
      </c>
      <c r="AE266">
        <v>8</v>
      </c>
      <c r="AF266" t="s">
        <v>20</v>
      </c>
      <c r="AG266" t="s">
        <v>15</v>
      </c>
      <c r="AH266">
        <v>6</v>
      </c>
      <c r="AI266" t="s">
        <v>20</v>
      </c>
      <c r="AL266" t="s">
        <v>3</v>
      </c>
      <c r="AM266" t="s">
        <v>15</v>
      </c>
      <c r="AN266">
        <v>6</v>
      </c>
      <c r="AO266" t="s">
        <v>20</v>
      </c>
      <c r="AQ266" t="s">
        <v>16</v>
      </c>
      <c r="AR266" t="s">
        <v>41</v>
      </c>
      <c r="AS266" t="s">
        <v>22</v>
      </c>
      <c r="AT266" t="s">
        <v>21</v>
      </c>
      <c r="AU266">
        <v>67.900000000000006</v>
      </c>
      <c r="AV266" t="s">
        <v>23</v>
      </c>
      <c r="AW266" t="s">
        <v>24</v>
      </c>
    </row>
    <row r="267" spans="1:49" x14ac:dyDescent="0.25">
      <c r="A267" t="s">
        <v>59</v>
      </c>
      <c r="E267" t="s">
        <v>3</v>
      </c>
      <c r="F267" t="s">
        <v>25</v>
      </c>
      <c r="G267" t="s">
        <v>26</v>
      </c>
      <c r="H267">
        <v>72.570999999999998</v>
      </c>
      <c r="I267" t="s">
        <v>26</v>
      </c>
      <c r="J267" t="s">
        <v>4</v>
      </c>
      <c r="K267">
        <v>72.599999999999994</v>
      </c>
      <c r="L267" t="s">
        <v>9</v>
      </c>
      <c r="M267" t="s">
        <v>60</v>
      </c>
      <c r="N267" t="s">
        <v>61</v>
      </c>
      <c r="O267" t="s">
        <v>9</v>
      </c>
      <c r="P267" t="s">
        <v>62</v>
      </c>
      <c r="Q267" t="s">
        <v>3</v>
      </c>
      <c r="R267" t="s">
        <v>17</v>
      </c>
      <c r="S267" t="s">
        <v>63</v>
      </c>
      <c r="T267">
        <v>7</v>
      </c>
      <c r="U267" t="s">
        <v>13</v>
      </c>
      <c r="V267" t="s">
        <v>3</v>
      </c>
      <c r="Y267">
        <v>7</v>
      </c>
      <c r="AA267">
        <v>2</v>
      </c>
      <c r="AC267" t="s">
        <v>14</v>
      </c>
      <c r="AD267" t="s">
        <v>38</v>
      </c>
      <c r="AE267">
        <v>5</v>
      </c>
      <c r="AF267" t="s">
        <v>20</v>
      </c>
      <c r="AG267" t="s">
        <v>15</v>
      </c>
      <c r="AH267">
        <v>7</v>
      </c>
      <c r="AI267" t="s">
        <v>20</v>
      </c>
      <c r="AJ267">
        <v>1</v>
      </c>
      <c r="AL267" t="s">
        <v>3</v>
      </c>
      <c r="AM267" t="s">
        <v>15</v>
      </c>
      <c r="AN267">
        <v>7</v>
      </c>
      <c r="AO267" t="s">
        <v>20</v>
      </c>
      <c r="AQ267" t="s">
        <v>16</v>
      </c>
      <c r="AR267" t="s">
        <v>55</v>
      </c>
      <c r="AS267" t="s">
        <v>22</v>
      </c>
      <c r="AT267" t="s">
        <v>21</v>
      </c>
      <c r="AU267">
        <v>72.599999999999994</v>
      </c>
      <c r="AV267" t="s">
        <v>23</v>
      </c>
      <c r="AW267" t="s">
        <v>24</v>
      </c>
    </row>
    <row r="268" spans="1:49" x14ac:dyDescent="0.25">
      <c r="A268" t="s">
        <v>59</v>
      </c>
      <c r="E268" t="s">
        <v>3</v>
      </c>
      <c r="F268" t="s">
        <v>25</v>
      </c>
      <c r="G268" t="s">
        <v>26</v>
      </c>
      <c r="H268">
        <v>105.55</v>
      </c>
      <c r="I268" t="s">
        <v>26</v>
      </c>
      <c r="J268" t="s">
        <v>4</v>
      </c>
      <c r="K268">
        <v>105.6</v>
      </c>
      <c r="L268" t="s">
        <v>9</v>
      </c>
      <c r="M268" t="s">
        <v>60</v>
      </c>
      <c r="N268" t="s">
        <v>61</v>
      </c>
      <c r="O268" t="s">
        <v>9</v>
      </c>
      <c r="P268" t="s">
        <v>62</v>
      </c>
      <c r="Q268" t="s">
        <v>3</v>
      </c>
      <c r="R268" t="s">
        <v>17</v>
      </c>
      <c r="S268" t="s">
        <v>63</v>
      </c>
      <c r="T268">
        <v>5</v>
      </c>
      <c r="U268" t="s">
        <v>13</v>
      </c>
      <c r="V268" t="s">
        <v>3</v>
      </c>
      <c r="X268">
        <v>1</v>
      </c>
      <c r="Y268">
        <v>0</v>
      </c>
      <c r="AA268">
        <v>5</v>
      </c>
      <c r="AC268" t="s">
        <v>14</v>
      </c>
      <c r="AD268" t="s">
        <v>38</v>
      </c>
      <c r="AE268">
        <v>5</v>
      </c>
      <c r="AF268" t="s">
        <v>20</v>
      </c>
      <c r="AG268" t="s">
        <v>15</v>
      </c>
      <c r="AH268">
        <v>5</v>
      </c>
      <c r="AI268" t="s">
        <v>20</v>
      </c>
      <c r="AL268" t="s">
        <v>3</v>
      </c>
      <c r="AM268" t="s">
        <v>15</v>
      </c>
      <c r="AN268">
        <v>5</v>
      </c>
      <c r="AO268" t="s">
        <v>20</v>
      </c>
      <c r="AQ268" t="s">
        <v>16</v>
      </c>
      <c r="AR268" t="s">
        <v>55</v>
      </c>
      <c r="AS268" t="s">
        <v>22</v>
      </c>
      <c r="AT268" t="s">
        <v>21</v>
      </c>
      <c r="AU268">
        <v>105.6</v>
      </c>
      <c r="AV268" t="s">
        <v>23</v>
      </c>
      <c r="AW268" t="s">
        <v>24</v>
      </c>
    </row>
    <row r="269" spans="1:49" x14ac:dyDescent="0.25">
      <c r="A269" t="s">
        <v>59</v>
      </c>
      <c r="E269" t="s">
        <v>3</v>
      </c>
      <c r="F269" t="s">
        <v>25</v>
      </c>
      <c r="G269" t="s">
        <v>26</v>
      </c>
      <c r="H269">
        <v>831.69299999999998</v>
      </c>
      <c r="I269" t="s">
        <v>26</v>
      </c>
      <c r="J269" t="s">
        <v>4</v>
      </c>
      <c r="K269">
        <v>831.7</v>
      </c>
      <c r="L269" t="s">
        <v>9</v>
      </c>
      <c r="M269" t="s">
        <v>60</v>
      </c>
      <c r="N269" t="s">
        <v>61</v>
      </c>
      <c r="O269" t="s">
        <v>9</v>
      </c>
      <c r="P269" t="s">
        <v>62</v>
      </c>
      <c r="Q269" t="s">
        <v>3</v>
      </c>
      <c r="R269" t="s">
        <v>17</v>
      </c>
      <c r="S269" t="s">
        <v>63</v>
      </c>
      <c r="T269">
        <v>9</v>
      </c>
      <c r="U269" t="s">
        <v>13</v>
      </c>
      <c r="V269" t="s">
        <v>3</v>
      </c>
      <c r="X269">
        <v>8</v>
      </c>
      <c r="Y269">
        <v>3</v>
      </c>
      <c r="AA269">
        <v>1</v>
      </c>
      <c r="AC269" t="s">
        <v>14</v>
      </c>
      <c r="AD269" t="s">
        <v>38</v>
      </c>
      <c r="AE269">
        <v>6</v>
      </c>
      <c r="AF269" t="s">
        <v>20</v>
      </c>
      <c r="AG269" t="s">
        <v>15</v>
      </c>
      <c r="AH269">
        <v>9</v>
      </c>
      <c r="AI269" t="s">
        <v>20</v>
      </c>
      <c r="AJ269">
        <v>3</v>
      </c>
      <c r="AL269" t="s">
        <v>3</v>
      </c>
      <c r="AM269" t="s">
        <v>15</v>
      </c>
      <c r="AN269">
        <v>9</v>
      </c>
      <c r="AO269" t="s">
        <v>20</v>
      </c>
      <c r="AQ269" t="s">
        <v>16</v>
      </c>
      <c r="AR269" t="s">
        <v>42</v>
      </c>
      <c r="AS269" t="s">
        <v>22</v>
      </c>
      <c r="AT269" t="s">
        <v>21</v>
      </c>
      <c r="AU269">
        <v>831.7</v>
      </c>
      <c r="AV269" t="s">
        <v>23</v>
      </c>
      <c r="AW269" t="s">
        <v>24</v>
      </c>
    </row>
    <row r="270" spans="1:49" x14ac:dyDescent="0.25">
      <c r="A270" t="s">
        <v>59</v>
      </c>
      <c r="E270" t="s">
        <v>3</v>
      </c>
      <c r="F270" t="s">
        <v>25</v>
      </c>
      <c r="G270" t="s">
        <v>26</v>
      </c>
      <c r="H270">
        <v>0.21</v>
      </c>
      <c r="I270" t="s">
        <v>26</v>
      </c>
      <c r="J270" t="s">
        <v>4</v>
      </c>
      <c r="K270">
        <v>0.2</v>
      </c>
      <c r="L270" t="s">
        <v>9</v>
      </c>
      <c r="M270" t="s">
        <v>60</v>
      </c>
      <c r="N270" t="s">
        <v>61</v>
      </c>
      <c r="O270" t="s">
        <v>9</v>
      </c>
      <c r="P270" t="s">
        <v>62</v>
      </c>
      <c r="Q270" t="s">
        <v>3</v>
      </c>
      <c r="R270" t="s">
        <v>17</v>
      </c>
      <c r="S270" t="s">
        <v>63</v>
      </c>
      <c r="T270">
        <v>1</v>
      </c>
      <c r="U270" t="s">
        <v>13</v>
      </c>
      <c r="V270" t="s">
        <v>3</v>
      </c>
      <c r="AA270">
        <v>0</v>
      </c>
      <c r="AC270" t="s">
        <v>14</v>
      </c>
      <c r="AD270" t="s">
        <v>38</v>
      </c>
      <c r="AE270">
        <v>2</v>
      </c>
      <c r="AF270" t="s">
        <v>20</v>
      </c>
      <c r="AG270" t="s">
        <v>15</v>
      </c>
      <c r="AH270">
        <v>1</v>
      </c>
      <c r="AI270" t="s">
        <v>20</v>
      </c>
      <c r="AL270" t="s">
        <v>3</v>
      </c>
      <c r="AM270" t="s">
        <v>15</v>
      </c>
      <c r="AN270">
        <v>1</v>
      </c>
      <c r="AO270" t="s">
        <v>20</v>
      </c>
      <c r="AQ270" t="s">
        <v>16</v>
      </c>
      <c r="AR270" t="s">
        <v>53</v>
      </c>
      <c r="AS270" t="s">
        <v>22</v>
      </c>
      <c r="AT270" t="s">
        <v>21</v>
      </c>
      <c r="AU270">
        <v>0.2</v>
      </c>
      <c r="AV270" t="s">
        <v>23</v>
      </c>
      <c r="AW270" t="s">
        <v>24</v>
      </c>
    </row>
    <row r="271" spans="1:49" x14ac:dyDescent="0.25">
      <c r="A271" t="s">
        <v>59</v>
      </c>
      <c r="E271" t="s">
        <v>3</v>
      </c>
      <c r="F271" t="s">
        <v>25</v>
      </c>
      <c r="G271" t="s">
        <v>26</v>
      </c>
      <c r="H271">
        <v>0.88500000000000001</v>
      </c>
      <c r="I271" t="s">
        <v>26</v>
      </c>
      <c r="J271" t="s">
        <v>4</v>
      </c>
      <c r="K271">
        <v>0.9</v>
      </c>
      <c r="L271" t="s">
        <v>9</v>
      </c>
      <c r="M271" t="s">
        <v>60</v>
      </c>
      <c r="N271" t="s">
        <v>61</v>
      </c>
      <c r="O271" t="s">
        <v>9</v>
      </c>
      <c r="P271" t="s">
        <v>62</v>
      </c>
      <c r="Q271" t="s">
        <v>3</v>
      </c>
      <c r="R271" t="s">
        <v>17</v>
      </c>
      <c r="S271" t="s">
        <v>63</v>
      </c>
      <c r="T271">
        <v>8</v>
      </c>
      <c r="U271" t="s">
        <v>13</v>
      </c>
      <c r="V271" t="s">
        <v>3</v>
      </c>
      <c r="AA271">
        <v>0</v>
      </c>
      <c r="AC271" t="s">
        <v>14</v>
      </c>
      <c r="AD271" t="s">
        <v>38</v>
      </c>
      <c r="AE271">
        <v>8</v>
      </c>
      <c r="AF271" t="s">
        <v>20</v>
      </c>
      <c r="AG271" t="s">
        <v>15</v>
      </c>
      <c r="AH271">
        <v>8</v>
      </c>
      <c r="AI271" t="s">
        <v>20</v>
      </c>
      <c r="AJ271">
        <v>5</v>
      </c>
      <c r="AL271" t="s">
        <v>3</v>
      </c>
      <c r="AM271" t="s">
        <v>15</v>
      </c>
      <c r="AN271">
        <v>8</v>
      </c>
      <c r="AO271" t="s">
        <v>20</v>
      </c>
      <c r="AQ271" t="s">
        <v>16</v>
      </c>
      <c r="AR271" t="s">
        <v>41</v>
      </c>
      <c r="AS271" t="s">
        <v>22</v>
      </c>
      <c r="AT271" t="s">
        <v>21</v>
      </c>
      <c r="AU271">
        <v>0.9</v>
      </c>
      <c r="AV271" t="s">
        <v>23</v>
      </c>
      <c r="AW271" t="s">
        <v>24</v>
      </c>
    </row>
    <row r="272" spans="1:49" x14ac:dyDescent="0.25">
      <c r="A272" t="s">
        <v>59</v>
      </c>
      <c r="E272" t="s">
        <v>3</v>
      </c>
      <c r="F272" t="s">
        <v>25</v>
      </c>
      <c r="G272" t="s">
        <v>26</v>
      </c>
      <c r="H272">
        <v>4.54</v>
      </c>
      <c r="I272" t="s">
        <v>26</v>
      </c>
      <c r="J272" t="s">
        <v>4</v>
      </c>
      <c r="K272">
        <v>4.5</v>
      </c>
      <c r="L272" t="s">
        <v>9</v>
      </c>
      <c r="M272" t="s">
        <v>60</v>
      </c>
      <c r="N272" t="s">
        <v>61</v>
      </c>
      <c r="O272" t="s">
        <v>9</v>
      </c>
      <c r="P272" t="s">
        <v>62</v>
      </c>
      <c r="Q272" t="s">
        <v>3</v>
      </c>
      <c r="R272" t="s">
        <v>17</v>
      </c>
      <c r="S272" t="s">
        <v>63</v>
      </c>
      <c r="T272">
        <v>4</v>
      </c>
      <c r="U272" t="s">
        <v>13</v>
      </c>
      <c r="V272" t="s">
        <v>3</v>
      </c>
      <c r="AA272">
        <v>4</v>
      </c>
      <c r="AC272" t="s">
        <v>14</v>
      </c>
      <c r="AD272" t="s">
        <v>38</v>
      </c>
      <c r="AE272">
        <v>5</v>
      </c>
      <c r="AF272" t="s">
        <v>20</v>
      </c>
      <c r="AG272" t="s">
        <v>15</v>
      </c>
      <c r="AH272">
        <v>4</v>
      </c>
      <c r="AI272" t="s">
        <v>20</v>
      </c>
      <c r="AL272" t="s">
        <v>3</v>
      </c>
      <c r="AM272" t="s">
        <v>15</v>
      </c>
      <c r="AN272">
        <v>4</v>
      </c>
      <c r="AO272" t="s">
        <v>20</v>
      </c>
      <c r="AQ272" t="s">
        <v>16</v>
      </c>
      <c r="AR272" t="s">
        <v>47</v>
      </c>
      <c r="AS272" t="s">
        <v>22</v>
      </c>
      <c r="AT272" t="s">
        <v>21</v>
      </c>
      <c r="AU272">
        <v>4.5</v>
      </c>
      <c r="AV272" t="s">
        <v>23</v>
      </c>
      <c r="AW272" t="s">
        <v>24</v>
      </c>
    </row>
    <row r="273" spans="1:49" x14ac:dyDescent="0.25">
      <c r="A273" t="s">
        <v>59</v>
      </c>
      <c r="E273" t="s">
        <v>3</v>
      </c>
      <c r="F273" t="s">
        <v>25</v>
      </c>
      <c r="G273" t="s">
        <v>26</v>
      </c>
      <c r="H273">
        <v>2.121</v>
      </c>
      <c r="I273" t="s">
        <v>26</v>
      </c>
      <c r="J273" t="s">
        <v>4</v>
      </c>
      <c r="K273">
        <v>2.1</v>
      </c>
      <c r="L273" t="s">
        <v>9</v>
      </c>
      <c r="M273" t="s">
        <v>60</v>
      </c>
      <c r="N273" t="s">
        <v>61</v>
      </c>
      <c r="O273" t="s">
        <v>9</v>
      </c>
      <c r="P273" t="s">
        <v>62</v>
      </c>
      <c r="Q273" t="s">
        <v>3</v>
      </c>
      <c r="R273" t="s">
        <v>17</v>
      </c>
      <c r="S273" t="s">
        <v>63</v>
      </c>
      <c r="T273">
        <v>2</v>
      </c>
      <c r="U273" t="s">
        <v>13</v>
      </c>
      <c r="V273" t="s">
        <v>3</v>
      </c>
      <c r="AA273">
        <v>2</v>
      </c>
      <c r="AC273" t="s">
        <v>14</v>
      </c>
      <c r="AD273" t="s">
        <v>38</v>
      </c>
      <c r="AE273">
        <v>1</v>
      </c>
      <c r="AF273" t="s">
        <v>20</v>
      </c>
      <c r="AG273" t="s">
        <v>15</v>
      </c>
      <c r="AH273">
        <v>2</v>
      </c>
      <c r="AI273" t="s">
        <v>20</v>
      </c>
      <c r="AJ273">
        <v>1</v>
      </c>
      <c r="AL273" t="s">
        <v>3</v>
      </c>
      <c r="AM273" t="s">
        <v>15</v>
      </c>
      <c r="AN273">
        <v>2</v>
      </c>
      <c r="AO273" t="s">
        <v>20</v>
      </c>
      <c r="AQ273" t="s">
        <v>16</v>
      </c>
      <c r="AR273" t="s">
        <v>50</v>
      </c>
      <c r="AS273" t="s">
        <v>22</v>
      </c>
      <c r="AT273" t="s">
        <v>21</v>
      </c>
      <c r="AU273">
        <v>2.1</v>
      </c>
      <c r="AV273" t="s">
        <v>23</v>
      </c>
      <c r="AW273" t="s">
        <v>24</v>
      </c>
    </row>
    <row r="274" spans="1:49" x14ac:dyDescent="0.25">
      <c r="A274" t="s">
        <v>59</v>
      </c>
      <c r="E274" t="s">
        <v>3</v>
      </c>
      <c r="F274" t="s">
        <v>25</v>
      </c>
      <c r="G274" t="s">
        <v>26</v>
      </c>
      <c r="H274">
        <v>88.47</v>
      </c>
      <c r="I274" t="s">
        <v>26</v>
      </c>
      <c r="J274" t="s">
        <v>4</v>
      </c>
      <c r="K274">
        <v>88.5</v>
      </c>
      <c r="L274" t="s">
        <v>9</v>
      </c>
      <c r="M274" t="s">
        <v>60</v>
      </c>
      <c r="N274" t="s">
        <v>61</v>
      </c>
      <c r="O274" t="s">
        <v>9</v>
      </c>
      <c r="P274" t="s">
        <v>62</v>
      </c>
      <c r="Q274" t="s">
        <v>3</v>
      </c>
      <c r="R274" t="s">
        <v>17</v>
      </c>
      <c r="S274" t="s">
        <v>63</v>
      </c>
      <c r="T274">
        <v>7</v>
      </c>
      <c r="U274" t="s">
        <v>13</v>
      </c>
      <c r="V274" t="s">
        <v>3</v>
      </c>
      <c r="Y274">
        <v>8</v>
      </c>
      <c r="AA274">
        <v>8</v>
      </c>
      <c r="AC274" t="s">
        <v>14</v>
      </c>
      <c r="AD274" t="s">
        <v>38</v>
      </c>
      <c r="AE274">
        <v>4</v>
      </c>
      <c r="AF274" t="s">
        <v>20</v>
      </c>
      <c r="AG274" t="s">
        <v>15</v>
      </c>
      <c r="AH274">
        <v>7</v>
      </c>
      <c r="AI274" t="s">
        <v>20</v>
      </c>
      <c r="AL274" t="s">
        <v>3</v>
      </c>
      <c r="AM274" t="s">
        <v>15</v>
      </c>
      <c r="AN274">
        <v>7</v>
      </c>
      <c r="AO274" t="s">
        <v>20</v>
      </c>
      <c r="AQ274" t="s">
        <v>16</v>
      </c>
      <c r="AR274" t="s">
        <v>51</v>
      </c>
      <c r="AS274" t="s">
        <v>22</v>
      </c>
      <c r="AT274" t="s">
        <v>21</v>
      </c>
      <c r="AU274">
        <v>88.5</v>
      </c>
      <c r="AV274" t="s">
        <v>23</v>
      </c>
      <c r="AW274" t="s">
        <v>24</v>
      </c>
    </row>
    <row r="275" spans="1:49" x14ac:dyDescent="0.25">
      <c r="A275" t="s">
        <v>59</v>
      </c>
      <c r="E275" t="s">
        <v>3</v>
      </c>
      <c r="F275" t="s">
        <v>25</v>
      </c>
      <c r="G275" t="s">
        <v>26</v>
      </c>
      <c r="H275">
        <v>32.252000000000002</v>
      </c>
      <c r="I275" t="s">
        <v>26</v>
      </c>
      <c r="J275" t="s">
        <v>4</v>
      </c>
      <c r="K275">
        <v>32.299999999999997</v>
      </c>
      <c r="L275" t="s">
        <v>9</v>
      </c>
      <c r="M275" t="s">
        <v>60</v>
      </c>
      <c r="N275" t="s">
        <v>61</v>
      </c>
      <c r="O275" t="s">
        <v>9</v>
      </c>
      <c r="P275" t="s">
        <v>62</v>
      </c>
      <c r="Q275" t="s">
        <v>3</v>
      </c>
      <c r="R275" t="s">
        <v>17</v>
      </c>
      <c r="S275" t="s">
        <v>63</v>
      </c>
      <c r="T275">
        <v>5</v>
      </c>
      <c r="U275" t="s">
        <v>13</v>
      </c>
      <c r="V275" t="s">
        <v>3</v>
      </c>
      <c r="Y275">
        <v>3</v>
      </c>
      <c r="AA275">
        <v>2</v>
      </c>
      <c r="AC275" t="s">
        <v>14</v>
      </c>
      <c r="AD275" t="s">
        <v>38</v>
      </c>
      <c r="AE275">
        <v>2</v>
      </c>
      <c r="AF275" t="s">
        <v>20</v>
      </c>
      <c r="AG275" t="s">
        <v>15</v>
      </c>
      <c r="AH275">
        <v>5</v>
      </c>
      <c r="AI275" t="s">
        <v>20</v>
      </c>
      <c r="AJ275">
        <v>2</v>
      </c>
      <c r="AL275" t="s">
        <v>3</v>
      </c>
      <c r="AM275" t="s">
        <v>15</v>
      </c>
      <c r="AN275">
        <v>5</v>
      </c>
      <c r="AO275" t="s">
        <v>20</v>
      </c>
      <c r="AQ275" t="s">
        <v>16</v>
      </c>
      <c r="AR275" t="s">
        <v>48</v>
      </c>
      <c r="AS275" t="s">
        <v>22</v>
      </c>
      <c r="AT275" t="s">
        <v>21</v>
      </c>
      <c r="AU275">
        <v>32.299999999999997</v>
      </c>
      <c r="AV275" t="s">
        <v>23</v>
      </c>
      <c r="AW275" t="s">
        <v>24</v>
      </c>
    </row>
    <row r="276" spans="1:49" x14ac:dyDescent="0.25">
      <c r="A276" t="s">
        <v>64</v>
      </c>
      <c r="E276" t="s">
        <v>3</v>
      </c>
      <c r="F276" t="s">
        <v>25</v>
      </c>
      <c r="G276" t="s">
        <v>26</v>
      </c>
      <c r="H276">
        <v>0.35799999999999998</v>
      </c>
      <c r="I276" t="s">
        <v>26</v>
      </c>
      <c r="J276" t="s">
        <v>4</v>
      </c>
      <c r="K276">
        <v>0.36</v>
      </c>
      <c r="L276" t="s">
        <v>9</v>
      </c>
      <c r="M276" t="s">
        <v>65</v>
      </c>
      <c r="N276" t="s">
        <v>61</v>
      </c>
      <c r="O276" t="s">
        <v>9</v>
      </c>
      <c r="P276" t="s">
        <v>62</v>
      </c>
      <c r="Q276" t="s">
        <v>3</v>
      </c>
      <c r="R276" t="s">
        <v>17</v>
      </c>
      <c r="S276" t="s">
        <v>66</v>
      </c>
      <c r="T276">
        <v>8</v>
      </c>
      <c r="U276" t="s">
        <v>13</v>
      </c>
      <c r="V276" t="s">
        <v>3</v>
      </c>
      <c r="AA276">
        <v>0</v>
      </c>
      <c r="AC276" t="s">
        <v>14</v>
      </c>
      <c r="AE276">
        <v>3</v>
      </c>
      <c r="AG276" t="s">
        <v>38</v>
      </c>
      <c r="AH276">
        <v>5</v>
      </c>
      <c r="AI276" t="s">
        <v>67</v>
      </c>
      <c r="AJ276">
        <v>8</v>
      </c>
      <c r="AK276" t="s">
        <v>20</v>
      </c>
      <c r="AL276" t="s">
        <v>3</v>
      </c>
      <c r="AM276" t="s">
        <v>15</v>
      </c>
      <c r="AN276">
        <v>8</v>
      </c>
      <c r="AO276" t="s">
        <v>20</v>
      </c>
      <c r="AQ276" t="s">
        <v>16</v>
      </c>
      <c r="AR276" t="s">
        <v>55</v>
      </c>
      <c r="AS276" t="s">
        <v>22</v>
      </c>
      <c r="AT276" t="s">
        <v>21</v>
      </c>
      <c r="AU276">
        <v>0.36</v>
      </c>
      <c r="AV276" t="s">
        <v>23</v>
      </c>
      <c r="AW276" t="s">
        <v>24</v>
      </c>
    </row>
    <row r="277" spans="1:49" x14ac:dyDescent="0.25">
      <c r="A277" t="s">
        <v>64</v>
      </c>
      <c r="E277" t="s">
        <v>3</v>
      </c>
      <c r="F277" t="s">
        <v>25</v>
      </c>
      <c r="G277" t="s">
        <v>26</v>
      </c>
      <c r="H277">
        <v>3.1970000000000001</v>
      </c>
      <c r="I277" t="s">
        <v>26</v>
      </c>
      <c r="J277" t="s">
        <v>4</v>
      </c>
      <c r="K277">
        <v>3.2</v>
      </c>
      <c r="L277" t="s">
        <v>9</v>
      </c>
      <c r="M277" t="s">
        <v>65</v>
      </c>
      <c r="N277" t="s">
        <v>61</v>
      </c>
      <c r="O277" t="s">
        <v>9</v>
      </c>
      <c r="P277" t="s">
        <v>62</v>
      </c>
      <c r="Q277" t="s">
        <v>3</v>
      </c>
      <c r="R277" t="s">
        <v>17</v>
      </c>
      <c r="S277" t="s">
        <v>66</v>
      </c>
      <c r="T277">
        <v>7</v>
      </c>
      <c r="U277" t="s">
        <v>13</v>
      </c>
      <c r="V277" t="s">
        <v>3</v>
      </c>
      <c r="AA277">
        <v>3</v>
      </c>
      <c r="AC277" t="s">
        <v>14</v>
      </c>
      <c r="AE277">
        <v>1</v>
      </c>
      <c r="AG277" t="s">
        <v>38</v>
      </c>
      <c r="AH277">
        <v>9</v>
      </c>
      <c r="AI277" t="s">
        <v>67</v>
      </c>
      <c r="AJ277">
        <v>7</v>
      </c>
      <c r="AK277" t="s">
        <v>20</v>
      </c>
      <c r="AL277" t="s">
        <v>3</v>
      </c>
      <c r="AM277" t="s">
        <v>15</v>
      </c>
      <c r="AN277">
        <v>7</v>
      </c>
      <c r="AO277" t="s">
        <v>20</v>
      </c>
      <c r="AQ277" t="s">
        <v>16</v>
      </c>
      <c r="AR277" t="s">
        <v>49</v>
      </c>
      <c r="AS277" t="s">
        <v>22</v>
      </c>
      <c r="AT277" t="s">
        <v>21</v>
      </c>
      <c r="AU277">
        <v>3.2</v>
      </c>
      <c r="AV277" t="s">
        <v>23</v>
      </c>
      <c r="AW277" t="s">
        <v>24</v>
      </c>
    </row>
    <row r="278" spans="1:49" x14ac:dyDescent="0.25">
      <c r="A278" t="s">
        <v>64</v>
      </c>
      <c r="E278" t="s">
        <v>3</v>
      </c>
      <c r="F278" t="s">
        <v>25</v>
      </c>
      <c r="G278" t="s">
        <v>26</v>
      </c>
      <c r="H278">
        <v>92.366</v>
      </c>
      <c r="I278" t="s">
        <v>26</v>
      </c>
      <c r="J278" t="s">
        <v>4</v>
      </c>
      <c r="K278">
        <v>92.37</v>
      </c>
      <c r="L278" t="s">
        <v>9</v>
      </c>
      <c r="M278" t="s">
        <v>65</v>
      </c>
      <c r="N278" t="s">
        <v>61</v>
      </c>
      <c r="O278" t="s">
        <v>9</v>
      </c>
      <c r="P278" t="s">
        <v>62</v>
      </c>
      <c r="Q278" t="s">
        <v>3</v>
      </c>
      <c r="R278" t="s">
        <v>17</v>
      </c>
      <c r="S278" t="s">
        <v>66</v>
      </c>
      <c r="T278">
        <v>6</v>
      </c>
      <c r="U278" t="s">
        <v>13</v>
      </c>
      <c r="V278" t="s">
        <v>3</v>
      </c>
      <c r="Y278">
        <v>9</v>
      </c>
      <c r="AA278">
        <v>2</v>
      </c>
      <c r="AC278" t="s">
        <v>14</v>
      </c>
      <c r="AE278">
        <v>3</v>
      </c>
      <c r="AG278" t="s">
        <v>38</v>
      </c>
      <c r="AH278">
        <v>6</v>
      </c>
      <c r="AI278" t="s">
        <v>67</v>
      </c>
      <c r="AJ278">
        <v>6</v>
      </c>
      <c r="AK278" t="s">
        <v>20</v>
      </c>
      <c r="AL278" t="s">
        <v>3</v>
      </c>
      <c r="AM278" t="s">
        <v>15</v>
      </c>
      <c r="AN278">
        <v>6</v>
      </c>
      <c r="AO278" t="s">
        <v>20</v>
      </c>
      <c r="AQ278" t="s">
        <v>16</v>
      </c>
      <c r="AR278" t="s">
        <v>42</v>
      </c>
      <c r="AS278" t="s">
        <v>22</v>
      </c>
      <c r="AT278" t="s">
        <v>21</v>
      </c>
      <c r="AU278">
        <v>92.37</v>
      </c>
      <c r="AV278" t="s">
        <v>23</v>
      </c>
      <c r="AW278" t="s">
        <v>24</v>
      </c>
    </row>
    <row r="279" spans="1:49" x14ac:dyDescent="0.25">
      <c r="A279" t="s">
        <v>64</v>
      </c>
      <c r="E279" t="s">
        <v>3</v>
      </c>
      <c r="F279" t="s">
        <v>25</v>
      </c>
      <c r="G279" t="s">
        <v>26</v>
      </c>
      <c r="H279">
        <v>390.19200000000001</v>
      </c>
      <c r="I279" t="s">
        <v>26</v>
      </c>
      <c r="J279" t="s">
        <v>4</v>
      </c>
      <c r="K279">
        <v>390.19</v>
      </c>
      <c r="L279" t="s">
        <v>9</v>
      </c>
      <c r="M279" t="s">
        <v>65</v>
      </c>
      <c r="N279" t="s">
        <v>61</v>
      </c>
      <c r="O279" t="s">
        <v>9</v>
      </c>
      <c r="P279" t="s">
        <v>62</v>
      </c>
      <c r="Q279" t="s">
        <v>3</v>
      </c>
      <c r="R279" t="s">
        <v>17</v>
      </c>
      <c r="S279" t="s">
        <v>66</v>
      </c>
      <c r="T279">
        <v>2</v>
      </c>
      <c r="U279" t="s">
        <v>13</v>
      </c>
      <c r="V279" t="s">
        <v>3</v>
      </c>
      <c r="X279">
        <v>3</v>
      </c>
      <c r="Y279">
        <v>9</v>
      </c>
      <c r="AA279">
        <v>0</v>
      </c>
      <c r="AC279" t="s">
        <v>14</v>
      </c>
      <c r="AE279">
        <v>1</v>
      </c>
      <c r="AG279" t="s">
        <v>38</v>
      </c>
      <c r="AH279">
        <v>9</v>
      </c>
      <c r="AI279" t="s">
        <v>67</v>
      </c>
      <c r="AJ279">
        <v>2</v>
      </c>
      <c r="AK279" t="s">
        <v>20</v>
      </c>
      <c r="AL279" t="s">
        <v>3</v>
      </c>
      <c r="AM279" t="s">
        <v>15</v>
      </c>
      <c r="AN279">
        <v>2</v>
      </c>
      <c r="AO279" t="s">
        <v>20</v>
      </c>
      <c r="AQ279" t="s">
        <v>16</v>
      </c>
      <c r="AR279" t="s">
        <v>57</v>
      </c>
      <c r="AS279" t="s">
        <v>22</v>
      </c>
      <c r="AT279" t="s">
        <v>21</v>
      </c>
      <c r="AU279">
        <v>390.19</v>
      </c>
      <c r="AV279" t="s">
        <v>23</v>
      </c>
      <c r="AW279" t="s">
        <v>24</v>
      </c>
    </row>
    <row r="280" spans="1:49" x14ac:dyDescent="0.25">
      <c r="A280" t="s">
        <v>64</v>
      </c>
      <c r="E280" t="s">
        <v>3</v>
      </c>
      <c r="F280" t="s">
        <v>25</v>
      </c>
      <c r="G280" t="s">
        <v>26</v>
      </c>
      <c r="H280">
        <v>0.89600000000000002</v>
      </c>
      <c r="I280" t="s">
        <v>26</v>
      </c>
      <c r="J280" t="s">
        <v>4</v>
      </c>
      <c r="K280">
        <v>0.9</v>
      </c>
      <c r="L280" t="s">
        <v>9</v>
      </c>
      <c r="M280" t="s">
        <v>65</v>
      </c>
      <c r="N280" t="s">
        <v>61</v>
      </c>
      <c r="O280" t="s">
        <v>9</v>
      </c>
      <c r="P280" t="s">
        <v>62</v>
      </c>
      <c r="Q280" t="s">
        <v>3</v>
      </c>
      <c r="R280" t="s">
        <v>17</v>
      </c>
      <c r="S280" t="s">
        <v>66</v>
      </c>
      <c r="T280">
        <v>6</v>
      </c>
      <c r="U280" t="s">
        <v>13</v>
      </c>
      <c r="V280" t="s">
        <v>3</v>
      </c>
      <c r="AA280">
        <v>0</v>
      </c>
      <c r="AC280" t="s">
        <v>14</v>
      </c>
      <c r="AE280">
        <v>8</v>
      </c>
      <c r="AG280" t="s">
        <v>38</v>
      </c>
      <c r="AH280">
        <v>9</v>
      </c>
      <c r="AI280" t="s">
        <v>67</v>
      </c>
      <c r="AJ280">
        <v>6</v>
      </c>
      <c r="AK280" t="s">
        <v>20</v>
      </c>
      <c r="AL280" t="s">
        <v>3</v>
      </c>
      <c r="AM280" t="s">
        <v>15</v>
      </c>
      <c r="AN280">
        <v>6</v>
      </c>
      <c r="AO280" t="s">
        <v>20</v>
      </c>
      <c r="AQ280" t="s">
        <v>16</v>
      </c>
      <c r="AR280" t="s">
        <v>49</v>
      </c>
      <c r="AS280" t="s">
        <v>22</v>
      </c>
      <c r="AT280" t="s">
        <v>21</v>
      </c>
      <c r="AU280">
        <v>0.9</v>
      </c>
      <c r="AV280" t="s">
        <v>23</v>
      </c>
      <c r="AW280" t="s">
        <v>24</v>
      </c>
    </row>
    <row r="281" spans="1:49" x14ac:dyDescent="0.25">
      <c r="A281" t="s">
        <v>64</v>
      </c>
      <c r="E281" t="s">
        <v>3</v>
      </c>
      <c r="F281" t="s">
        <v>25</v>
      </c>
      <c r="G281" t="s">
        <v>26</v>
      </c>
      <c r="H281">
        <v>7.3170000000000002</v>
      </c>
      <c r="I281" t="s">
        <v>26</v>
      </c>
      <c r="J281" t="s">
        <v>4</v>
      </c>
      <c r="K281">
        <v>7.32</v>
      </c>
      <c r="L281" t="s">
        <v>9</v>
      </c>
      <c r="M281" t="s">
        <v>65</v>
      </c>
      <c r="N281" t="s">
        <v>61</v>
      </c>
      <c r="O281" t="s">
        <v>9</v>
      </c>
      <c r="P281" t="s">
        <v>62</v>
      </c>
      <c r="Q281" t="s">
        <v>3</v>
      </c>
      <c r="R281" t="s">
        <v>17</v>
      </c>
      <c r="S281" t="s">
        <v>66</v>
      </c>
      <c r="T281">
        <v>7</v>
      </c>
      <c r="U281" t="s">
        <v>13</v>
      </c>
      <c r="V281" t="s">
        <v>3</v>
      </c>
      <c r="AA281">
        <v>7</v>
      </c>
      <c r="AC281" t="s">
        <v>14</v>
      </c>
      <c r="AE281">
        <v>3</v>
      </c>
      <c r="AG281" t="s">
        <v>38</v>
      </c>
      <c r="AH281">
        <v>1</v>
      </c>
      <c r="AI281" t="s">
        <v>67</v>
      </c>
      <c r="AJ281">
        <v>7</v>
      </c>
      <c r="AK281" t="s">
        <v>20</v>
      </c>
      <c r="AL281" t="s">
        <v>3</v>
      </c>
      <c r="AM281" t="s">
        <v>15</v>
      </c>
      <c r="AN281">
        <v>7</v>
      </c>
      <c r="AO281" t="s">
        <v>20</v>
      </c>
      <c r="AQ281" t="s">
        <v>16</v>
      </c>
      <c r="AR281" t="s">
        <v>52</v>
      </c>
      <c r="AS281" t="s">
        <v>22</v>
      </c>
      <c r="AT281" t="s">
        <v>21</v>
      </c>
      <c r="AU281">
        <v>7.32</v>
      </c>
      <c r="AV281" t="s">
        <v>23</v>
      </c>
      <c r="AW281" t="s">
        <v>24</v>
      </c>
    </row>
    <row r="282" spans="1:49" x14ac:dyDescent="0.25">
      <c r="A282" t="s">
        <v>64</v>
      </c>
      <c r="E282" t="s">
        <v>3</v>
      </c>
      <c r="F282" t="s">
        <v>25</v>
      </c>
      <c r="G282" t="s">
        <v>26</v>
      </c>
      <c r="H282">
        <v>59.320999999999998</v>
      </c>
      <c r="I282" t="s">
        <v>26</v>
      </c>
      <c r="J282" t="s">
        <v>4</v>
      </c>
      <c r="K282">
        <v>59.32</v>
      </c>
      <c r="L282" t="s">
        <v>9</v>
      </c>
      <c r="M282" t="s">
        <v>65</v>
      </c>
      <c r="N282" t="s">
        <v>61</v>
      </c>
      <c r="O282" t="s">
        <v>9</v>
      </c>
      <c r="P282" t="s">
        <v>62</v>
      </c>
      <c r="Q282" t="s">
        <v>3</v>
      </c>
      <c r="R282" t="s">
        <v>17</v>
      </c>
      <c r="S282" t="s">
        <v>66</v>
      </c>
      <c r="T282">
        <v>1</v>
      </c>
      <c r="U282" t="s">
        <v>13</v>
      </c>
      <c r="V282" t="s">
        <v>3</v>
      </c>
      <c r="Y282">
        <v>5</v>
      </c>
      <c r="AA282">
        <v>9</v>
      </c>
      <c r="AC282" t="s">
        <v>14</v>
      </c>
      <c r="AE282">
        <v>3</v>
      </c>
      <c r="AG282" t="s">
        <v>38</v>
      </c>
      <c r="AH282">
        <v>2</v>
      </c>
      <c r="AI282" t="s">
        <v>67</v>
      </c>
      <c r="AJ282">
        <v>1</v>
      </c>
      <c r="AK282" t="s">
        <v>20</v>
      </c>
      <c r="AL282" t="s">
        <v>3</v>
      </c>
      <c r="AM282" t="s">
        <v>15</v>
      </c>
      <c r="AN282">
        <v>1</v>
      </c>
      <c r="AO282" t="s">
        <v>20</v>
      </c>
      <c r="AQ282" t="s">
        <v>16</v>
      </c>
      <c r="AR282" t="s">
        <v>53</v>
      </c>
      <c r="AS282" t="s">
        <v>22</v>
      </c>
      <c r="AT282" t="s">
        <v>21</v>
      </c>
      <c r="AU282">
        <v>59.32</v>
      </c>
      <c r="AV282" t="s">
        <v>23</v>
      </c>
      <c r="AW282" t="s">
        <v>24</v>
      </c>
    </row>
    <row r="283" spans="1:49" x14ac:dyDescent="0.25">
      <c r="A283" t="s">
        <v>64</v>
      </c>
      <c r="E283" t="s">
        <v>3</v>
      </c>
      <c r="F283" t="s">
        <v>25</v>
      </c>
      <c r="G283" t="s">
        <v>26</v>
      </c>
      <c r="H283">
        <v>441.71499999999997</v>
      </c>
      <c r="I283" t="s">
        <v>26</v>
      </c>
      <c r="J283" t="s">
        <v>4</v>
      </c>
      <c r="K283">
        <v>441.72</v>
      </c>
      <c r="L283" t="s">
        <v>9</v>
      </c>
      <c r="M283" t="s">
        <v>65</v>
      </c>
      <c r="N283" t="s">
        <v>61</v>
      </c>
      <c r="O283" t="s">
        <v>9</v>
      </c>
      <c r="P283" t="s">
        <v>62</v>
      </c>
      <c r="Q283" t="s">
        <v>3</v>
      </c>
      <c r="R283" t="s">
        <v>17</v>
      </c>
      <c r="S283" t="s">
        <v>66</v>
      </c>
      <c r="T283">
        <v>5</v>
      </c>
      <c r="U283" t="s">
        <v>13</v>
      </c>
      <c r="V283" t="s">
        <v>3</v>
      </c>
      <c r="X283">
        <v>4</v>
      </c>
      <c r="Y283">
        <v>4</v>
      </c>
      <c r="AA283">
        <v>1</v>
      </c>
      <c r="AC283" t="s">
        <v>14</v>
      </c>
      <c r="AE283">
        <v>7</v>
      </c>
      <c r="AG283" t="s">
        <v>38</v>
      </c>
      <c r="AH283">
        <v>1</v>
      </c>
      <c r="AI283" t="s">
        <v>67</v>
      </c>
      <c r="AJ283">
        <v>5</v>
      </c>
      <c r="AK283" t="s">
        <v>20</v>
      </c>
      <c r="AL283" t="s">
        <v>3</v>
      </c>
      <c r="AM283" t="s">
        <v>15</v>
      </c>
      <c r="AN283">
        <v>5</v>
      </c>
      <c r="AO283" t="s">
        <v>20</v>
      </c>
      <c r="AQ283" t="s">
        <v>16</v>
      </c>
      <c r="AR283" t="s">
        <v>52</v>
      </c>
      <c r="AS283" t="s">
        <v>22</v>
      </c>
      <c r="AT283" t="s">
        <v>21</v>
      </c>
      <c r="AU283">
        <v>441.72</v>
      </c>
      <c r="AV283" t="s">
        <v>23</v>
      </c>
      <c r="AW283" t="s">
        <v>24</v>
      </c>
    </row>
    <row r="284" spans="1:49" x14ac:dyDescent="0.25">
      <c r="A284" t="s">
        <v>64</v>
      </c>
      <c r="E284" t="s">
        <v>3</v>
      </c>
      <c r="F284" t="s">
        <v>25</v>
      </c>
      <c r="G284" t="s">
        <v>26</v>
      </c>
      <c r="H284">
        <v>0.85699999999999998</v>
      </c>
      <c r="I284" t="s">
        <v>26</v>
      </c>
      <c r="J284" t="s">
        <v>4</v>
      </c>
      <c r="K284">
        <v>0.86</v>
      </c>
      <c r="L284" t="s">
        <v>9</v>
      </c>
      <c r="M284" t="s">
        <v>65</v>
      </c>
      <c r="N284" t="s">
        <v>61</v>
      </c>
      <c r="O284" t="s">
        <v>9</v>
      </c>
      <c r="P284" t="s">
        <v>62</v>
      </c>
      <c r="Q284" t="s">
        <v>3</v>
      </c>
      <c r="R284" t="s">
        <v>17</v>
      </c>
      <c r="S284" t="s">
        <v>66</v>
      </c>
      <c r="T284">
        <v>7</v>
      </c>
      <c r="U284" t="s">
        <v>13</v>
      </c>
      <c r="V284" t="s">
        <v>3</v>
      </c>
      <c r="AA284">
        <v>0</v>
      </c>
      <c r="AC284" t="s">
        <v>14</v>
      </c>
      <c r="AE284">
        <v>8</v>
      </c>
      <c r="AG284" t="s">
        <v>38</v>
      </c>
      <c r="AH284">
        <v>5</v>
      </c>
      <c r="AI284" t="s">
        <v>67</v>
      </c>
      <c r="AJ284">
        <v>7</v>
      </c>
      <c r="AK284" t="s">
        <v>20</v>
      </c>
      <c r="AL284" t="s">
        <v>3</v>
      </c>
      <c r="AM284" t="s">
        <v>15</v>
      </c>
      <c r="AN284">
        <v>7</v>
      </c>
      <c r="AO284" t="s">
        <v>20</v>
      </c>
      <c r="AQ284" t="s">
        <v>16</v>
      </c>
      <c r="AR284" t="s">
        <v>55</v>
      </c>
      <c r="AS284" t="s">
        <v>22</v>
      </c>
      <c r="AT284" t="s">
        <v>21</v>
      </c>
      <c r="AU284">
        <v>0.86</v>
      </c>
      <c r="AV284" t="s">
        <v>23</v>
      </c>
      <c r="AW284" t="s">
        <v>24</v>
      </c>
    </row>
    <row r="285" spans="1:49" x14ac:dyDescent="0.25">
      <c r="A285" t="s">
        <v>64</v>
      </c>
      <c r="E285" t="s">
        <v>3</v>
      </c>
      <c r="F285" t="s">
        <v>25</v>
      </c>
      <c r="G285" t="s">
        <v>26</v>
      </c>
      <c r="H285">
        <v>5.4720000000000004</v>
      </c>
      <c r="I285" t="s">
        <v>26</v>
      </c>
      <c r="J285" t="s">
        <v>4</v>
      </c>
      <c r="K285">
        <v>5.47</v>
      </c>
      <c r="L285" t="s">
        <v>9</v>
      </c>
      <c r="M285" t="s">
        <v>65</v>
      </c>
      <c r="N285" t="s">
        <v>61</v>
      </c>
      <c r="O285" t="s">
        <v>9</v>
      </c>
      <c r="P285" t="s">
        <v>62</v>
      </c>
      <c r="Q285" t="s">
        <v>3</v>
      </c>
      <c r="R285" t="s">
        <v>17</v>
      </c>
      <c r="S285" t="s">
        <v>66</v>
      </c>
      <c r="T285">
        <v>2</v>
      </c>
      <c r="U285" t="s">
        <v>13</v>
      </c>
      <c r="V285" t="s">
        <v>3</v>
      </c>
      <c r="AA285">
        <v>5</v>
      </c>
      <c r="AC285" t="s">
        <v>14</v>
      </c>
      <c r="AE285">
        <v>4</v>
      </c>
      <c r="AG285" t="s">
        <v>38</v>
      </c>
      <c r="AH285">
        <v>7</v>
      </c>
      <c r="AI285" t="s">
        <v>67</v>
      </c>
      <c r="AJ285">
        <v>2</v>
      </c>
      <c r="AK285" t="s">
        <v>20</v>
      </c>
      <c r="AL285" t="s">
        <v>3</v>
      </c>
      <c r="AM285" t="s">
        <v>15</v>
      </c>
      <c r="AN285">
        <v>2</v>
      </c>
      <c r="AO285" t="s">
        <v>20</v>
      </c>
      <c r="AQ285" t="s">
        <v>16</v>
      </c>
      <c r="AR285" t="s">
        <v>58</v>
      </c>
      <c r="AS285" t="s">
        <v>22</v>
      </c>
      <c r="AT285" t="s">
        <v>21</v>
      </c>
      <c r="AU285">
        <v>5.47</v>
      </c>
      <c r="AV285" t="s">
        <v>23</v>
      </c>
      <c r="AW285" t="s">
        <v>24</v>
      </c>
    </row>
    <row r="286" spans="1:49" x14ac:dyDescent="0.25">
      <c r="A286" t="s">
        <v>64</v>
      </c>
      <c r="E286" t="s">
        <v>3</v>
      </c>
      <c r="F286" t="s">
        <v>25</v>
      </c>
      <c r="G286" t="s">
        <v>26</v>
      </c>
      <c r="H286">
        <v>12.629</v>
      </c>
      <c r="I286" t="s">
        <v>26</v>
      </c>
      <c r="J286" t="s">
        <v>4</v>
      </c>
      <c r="K286">
        <v>12.63</v>
      </c>
      <c r="L286" t="s">
        <v>9</v>
      </c>
      <c r="M286" t="s">
        <v>65</v>
      </c>
      <c r="N286" t="s">
        <v>61</v>
      </c>
      <c r="O286" t="s">
        <v>9</v>
      </c>
      <c r="P286" t="s">
        <v>62</v>
      </c>
      <c r="Q286" t="s">
        <v>3</v>
      </c>
      <c r="R286" t="s">
        <v>17</v>
      </c>
      <c r="S286" t="s">
        <v>66</v>
      </c>
      <c r="T286">
        <v>9</v>
      </c>
      <c r="U286" t="s">
        <v>13</v>
      </c>
      <c r="V286" t="s">
        <v>3</v>
      </c>
      <c r="Y286">
        <v>1</v>
      </c>
      <c r="AA286">
        <v>2</v>
      </c>
      <c r="AC286" t="s">
        <v>14</v>
      </c>
      <c r="AE286">
        <v>6</v>
      </c>
      <c r="AG286" t="s">
        <v>38</v>
      </c>
      <c r="AH286">
        <v>2</v>
      </c>
      <c r="AI286" t="s">
        <v>67</v>
      </c>
      <c r="AJ286">
        <v>9</v>
      </c>
      <c r="AK286" t="s">
        <v>20</v>
      </c>
      <c r="AL286" t="s">
        <v>3</v>
      </c>
      <c r="AM286" t="s">
        <v>15</v>
      </c>
      <c r="AN286">
        <v>9</v>
      </c>
      <c r="AO286" t="s">
        <v>20</v>
      </c>
      <c r="AQ286" t="s">
        <v>16</v>
      </c>
      <c r="AR286" t="s">
        <v>48</v>
      </c>
      <c r="AS286" t="s">
        <v>22</v>
      </c>
      <c r="AT286" t="s">
        <v>21</v>
      </c>
      <c r="AU286">
        <v>12.63</v>
      </c>
      <c r="AV286" t="s">
        <v>23</v>
      </c>
      <c r="AW286" t="s">
        <v>24</v>
      </c>
    </row>
    <row r="287" spans="1:49" x14ac:dyDescent="0.25">
      <c r="A287" t="s">
        <v>64</v>
      </c>
      <c r="E287" t="s">
        <v>3</v>
      </c>
      <c r="F287" t="s">
        <v>25</v>
      </c>
      <c r="G287" t="s">
        <v>26</v>
      </c>
      <c r="H287">
        <v>207.755</v>
      </c>
      <c r="I287" t="s">
        <v>26</v>
      </c>
      <c r="J287" t="s">
        <v>4</v>
      </c>
      <c r="K287">
        <v>207.76</v>
      </c>
      <c r="L287" t="s">
        <v>9</v>
      </c>
      <c r="M287" t="s">
        <v>65</v>
      </c>
      <c r="N287" t="s">
        <v>61</v>
      </c>
      <c r="O287" t="s">
        <v>9</v>
      </c>
      <c r="P287" t="s">
        <v>62</v>
      </c>
      <c r="Q287" t="s">
        <v>3</v>
      </c>
      <c r="R287" t="s">
        <v>17</v>
      </c>
      <c r="S287" t="s">
        <v>66</v>
      </c>
      <c r="T287">
        <v>5</v>
      </c>
      <c r="U287" t="s">
        <v>13</v>
      </c>
      <c r="V287" t="s">
        <v>3</v>
      </c>
      <c r="X287">
        <v>2</v>
      </c>
      <c r="Y287">
        <v>0</v>
      </c>
      <c r="AA287">
        <v>7</v>
      </c>
      <c r="AC287" t="s">
        <v>14</v>
      </c>
      <c r="AE287">
        <v>7</v>
      </c>
      <c r="AG287" t="s">
        <v>38</v>
      </c>
      <c r="AH287">
        <v>5</v>
      </c>
      <c r="AI287" t="s">
        <v>67</v>
      </c>
      <c r="AJ287">
        <v>5</v>
      </c>
      <c r="AK287" t="s">
        <v>20</v>
      </c>
      <c r="AL287" t="s">
        <v>3</v>
      </c>
      <c r="AM287" t="s">
        <v>15</v>
      </c>
      <c r="AN287">
        <v>5</v>
      </c>
      <c r="AO287" t="s">
        <v>20</v>
      </c>
      <c r="AQ287" t="s">
        <v>16</v>
      </c>
      <c r="AR287" t="s">
        <v>55</v>
      </c>
      <c r="AS287" t="s">
        <v>22</v>
      </c>
      <c r="AT287" t="s">
        <v>21</v>
      </c>
      <c r="AU287">
        <v>207.76</v>
      </c>
      <c r="AV287" t="s">
        <v>23</v>
      </c>
      <c r="AW287" t="s">
        <v>24</v>
      </c>
    </row>
    <row r="288" spans="1:49" x14ac:dyDescent="0.25">
      <c r="A288" t="s">
        <v>64</v>
      </c>
      <c r="E288" t="s">
        <v>3</v>
      </c>
      <c r="F288" t="s">
        <v>25</v>
      </c>
      <c r="G288" t="s">
        <v>26</v>
      </c>
      <c r="H288">
        <v>0.95199999999999996</v>
      </c>
      <c r="I288" t="s">
        <v>26</v>
      </c>
      <c r="J288" t="s">
        <v>4</v>
      </c>
      <c r="K288">
        <v>0.95</v>
      </c>
      <c r="L288" t="s">
        <v>9</v>
      </c>
      <c r="M288" t="s">
        <v>65</v>
      </c>
      <c r="N288" t="s">
        <v>61</v>
      </c>
      <c r="O288" t="s">
        <v>9</v>
      </c>
      <c r="P288" t="s">
        <v>62</v>
      </c>
      <c r="Q288" t="s">
        <v>3</v>
      </c>
      <c r="R288" t="s">
        <v>17</v>
      </c>
      <c r="S288" t="s">
        <v>66</v>
      </c>
      <c r="T288">
        <v>2</v>
      </c>
      <c r="U288" t="s">
        <v>13</v>
      </c>
      <c r="V288" t="s">
        <v>3</v>
      </c>
      <c r="AA288">
        <v>0</v>
      </c>
      <c r="AC288" t="s">
        <v>14</v>
      </c>
      <c r="AE288">
        <v>9</v>
      </c>
      <c r="AG288" t="s">
        <v>38</v>
      </c>
      <c r="AH288">
        <v>5</v>
      </c>
      <c r="AI288" t="s">
        <v>67</v>
      </c>
      <c r="AJ288">
        <v>2</v>
      </c>
      <c r="AK288" t="s">
        <v>20</v>
      </c>
      <c r="AL288" t="s">
        <v>3</v>
      </c>
      <c r="AM288" t="s">
        <v>15</v>
      </c>
      <c r="AN288">
        <v>2</v>
      </c>
      <c r="AO288" t="s">
        <v>20</v>
      </c>
      <c r="AQ288" t="s">
        <v>16</v>
      </c>
      <c r="AR288" t="s">
        <v>47</v>
      </c>
      <c r="AS288" t="s">
        <v>22</v>
      </c>
      <c r="AT288" t="s">
        <v>21</v>
      </c>
      <c r="AU288">
        <v>0.95</v>
      </c>
      <c r="AV288" t="s">
        <v>23</v>
      </c>
      <c r="AW288" t="s">
        <v>24</v>
      </c>
    </row>
    <row r="289" spans="1:49" x14ac:dyDescent="0.25">
      <c r="A289" t="s">
        <v>64</v>
      </c>
      <c r="E289" t="s">
        <v>3</v>
      </c>
      <c r="F289" t="s">
        <v>25</v>
      </c>
      <c r="G289" t="s">
        <v>26</v>
      </c>
      <c r="H289">
        <v>6.218</v>
      </c>
      <c r="I289" t="s">
        <v>26</v>
      </c>
      <c r="J289" t="s">
        <v>4</v>
      </c>
      <c r="K289">
        <v>6.22</v>
      </c>
      <c r="L289" t="s">
        <v>9</v>
      </c>
      <c r="M289" t="s">
        <v>65</v>
      </c>
      <c r="N289" t="s">
        <v>61</v>
      </c>
      <c r="O289" t="s">
        <v>9</v>
      </c>
      <c r="P289" t="s">
        <v>62</v>
      </c>
      <c r="Q289" t="s">
        <v>3</v>
      </c>
      <c r="R289" t="s">
        <v>17</v>
      </c>
      <c r="S289" t="s">
        <v>66</v>
      </c>
      <c r="T289">
        <v>8</v>
      </c>
      <c r="U289" t="s">
        <v>13</v>
      </c>
      <c r="V289" t="s">
        <v>3</v>
      </c>
      <c r="AA289">
        <v>6</v>
      </c>
      <c r="AC289" t="s">
        <v>14</v>
      </c>
      <c r="AE289">
        <v>2</v>
      </c>
      <c r="AG289" t="s">
        <v>38</v>
      </c>
      <c r="AH289">
        <v>1</v>
      </c>
      <c r="AI289" t="s">
        <v>67</v>
      </c>
      <c r="AJ289">
        <v>8</v>
      </c>
      <c r="AK289" t="s">
        <v>20</v>
      </c>
      <c r="AL289" t="s">
        <v>3</v>
      </c>
      <c r="AM289" t="s">
        <v>15</v>
      </c>
      <c r="AN289">
        <v>8</v>
      </c>
      <c r="AO289" t="s">
        <v>20</v>
      </c>
      <c r="AQ289" t="s">
        <v>16</v>
      </c>
      <c r="AR289" t="s">
        <v>52</v>
      </c>
      <c r="AS289" t="s">
        <v>22</v>
      </c>
      <c r="AT289" t="s">
        <v>21</v>
      </c>
      <c r="AU289">
        <v>6.22</v>
      </c>
      <c r="AV289" t="s">
        <v>23</v>
      </c>
      <c r="AW289" t="s">
        <v>24</v>
      </c>
    </row>
    <row r="290" spans="1:49" x14ac:dyDescent="0.25">
      <c r="A290" t="s">
        <v>64</v>
      </c>
      <c r="E290" t="s">
        <v>3</v>
      </c>
      <c r="F290" t="s">
        <v>25</v>
      </c>
      <c r="G290" t="s">
        <v>26</v>
      </c>
      <c r="H290">
        <v>97.567999999999998</v>
      </c>
      <c r="I290" t="s">
        <v>26</v>
      </c>
      <c r="J290" t="s">
        <v>4</v>
      </c>
      <c r="K290">
        <v>97.57</v>
      </c>
      <c r="L290" t="s">
        <v>9</v>
      </c>
      <c r="M290" t="s">
        <v>65</v>
      </c>
      <c r="N290" t="s">
        <v>61</v>
      </c>
      <c r="O290" t="s">
        <v>9</v>
      </c>
      <c r="P290" t="s">
        <v>62</v>
      </c>
      <c r="Q290" t="s">
        <v>3</v>
      </c>
      <c r="R290" t="s">
        <v>17</v>
      </c>
      <c r="S290" t="s">
        <v>66</v>
      </c>
      <c r="T290">
        <v>8</v>
      </c>
      <c r="U290" t="s">
        <v>13</v>
      </c>
      <c r="V290" t="s">
        <v>3</v>
      </c>
      <c r="Y290">
        <v>9</v>
      </c>
      <c r="AA290">
        <v>7</v>
      </c>
      <c r="AC290" t="s">
        <v>14</v>
      </c>
      <c r="AE290">
        <v>5</v>
      </c>
      <c r="AG290" t="s">
        <v>38</v>
      </c>
      <c r="AH290">
        <v>6</v>
      </c>
      <c r="AI290" t="s">
        <v>67</v>
      </c>
      <c r="AJ290">
        <v>8</v>
      </c>
      <c r="AK290" t="s">
        <v>20</v>
      </c>
      <c r="AL290" t="s">
        <v>3</v>
      </c>
      <c r="AM290" t="s">
        <v>15</v>
      </c>
      <c r="AN290">
        <v>8</v>
      </c>
      <c r="AO290" t="s">
        <v>20</v>
      </c>
      <c r="AQ290" t="s">
        <v>16</v>
      </c>
      <c r="AR290" t="s">
        <v>42</v>
      </c>
      <c r="AS290" t="s">
        <v>22</v>
      </c>
      <c r="AT290" t="s">
        <v>21</v>
      </c>
      <c r="AU290">
        <v>97.57</v>
      </c>
      <c r="AV290" t="s">
        <v>23</v>
      </c>
      <c r="AW290" t="s">
        <v>24</v>
      </c>
    </row>
    <row r="291" spans="1:49" x14ac:dyDescent="0.25">
      <c r="A291" t="s">
        <v>64</v>
      </c>
      <c r="E291" t="s">
        <v>3</v>
      </c>
      <c r="F291" t="s">
        <v>25</v>
      </c>
      <c r="G291" t="s">
        <v>26</v>
      </c>
      <c r="H291">
        <v>858.947</v>
      </c>
      <c r="I291" t="s">
        <v>26</v>
      </c>
      <c r="J291" t="s">
        <v>4</v>
      </c>
      <c r="K291">
        <v>858.95</v>
      </c>
      <c r="L291" t="s">
        <v>9</v>
      </c>
      <c r="M291" t="s">
        <v>65</v>
      </c>
      <c r="N291" t="s">
        <v>61</v>
      </c>
      <c r="O291" t="s">
        <v>9</v>
      </c>
      <c r="P291" t="s">
        <v>62</v>
      </c>
      <c r="Q291" t="s">
        <v>3</v>
      </c>
      <c r="R291" t="s">
        <v>17</v>
      </c>
      <c r="S291" t="s">
        <v>66</v>
      </c>
      <c r="T291">
        <v>7</v>
      </c>
      <c r="U291" t="s">
        <v>13</v>
      </c>
      <c r="V291" t="s">
        <v>3</v>
      </c>
      <c r="X291">
        <v>8</v>
      </c>
      <c r="Y291">
        <v>5</v>
      </c>
      <c r="AA291">
        <v>8</v>
      </c>
      <c r="AC291" t="s">
        <v>14</v>
      </c>
      <c r="AE291">
        <v>9</v>
      </c>
      <c r="AG291" t="s">
        <v>38</v>
      </c>
      <c r="AH291">
        <v>4</v>
      </c>
      <c r="AI291" t="s">
        <v>67</v>
      </c>
      <c r="AJ291">
        <v>7</v>
      </c>
      <c r="AK291" t="s">
        <v>20</v>
      </c>
      <c r="AL291" t="s">
        <v>3</v>
      </c>
      <c r="AM291" t="s">
        <v>15</v>
      </c>
      <c r="AN291">
        <v>7</v>
      </c>
      <c r="AO291" t="s">
        <v>20</v>
      </c>
      <c r="AQ291" t="s">
        <v>16</v>
      </c>
      <c r="AR291" t="s">
        <v>51</v>
      </c>
      <c r="AS291" t="s">
        <v>22</v>
      </c>
      <c r="AT291" t="s">
        <v>21</v>
      </c>
      <c r="AU291">
        <v>858.95</v>
      </c>
      <c r="AV291" t="s">
        <v>23</v>
      </c>
      <c r="AW291" t="s">
        <v>24</v>
      </c>
    </row>
    <row r="292" spans="1:49" x14ac:dyDescent="0.25">
      <c r="A292" t="s">
        <v>64</v>
      </c>
      <c r="E292" t="s">
        <v>3</v>
      </c>
      <c r="F292" t="s">
        <v>25</v>
      </c>
      <c r="G292" t="s">
        <v>26</v>
      </c>
      <c r="H292">
        <v>0.11899999999999999</v>
      </c>
      <c r="I292" t="s">
        <v>26</v>
      </c>
      <c r="J292" t="s">
        <v>4</v>
      </c>
      <c r="K292">
        <v>0.12</v>
      </c>
      <c r="L292" t="s">
        <v>9</v>
      </c>
      <c r="M292" t="s">
        <v>65</v>
      </c>
      <c r="N292" t="s">
        <v>61</v>
      </c>
      <c r="O292" t="s">
        <v>9</v>
      </c>
      <c r="P292" t="s">
        <v>62</v>
      </c>
      <c r="Q292" t="s">
        <v>3</v>
      </c>
      <c r="R292" t="s">
        <v>17</v>
      </c>
      <c r="S292" t="s">
        <v>66</v>
      </c>
      <c r="T292">
        <v>9</v>
      </c>
      <c r="U292" t="s">
        <v>13</v>
      </c>
      <c r="V292" t="s">
        <v>3</v>
      </c>
      <c r="AA292">
        <v>0</v>
      </c>
      <c r="AC292" t="s">
        <v>14</v>
      </c>
      <c r="AE292">
        <v>1</v>
      </c>
      <c r="AG292" t="s">
        <v>38</v>
      </c>
      <c r="AH292">
        <v>1</v>
      </c>
      <c r="AI292" t="s">
        <v>67</v>
      </c>
      <c r="AJ292">
        <v>9</v>
      </c>
      <c r="AK292" t="s">
        <v>20</v>
      </c>
      <c r="AL292" t="s">
        <v>3</v>
      </c>
      <c r="AM292" t="s">
        <v>15</v>
      </c>
      <c r="AN292">
        <v>9</v>
      </c>
      <c r="AO292" t="s">
        <v>20</v>
      </c>
      <c r="AQ292" t="s">
        <v>16</v>
      </c>
      <c r="AR292" t="s">
        <v>52</v>
      </c>
      <c r="AS292" t="s">
        <v>22</v>
      </c>
      <c r="AT292" t="s">
        <v>21</v>
      </c>
      <c r="AU292">
        <v>0.12</v>
      </c>
      <c r="AV292" t="s">
        <v>23</v>
      </c>
      <c r="AW292" t="s">
        <v>24</v>
      </c>
    </row>
    <row r="293" spans="1:49" x14ac:dyDescent="0.25">
      <c r="A293" t="s">
        <v>64</v>
      </c>
      <c r="E293" t="s">
        <v>3</v>
      </c>
      <c r="F293" t="s">
        <v>25</v>
      </c>
      <c r="G293" t="s">
        <v>26</v>
      </c>
      <c r="H293">
        <v>9.3230000000000004</v>
      </c>
      <c r="I293" t="s">
        <v>26</v>
      </c>
      <c r="J293" t="s">
        <v>4</v>
      </c>
      <c r="K293">
        <v>9.32</v>
      </c>
      <c r="L293" t="s">
        <v>9</v>
      </c>
      <c r="M293" t="s">
        <v>65</v>
      </c>
      <c r="N293" t="s">
        <v>61</v>
      </c>
      <c r="O293" t="s">
        <v>9</v>
      </c>
      <c r="P293" t="s">
        <v>62</v>
      </c>
      <c r="Q293" t="s">
        <v>3</v>
      </c>
      <c r="R293" t="s">
        <v>17</v>
      </c>
      <c r="S293" t="s">
        <v>66</v>
      </c>
      <c r="T293">
        <v>3</v>
      </c>
      <c r="U293" t="s">
        <v>13</v>
      </c>
      <c r="V293" t="s">
        <v>3</v>
      </c>
      <c r="AA293">
        <v>9</v>
      </c>
      <c r="AC293" t="s">
        <v>14</v>
      </c>
      <c r="AE293">
        <v>3</v>
      </c>
      <c r="AG293" t="s">
        <v>38</v>
      </c>
      <c r="AH293">
        <v>2</v>
      </c>
      <c r="AI293" t="s">
        <v>67</v>
      </c>
      <c r="AJ293">
        <v>3</v>
      </c>
      <c r="AK293" t="s">
        <v>20</v>
      </c>
      <c r="AL293" t="s">
        <v>3</v>
      </c>
      <c r="AM293" t="s">
        <v>15</v>
      </c>
      <c r="AN293">
        <v>3</v>
      </c>
      <c r="AO293" t="s">
        <v>20</v>
      </c>
      <c r="AQ293" t="s">
        <v>16</v>
      </c>
      <c r="AR293" t="s">
        <v>53</v>
      </c>
      <c r="AS293" t="s">
        <v>22</v>
      </c>
      <c r="AT293" t="s">
        <v>21</v>
      </c>
      <c r="AU293">
        <v>9.32</v>
      </c>
      <c r="AV293" t="s">
        <v>23</v>
      </c>
      <c r="AW293" t="s">
        <v>24</v>
      </c>
    </row>
    <row r="294" spans="1:49" x14ac:dyDescent="0.25">
      <c r="A294" t="s">
        <v>64</v>
      </c>
      <c r="E294" t="s">
        <v>3</v>
      </c>
      <c r="F294" t="s">
        <v>25</v>
      </c>
      <c r="G294" t="s">
        <v>26</v>
      </c>
      <c r="H294">
        <v>57.295000000000002</v>
      </c>
      <c r="I294" t="s">
        <v>26</v>
      </c>
      <c r="J294" t="s">
        <v>4</v>
      </c>
      <c r="K294">
        <v>57.3</v>
      </c>
      <c r="L294" t="s">
        <v>9</v>
      </c>
      <c r="M294" t="s">
        <v>65</v>
      </c>
      <c r="N294" t="s">
        <v>61</v>
      </c>
      <c r="O294" t="s">
        <v>9</v>
      </c>
      <c r="P294" t="s">
        <v>62</v>
      </c>
      <c r="Q294" t="s">
        <v>3</v>
      </c>
      <c r="R294" t="s">
        <v>17</v>
      </c>
      <c r="S294" t="s">
        <v>66</v>
      </c>
      <c r="T294">
        <v>5</v>
      </c>
      <c r="U294" t="s">
        <v>13</v>
      </c>
      <c r="V294" t="s">
        <v>3</v>
      </c>
      <c r="Y294">
        <v>5</v>
      </c>
      <c r="AA294">
        <v>7</v>
      </c>
      <c r="AC294" t="s">
        <v>14</v>
      </c>
      <c r="AE294">
        <v>2</v>
      </c>
      <c r="AG294" t="s">
        <v>38</v>
      </c>
      <c r="AH294">
        <v>9</v>
      </c>
      <c r="AI294" t="s">
        <v>67</v>
      </c>
      <c r="AJ294">
        <v>5</v>
      </c>
      <c r="AK294" t="s">
        <v>20</v>
      </c>
      <c r="AL294" t="s">
        <v>3</v>
      </c>
      <c r="AM294" t="s">
        <v>15</v>
      </c>
      <c r="AN294">
        <v>5</v>
      </c>
      <c r="AO294" t="s">
        <v>20</v>
      </c>
      <c r="AQ294" t="s">
        <v>16</v>
      </c>
      <c r="AR294" t="s">
        <v>49</v>
      </c>
      <c r="AS294" t="s">
        <v>22</v>
      </c>
      <c r="AT294" t="s">
        <v>21</v>
      </c>
      <c r="AU294">
        <v>57.3</v>
      </c>
      <c r="AV294" t="s">
        <v>23</v>
      </c>
      <c r="AW294" t="s">
        <v>24</v>
      </c>
    </row>
    <row r="295" spans="1:49" x14ac:dyDescent="0.25">
      <c r="A295" t="s">
        <v>64</v>
      </c>
      <c r="E295" t="s">
        <v>3</v>
      </c>
      <c r="F295" t="s">
        <v>25</v>
      </c>
      <c r="G295" t="s">
        <v>26</v>
      </c>
      <c r="H295">
        <v>243.339</v>
      </c>
      <c r="I295" t="s">
        <v>26</v>
      </c>
      <c r="J295" t="s">
        <v>4</v>
      </c>
      <c r="K295">
        <v>243.34</v>
      </c>
      <c r="L295" t="s">
        <v>9</v>
      </c>
      <c r="M295" t="s">
        <v>65</v>
      </c>
      <c r="N295" t="s">
        <v>61</v>
      </c>
      <c r="O295" t="s">
        <v>9</v>
      </c>
      <c r="P295" t="s">
        <v>62</v>
      </c>
      <c r="Q295" t="s">
        <v>3</v>
      </c>
      <c r="R295" t="s">
        <v>17</v>
      </c>
      <c r="S295" t="s">
        <v>66</v>
      </c>
      <c r="T295">
        <v>9</v>
      </c>
      <c r="U295" t="s">
        <v>13</v>
      </c>
      <c r="V295" t="s">
        <v>3</v>
      </c>
      <c r="X295">
        <v>2</v>
      </c>
      <c r="Y295">
        <v>4</v>
      </c>
      <c r="AA295">
        <v>3</v>
      </c>
      <c r="AC295" t="s">
        <v>14</v>
      </c>
      <c r="AE295">
        <v>3</v>
      </c>
      <c r="AG295" t="s">
        <v>38</v>
      </c>
      <c r="AH295">
        <v>3</v>
      </c>
      <c r="AI295" t="s">
        <v>67</v>
      </c>
      <c r="AJ295">
        <v>9</v>
      </c>
      <c r="AK295" t="s">
        <v>20</v>
      </c>
      <c r="AL295" t="s">
        <v>3</v>
      </c>
      <c r="AM295" t="s">
        <v>15</v>
      </c>
      <c r="AN295">
        <v>9</v>
      </c>
      <c r="AO295" t="s">
        <v>20</v>
      </c>
      <c r="AQ295" t="s">
        <v>16</v>
      </c>
      <c r="AR295" t="s">
        <v>54</v>
      </c>
      <c r="AS295" t="s">
        <v>22</v>
      </c>
      <c r="AT295" t="s">
        <v>21</v>
      </c>
      <c r="AU295">
        <v>243.34</v>
      </c>
      <c r="AV295" t="s">
        <v>23</v>
      </c>
      <c r="AW295" t="s">
        <v>24</v>
      </c>
    </row>
    <row r="296" spans="1:49" x14ac:dyDescent="0.25">
      <c r="A296" t="s">
        <v>64</v>
      </c>
      <c r="E296" t="s">
        <v>3</v>
      </c>
      <c r="F296" t="s">
        <v>25</v>
      </c>
      <c r="G296" t="s">
        <v>26</v>
      </c>
      <c r="H296">
        <v>0.88100000000000001</v>
      </c>
      <c r="I296" t="s">
        <v>26</v>
      </c>
      <c r="J296" t="s">
        <v>4</v>
      </c>
      <c r="K296">
        <v>0.88</v>
      </c>
      <c r="L296" t="s">
        <v>9</v>
      </c>
      <c r="M296" t="s">
        <v>65</v>
      </c>
      <c r="N296" t="s">
        <v>61</v>
      </c>
      <c r="O296" t="s">
        <v>9</v>
      </c>
      <c r="P296" t="s">
        <v>62</v>
      </c>
      <c r="Q296" t="s">
        <v>3</v>
      </c>
      <c r="R296" t="s">
        <v>17</v>
      </c>
      <c r="S296" t="s">
        <v>66</v>
      </c>
      <c r="T296">
        <v>1</v>
      </c>
      <c r="U296" t="s">
        <v>13</v>
      </c>
      <c r="V296" t="s">
        <v>3</v>
      </c>
      <c r="AA296">
        <v>0</v>
      </c>
      <c r="AC296" t="s">
        <v>14</v>
      </c>
      <c r="AE296">
        <v>8</v>
      </c>
      <c r="AG296" t="s">
        <v>38</v>
      </c>
      <c r="AH296">
        <v>8</v>
      </c>
      <c r="AI296" t="s">
        <v>67</v>
      </c>
      <c r="AJ296">
        <v>1</v>
      </c>
      <c r="AK296" t="s">
        <v>20</v>
      </c>
      <c r="AL296" t="s">
        <v>3</v>
      </c>
      <c r="AM296" t="s">
        <v>15</v>
      </c>
      <c r="AN296">
        <v>1</v>
      </c>
      <c r="AO296" t="s">
        <v>20</v>
      </c>
      <c r="AQ296" t="s">
        <v>16</v>
      </c>
      <c r="AR296" t="s">
        <v>44</v>
      </c>
      <c r="AS296" t="s">
        <v>22</v>
      </c>
      <c r="AT296" t="s">
        <v>21</v>
      </c>
      <c r="AU296">
        <v>0.88</v>
      </c>
      <c r="AV296" t="s">
        <v>23</v>
      </c>
      <c r="AW296" t="s">
        <v>24</v>
      </c>
    </row>
    <row r="297" spans="1:49" x14ac:dyDescent="0.25">
      <c r="A297" t="s">
        <v>64</v>
      </c>
      <c r="E297" t="s">
        <v>3</v>
      </c>
      <c r="F297" t="s">
        <v>25</v>
      </c>
      <c r="G297" t="s">
        <v>26</v>
      </c>
      <c r="H297">
        <v>3.9820000000000002</v>
      </c>
      <c r="I297" t="s">
        <v>26</v>
      </c>
      <c r="J297" t="s">
        <v>4</v>
      </c>
      <c r="K297">
        <v>3.98</v>
      </c>
      <c r="L297" t="s">
        <v>9</v>
      </c>
      <c r="M297" t="s">
        <v>65</v>
      </c>
      <c r="N297" t="s">
        <v>61</v>
      </c>
      <c r="O297" t="s">
        <v>9</v>
      </c>
      <c r="P297" t="s">
        <v>62</v>
      </c>
      <c r="Q297" t="s">
        <v>3</v>
      </c>
      <c r="R297" t="s">
        <v>17</v>
      </c>
      <c r="S297" t="s">
        <v>66</v>
      </c>
      <c r="T297">
        <v>2</v>
      </c>
      <c r="U297" t="s">
        <v>13</v>
      </c>
      <c r="V297" t="s">
        <v>3</v>
      </c>
      <c r="AA297">
        <v>3</v>
      </c>
      <c r="AC297" t="s">
        <v>14</v>
      </c>
      <c r="AE297">
        <v>9</v>
      </c>
      <c r="AG297" t="s">
        <v>38</v>
      </c>
      <c r="AH297">
        <v>8</v>
      </c>
      <c r="AI297" t="s">
        <v>67</v>
      </c>
      <c r="AJ297">
        <v>2</v>
      </c>
      <c r="AK297" t="s">
        <v>20</v>
      </c>
      <c r="AL297" t="s">
        <v>3</v>
      </c>
      <c r="AM297" t="s">
        <v>15</v>
      </c>
      <c r="AN297">
        <v>2</v>
      </c>
      <c r="AO297" t="s">
        <v>20</v>
      </c>
      <c r="AQ297" t="s">
        <v>16</v>
      </c>
      <c r="AR297" t="s">
        <v>44</v>
      </c>
      <c r="AS297" t="s">
        <v>22</v>
      </c>
      <c r="AT297" t="s">
        <v>21</v>
      </c>
      <c r="AU297">
        <v>3.98</v>
      </c>
      <c r="AV297" t="s">
        <v>23</v>
      </c>
      <c r="AW297" t="s">
        <v>24</v>
      </c>
    </row>
    <row r="298" spans="1:49" x14ac:dyDescent="0.25">
      <c r="A298" t="s">
        <v>64</v>
      </c>
      <c r="E298" t="s">
        <v>3</v>
      </c>
      <c r="F298" t="s">
        <v>25</v>
      </c>
      <c r="G298" t="s">
        <v>26</v>
      </c>
      <c r="H298">
        <v>14.369</v>
      </c>
      <c r="I298" t="s">
        <v>26</v>
      </c>
      <c r="J298" t="s">
        <v>4</v>
      </c>
      <c r="K298">
        <v>14.37</v>
      </c>
      <c r="L298" t="s">
        <v>9</v>
      </c>
      <c r="M298" t="s">
        <v>65</v>
      </c>
      <c r="N298" t="s">
        <v>61</v>
      </c>
      <c r="O298" t="s">
        <v>9</v>
      </c>
      <c r="P298" t="s">
        <v>62</v>
      </c>
      <c r="Q298" t="s">
        <v>3</v>
      </c>
      <c r="R298" t="s">
        <v>17</v>
      </c>
      <c r="S298" t="s">
        <v>66</v>
      </c>
      <c r="T298">
        <v>9</v>
      </c>
      <c r="U298" t="s">
        <v>13</v>
      </c>
      <c r="V298" t="s">
        <v>3</v>
      </c>
      <c r="Y298">
        <v>1</v>
      </c>
      <c r="AA298">
        <v>4</v>
      </c>
      <c r="AC298" t="s">
        <v>14</v>
      </c>
      <c r="AE298">
        <v>3</v>
      </c>
      <c r="AG298" t="s">
        <v>38</v>
      </c>
      <c r="AH298">
        <v>6</v>
      </c>
      <c r="AI298" t="s">
        <v>67</v>
      </c>
      <c r="AJ298">
        <v>9</v>
      </c>
      <c r="AK298" t="s">
        <v>20</v>
      </c>
      <c r="AL298" t="s">
        <v>3</v>
      </c>
      <c r="AM298" t="s">
        <v>15</v>
      </c>
      <c r="AN298">
        <v>9</v>
      </c>
      <c r="AO298" t="s">
        <v>20</v>
      </c>
      <c r="AQ298" t="s">
        <v>16</v>
      </c>
      <c r="AR298" t="s">
        <v>42</v>
      </c>
      <c r="AS298" t="s">
        <v>22</v>
      </c>
      <c r="AT298" t="s">
        <v>21</v>
      </c>
      <c r="AU298">
        <v>14.37</v>
      </c>
      <c r="AV298" t="s">
        <v>23</v>
      </c>
      <c r="AW298" t="s">
        <v>24</v>
      </c>
    </row>
    <row r="299" spans="1:49" x14ac:dyDescent="0.25">
      <c r="A299" t="s">
        <v>64</v>
      </c>
      <c r="E299" t="s">
        <v>3</v>
      </c>
      <c r="F299" t="s">
        <v>25</v>
      </c>
      <c r="G299" t="s">
        <v>26</v>
      </c>
      <c r="H299">
        <v>852.11800000000005</v>
      </c>
      <c r="I299" t="s">
        <v>26</v>
      </c>
      <c r="J299" t="s">
        <v>4</v>
      </c>
      <c r="K299">
        <v>852.12</v>
      </c>
      <c r="L299" t="s">
        <v>9</v>
      </c>
      <c r="M299" t="s">
        <v>65</v>
      </c>
      <c r="N299" t="s">
        <v>61</v>
      </c>
      <c r="O299" t="s">
        <v>9</v>
      </c>
      <c r="P299" t="s">
        <v>62</v>
      </c>
      <c r="Q299" t="s">
        <v>3</v>
      </c>
      <c r="R299" t="s">
        <v>17</v>
      </c>
      <c r="S299" t="s">
        <v>66</v>
      </c>
      <c r="T299">
        <v>8</v>
      </c>
      <c r="U299" t="s">
        <v>13</v>
      </c>
      <c r="V299" t="s">
        <v>3</v>
      </c>
      <c r="X299">
        <v>8</v>
      </c>
      <c r="Y299">
        <v>5</v>
      </c>
      <c r="AA299">
        <v>2</v>
      </c>
      <c r="AC299" t="s">
        <v>14</v>
      </c>
      <c r="AE299">
        <v>1</v>
      </c>
      <c r="AG299" t="s">
        <v>38</v>
      </c>
      <c r="AH299">
        <v>1</v>
      </c>
      <c r="AI299" t="s">
        <v>67</v>
      </c>
      <c r="AJ299">
        <v>8</v>
      </c>
      <c r="AK299" t="s">
        <v>20</v>
      </c>
      <c r="AL299" t="s">
        <v>3</v>
      </c>
      <c r="AM299" t="s">
        <v>15</v>
      </c>
      <c r="AN299">
        <v>8</v>
      </c>
      <c r="AO299" t="s">
        <v>20</v>
      </c>
      <c r="AQ299" t="s">
        <v>16</v>
      </c>
      <c r="AR299" t="s">
        <v>52</v>
      </c>
      <c r="AS299" t="s">
        <v>22</v>
      </c>
      <c r="AT299" t="s">
        <v>21</v>
      </c>
      <c r="AU299">
        <v>852.12</v>
      </c>
      <c r="AV299" t="s">
        <v>23</v>
      </c>
      <c r="AW299" t="s">
        <v>24</v>
      </c>
    </row>
    <row r="300" spans="1:49" x14ac:dyDescent="0.25">
      <c r="A300" t="s">
        <v>64</v>
      </c>
      <c r="E300" t="s">
        <v>3</v>
      </c>
      <c r="F300" t="s">
        <v>25</v>
      </c>
      <c r="G300" t="s">
        <v>26</v>
      </c>
      <c r="H300">
        <v>0.57599999999999996</v>
      </c>
      <c r="I300" t="s">
        <v>26</v>
      </c>
      <c r="J300" t="s">
        <v>4</v>
      </c>
      <c r="K300">
        <v>0.57999999999999996</v>
      </c>
      <c r="L300" t="s">
        <v>9</v>
      </c>
      <c r="M300" t="s">
        <v>65</v>
      </c>
      <c r="N300" t="s">
        <v>61</v>
      </c>
      <c r="O300" t="s">
        <v>9</v>
      </c>
      <c r="P300" t="s">
        <v>62</v>
      </c>
      <c r="Q300" t="s">
        <v>3</v>
      </c>
      <c r="R300" t="s">
        <v>17</v>
      </c>
      <c r="S300" t="s">
        <v>66</v>
      </c>
      <c r="T300">
        <v>6</v>
      </c>
      <c r="U300" t="s">
        <v>13</v>
      </c>
      <c r="V300" t="s">
        <v>3</v>
      </c>
      <c r="AA300">
        <v>0</v>
      </c>
      <c r="AC300" t="s">
        <v>14</v>
      </c>
      <c r="AE300">
        <v>5</v>
      </c>
      <c r="AG300" t="s">
        <v>38</v>
      </c>
      <c r="AH300">
        <v>7</v>
      </c>
      <c r="AI300" t="s">
        <v>67</v>
      </c>
      <c r="AJ300">
        <v>6</v>
      </c>
      <c r="AK300" t="s">
        <v>20</v>
      </c>
      <c r="AL300" t="s">
        <v>3</v>
      </c>
      <c r="AM300" t="s">
        <v>15</v>
      </c>
      <c r="AN300">
        <v>6</v>
      </c>
      <c r="AO300" t="s">
        <v>20</v>
      </c>
      <c r="AQ300" t="s">
        <v>16</v>
      </c>
      <c r="AR300" t="s">
        <v>45</v>
      </c>
      <c r="AS300" t="s">
        <v>22</v>
      </c>
      <c r="AT300" t="s">
        <v>21</v>
      </c>
      <c r="AU300">
        <v>0.57999999999999996</v>
      </c>
      <c r="AV300" t="s">
        <v>23</v>
      </c>
      <c r="AW300" t="s">
        <v>24</v>
      </c>
    </row>
    <row r="301" spans="1:49" x14ac:dyDescent="0.25">
      <c r="A301" t="s">
        <v>64</v>
      </c>
      <c r="E301" t="s">
        <v>3</v>
      </c>
      <c r="F301" t="s">
        <v>25</v>
      </c>
      <c r="G301" t="s">
        <v>26</v>
      </c>
      <c r="H301">
        <v>9.6379999999999999</v>
      </c>
      <c r="I301" t="s">
        <v>26</v>
      </c>
      <c r="J301" t="s">
        <v>4</v>
      </c>
      <c r="K301">
        <v>9.64</v>
      </c>
      <c r="L301" t="s">
        <v>9</v>
      </c>
      <c r="M301" t="s">
        <v>65</v>
      </c>
      <c r="N301" t="s">
        <v>61</v>
      </c>
      <c r="O301" t="s">
        <v>9</v>
      </c>
      <c r="P301" t="s">
        <v>62</v>
      </c>
      <c r="Q301" t="s">
        <v>3</v>
      </c>
      <c r="R301" t="s">
        <v>17</v>
      </c>
      <c r="S301" t="s">
        <v>66</v>
      </c>
      <c r="T301">
        <v>8</v>
      </c>
      <c r="U301" t="s">
        <v>13</v>
      </c>
      <c r="V301" t="s">
        <v>3</v>
      </c>
      <c r="AA301">
        <v>9</v>
      </c>
      <c r="AC301" t="s">
        <v>14</v>
      </c>
      <c r="AE301">
        <v>6</v>
      </c>
      <c r="AG301" t="s">
        <v>38</v>
      </c>
      <c r="AH301">
        <v>3</v>
      </c>
      <c r="AI301" t="s">
        <v>67</v>
      </c>
      <c r="AJ301">
        <v>8</v>
      </c>
      <c r="AK301" t="s">
        <v>20</v>
      </c>
      <c r="AL301" t="s">
        <v>3</v>
      </c>
      <c r="AM301" t="s">
        <v>15</v>
      </c>
      <c r="AN301">
        <v>8</v>
      </c>
      <c r="AO301" t="s">
        <v>20</v>
      </c>
      <c r="AQ301" t="s">
        <v>16</v>
      </c>
      <c r="AR301" t="s">
        <v>54</v>
      </c>
      <c r="AS301" t="s">
        <v>22</v>
      </c>
      <c r="AT301" t="s">
        <v>21</v>
      </c>
      <c r="AU301">
        <v>9.64</v>
      </c>
      <c r="AV301" t="s">
        <v>23</v>
      </c>
      <c r="AW301" t="s">
        <v>24</v>
      </c>
    </row>
    <row r="302" spans="1:49" x14ac:dyDescent="0.25">
      <c r="A302" t="s">
        <v>1</v>
      </c>
      <c r="B302" t="s">
        <v>5</v>
      </c>
      <c r="C302" t="s">
        <v>2</v>
      </c>
      <c r="D302" t="s">
        <v>6</v>
      </c>
      <c r="E302" t="s">
        <v>3</v>
      </c>
      <c r="F302" t="s">
        <v>25</v>
      </c>
      <c r="G302" t="s">
        <v>26</v>
      </c>
      <c r="H302">
        <v>0.2</v>
      </c>
      <c r="I302" t="s">
        <v>26</v>
      </c>
      <c r="J302" t="s">
        <v>4</v>
      </c>
      <c r="K302">
        <v>0</v>
      </c>
      <c r="L302" t="s">
        <v>9</v>
      </c>
      <c r="M302" t="s">
        <v>27</v>
      </c>
      <c r="N302" t="s">
        <v>10</v>
      </c>
      <c r="O302" t="s">
        <v>9</v>
      </c>
      <c r="P302" t="s">
        <v>11</v>
      </c>
      <c r="Q302" t="s">
        <v>3</v>
      </c>
      <c r="R302" t="s">
        <v>19</v>
      </c>
      <c r="S302" t="s">
        <v>12</v>
      </c>
      <c r="T302">
        <v>2</v>
      </c>
      <c r="U302" t="s">
        <v>13</v>
      </c>
      <c r="V302" t="s">
        <v>3</v>
      </c>
      <c r="W302" t="s">
        <v>18</v>
      </c>
      <c r="Z302" t="s">
        <v>38</v>
      </c>
      <c r="AA302">
        <v>0</v>
      </c>
      <c r="AB302" t="s">
        <v>20</v>
      </c>
      <c r="AC302" t="s">
        <v>14</v>
      </c>
      <c r="AD302" t="s">
        <v>15</v>
      </c>
      <c r="AE302">
        <v>2</v>
      </c>
      <c r="AF302" t="s">
        <v>20</v>
      </c>
      <c r="AG302" t="s">
        <v>28</v>
      </c>
      <c r="AK302" t="s">
        <v>20</v>
      </c>
      <c r="AL302" t="s">
        <v>3</v>
      </c>
      <c r="AM302" t="s">
        <v>15</v>
      </c>
      <c r="AN302">
        <v>2</v>
      </c>
      <c r="AO302" t="s">
        <v>20</v>
      </c>
      <c r="AQ302" t="s">
        <v>16</v>
      </c>
      <c r="AR302" t="s">
        <v>46</v>
      </c>
      <c r="AS302" t="s">
        <v>22</v>
      </c>
      <c r="AT302" t="s">
        <v>21</v>
      </c>
      <c r="AU302">
        <v>0</v>
      </c>
      <c r="AV302" t="s">
        <v>23</v>
      </c>
      <c r="AW302" t="s">
        <v>24</v>
      </c>
    </row>
    <row r="303" spans="1:49" x14ac:dyDescent="0.25">
      <c r="A303" t="s">
        <v>1</v>
      </c>
      <c r="B303" t="s">
        <v>5</v>
      </c>
      <c r="C303" t="s">
        <v>2</v>
      </c>
      <c r="D303" t="s">
        <v>6</v>
      </c>
      <c r="E303" t="s">
        <v>3</v>
      </c>
      <c r="F303" t="s">
        <v>25</v>
      </c>
      <c r="G303" t="s">
        <v>26</v>
      </c>
      <c r="H303">
        <v>0.73</v>
      </c>
      <c r="I303" t="s">
        <v>26</v>
      </c>
      <c r="J303" t="s">
        <v>4</v>
      </c>
      <c r="K303">
        <v>1</v>
      </c>
      <c r="L303" t="s">
        <v>9</v>
      </c>
      <c r="M303" t="s">
        <v>27</v>
      </c>
      <c r="N303" t="s">
        <v>10</v>
      </c>
      <c r="O303" t="s">
        <v>9</v>
      </c>
      <c r="P303" t="s">
        <v>11</v>
      </c>
      <c r="Q303" t="s">
        <v>3</v>
      </c>
      <c r="R303" t="s">
        <v>19</v>
      </c>
      <c r="S303" t="s">
        <v>12</v>
      </c>
      <c r="T303">
        <v>7</v>
      </c>
      <c r="U303" t="s">
        <v>13</v>
      </c>
      <c r="V303" t="s">
        <v>3</v>
      </c>
      <c r="W303" t="s">
        <v>18</v>
      </c>
      <c r="Z303" t="s">
        <v>38</v>
      </c>
      <c r="AA303">
        <v>0</v>
      </c>
      <c r="AB303" t="s">
        <v>20</v>
      </c>
      <c r="AC303" t="s">
        <v>14</v>
      </c>
      <c r="AD303" t="s">
        <v>15</v>
      </c>
      <c r="AE303">
        <v>7</v>
      </c>
      <c r="AF303" t="s">
        <v>20</v>
      </c>
      <c r="AG303" t="s">
        <v>31</v>
      </c>
      <c r="AK303" t="s">
        <v>20</v>
      </c>
      <c r="AL303" t="s">
        <v>3</v>
      </c>
      <c r="AM303" t="s">
        <v>15</v>
      </c>
      <c r="AN303">
        <v>7</v>
      </c>
      <c r="AO303" t="s">
        <v>20</v>
      </c>
      <c r="AQ303" t="s">
        <v>16</v>
      </c>
      <c r="AR303" t="s">
        <v>39</v>
      </c>
      <c r="AS303" t="s">
        <v>22</v>
      </c>
      <c r="AT303" t="s">
        <v>21</v>
      </c>
      <c r="AU303">
        <v>1</v>
      </c>
      <c r="AV303" t="s">
        <v>23</v>
      </c>
      <c r="AW303" t="s">
        <v>24</v>
      </c>
    </row>
    <row r="304" spans="1:49" x14ac:dyDescent="0.25">
      <c r="A304" t="s">
        <v>1</v>
      </c>
      <c r="B304" t="s">
        <v>5</v>
      </c>
      <c r="C304" t="s">
        <v>2</v>
      </c>
      <c r="D304" t="s">
        <v>6</v>
      </c>
      <c r="E304" t="s">
        <v>3</v>
      </c>
      <c r="F304" t="s">
        <v>25</v>
      </c>
      <c r="G304" t="s">
        <v>26</v>
      </c>
      <c r="H304">
        <v>0.42199999999999999</v>
      </c>
      <c r="I304" t="s">
        <v>26</v>
      </c>
      <c r="J304" t="s">
        <v>4</v>
      </c>
      <c r="K304">
        <v>0</v>
      </c>
      <c r="L304" t="s">
        <v>9</v>
      </c>
      <c r="M304" t="s">
        <v>27</v>
      </c>
      <c r="N304" t="s">
        <v>10</v>
      </c>
      <c r="O304" t="s">
        <v>9</v>
      </c>
      <c r="P304" t="s">
        <v>11</v>
      </c>
      <c r="Q304" t="s">
        <v>3</v>
      </c>
      <c r="R304" t="s">
        <v>19</v>
      </c>
      <c r="S304" t="s">
        <v>12</v>
      </c>
      <c r="T304">
        <v>4</v>
      </c>
      <c r="U304" t="s">
        <v>13</v>
      </c>
      <c r="V304" t="s">
        <v>3</v>
      </c>
      <c r="W304" t="s">
        <v>18</v>
      </c>
      <c r="Z304" t="s">
        <v>38</v>
      </c>
      <c r="AA304">
        <v>0</v>
      </c>
      <c r="AB304" t="s">
        <v>20</v>
      </c>
      <c r="AC304" t="s">
        <v>14</v>
      </c>
      <c r="AD304" t="s">
        <v>15</v>
      </c>
      <c r="AE304">
        <v>4</v>
      </c>
      <c r="AF304" t="s">
        <v>20</v>
      </c>
      <c r="AG304" t="s">
        <v>34</v>
      </c>
      <c r="AH304" t="s">
        <v>34</v>
      </c>
      <c r="AK304" t="s">
        <v>20</v>
      </c>
      <c r="AL304" t="s">
        <v>3</v>
      </c>
      <c r="AM304" t="s">
        <v>15</v>
      </c>
      <c r="AN304">
        <v>4</v>
      </c>
      <c r="AO304" t="s">
        <v>20</v>
      </c>
      <c r="AQ304" t="s">
        <v>16</v>
      </c>
      <c r="AR304" t="s">
        <v>46</v>
      </c>
      <c r="AS304" t="s">
        <v>22</v>
      </c>
      <c r="AT304" t="s">
        <v>21</v>
      </c>
      <c r="AU304">
        <v>0</v>
      </c>
      <c r="AV304" t="s">
        <v>23</v>
      </c>
      <c r="AW304" t="s">
        <v>24</v>
      </c>
    </row>
    <row r="305" spans="1:49" x14ac:dyDescent="0.25">
      <c r="A305" t="s">
        <v>1</v>
      </c>
      <c r="B305" t="s">
        <v>5</v>
      </c>
      <c r="C305" t="s">
        <v>2</v>
      </c>
      <c r="D305" t="s">
        <v>6</v>
      </c>
      <c r="E305" t="s">
        <v>3</v>
      </c>
      <c r="F305" t="s">
        <v>25</v>
      </c>
      <c r="G305" t="s">
        <v>26</v>
      </c>
      <c r="H305">
        <v>2.8</v>
      </c>
      <c r="I305" t="s">
        <v>26</v>
      </c>
      <c r="J305" t="s">
        <v>4</v>
      </c>
      <c r="K305">
        <v>3</v>
      </c>
      <c r="L305" t="s">
        <v>9</v>
      </c>
      <c r="M305" t="s">
        <v>27</v>
      </c>
      <c r="N305" t="s">
        <v>10</v>
      </c>
      <c r="O305" t="s">
        <v>9</v>
      </c>
      <c r="P305" t="s">
        <v>11</v>
      </c>
      <c r="Q305" t="s">
        <v>3</v>
      </c>
      <c r="R305" t="s">
        <v>19</v>
      </c>
      <c r="S305" t="s">
        <v>12</v>
      </c>
      <c r="T305">
        <v>8</v>
      </c>
      <c r="U305" t="s">
        <v>13</v>
      </c>
      <c r="V305" t="s">
        <v>3</v>
      </c>
      <c r="W305" t="s">
        <v>18</v>
      </c>
      <c r="Z305" t="s">
        <v>38</v>
      </c>
      <c r="AA305">
        <v>2</v>
      </c>
      <c r="AB305" t="s">
        <v>20</v>
      </c>
      <c r="AC305" t="s">
        <v>14</v>
      </c>
      <c r="AD305" t="s">
        <v>15</v>
      </c>
      <c r="AE305">
        <v>8</v>
      </c>
      <c r="AF305" t="s">
        <v>20</v>
      </c>
      <c r="AG305" t="s">
        <v>28</v>
      </c>
      <c r="AH305" t="s">
        <v>28</v>
      </c>
      <c r="AK305" t="s">
        <v>20</v>
      </c>
      <c r="AL305" t="s">
        <v>3</v>
      </c>
      <c r="AM305" t="s">
        <v>15</v>
      </c>
      <c r="AN305">
        <v>8</v>
      </c>
      <c r="AO305" t="s">
        <v>20</v>
      </c>
      <c r="AQ305" t="s">
        <v>16</v>
      </c>
      <c r="AR305" t="s">
        <v>48</v>
      </c>
      <c r="AS305" t="s">
        <v>22</v>
      </c>
      <c r="AT305" t="s">
        <v>21</v>
      </c>
      <c r="AU305">
        <v>3</v>
      </c>
      <c r="AV305" t="s">
        <v>23</v>
      </c>
      <c r="AW305" t="s">
        <v>24</v>
      </c>
    </row>
    <row r="306" spans="1:49" x14ac:dyDescent="0.25">
      <c r="A306" t="s">
        <v>1</v>
      </c>
      <c r="B306" t="s">
        <v>5</v>
      </c>
      <c r="C306" t="s">
        <v>2</v>
      </c>
      <c r="D306" t="s">
        <v>6</v>
      </c>
      <c r="E306" t="s">
        <v>3</v>
      </c>
      <c r="F306" t="s">
        <v>25</v>
      </c>
      <c r="G306" t="s">
        <v>26</v>
      </c>
      <c r="H306">
        <v>9.1199999999999992</v>
      </c>
      <c r="I306" t="s">
        <v>26</v>
      </c>
      <c r="J306" t="s">
        <v>4</v>
      </c>
      <c r="K306">
        <v>9</v>
      </c>
      <c r="L306" t="s">
        <v>9</v>
      </c>
      <c r="M306" t="s">
        <v>27</v>
      </c>
      <c r="N306" t="s">
        <v>10</v>
      </c>
      <c r="O306" t="s">
        <v>9</v>
      </c>
      <c r="P306" t="s">
        <v>11</v>
      </c>
      <c r="Q306" t="s">
        <v>3</v>
      </c>
      <c r="R306" t="s">
        <v>19</v>
      </c>
      <c r="S306" t="s">
        <v>12</v>
      </c>
      <c r="T306">
        <v>1</v>
      </c>
      <c r="U306" t="s">
        <v>13</v>
      </c>
      <c r="V306" t="s">
        <v>3</v>
      </c>
      <c r="W306" t="s">
        <v>18</v>
      </c>
      <c r="Z306" t="s">
        <v>38</v>
      </c>
      <c r="AA306">
        <v>9</v>
      </c>
      <c r="AB306" t="s">
        <v>20</v>
      </c>
      <c r="AC306" t="s">
        <v>14</v>
      </c>
      <c r="AD306" t="s">
        <v>15</v>
      </c>
      <c r="AE306">
        <v>1</v>
      </c>
      <c r="AF306" t="s">
        <v>20</v>
      </c>
      <c r="AG306" t="s">
        <v>34</v>
      </c>
      <c r="AH306" t="s">
        <v>28</v>
      </c>
      <c r="AK306" t="s">
        <v>20</v>
      </c>
      <c r="AL306" t="s">
        <v>3</v>
      </c>
      <c r="AM306" t="s">
        <v>15</v>
      </c>
      <c r="AN306">
        <v>1</v>
      </c>
      <c r="AO306" t="s">
        <v>20</v>
      </c>
      <c r="AQ306" t="s">
        <v>16</v>
      </c>
      <c r="AR306" t="s">
        <v>57</v>
      </c>
      <c r="AS306" t="s">
        <v>22</v>
      </c>
      <c r="AT306" t="s">
        <v>21</v>
      </c>
      <c r="AU306">
        <v>9</v>
      </c>
      <c r="AV306" t="s">
        <v>23</v>
      </c>
      <c r="AW306" t="s">
        <v>24</v>
      </c>
    </row>
    <row r="307" spans="1:49" x14ac:dyDescent="0.25">
      <c r="A307" t="s">
        <v>1</v>
      </c>
      <c r="B307" t="s">
        <v>5</v>
      </c>
      <c r="C307" t="s">
        <v>2</v>
      </c>
      <c r="D307" t="s">
        <v>6</v>
      </c>
      <c r="E307" t="s">
        <v>3</v>
      </c>
      <c r="F307" t="s">
        <v>25</v>
      </c>
      <c r="G307" t="s">
        <v>26</v>
      </c>
      <c r="H307">
        <v>7.4290000000000003</v>
      </c>
      <c r="I307" t="s">
        <v>26</v>
      </c>
      <c r="J307" t="s">
        <v>4</v>
      </c>
      <c r="K307">
        <v>7</v>
      </c>
      <c r="L307" t="s">
        <v>9</v>
      </c>
      <c r="M307" t="s">
        <v>27</v>
      </c>
      <c r="N307" t="s">
        <v>10</v>
      </c>
      <c r="O307" t="s">
        <v>9</v>
      </c>
      <c r="P307" t="s">
        <v>11</v>
      </c>
      <c r="Q307" t="s">
        <v>3</v>
      </c>
      <c r="R307" t="s">
        <v>19</v>
      </c>
      <c r="S307" t="s">
        <v>12</v>
      </c>
      <c r="T307">
        <v>4</v>
      </c>
      <c r="U307" t="s">
        <v>13</v>
      </c>
      <c r="V307" t="s">
        <v>3</v>
      </c>
      <c r="W307" t="s">
        <v>18</v>
      </c>
      <c r="Z307" t="s">
        <v>38</v>
      </c>
      <c r="AA307">
        <v>7</v>
      </c>
      <c r="AB307" t="s">
        <v>20</v>
      </c>
      <c r="AC307" t="s">
        <v>14</v>
      </c>
      <c r="AD307" t="s">
        <v>15</v>
      </c>
      <c r="AE307">
        <v>4</v>
      </c>
      <c r="AF307" t="s">
        <v>20</v>
      </c>
      <c r="AG307" t="s">
        <v>34</v>
      </c>
      <c r="AH307" t="s">
        <v>33</v>
      </c>
      <c r="AK307" t="s">
        <v>20</v>
      </c>
      <c r="AL307" t="s">
        <v>3</v>
      </c>
      <c r="AM307" t="s">
        <v>15</v>
      </c>
      <c r="AN307">
        <v>4</v>
      </c>
      <c r="AO307" t="s">
        <v>20</v>
      </c>
      <c r="AQ307" t="s">
        <v>16</v>
      </c>
      <c r="AR307" t="s">
        <v>58</v>
      </c>
      <c r="AS307" t="s">
        <v>22</v>
      </c>
      <c r="AT307" t="s">
        <v>21</v>
      </c>
      <c r="AU307">
        <v>7</v>
      </c>
      <c r="AV307" t="s">
        <v>23</v>
      </c>
      <c r="AW307" t="s">
        <v>24</v>
      </c>
    </row>
    <row r="308" spans="1:49" x14ac:dyDescent="0.25">
      <c r="A308" t="s">
        <v>1</v>
      </c>
      <c r="B308" t="s">
        <v>5</v>
      </c>
      <c r="C308" t="s">
        <v>2</v>
      </c>
      <c r="D308" t="s">
        <v>6</v>
      </c>
      <c r="E308" t="s">
        <v>3</v>
      </c>
      <c r="F308" t="s">
        <v>25</v>
      </c>
      <c r="G308" t="s">
        <v>26</v>
      </c>
      <c r="H308">
        <v>56.6</v>
      </c>
      <c r="I308" t="s">
        <v>26</v>
      </c>
      <c r="J308" t="s">
        <v>4</v>
      </c>
      <c r="K308">
        <v>57</v>
      </c>
      <c r="L308" t="s">
        <v>9</v>
      </c>
      <c r="M308" t="s">
        <v>27</v>
      </c>
      <c r="N308" t="s">
        <v>10</v>
      </c>
      <c r="O308" t="s">
        <v>9</v>
      </c>
      <c r="P308" t="s">
        <v>11</v>
      </c>
      <c r="Q308" t="s">
        <v>3</v>
      </c>
      <c r="R308" t="s">
        <v>19</v>
      </c>
      <c r="S308" t="s">
        <v>12</v>
      </c>
      <c r="T308">
        <v>6</v>
      </c>
      <c r="U308" t="s">
        <v>13</v>
      </c>
      <c r="V308" t="s">
        <v>3</v>
      </c>
      <c r="W308" t="s">
        <v>18</v>
      </c>
      <c r="Y308">
        <v>5</v>
      </c>
      <c r="Z308" t="s">
        <v>38</v>
      </c>
      <c r="AA308">
        <v>6</v>
      </c>
      <c r="AB308" t="s">
        <v>20</v>
      </c>
      <c r="AC308" t="s">
        <v>14</v>
      </c>
      <c r="AD308" t="s">
        <v>15</v>
      </c>
      <c r="AE308">
        <v>6</v>
      </c>
      <c r="AF308" t="s">
        <v>20</v>
      </c>
      <c r="AG308" t="s">
        <v>28</v>
      </c>
      <c r="AH308" t="s">
        <v>28</v>
      </c>
      <c r="AK308" t="s">
        <v>20</v>
      </c>
      <c r="AL308" t="s">
        <v>3</v>
      </c>
      <c r="AM308" t="s">
        <v>15</v>
      </c>
      <c r="AN308">
        <v>6</v>
      </c>
      <c r="AO308" t="s">
        <v>20</v>
      </c>
      <c r="AQ308" t="s">
        <v>16</v>
      </c>
      <c r="AR308" t="s">
        <v>42</v>
      </c>
      <c r="AS308" t="s">
        <v>22</v>
      </c>
      <c r="AT308" t="s">
        <v>21</v>
      </c>
      <c r="AU308">
        <v>57</v>
      </c>
      <c r="AV308" t="s">
        <v>23</v>
      </c>
      <c r="AW308" t="s">
        <v>24</v>
      </c>
    </row>
    <row r="309" spans="1:49" x14ac:dyDescent="0.25">
      <c r="A309" t="s">
        <v>1</v>
      </c>
      <c r="B309" t="s">
        <v>5</v>
      </c>
      <c r="C309" t="s">
        <v>2</v>
      </c>
      <c r="D309" t="s">
        <v>6</v>
      </c>
      <c r="E309" t="s">
        <v>3</v>
      </c>
      <c r="F309" t="s">
        <v>25</v>
      </c>
      <c r="G309" t="s">
        <v>26</v>
      </c>
      <c r="H309">
        <v>82.23</v>
      </c>
      <c r="I309" t="s">
        <v>26</v>
      </c>
      <c r="J309" t="s">
        <v>4</v>
      </c>
      <c r="K309">
        <v>82</v>
      </c>
      <c r="L309" t="s">
        <v>9</v>
      </c>
      <c r="M309" t="s">
        <v>27</v>
      </c>
      <c r="N309" t="s">
        <v>10</v>
      </c>
      <c r="O309" t="s">
        <v>9</v>
      </c>
      <c r="P309" t="s">
        <v>11</v>
      </c>
      <c r="Q309" t="s">
        <v>3</v>
      </c>
      <c r="R309" t="s">
        <v>19</v>
      </c>
      <c r="S309" t="s">
        <v>12</v>
      </c>
      <c r="T309">
        <v>2</v>
      </c>
      <c r="U309" t="s">
        <v>13</v>
      </c>
      <c r="V309" t="s">
        <v>3</v>
      </c>
      <c r="W309" t="s">
        <v>18</v>
      </c>
      <c r="Y309">
        <v>8</v>
      </c>
      <c r="Z309" t="s">
        <v>38</v>
      </c>
      <c r="AA309">
        <v>2</v>
      </c>
      <c r="AB309" t="s">
        <v>20</v>
      </c>
      <c r="AC309" t="s">
        <v>14</v>
      </c>
      <c r="AD309" t="s">
        <v>15</v>
      </c>
      <c r="AE309">
        <v>2</v>
      </c>
      <c r="AF309" t="s">
        <v>20</v>
      </c>
      <c r="AG309" t="s">
        <v>31</v>
      </c>
      <c r="AH309" t="s">
        <v>28</v>
      </c>
      <c r="AK309" t="s">
        <v>20</v>
      </c>
      <c r="AL309" t="s">
        <v>3</v>
      </c>
      <c r="AM309" t="s">
        <v>15</v>
      </c>
      <c r="AN309">
        <v>2</v>
      </c>
      <c r="AO309" t="s">
        <v>20</v>
      </c>
      <c r="AQ309" t="s">
        <v>16</v>
      </c>
      <c r="AR309" t="s">
        <v>53</v>
      </c>
      <c r="AS309" t="s">
        <v>22</v>
      </c>
      <c r="AT309" t="s">
        <v>21</v>
      </c>
      <c r="AU309">
        <v>82</v>
      </c>
      <c r="AV309" t="s">
        <v>23</v>
      </c>
      <c r="AW309" t="s">
        <v>24</v>
      </c>
    </row>
    <row r="310" spans="1:49" x14ac:dyDescent="0.25">
      <c r="A310" t="s">
        <v>1</v>
      </c>
      <c r="B310" t="s">
        <v>5</v>
      </c>
      <c r="C310" t="s">
        <v>2</v>
      </c>
      <c r="D310" t="s">
        <v>6</v>
      </c>
      <c r="E310" t="s">
        <v>3</v>
      </c>
      <c r="F310" t="s">
        <v>25</v>
      </c>
      <c r="G310" t="s">
        <v>26</v>
      </c>
      <c r="H310">
        <v>34.634</v>
      </c>
      <c r="I310" t="s">
        <v>26</v>
      </c>
      <c r="J310" t="s">
        <v>4</v>
      </c>
      <c r="K310">
        <v>35</v>
      </c>
      <c r="L310" t="s">
        <v>9</v>
      </c>
      <c r="M310" t="s">
        <v>27</v>
      </c>
      <c r="N310" t="s">
        <v>10</v>
      </c>
      <c r="O310" t="s">
        <v>9</v>
      </c>
      <c r="P310" t="s">
        <v>11</v>
      </c>
      <c r="Q310" t="s">
        <v>3</v>
      </c>
      <c r="R310" t="s">
        <v>19</v>
      </c>
      <c r="S310" t="s">
        <v>12</v>
      </c>
      <c r="T310">
        <v>6</v>
      </c>
      <c r="U310" t="s">
        <v>13</v>
      </c>
      <c r="V310" t="s">
        <v>3</v>
      </c>
      <c r="W310" t="s">
        <v>18</v>
      </c>
      <c r="Y310">
        <v>3</v>
      </c>
      <c r="Z310" t="s">
        <v>38</v>
      </c>
      <c r="AA310">
        <v>4</v>
      </c>
      <c r="AB310" t="s">
        <v>20</v>
      </c>
      <c r="AC310" t="s">
        <v>14</v>
      </c>
      <c r="AD310" t="s">
        <v>15</v>
      </c>
      <c r="AE310">
        <v>6</v>
      </c>
      <c r="AF310" t="s">
        <v>20</v>
      </c>
      <c r="AG310" t="s">
        <v>31</v>
      </c>
      <c r="AH310" t="s">
        <v>30</v>
      </c>
      <c r="AK310" t="s">
        <v>20</v>
      </c>
      <c r="AL310" t="s">
        <v>3</v>
      </c>
      <c r="AM310" t="s">
        <v>15</v>
      </c>
      <c r="AN310">
        <v>6</v>
      </c>
      <c r="AO310" t="s">
        <v>20</v>
      </c>
      <c r="AQ310" t="s">
        <v>16</v>
      </c>
      <c r="AR310" t="s">
        <v>51</v>
      </c>
      <c r="AS310" t="s">
        <v>22</v>
      </c>
      <c r="AT310" t="s">
        <v>21</v>
      </c>
      <c r="AU310">
        <v>35</v>
      </c>
      <c r="AV310" t="s">
        <v>23</v>
      </c>
      <c r="AW310" t="s">
        <v>24</v>
      </c>
    </row>
    <row r="311" spans="1:49" x14ac:dyDescent="0.25">
      <c r="A311" t="s">
        <v>1</v>
      </c>
      <c r="B311" t="s">
        <v>5</v>
      </c>
      <c r="C311" t="s">
        <v>2</v>
      </c>
      <c r="D311" t="s">
        <v>6</v>
      </c>
      <c r="E311" t="s">
        <v>3</v>
      </c>
      <c r="F311" t="s">
        <v>25</v>
      </c>
      <c r="G311" t="s">
        <v>26</v>
      </c>
      <c r="H311">
        <v>879.5</v>
      </c>
      <c r="I311" t="s">
        <v>26</v>
      </c>
      <c r="J311" t="s">
        <v>4</v>
      </c>
      <c r="K311">
        <v>880</v>
      </c>
      <c r="L311" t="s">
        <v>9</v>
      </c>
      <c r="M311" t="s">
        <v>27</v>
      </c>
      <c r="N311" t="s">
        <v>10</v>
      </c>
      <c r="O311" t="s">
        <v>9</v>
      </c>
      <c r="P311" t="s">
        <v>11</v>
      </c>
      <c r="Q311" t="s">
        <v>3</v>
      </c>
      <c r="R311" t="s">
        <v>19</v>
      </c>
      <c r="S311" t="s">
        <v>12</v>
      </c>
      <c r="T311">
        <v>5</v>
      </c>
      <c r="U311" t="s">
        <v>13</v>
      </c>
      <c r="V311" t="s">
        <v>3</v>
      </c>
      <c r="W311" t="s">
        <v>18</v>
      </c>
      <c r="X311">
        <v>8</v>
      </c>
      <c r="Y311">
        <v>7</v>
      </c>
      <c r="Z311" t="s">
        <v>38</v>
      </c>
      <c r="AA311">
        <v>9</v>
      </c>
      <c r="AB311" t="s">
        <v>20</v>
      </c>
      <c r="AC311" t="s">
        <v>14</v>
      </c>
      <c r="AD311" t="s">
        <v>15</v>
      </c>
      <c r="AE311">
        <v>5</v>
      </c>
      <c r="AF311" t="s">
        <v>20</v>
      </c>
      <c r="AG311" t="s">
        <v>28</v>
      </c>
      <c r="AH311" t="s">
        <v>28</v>
      </c>
      <c r="AK311" t="s">
        <v>20</v>
      </c>
      <c r="AL311" t="s">
        <v>3</v>
      </c>
      <c r="AM311" t="s">
        <v>15</v>
      </c>
      <c r="AN311">
        <v>5</v>
      </c>
      <c r="AO311" t="s">
        <v>20</v>
      </c>
      <c r="AQ311" t="s">
        <v>16</v>
      </c>
      <c r="AR311" t="s">
        <v>49</v>
      </c>
      <c r="AS311" t="s">
        <v>22</v>
      </c>
      <c r="AT311" t="s">
        <v>21</v>
      </c>
      <c r="AU311">
        <v>880</v>
      </c>
      <c r="AV311" t="s">
        <v>23</v>
      </c>
      <c r="AW311" t="s">
        <v>24</v>
      </c>
    </row>
    <row r="312" spans="1:49" x14ac:dyDescent="0.25">
      <c r="A312" t="s">
        <v>1</v>
      </c>
      <c r="B312" t="s">
        <v>5</v>
      </c>
      <c r="C312" t="s">
        <v>2</v>
      </c>
      <c r="D312" t="s">
        <v>6</v>
      </c>
      <c r="E312" t="s">
        <v>3</v>
      </c>
      <c r="F312" t="s">
        <v>25</v>
      </c>
      <c r="G312" t="s">
        <v>26</v>
      </c>
      <c r="H312">
        <v>816.71</v>
      </c>
      <c r="I312" t="s">
        <v>26</v>
      </c>
      <c r="J312" t="s">
        <v>4</v>
      </c>
      <c r="K312">
        <v>817</v>
      </c>
      <c r="L312" t="s">
        <v>9</v>
      </c>
      <c r="M312" t="s">
        <v>27</v>
      </c>
      <c r="N312" t="s">
        <v>10</v>
      </c>
      <c r="O312" t="s">
        <v>9</v>
      </c>
      <c r="P312" t="s">
        <v>11</v>
      </c>
      <c r="Q312" t="s">
        <v>3</v>
      </c>
      <c r="R312" t="s">
        <v>19</v>
      </c>
      <c r="S312" t="s">
        <v>12</v>
      </c>
      <c r="T312">
        <v>7</v>
      </c>
      <c r="U312" t="s">
        <v>13</v>
      </c>
      <c r="V312" t="s">
        <v>3</v>
      </c>
      <c r="W312" t="s">
        <v>18</v>
      </c>
      <c r="X312">
        <v>8</v>
      </c>
      <c r="Y312">
        <v>1</v>
      </c>
      <c r="Z312" t="s">
        <v>38</v>
      </c>
      <c r="AA312">
        <v>6</v>
      </c>
      <c r="AB312" t="s">
        <v>20</v>
      </c>
      <c r="AC312" t="s">
        <v>14</v>
      </c>
      <c r="AD312" t="s">
        <v>15</v>
      </c>
      <c r="AE312">
        <v>7</v>
      </c>
      <c r="AF312" t="s">
        <v>20</v>
      </c>
      <c r="AG312" t="s">
        <v>37</v>
      </c>
      <c r="AH312" t="s">
        <v>28</v>
      </c>
      <c r="AK312" t="s">
        <v>20</v>
      </c>
      <c r="AL312" t="s">
        <v>3</v>
      </c>
      <c r="AM312" t="s">
        <v>15</v>
      </c>
      <c r="AN312">
        <v>7</v>
      </c>
      <c r="AO312" t="s">
        <v>20</v>
      </c>
      <c r="AQ312" t="s">
        <v>16</v>
      </c>
      <c r="AR312" t="s">
        <v>42</v>
      </c>
      <c r="AS312" t="s">
        <v>22</v>
      </c>
      <c r="AT312" t="s">
        <v>21</v>
      </c>
      <c r="AU312">
        <v>817</v>
      </c>
      <c r="AV312" t="s">
        <v>23</v>
      </c>
      <c r="AW312" t="s">
        <v>24</v>
      </c>
    </row>
    <row r="313" spans="1:49" x14ac:dyDescent="0.25">
      <c r="A313" t="s">
        <v>1</v>
      </c>
      <c r="B313" t="s">
        <v>5</v>
      </c>
      <c r="C313" t="s">
        <v>2</v>
      </c>
      <c r="D313" t="s">
        <v>6</v>
      </c>
      <c r="E313" t="s">
        <v>3</v>
      </c>
      <c r="F313" t="s">
        <v>25</v>
      </c>
      <c r="G313" t="s">
        <v>26</v>
      </c>
      <c r="H313">
        <v>751.66200000000003</v>
      </c>
      <c r="I313" t="s">
        <v>26</v>
      </c>
      <c r="J313" t="s">
        <v>4</v>
      </c>
      <c r="K313">
        <v>752</v>
      </c>
      <c r="L313" t="s">
        <v>9</v>
      </c>
      <c r="M313" t="s">
        <v>27</v>
      </c>
      <c r="N313" t="s">
        <v>10</v>
      </c>
      <c r="O313" t="s">
        <v>9</v>
      </c>
      <c r="P313" t="s">
        <v>11</v>
      </c>
      <c r="Q313" t="s">
        <v>3</v>
      </c>
      <c r="R313" t="s">
        <v>19</v>
      </c>
      <c r="S313" t="s">
        <v>12</v>
      </c>
      <c r="T313">
        <v>6</v>
      </c>
      <c r="U313" t="s">
        <v>13</v>
      </c>
      <c r="V313" t="s">
        <v>3</v>
      </c>
      <c r="W313" t="s">
        <v>18</v>
      </c>
      <c r="X313">
        <v>7</v>
      </c>
      <c r="Y313">
        <v>5</v>
      </c>
      <c r="Z313" t="s">
        <v>38</v>
      </c>
      <c r="AA313">
        <v>1</v>
      </c>
      <c r="AB313" t="s">
        <v>20</v>
      </c>
      <c r="AC313" t="s">
        <v>14</v>
      </c>
      <c r="AD313" t="s">
        <v>15</v>
      </c>
      <c r="AE313">
        <v>6</v>
      </c>
      <c r="AF313" t="s">
        <v>20</v>
      </c>
      <c r="AG313" t="s">
        <v>32</v>
      </c>
      <c r="AH313" t="s">
        <v>34</v>
      </c>
      <c r="AK313" t="s">
        <v>20</v>
      </c>
      <c r="AL313" t="s">
        <v>3</v>
      </c>
      <c r="AM313" t="s">
        <v>15</v>
      </c>
      <c r="AN313">
        <v>6</v>
      </c>
      <c r="AO313" t="s">
        <v>20</v>
      </c>
      <c r="AQ313" t="s">
        <v>16</v>
      </c>
      <c r="AR313" t="s">
        <v>52</v>
      </c>
      <c r="AS313" t="s">
        <v>22</v>
      </c>
      <c r="AT313" t="s">
        <v>21</v>
      </c>
      <c r="AU313">
        <v>752</v>
      </c>
      <c r="AV313" t="s">
        <v>23</v>
      </c>
      <c r="AW313" t="s">
        <v>24</v>
      </c>
    </row>
    <row r="314" spans="1:49" x14ac:dyDescent="0.25">
      <c r="A314" t="s">
        <v>59</v>
      </c>
      <c r="E314" t="s">
        <v>3</v>
      </c>
      <c r="F314" t="s">
        <v>25</v>
      </c>
      <c r="G314" t="s">
        <v>26</v>
      </c>
      <c r="H314">
        <v>0.54</v>
      </c>
      <c r="I314" t="s">
        <v>26</v>
      </c>
      <c r="J314" t="s">
        <v>4</v>
      </c>
      <c r="K314">
        <v>0.5</v>
      </c>
      <c r="L314" t="s">
        <v>9</v>
      </c>
      <c r="M314" t="s">
        <v>60</v>
      </c>
      <c r="N314" t="s">
        <v>61</v>
      </c>
      <c r="O314" t="s">
        <v>9</v>
      </c>
      <c r="P314" t="s">
        <v>62</v>
      </c>
      <c r="Q314" t="s">
        <v>3</v>
      </c>
      <c r="R314" t="s">
        <v>17</v>
      </c>
      <c r="S314" t="s">
        <v>63</v>
      </c>
      <c r="T314">
        <v>4</v>
      </c>
      <c r="U314" t="s">
        <v>13</v>
      </c>
      <c r="V314" t="s">
        <v>3</v>
      </c>
      <c r="AA314">
        <v>0</v>
      </c>
      <c r="AC314" t="s">
        <v>14</v>
      </c>
      <c r="AD314" t="s">
        <v>38</v>
      </c>
      <c r="AE314">
        <v>5</v>
      </c>
      <c r="AF314" t="s">
        <v>20</v>
      </c>
      <c r="AG314" t="s">
        <v>15</v>
      </c>
      <c r="AH314">
        <v>4</v>
      </c>
      <c r="AI314" t="s">
        <v>20</v>
      </c>
      <c r="AL314" t="s">
        <v>3</v>
      </c>
      <c r="AM314" t="s">
        <v>15</v>
      </c>
      <c r="AN314">
        <v>4</v>
      </c>
      <c r="AO314" t="s">
        <v>20</v>
      </c>
      <c r="AQ314" t="s">
        <v>16</v>
      </c>
      <c r="AR314" t="s">
        <v>47</v>
      </c>
      <c r="AS314" t="s">
        <v>22</v>
      </c>
      <c r="AT314" t="s">
        <v>21</v>
      </c>
      <c r="AU314">
        <v>0.5</v>
      </c>
      <c r="AV314" t="s">
        <v>23</v>
      </c>
      <c r="AW314" t="s">
        <v>24</v>
      </c>
    </row>
    <row r="315" spans="1:49" x14ac:dyDescent="0.25">
      <c r="A315" t="s">
        <v>59</v>
      </c>
      <c r="E315" t="s">
        <v>3</v>
      </c>
      <c r="F315" t="s">
        <v>25</v>
      </c>
      <c r="G315" t="s">
        <v>26</v>
      </c>
      <c r="H315">
        <v>0.121</v>
      </c>
      <c r="I315" t="s">
        <v>26</v>
      </c>
      <c r="J315" t="s">
        <v>4</v>
      </c>
      <c r="K315">
        <v>0.1</v>
      </c>
      <c r="L315" t="s">
        <v>9</v>
      </c>
      <c r="M315" t="s">
        <v>60</v>
      </c>
      <c r="N315" t="s">
        <v>61</v>
      </c>
      <c r="O315" t="s">
        <v>9</v>
      </c>
      <c r="P315" t="s">
        <v>62</v>
      </c>
      <c r="Q315" t="s">
        <v>3</v>
      </c>
      <c r="R315" t="s">
        <v>17</v>
      </c>
      <c r="S315" t="s">
        <v>63</v>
      </c>
      <c r="T315">
        <v>2</v>
      </c>
      <c r="U315" t="s">
        <v>13</v>
      </c>
      <c r="V315" t="s">
        <v>3</v>
      </c>
      <c r="AA315">
        <v>0</v>
      </c>
      <c r="AC315" t="s">
        <v>14</v>
      </c>
      <c r="AD315" t="s">
        <v>38</v>
      </c>
      <c r="AE315">
        <v>1</v>
      </c>
      <c r="AF315" t="s">
        <v>20</v>
      </c>
      <c r="AG315" t="s">
        <v>15</v>
      </c>
      <c r="AH315">
        <v>2</v>
      </c>
      <c r="AI315" t="s">
        <v>20</v>
      </c>
      <c r="AJ315">
        <v>1</v>
      </c>
      <c r="AL315" t="s">
        <v>3</v>
      </c>
      <c r="AM315" t="s">
        <v>15</v>
      </c>
      <c r="AN315">
        <v>2</v>
      </c>
      <c r="AO315" t="s">
        <v>20</v>
      </c>
      <c r="AQ315" t="s">
        <v>16</v>
      </c>
      <c r="AR315" t="s">
        <v>50</v>
      </c>
      <c r="AS315" t="s">
        <v>22</v>
      </c>
      <c r="AT315" t="s">
        <v>21</v>
      </c>
      <c r="AU315">
        <v>0.1</v>
      </c>
      <c r="AV315" t="s">
        <v>23</v>
      </c>
      <c r="AW315" t="s">
        <v>24</v>
      </c>
    </row>
    <row r="316" spans="1:49" x14ac:dyDescent="0.25">
      <c r="A316" t="s">
        <v>59</v>
      </c>
      <c r="E316" t="s">
        <v>3</v>
      </c>
      <c r="F316" t="s">
        <v>25</v>
      </c>
      <c r="G316" t="s">
        <v>26</v>
      </c>
      <c r="H316">
        <v>1.47</v>
      </c>
      <c r="I316" t="s">
        <v>26</v>
      </c>
      <c r="J316" t="s">
        <v>4</v>
      </c>
      <c r="K316">
        <v>1.5</v>
      </c>
      <c r="L316" t="s">
        <v>9</v>
      </c>
      <c r="M316" t="s">
        <v>60</v>
      </c>
      <c r="N316" t="s">
        <v>61</v>
      </c>
      <c r="O316" t="s">
        <v>9</v>
      </c>
      <c r="P316" t="s">
        <v>62</v>
      </c>
      <c r="Q316" t="s">
        <v>3</v>
      </c>
      <c r="R316" t="s">
        <v>17</v>
      </c>
      <c r="S316" t="s">
        <v>63</v>
      </c>
      <c r="T316">
        <v>7</v>
      </c>
      <c r="U316" t="s">
        <v>13</v>
      </c>
      <c r="V316" t="s">
        <v>3</v>
      </c>
      <c r="AA316">
        <v>1</v>
      </c>
      <c r="AC316" t="s">
        <v>14</v>
      </c>
      <c r="AD316" t="s">
        <v>38</v>
      </c>
      <c r="AE316">
        <v>4</v>
      </c>
      <c r="AF316" t="s">
        <v>20</v>
      </c>
      <c r="AG316" t="s">
        <v>15</v>
      </c>
      <c r="AH316">
        <v>7</v>
      </c>
      <c r="AI316" t="s">
        <v>20</v>
      </c>
      <c r="AL316" t="s">
        <v>3</v>
      </c>
      <c r="AM316" t="s">
        <v>15</v>
      </c>
      <c r="AN316">
        <v>7</v>
      </c>
      <c r="AO316" t="s">
        <v>20</v>
      </c>
      <c r="AQ316" t="s">
        <v>16</v>
      </c>
      <c r="AR316" t="s">
        <v>51</v>
      </c>
      <c r="AS316" t="s">
        <v>22</v>
      </c>
      <c r="AT316" t="s">
        <v>21</v>
      </c>
      <c r="AU316">
        <v>1.5</v>
      </c>
      <c r="AV316" t="s">
        <v>23</v>
      </c>
      <c r="AW316" t="s">
        <v>24</v>
      </c>
    </row>
    <row r="317" spans="1:49" x14ac:dyDescent="0.25">
      <c r="A317" t="s">
        <v>59</v>
      </c>
      <c r="E317" t="s">
        <v>3</v>
      </c>
      <c r="F317" t="s">
        <v>25</v>
      </c>
      <c r="G317" t="s">
        <v>26</v>
      </c>
      <c r="H317">
        <v>3.177</v>
      </c>
      <c r="I317" t="s">
        <v>26</v>
      </c>
      <c r="J317" t="s">
        <v>4</v>
      </c>
      <c r="K317">
        <v>3.2</v>
      </c>
      <c r="L317" t="s">
        <v>9</v>
      </c>
      <c r="M317" t="s">
        <v>60</v>
      </c>
      <c r="N317" t="s">
        <v>61</v>
      </c>
      <c r="O317" t="s">
        <v>9</v>
      </c>
      <c r="P317" t="s">
        <v>62</v>
      </c>
      <c r="Q317" t="s">
        <v>3</v>
      </c>
      <c r="R317" t="s">
        <v>17</v>
      </c>
      <c r="S317" t="s">
        <v>63</v>
      </c>
      <c r="T317">
        <v>7</v>
      </c>
      <c r="U317" t="s">
        <v>13</v>
      </c>
      <c r="V317" t="s">
        <v>3</v>
      </c>
      <c r="AA317">
        <v>3</v>
      </c>
      <c r="AC317" t="s">
        <v>14</v>
      </c>
      <c r="AD317" t="s">
        <v>38</v>
      </c>
      <c r="AE317">
        <v>1</v>
      </c>
      <c r="AF317" t="s">
        <v>20</v>
      </c>
      <c r="AG317" t="s">
        <v>15</v>
      </c>
      <c r="AH317">
        <v>7</v>
      </c>
      <c r="AI317" t="s">
        <v>20</v>
      </c>
      <c r="AJ317">
        <v>7</v>
      </c>
      <c r="AL317" t="s">
        <v>3</v>
      </c>
      <c r="AM317" t="s">
        <v>15</v>
      </c>
      <c r="AN317">
        <v>7</v>
      </c>
      <c r="AO317" t="s">
        <v>20</v>
      </c>
      <c r="AQ317" t="s">
        <v>16</v>
      </c>
      <c r="AR317" t="s">
        <v>52</v>
      </c>
      <c r="AS317" t="s">
        <v>22</v>
      </c>
      <c r="AT317" t="s">
        <v>21</v>
      </c>
      <c r="AU317">
        <v>3.2</v>
      </c>
      <c r="AV317" t="s">
        <v>23</v>
      </c>
      <c r="AW317" t="s">
        <v>24</v>
      </c>
    </row>
    <row r="318" spans="1:49" x14ac:dyDescent="0.25">
      <c r="A318" t="s">
        <v>59</v>
      </c>
      <c r="E318" t="s">
        <v>3</v>
      </c>
      <c r="F318" t="s">
        <v>25</v>
      </c>
      <c r="G318" t="s">
        <v>26</v>
      </c>
      <c r="H318">
        <v>25.14</v>
      </c>
      <c r="I318" t="s">
        <v>26</v>
      </c>
      <c r="J318" t="s">
        <v>4</v>
      </c>
      <c r="K318">
        <v>25.1</v>
      </c>
      <c r="L318" t="s">
        <v>9</v>
      </c>
      <c r="M318" t="s">
        <v>60</v>
      </c>
      <c r="N318" t="s">
        <v>61</v>
      </c>
      <c r="O318" t="s">
        <v>9</v>
      </c>
      <c r="P318" t="s">
        <v>62</v>
      </c>
      <c r="Q318" t="s">
        <v>3</v>
      </c>
      <c r="R318" t="s">
        <v>17</v>
      </c>
      <c r="S318" t="s">
        <v>63</v>
      </c>
      <c r="T318">
        <v>4</v>
      </c>
      <c r="U318" t="s">
        <v>13</v>
      </c>
      <c r="V318" t="s">
        <v>3</v>
      </c>
      <c r="Y318">
        <v>2</v>
      </c>
      <c r="AA318">
        <v>5</v>
      </c>
      <c r="AC318" t="s">
        <v>14</v>
      </c>
      <c r="AD318" t="s">
        <v>38</v>
      </c>
      <c r="AE318">
        <v>1</v>
      </c>
      <c r="AF318" t="s">
        <v>20</v>
      </c>
      <c r="AG318" t="s">
        <v>15</v>
      </c>
      <c r="AH318">
        <v>4</v>
      </c>
      <c r="AI318" t="s">
        <v>20</v>
      </c>
      <c r="AL318" t="s">
        <v>3</v>
      </c>
      <c r="AM318" t="s">
        <v>15</v>
      </c>
      <c r="AN318">
        <v>4</v>
      </c>
      <c r="AO318" t="s">
        <v>20</v>
      </c>
      <c r="AQ318" t="s">
        <v>16</v>
      </c>
      <c r="AR318" t="s">
        <v>50</v>
      </c>
      <c r="AS318" t="s">
        <v>22</v>
      </c>
      <c r="AT318" t="s">
        <v>21</v>
      </c>
      <c r="AU318">
        <v>25.1</v>
      </c>
      <c r="AV318" t="s">
        <v>23</v>
      </c>
      <c r="AW318" t="s">
        <v>24</v>
      </c>
    </row>
    <row r="319" spans="1:49" x14ac:dyDescent="0.25">
      <c r="A319" t="s">
        <v>59</v>
      </c>
      <c r="E319" t="s">
        <v>3</v>
      </c>
      <c r="F319" t="s">
        <v>25</v>
      </c>
      <c r="G319" t="s">
        <v>26</v>
      </c>
      <c r="H319">
        <v>12.782999999999999</v>
      </c>
      <c r="I319" t="s">
        <v>26</v>
      </c>
      <c r="J319" t="s">
        <v>4</v>
      </c>
      <c r="K319">
        <v>12.8</v>
      </c>
      <c r="L319" t="s">
        <v>9</v>
      </c>
      <c r="M319" t="s">
        <v>60</v>
      </c>
      <c r="N319" t="s">
        <v>61</v>
      </c>
      <c r="O319" t="s">
        <v>9</v>
      </c>
      <c r="P319" t="s">
        <v>62</v>
      </c>
      <c r="Q319" t="s">
        <v>3</v>
      </c>
      <c r="R319" t="s">
        <v>17</v>
      </c>
      <c r="S319" t="s">
        <v>63</v>
      </c>
      <c r="T319">
        <v>8</v>
      </c>
      <c r="U319" t="s">
        <v>13</v>
      </c>
      <c r="V319" t="s">
        <v>3</v>
      </c>
      <c r="Y319">
        <v>1</v>
      </c>
      <c r="AA319">
        <v>2</v>
      </c>
      <c r="AC319" t="s">
        <v>14</v>
      </c>
      <c r="AD319" t="s">
        <v>38</v>
      </c>
      <c r="AE319">
        <v>7</v>
      </c>
      <c r="AF319" t="s">
        <v>20</v>
      </c>
      <c r="AG319" t="s">
        <v>15</v>
      </c>
      <c r="AH319">
        <v>8</v>
      </c>
      <c r="AI319" t="s">
        <v>20</v>
      </c>
      <c r="AJ319">
        <v>3</v>
      </c>
      <c r="AL319" t="s">
        <v>3</v>
      </c>
      <c r="AM319" t="s">
        <v>15</v>
      </c>
      <c r="AN319">
        <v>8</v>
      </c>
      <c r="AO319" t="s">
        <v>20</v>
      </c>
      <c r="AQ319" t="s">
        <v>16</v>
      </c>
      <c r="AR319" t="s">
        <v>45</v>
      </c>
      <c r="AS319" t="s">
        <v>22</v>
      </c>
      <c r="AT319" t="s">
        <v>21</v>
      </c>
      <c r="AU319">
        <v>12.8</v>
      </c>
      <c r="AV319" t="s">
        <v>23</v>
      </c>
      <c r="AW319" t="s">
        <v>24</v>
      </c>
    </row>
    <row r="320" spans="1:49" x14ac:dyDescent="0.25">
      <c r="A320" t="s">
        <v>59</v>
      </c>
      <c r="E320" t="s">
        <v>3</v>
      </c>
      <c r="F320" t="s">
        <v>25</v>
      </c>
      <c r="G320" t="s">
        <v>26</v>
      </c>
      <c r="H320">
        <v>425.41</v>
      </c>
      <c r="I320" t="s">
        <v>26</v>
      </c>
      <c r="J320" t="s">
        <v>4</v>
      </c>
      <c r="K320">
        <v>425.4</v>
      </c>
      <c r="L320" t="s">
        <v>9</v>
      </c>
      <c r="M320" t="s">
        <v>60</v>
      </c>
      <c r="N320" t="s">
        <v>61</v>
      </c>
      <c r="O320" t="s">
        <v>9</v>
      </c>
      <c r="P320" t="s">
        <v>62</v>
      </c>
      <c r="Q320" t="s">
        <v>3</v>
      </c>
      <c r="R320" t="s">
        <v>17</v>
      </c>
      <c r="S320" t="s">
        <v>63</v>
      </c>
      <c r="T320">
        <v>1</v>
      </c>
      <c r="U320" t="s">
        <v>13</v>
      </c>
      <c r="V320" t="s">
        <v>3</v>
      </c>
      <c r="X320">
        <v>4</v>
      </c>
      <c r="Y320">
        <v>2</v>
      </c>
      <c r="AA320">
        <v>5</v>
      </c>
      <c r="AC320" t="s">
        <v>14</v>
      </c>
      <c r="AD320" t="s">
        <v>38</v>
      </c>
      <c r="AE320">
        <v>4</v>
      </c>
      <c r="AF320" t="s">
        <v>20</v>
      </c>
      <c r="AG320" t="s">
        <v>15</v>
      </c>
      <c r="AH320">
        <v>1</v>
      </c>
      <c r="AI320" t="s">
        <v>20</v>
      </c>
      <c r="AL320" t="s">
        <v>3</v>
      </c>
      <c r="AM320" t="s">
        <v>15</v>
      </c>
      <c r="AN320">
        <v>1</v>
      </c>
      <c r="AO320" t="s">
        <v>20</v>
      </c>
      <c r="AQ320" t="s">
        <v>16</v>
      </c>
      <c r="AR320" t="s">
        <v>43</v>
      </c>
      <c r="AS320" t="s">
        <v>22</v>
      </c>
      <c r="AT320" t="s">
        <v>21</v>
      </c>
      <c r="AU320">
        <v>425.4</v>
      </c>
      <c r="AV320" t="s">
        <v>23</v>
      </c>
      <c r="AW320" t="s">
        <v>24</v>
      </c>
    </row>
    <row r="321" spans="1:49" x14ac:dyDescent="0.25">
      <c r="A321" t="s">
        <v>59</v>
      </c>
      <c r="E321" t="s">
        <v>3</v>
      </c>
      <c r="F321" t="s">
        <v>25</v>
      </c>
      <c r="G321" t="s">
        <v>26</v>
      </c>
      <c r="H321">
        <v>299.26499999999999</v>
      </c>
      <c r="I321" t="s">
        <v>26</v>
      </c>
      <c r="J321" t="s">
        <v>4</v>
      </c>
      <c r="K321">
        <v>299.3</v>
      </c>
      <c r="L321" t="s">
        <v>9</v>
      </c>
      <c r="M321" t="s">
        <v>60</v>
      </c>
      <c r="N321" t="s">
        <v>61</v>
      </c>
      <c r="O321" t="s">
        <v>9</v>
      </c>
      <c r="P321" t="s">
        <v>62</v>
      </c>
      <c r="Q321" t="s">
        <v>3</v>
      </c>
      <c r="R321" t="s">
        <v>17</v>
      </c>
      <c r="S321" t="s">
        <v>63</v>
      </c>
      <c r="T321">
        <v>6</v>
      </c>
      <c r="U321" t="s">
        <v>13</v>
      </c>
      <c r="V321" t="s">
        <v>3</v>
      </c>
      <c r="X321">
        <v>2</v>
      </c>
      <c r="Y321">
        <v>9</v>
      </c>
      <c r="AA321">
        <v>9</v>
      </c>
      <c r="AC321" t="s">
        <v>14</v>
      </c>
      <c r="AD321" t="s">
        <v>38</v>
      </c>
      <c r="AE321">
        <v>2</v>
      </c>
      <c r="AF321" t="s">
        <v>20</v>
      </c>
      <c r="AG321" t="s">
        <v>15</v>
      </c>
      <c r="AH321">
        <v>6</v>
      </c>
      <c r="AI321" t="s">
        <v>20</v>
      </c>
      <c r="AJ321">
        <v>5</v>
      </c>
      <c r="AL321" t="s">
        <v>3</v>
      </c>
      <c r="AM321" t="s">
        <v>15</v>
      </c>
      <c r="AN321">
        <v>6</v>
      </c>
      <c r="AO321" t="s">
        <v>20</v>
      </c>
      <c r="AQ321" t="s">
        <v>16</v>
      </c>
      <c r="AR321" t="s">
        <v>48</v>
      </c>
      <c r="AS321" t="s">
        <v>22</v>
      </c>
      <c r="AT321" t="s">
        <v>21</v>
      </c>
      <c r="AU321">
        <v>299.3</v>
      </c>
      <c r="AV321" t="s">
        <v>23</v>
      </c>
      <c r="AW321" t="s">
        <v>24</v>
      </c>
    </row>
    <row r="322" spans="1:49" x14ac:dyDescent="0.25">
      <c r="A322" t="s">
        <v>59</v>
      </c>
      <c r="E322" t="s">
        <v>3</v>
      </c>
      <c r="F322" t="s">
        <v>25</v>
      </c>
      <c r="G322" t="s">
        <v>26</v>
      </c>
      <c r="H322">
        <v>0.34</v>
      </c>
      <c r="I322" t="s">
        <v>26</v>
      </c>
      <c r="J322" t="s">
        <v>4</v>
      </c>
      <c r="K322">
        <v>0.3</v>
      </c>
      <c r="L322" t="s">
        <v>9</v>
      </c>
      <c r="M322" t="s">
        <v>60</v>
      </c>
      <c r="N322" t="s">
        <v>61</v>
      </c>
      <c r="O322" t="s">
        <v>9</v>
      </c>
      <c r="P322" t="s">
        <v>62</v>
      </c>
      <c r="Q322" t="s">
        <v>3</v>
      </c>
      <c r="R322" t="s">
        <v>17</v>
      </c>
      <c r="S322" t="s">
        <v>63</v>
      </c>
      <c r="T322">
        <v>4</v>
      </c>
      <c r="U322" t="s">
        <v>13</v>
      </c>
      <c r="V322" t="s">
        <v>3</v>
      </c>
      <c r="AA322">
        <v>0</v>
      </c>
      <c r="AC322" t="s">
        <v>14</v>
      </c>
      <c r="AD322" t="s">
        <v>38</v>
      </c>
      <c r="AE322">
        <v>3</v>
      </c>
      <c r="AF322" t="s">
        <v>20</v>
      </c>
      <c r="AG322" t="s">
        <v>15</v>
      </c>
      <c r="AH322">
        <v>4</v>
      </c>
      <c r="AI322" t="s">
        <v>20</v>
      </c>
      <c r="AL322" t="s">
        <v>3</v>
      </c>
      <c r="AM322" t="s">
        <v>15</v>
      </c>
      <c r="AN322">
        <v>4</v>
      </c>
      <c r="AO322" t="s">
        <v>20</v>
      </c>
      <c r="AQ322" t="s">
        <v>16</v>
      </c>
      <c r="AR322" t="s">
        <v>56</v>
      </c>
      <c r="AS322" t="s">
        <v>22</v>
      </c>
      <c r="AT322" t="s">
        <v>21</v>
      </c>
      <c r="AU322">
        <v>0.3</v>
      </c>
      <c r="AV322" t="s">
        <v>23</v>
      </c>
      <c r="AW322" t="s">
        <v>24</v>
      </c>
    </row>
    <row r="323" spans="1:49" x14ac:dyDescent="0.25">
      <c r="A323" t="s">
        <v>59</v>
      </c>
      <c r="E323" t="s">
        <v>3</v>
      </c>
      <c r="F323" t="s">
        <v>25</v>
      </c>
      <c r="G323" t="s">
        <v>26</v>
      </c>
      <c r="H323">
        <v>0.14199999999999999</v>
      </c>
      <c r="I323" t="s">
        <v>26</v>
      </c>
      <c r="J323" t="s">
        <v>4</v>
      </c>
      <c r="K323">
        <v>0.1</v>
      </c>
      <c r="L323" t="s">
        <v>9</v>
      </c>
      <c r="M323" t="s">
        <v>60</v>
      </c>
      <c r="N323" t="s">
        <v>61</v>
      </c>
      <c r="O323" t="s">
        <v>9</v>
      </c>
      <c r="P323" t="s">
        <v>62</v>
      </c>
      <c r="Q323" t="s">
        <v>3</v>
      </c>
      <c r="R323" t="s">
        <v>17</v>
      </c>
      <c r="S323" t="s">
        <v>63</v>
      </c>
      <c r="T323">
        <v>4</v>
      </c>
      <c r="U323" t="s">
        <v>13</v>
      </c>
      <c r="V323" t="s">
        <v>3</v>
      </c>
      <c r="AA323">
        <v>0</v>
      </c>
      <c r="AC323" t="s">
        <v>14</v>
      </c>
      <c r="AD323" t="s">
        <v>38</v>
      </c>
      <c r="AE323">
        <v>1</v>
      </c>
      <c r="AF323" t="s">
        <v>20</v>
      </c>
      <c r="AG323" t="s">
        <v>15</v>
      </c>
      <c r="AH323">
        <v>4</v>
      </c>
      <c r="AI323" t="s">
        <v>20</v>
      </c>
      <c r="AJ323">
        <v>2</v>
      </c>
      <c r="AL323" t="s">
        <v>3</v>
      </c>
      <c r="AM323" t="s">
        <v>15</v>
      </c>
      <c r="AN323">
        <v>4</v>
      </c>
      <c r="AO323" t="s">
        <v>20</v>
      </c>
      <c r="AQ323" t="s">
        <v>16</v>
      </c>
      <c r="AR323" t="s">
        <v>50</v>
      </c>
      <c r="AS323" t="s">
        <v>22</v>
      </c>
      <c r="AT323" t="s">
        <v>21</v>
      </c>
      <c r="AU323">
        <v>0.1</v>
      </c>
      <c r="AV323" t="s">
        <v>23</v>
      </c>
      <c r="AW323" t="s">
        <v>24</v>
      </c>
    </row>
    <row r="324" spans="1:49" x14ac:dyDescent="0.25">
      <c r="A324" t="s">
        <v>59</v>
      </c>
      <c r="E324" t="s">
        <v>3</v>
      </c>
      <c r="F324" t="s">
        <v>25</v>
      </c>
      <c r="G324" t="s">
        <v>26</v>
      </c>
      <c r="H324">
        <v>4.67</v>
      </c>
      <c r="I324" t="s">
        <v>26</v>
      </c>
      <c r="J324" t="s">
        <v>4</v>
      </c>
      <c r="K324">
        <v>4.7</v>
      </c>
      <c r="L324" t="s">
        <v>9</v>
      </c>
      <c r="M324" t="s">
        <v>60</v>
      </c>
      <c r="N324" t="s">
        <v>61</v>
      </c>
      <c r="O324" t="s">
        <v>9</v>
      </c>
      <c r="P324" t="s">
        <v>62</v>
      </c>
      <c r="Q324" t="s">
        <v>3</v>
      </c>
      <c r="R324" t="s">
        <v>17</v>
      </c>
      <c r="S324" t="s">
        <v>63</v>
      </c>
      <c r="T324">
        <v>7</v>
      </c>
      <c r="U324" t="s">
        <v>13</v>
      </c>
      <c r="V324" t="s">
        <v>3</v>
      </c>
      <c r="AA324">
        <v>4</v>
      </c>
      <c r="AC324" t="s">
        <v>14</v>
      </c>
      <c r="AD324" t="s">
        <v>38</v>
      </c>
      <c r="AE324">
        <v>6</v>
      </c>
      <c r="AF324" t="s">
        <v>20</v>
      </c>
      <c r="AG324" t="s">
        <v>15</v>
      </c>
      <c r="AH324">
        <v>7</v>
      </c>
      <c r="AI324" t="s">
        <v>20</v>
      </c>
      <c r="AL324" t="s">
        <v>3</v>
      </c>
      <c r="AM324" t="s">
        <v>15</v>
      </c>
      <c r="AN324">
        <v>7</v>
      </c>
      <c r="AO324" t="s">
        <v>20</v>
      </c>
      <c r="AQ324" t="s">
        <v>16</v>
      </c>
      <c r="AR324" t="s">
        <v>42</v>
      </c>
      <c r="AS324" t="s">
        <v>22</v>
      </c>
      <c r="AT324" t="s">
        <v>21</v>
      </c>
      <c r="AU324">
        <v>4.7</v>
      </c>
      <c r="AV324" t="s">
        <v>23</v>
      </c>
      <c r="AW324" t="s">
        <v>24</v>
      </c>
    </row>
    <row r="325" spans="1:49" x14ac:dyDescent="0.25">
      <c r="A325" t="s">
        <v>59</v>
      </c>
      <c r="E325" t="s">
        <v>3</v>
      </c>
      <c r="F325" t="s">
        <v>25</v>
      </c>
      <c r="G325" t="s">
        <v>26</v>
      </c>
      <c r="H325">
        <v>5.3310000000000004</v>
      </c>
      <c r="I325" t="s">
        <v>26</v>
      </c>
      <c r="J325" t="s">
        <v>4</v>
      </c>
      <c r="K325">
        <v>5.3</v>
      </c>
      <c r="L325" t="s">
        <v>9</v>
      </c>
      <c r="M325" t="s">
        <v>60</v>
      </c>
      <c r="N325" t="s">
        <v>61</v>
      </c>
      <c r="O325" t="s">
        <v>9</v>
      </c>
      <c r="P325" t="s">
        <v>62</v>
      </c>
      <c r="Q325" t="s">
        <v>3</v>
      </c>
      <c r="R325" t="s">
        <v>17</v>
      </c>
      <c r="S325" t="s">
        <v>63</v>
      </c>
      <c r="T325">
        <v>3</v>
      </c>
      <c r="U325" t="s">
        <v>13</v>
      </c>
      <c r="V325" t="s">
        <v>3</v>
      </c>
      <c r="AA325">
        <v>5</v>
      </c>
      <c r="AC325" t="s">
        <v>14</v>
      </c>
      <c r="AD325" t="s">
        <v>38</v>
      </c>
      <c r="AE325">
        <v>3</v>
      </c>
      <c r="AF325" t="s">
        <v>20</v>
      </c>
      <c r="AG325" t="s">
        <v>15</v>
      </c>
      <c r="AH325">
        <v>3</v>
      </c>
      <c r="AI325" t="s">
        <v>20</v>
      </c>
      <c r="AJ325">
        <v>1</v>
      </c>
      <c r="AL325" t="s">
        <v>3</v>
      </c>
      <c r="AM325" t="s">
        <v>15</v>
      </c>
      <c r="AN325">
        <v>3</v>
      </c>
      <c r="AO325" t="s">
        <v>20</v>
      </c>
      <c r="AQ325" t="s">
        <v>16</v>
      </c>
      <c r="AR325" t="s">
        <v>56</v>
      </c>
      <c r="AS325" t="s">
        <v>22</v>
      </c>
      <c r="AT325" t="s">
        <v>21</v>
      </c>
      <c r="AU325">
        <v>5.3</v>
      </c>
      <c r="AV325" t="s">
        <v>23</v>
      </c>
      <c r="AW325" t="s">
        <v>24</v>
      </c>
    </row>
    <row r="326" spans="1:49" x14ac:dyDescent="0.25">
      <c r="A326" t="s">
        <v>59</v>
      </c>
      <c r="E326" t="s">
        <v>3</v>
      </c>
      <c r="F326" t="s">
        <v>25</v>
      </c>
      <c r="G326" t="s">
        <v>26</v>
      </c>
      <c r="H326">
        <v>59.17</v>
      </c>
      <c r="I326" t="s">
        <v>26</v>
      </c>
      <c r="J326" t="s">
        <v>4</v>
      </c>
      <c r="K326">
        <v>59.2</v>
      </c>
      <c r="L326" t="s">
        <v>9</v>
      </c>
      <c r="M326" t="s">
        <v>60</v>
      </c>
      <c r="N326" t="s">
        <v>61</v>
      </c>
      <c r="O326" t="s">
        <v>9</v>
      </c>
      <c r="P326" t="s">
        <v>62</v>
      </c>
      <c r="Q326" t="s">
        <v>3</v>
      </c>
      <c r="R326" t="s">
        <v>17</v>
      </c>
      <c r="S326" t="s">
        <v>63</v>
      </c>
      <c r="T326">
        <v>7</v>
      </c>
      <c r="U326" t="s">
        <v>13</v>
      </c>
      <c r="V326" t="s">
        <v>3</v>
      </c>
      <c r="Y326">
        <v>5</v>
      </c>
      <c r="AA326">
        <v>9</v>
      </c>
      <c r="AC326" t="s">
        <v>14</v>
      </c>
      <c r="AD326" t="s">
        <v>38</v>
      </c>
      <c r="AE326">
        <v>1</v>
      </c>
      <c r="AF326" t="s">
        <v>20</v>
      </c>
      <c r="AG326" t="s">
        <v>15</v>
      </c>
      <c r="AH326">
        <v>7</v>
      </c>
      <c r="AI326" t="s">
        <v>20</v>
      </c>
      <c r="AL326" t="s">
        <v>3</v>
      </c>
      <c r="AM326" t="s">
        <v>15</v>
      </c>
      <c r="AN326">
        <v>7</v>
      </c>
      <c r="AO326" t="s">
        <v>20</v>
      </c>
      <c r="AQ326" t="s">
        <v>16</v>
      </c>
      <c r="AR326" t="s">
        <v>52</v>
      </c>
      <c r="AS326" t="s">
        <v>22</v>
      </c>
      <c r="AT326" t="s">
        <v>21</v>
      </c>
      <c r="AU326">
        <v>59.2</v>
      </c>
      <c r="AV326" t="s">
        <v>23</v>
      </c>
      <c r="AW326" t="s">
        <v>24</v>
      </c>
    </row>
    <row r="327" spans="1:49" x14ac:dyDescent="0.25">
      <c r="A327" t="s">
        <v>59</v>
      </c>
      <c r="E327" t="s">
        <v>3</v>
      </c>
      <c r="F327" t="s">
        <v>25</v>
      </c>
      <c r="G327" t="s">
        <v>26</v>
      </c>
      <c r="H327">
        <v>35.353000000000002</v>
      </c>
      <c r="I327" t="s">
        <v>26</v>
      </c>
      <c r="J327" t="s">
        <v>4</v>
      </c>
      <c r="K327">
        <v>35.4</v>
      </c>
      <c r="L327" t="s">
        <v>9</v>
      </c>
      <c r="M327" t="s">
        <v>60</v>
      </c>
      <c r="N327" t="s">
        <v>61</v>
      </c>
      <c r="O327" t="s">
        <v>9</v>
      </c>
      <c r="P327" t="s">
        <v>62</v>
      </c>
      <c r="Q327" t="s">
        <v>3</v>
      </c>
      <c r="R327" t="s">
        <v>17</v>
      </c>
      <c r="S327" t="s">
        <v>63</v>
      </c>
      <c r="T327">
        <v>5</v>
      </c>
      <c r="U327" t="s">
        <v>13</v>
      </c>
      <c r="V327" t="s">
        <v>3</v>
      </c>
      <c r="Y327">
        <v>3</v>
      </c>
      <c r="AA327">
        <v>5</v>
      </c>
      <c r="AC327" t="s">
        <v>14</v>
      </c>
      <c r="AD327" t="s">
        <v>38</v>
      </c>
      <c r="AE327">
        <v>3</v>
      </c>
      <c r="AF327" t="s">
        <v>20</v>
      </c>
      <c r="AG327" t="s">
        <v>15</v>
      </c>
      <c r="AH327">
        <v>5</v>
      </c>
      <c r="AI327" t="s">
        <v>20</v>
      </c>
      <c r="AJ327">
        <v>3</v>
      </c>
      <c r="AL327" t="s">
        <v>3</v>
      </c>
      <c r="AM327" t="s">
        <v>15</v>
      </c>
      <c r="AN327">
        <v>5</v>
      </c>
      <c r="AO327" t="s">
        <v>20</v>
      </c>
      <c r="AQ327" t="s">
        <v>16</v>
      </c>
      <c r="AR327" t="s">
        <v>54</v>
      </c>
      <c r="AS327" t="s">
        <v>22</v>
      </c>
      <c r="AT327" t="s">
        <v>21</v>
      </c>
      <c r="AU327">
        <v>35.4</v>
      </c>
      <c r="AV327" t="s">
        <v>23</v>
      </c>
      <c r="AW327" t="s">
        <v>24</v>
      </c>
    </row>
    <row r="328" spans="1:49" x14ac:dyDescent="0.25">
      <c r="A328" t="s">
        <v>59</v>
      </c>
      <c r="E328" t="s">
        <v>3</v>
      </c>
      <c r="F328" t="s">
        <v>25</v>
      </c>
      <c r="G328" t="s">
        <v>26</v>
      </c>
      <c r="H328">
        <v>540.91</v>
      </c>
      <c r="I328" t="s">
        <v>26</v>
      </c>
      <c r="J328" t="s">
        <v>4</v>
      </c>
      <c r="K328">
        <v>540.9</v>
      </c>
      <c r="L328" t="s">
        <v>9</v>
      </c>
      <c r="M328" t="s">
        <v>60</v>
      </c>
      <c r="N328" t="s">
        <v>61</v>
      </c>
      <c r="O328" t="s">
        <v>9</v>
      </c>
      <c r="P328" t="s">
        <v>62</v>
      </c>
      <c r="Q328" t="s">
        <v>3</v>
      </c>
      <c r="R328" t="s">
        <v>17</v>
      </c>
      <c r="S328" t="s">
        <v>63</v>
      </c>
      <c r="T328">
        <v>1</v>
      </c>
      <c r="U328" t="s">
        <v>13</v>
      </c>
      <c r="V328" t="s">
        <v>3</v>
      </c>
      <c r="X328">
        <v>5</v>
      </c>
      <c r="Y328">
        <v>4</v>
      </c>
      <c r="AA328">
        <v>0</v>
      </c>
      <c r="AC328" t="s">
        <v>14</v>
      </c>
      <c r="AD328" t="s">
        <v>38</v>
      </c>
      <c r="AE328">
        <v>9</v>
      </c>
      <c r="AF328" t="s">
        <v>20</v>
      </c>
      <c r="AG328" t="s">
        <v>15</v>
      </c>
      <c r="AH328">
        <v>1</v>
      </c>
      <c r="AI328" t="s">
        <v>20</v>
      </c>
      <c r="AL328" t="s">
        <v>3</v>
      </c>
      <c r="AM328" t="s">
        <v>15</v>
      </c>
      <c r="AN328">
        <v>1</v>
      </c>
      <c r="AO328" t="s">
        <v>20</v>
      </c>
      <c r="AQ328" t="s">
        <v>16</v>
      </c>
      <c r="AR328" t="s">
        <v>57</v>
      </c>
      <c r="AS328" t="s">
        <v>22</v>
      </c>
      <c r="AT328" t="s">
        <v>21</v>
      </c>
      <c r="AU328">
        <v>540.9</v>
      </c>
      <c r="AV328" t="s">
        <v>23</v>
      </c>
      <c r="AW328" t="s">
        <v>24</v>
      </c>
    </row>
    <row r="329" spans="1:49" x14ac:dyDescent="0.25">
      <c r="A329" t="s">
        <v>59</v>
      </c>
      <c r="E329" t="s">
        <v>3</v>
      </c>
      <c r="F329" t="s">
        <v>25</v>
      </c>
      <c r="G329" t="s">
        <v>26</v>
      </c>
      <c r="H329">
        <v>363.25599999999997</v>
      </c>
      <c r="I329" t="s">
        <v>26</v>
      </c>
      <c r="J329" t="s">
        <v>4</v>
      </c>
      <c r="K329">
        <v>363.3</v>
      </c>
      <c r="L329" t="s">
        <v>9</v>
      </c>
      <c r="M329" t="s">
        <v>60</v>
      </c>
      <c r="N329" t="s">
        <v>61</v>
      </c>
      <c r="O329" t="s">
        <v>9</v>
      </c>
      <c r="P329" t="s">
        <v>62</v>
      </c>
      <c r="Q329" t="s">
        <v>3</v>
      </c>
      <c r="R329" t="s">
        <v>17</v>
      </c>
      <c r="S329" t="s">
        <v>63</v>
      </c>
      <c r="T329">
        <v>5</v>
      </c>
      <c r="U329" t="s">
        <v>13</v>
      </c>
      <c r="V329" t="s">
        <v>3</v>
      </c>
      <c r="X329">
        <v>3</v>
      </c>
      <c r="Y329">
        <v>6</v>
      </c>
      <c r="AA329">
        <v>3</v>
      </c>
      <c r="AC329" t="s">
        <v>14</v>
      </c>
      <c r="AD329" t="s">
        <v>38</v>
      </c>
      <c r="AE329">
        <v>2</v>
      </c>
      <c r="AF329" t="s">
        <v>20</v>
      </c>
      <c r="AG329" t="s">
        <v>15</v>
      </c>
      <c r="AH329">
        <v>5</v>
      </c>
      <c r="AI329" t="s">
        <v>20</v>
      </c>
      <c r="AJ329">
        <v>6</v>
      </c>
      <c r="AL329" t="s">
        <v>3</v>
      </c>
      <c r="AM329" t="s">
        <v>15</v>
      </c>
      <c r="AN329">
        <v>5</v>
      </c>
      <c r="AO329" t="s">
        <v>20</v>
      </c>
      <c r="AQ329" t="s">
        <v>16</v>
      </c>
      <c r="AR329" t="s">
        <v>48</v>
      </c>
      <c r="AS329" t="s">
        <v>22</v>
      </c>
      <c r="AT329" t="s">
        <v>21</v>
      </c>
      <c r="AU329">
        <v>363.3</v>
      </c>
      <c r="AV329" t="s">
        <v>23</v>
      </c>
      <c r="AW329" t="s">
        <v>24</v>
      </c>
    </row>
    <row r="330" spans="1:49" x14ac:dyDescent="0.25">
      <c r="A330" t="s">
        <v>59</v>
      </c>
      <c r="E330" t="s">
        <v>3</v>
      </c>
      <c r="F330" t="s">
        <v>25</v>
      </c>
      <c r="G330" t="s">
        <v>26</v>
      </c>
      <c r="H330">
        <v>0.66</v>
      </c>
      <c r="I330" t="s">
        <v>26</v>
      </c>
      <c r="J330" t="s">
        <v>4</v>
      </c>
      <c r="K330">
        <v>0.7</v>
      </c>
      <c r="L330" t="s">
        <v>9</v>
      </c>
      <c r="M330" t="s">
        <v>60</v>
      </c>
      <c r="N330" t="s">
        <v>61</v>
      </c>
      <c r="O330" t="s">
        <v>9</v>
      </c>
      <c r="P330" t="s">
        <v>62</v>
      </c>
      <c r="Q330" t="s">
        <v>3</v>
      </c>
      <c r="R330" t="s">
        <v>17</v>
      </c>
      <c r="S330" t="s">
        <v>63</v>
      </c>
      <c r="T330">
        <v>6</v>
      </c>
      <c r="U330" t="s">
        <v>13</v>
      </c>
      <c r="V330" t="s">
        <v>3</v>
      </c>
      <c r="AA330">
        <v>0</v>
      </c>
      <c r="AC330" t="s">
        <v>14</v>
      </c>
      <c r="AD330" t="s">
        <v>38</v>
      </c>
      <c r="AE330">
        <v>6</v>
      </c>
      <c r="AF330" t="s">
        <v>20</v>
      </c>
      <c r="AG330" t="s">
        <v>15</v>
      </c>
      <c r="AH330">
        <v>6</v>
      </c>
      <c r="AI330" t="s">
        <v>20</v>
      </c>
      <c r="AL330" t="s">
        <v>3</v>
      </c>
      <c r="AM330" t="s">
        <v>15</v>
      </c>
      <c r="AN330">
        <v>6</v>
      </c>
      <c r="AO330" t="s">
        <v>20</v>
      </c>
      <c r="AQ330" t="s">
        <v>16</v>
      </c>
      <c r="AR330" t="s">
        <v>42</v>
      </c>
      <c r="AS330" t="s">
        <v>22</v>
      </c>
      <c r="AT330" t="s">
        <v>21</v>
      </c>
      <c r="AU330">
        <v>0.7</v>
      </c>
      <c r="AV330" t="s">
        <v>23</v>
      </c>
      <c r="AW330" t="s">
        <v>24</v>
      </c>
    </row>
    <row r="331" spans="1:49" x14ac:dyDescent="0.25">
      <c r="A331" t="s">
        <v>59</v>
      </c>
      <c r="E331" t="s">
        <v>3</v>
      </c>
      <c r="F331" t="s">
        <v>25</v>
      </c>
      <c r="G331" t="s">
        <v>26</v>
      </c>
      <c r="H331">
        <v>0.187</v>
      </c>
      <c r="I331" t="s">
        <v>26</v>
      </c>
      <c r="J331" t="s">
        <v>4</v>
      </c>
      <c r="K331">
        <v>0.2</v>
      </c>
      <c r="L331" t="s">
        <v>9</v>
      </c>
      <c r="M331" t="s">
        <v>60</v>
      </c>
      <c r="N331" t="s">
        <v>61</v>
      </c>
      <c r="O331" t="s">
        <v>9</v>
      </c>
      <c r="P331" t="s">
        <v>62</v>
      </c>
      <c r="Q331" t="s">
        <v>3</v>
      </c>
      <c r="R331" t="s">
        <v>17</v>
      </c>
      <c r="S331" t="s">
        <v>63</v>
      </c>
      <c r="T331">
        <v>8</v>
      </c>
      <c r="U331" t="s">
        <v>13</v>
      </c>
      <c r="V331" t="s">
        <v>3</v>
      </c>
      <c r="AA331">
        <v>0</v>
      </c>
      <c r="AC331" t="s">
        <v>14</v>
      </c>
      <c r="AD331" t="s">
        <v>38</v>
      </c>
      <c r="AE331">
        <v>1</v>
      </c>
      <c r="AF331" t="s">
        <v>20</v>
      </c>
      <c r="AG331" t="s">
        <v>15</v>
      </c>
      <c r="AH331">
        <v>8</v>
      </c>
      <c r="AI331" t="s">
        <v>20</v>
      </c>
      <c r="AJ331">
        <v>7</v>
      </c>
      <c r="AL331" t="s">
        <v>3</v>
      </c>
      <c r="AM331" t="s">
        <v>15</v>
      </c>
      <c r="AN331">
        <v>8</v>
      </c>
      <c r="AO331" t="s">
        <v>20</v>
      </c>
      <c r="AQ331" t="s">
        <v>16</v>
      </c>
      <c r="AR331" t="s">
        <v>52</v>
      </c>
      <c r="AS331" t="s">
        <v>22</v>
      </c>
      <c r="AT331" t="s">
        <v>21</v>
      </c>
      <c r="AU331">
        <v>0.2</v>
      </c>
      <c r="AV331" t="s">
        <v>23</v>
      </c>
      <c r="AW331" t="s">
        <v>24</v>
      </c>
    </row>
    <row r="332" spans="1:49" x14ac:dyDescent="0.25">
      <c r="A332" t="s">
        <v>59</v>
      </c>
      <c r="E332" t="s">
        <v>3</v>
      </c>
      <c r="F332" t="s">
        <v>25</v>
      </c>
      <c r="G332" t="s">
        <v>26</v>
      </c>
      <c r="H332">
        <v>8.68</v>
      </c>
      <c r="I332" t="s">
        <v>26</v>
      </c>
      <c r="J332" t="s">
        <v>4</v>
      </c>
      <c r="K332">
        <v>8.6999999999999993</v>
      </c>
      <c r="L332" t="s">
        <v>9</v>
      </c>
      <c r="M332" t="s">
        <v>60</v>
      </c>
      <c r="N332" t="s">
        <v>61</v>
      </c>
      <c r="O332" t="s">
        <v>9</v>
      </c>
      <c r="P332" t="s">
        <v>62</v>
      </c>
      <c r="Q332" t="s">
        <v>3</v>
      </c>
      <c r="R332" t="s">
        <v>17</v>
      </c>
      <c r="S332" t="s">
        <v>63</v>
      </c>
      <c r="T332">
        <v>8</v>
      </c>
      <c r="U332" t="s">
        <v>13</v>
      </c>
      <c r="V332" t="s">
        <v>3</v>
      </c>
      <c r="AA332">
        <v>8</v>
      </c>
      <c r="AC332" t="s">
        <v>14</v>
      </c>
      <c r="AD332" t="s">
        <v>38</v>
      </c>
      <c r="AE332">
        <v>6</v>
      </c>
      <c r="AF332" t="s">
        <v>20</v>
      </c>
      <c r="AG332" t="s">
        <v>15</v>
      </c>
      <c r="AH332">
        <v>8</v>
      </c>
      <c r="AI332" t="s">
        <v>20</v>
      </c>
      <c r="AL332" t="s">
        <v>3</v>
      </c>
      <c r="AM332" t="s">
        <v>15</v>
      </c>
      <c r="AN332">
        <v>8</v>
      </c>
      <c r="AO332" t="s">
        <v>20</v>
      </c>
      <c r="AQ332" t="s">
        <v>16</v>
      </c>
      <c r="AR332" t="s">
        <v>42</v>
      </c>
      <c r="AS332" t="s">
        <v>22</v>
      </c>
      <c r="AT332" t="s">
        <v>21</v>
      </c>
      <c r="AU332">
        <v>8.6999999999999993</v>
      </c>
      <c r="AV332" t="s">
        <v>23</v>
      </c>
      <c r="AW332" t="s">
        <v>24</v>
      </c>
    </row>
    <row r="333" spans="1:49" x14ac:dyDescent="0.25">
      <c r="A333" t="s">
        <v>59</v>
      </c>
      <c r="E333" t="s">
        <v>3</v>
      </c>
      <c r="F333" t="s">
        <v>25</v>
      </c>
      <c r="G333" t="s">
        <v>26</v>
      </c>
      <c r="H333">
        <v>9.1460000000000008</v>
      </c>
      <c r="I333" t="s">
        <v>26</v>
      </c>
      <c r="J333" t="s">
        <v>4</v>
      </c>
      <c r="K333">
        <v>9.1</v>
      </c>
      <c r="L333" t="s">
        <v>9</v>
      </c>
      <c r="M333" t="s">
        <v>60</v>
      </c>
      <c r="N333" t="s">
        <v>61</v>
      </c>
      <c r="O333" t="s">
        <v>9</v>
      </c>
      <c r="P333" t="s">
        <v>62</v>
      </c>
      <c r="Q333" t="s">
        <v>3</v>
      </c>
      <c r="R333" t="s">
        <v>17</v>
      </c>
      <c r="S333" t="s">
        <v>63</v>
      </c>
      <c r="T333">
        <v>4</v>
      </c>
      <c r="U333" t="s">
        <v>13</v>
      </c>
      <c r="V333" t="s">
        <v>3</v>
      </c>
      <c r="AA333">
        <v>9</v>
      </c>
      <c r="AC333" t="s">
        <v>14</v>
      </c>
      <c r="AD333" t="s">
        <v>38</v>
      </c>
      <c r="AE333">
        <v>1</v>
      </c>
      <c r="AF333" t="s">
        <v>20</v>
      </c>
      <c r="AG333" t="s">
        <v>15</v>
      </c>
      <c r="AH333">
        <v>4</v>
      </c>
      <c r="AI333" t="s">
        <v>20</v>
      </c>
      <c r="AJ333">
        <v>6</v>
      </c>
      <c r="AL333" t="s">
        <v>3</v>
      </c>
      <c r="AM333" t="s">
        <v>15</v>
      </c>
      <c r="AN333">
        <v>4</v>
      </c>
      <c r="AO333" t="s">
        <v>20</v>
      </c>
      <c r="AQ333" t="s">
        <v>16</v>
      </c>
      <c r="AR333" t="s">
        <v>50</v>
      </c>
      <c r="AS333" t="s">
        <v>22</v>
      </c>
      <c r="AT333" t="s">
        <v>21</v>
      </c>
      <c r="AU333">
        <v>9.1</v>
      </c>
      <c r="AV333" t="s">
        <v>23</v>
      </c>
      <c r="AW333" t="s">
        <v>24</v>
      </c>
    </row>
    <row r="334" spans="1:49" x14ac:dyDescent="0.25">
      <c r="A334" t="s">
        <v>59</v>
      </c>
      <c r="E334" t="s">
        <v>3</v>
      </c>
      <c r="F334" t="s">
        <v>25</v>
      </c>
      <c r="G334" t="s">
        <v>26</v>
      </c>
      <c r="H334">
        <v>77.41</v>
      </c>
      <c r="I334" t="s">
        <v>26</v>
      </c>
      <c r="J334" t="s">
        <v>4</v>
      </c>
      <c r="K334">
        <v>77.400000000000006</v>
      </c>
      <c r="L334" t="s">
        <v>9</v>
      </c>
      <c r="M334" t="s">
        <v>60</v>
      </c>
      <c r="N334" t="s">
        <v>61</v>
      </c>
      <c r="O334" t="s">
        <v>9</v>
      </c>
      <c r="P334" t="s">
        <v>62</v>
      </c>
      <c r="Q334" t="s">
        <v>3</v>
      </c>
      <c r="R334" t="s">
        <v>17</v>
      </c>
      <c r="S334" t="s">
        <v>63</v>
      </c>
      <c r="T334">
        <v>1</v>
      </c>
      <c r="U334" t="s">
        <v>13</v>
      </c>
      <c r="V334" t="s">
        <v>3</v>
      </c>
      <c r="Y334">
        <v>7</v>
      </c>
      <c r="AA334">
        <v>7</v>
      </c>
      <c r="AC334" t="s">
        <v>14</v>
      </c>
      <c r="AD334" t="s">
        <v>38</v>
      </c>
      <c r="AE334">
        <v>4</v>
      </c>
      <c r="AF334" t="s">
        <v>20</v>
      </c>
      <c r="AG334" t="s">
        <v>15</v>
      </c>
      <c r="AH334">
        <v>1</v>
      </c>
      <c r="AI334" t="s">
        <v>20</v>
      </c>
      <c r="AL334" t="s">
        <v>3</v>
      </c>
      <c r="AM334" t="s">
        <v>15</v>
      </c>
      <c r="AN334">
        <v>1</v>
      </c>
      <c r="AO334" t="s">
        <v>20</v>
      </c>
      <c r="AQ334" t="s">
        <v>16</v>
      </c>
      <c r="AR334" t="s">
        <v>43</v>
      </c>
      <c r="AS334" t="s">
        <v>22</v>
      </c>
      <c r="AT334" t="s">
        <v>21</v>
      </c>
      <c r="AU334">
        <v>77.400000000000006</v>
      </c>
      <c r="AV334" t="s">
        <v>23</v>
      </c>
      <c r="AW334" t="s">
        <v>24</v>
      </c>
    </row>
    <row r="335" spans="1:49" x14ac:dyDescent="0.25">
      <c r="A335" t="s">
        <v>59</v>
      </c>
      <c r="E335" t="s">
        <v>3</v>
      </c>
      <c r="F335" t="s">
        <v>25</v>
      </c>
      <c r="G335" t="s">
        <v>26</v>
      </c>
      <c r="H335">
        <v>76.566999999999993</v>
      </c>
      <c r="I335" t="s">
        <v>26</v>
      </c>
      <c r="J335" t="s">
        <v>4</v>
      </c>
      <c r="K335">
        <v>76.599999999999994</v>
      </c>
      <c r="L335" t="s">
        <v>9</v>
      </c>
      <c r="M335" t="s">
        <v>60</v>
      </c>
      <c r="N335" t="s">
        <v>61</v>
      </c>
      <c r="O335" t="s">
        <v>9</v>
      </c>
      <c r="P335" t="s">
        <v>62</v>
      </c>
      <c r="Q335" t="s">
        <v>3</v>
      </c>
      <c r="R335" t="s">
        <v>17</v>
      </c>
      <c r="S335" t="s">
        <v>63</v>
      </c>
      <c r="T335">
        <v>6</v>
      </c>
      <c r="U335" t="s">
        <v>13</v>
      </c>
      <c r="V335" t="s">
        <v>3</v>
      </c>
      <c r="Y335">
        <v>7</v>
      </c>
      <c r="AA335">
        <v>6</v>
      </c>
      <c r="AC335" t="s">
        <v>14</v>
      </c>
      <c r="AD335" t="s">
        <v>38</v>
      </c>
      <c r="AE335">
        <v>5</v>
      </c>
      <c r="AF335" t="s">
        <v>20</v>
      </c>
      <c r="AG335" t="s">
        <v>15</v>
      </c>
      <c r="AH335">
        <v>6</v>
      </c>
      <c r="AI335" t="s">
        <v>20</v>
      </c>
      <c r="AJ335">
        <v>7</v>
      </c>
      <c r="AL335" t="s">
        <v>3</v>
      </c>
      <c r="AM335" t="s">
        <v>15</v>
      </c>
      <c r="AN335">
        <v>6</v>
      </c>
      <c r="AO335" t="s">
        <v>20</v>
      </c>
      <c r="AQ335" t="s">
        <v>16</v>
      </c>
      <c r="AR335" t="s">
        <v>55</v>
      </c>
      <c r="AS335" t="s">
        <v>22</v>
      </c>
      <c r="AT335" t="s">
        <v>21</v>
      </c>
      <c r="AU335">
        <v>76.599999999999994</v>
      </c>
      <c r="AV335" t="s">
        <v>23</v>
      </c>
      <c r="AW335" t="s">
        <v>24</v>
      </c>
    </row>
    <row r="336" spans="1:49" x14ac:dyDescent="0.25">
      <c r="A336" t="s">
        <v>64</v>
      </c>
      <c r="E336" t="s">
        <v>3</v>
      </c>
      <c r="F336" t="s">
        <v>25</v>
      </c>
      <c r="G336" t="s">
        <v>26</v>
      </c>
      <c r="H336">
        <v>0.442</v>
      </c>
      <c r="I336" t="s">
        <v>26</v>
      </c>
      <c r="J336" t="s">
        <v>4</v>
      </c>
      <c r="K336">
        <v>0.44</v>
      </c>
      <c r="L336" t="s">
        <v>9</v>
      </c>
      <c r="M336" t="s">
        <v>65</v>
      </c>
      <c r="N336" t="s">
        <v>61</v>
      </c>
      <c r="O336" t="s">
        <v>9</v>
      </c>
      <c r="P336" t="s">
        <v>62</v>
      </c>
      <c r="Q336" t="s">
        <v>3</v>
      </c>
      <c r="R336" t="s">
        <v>17</v>
      </c>
      <c r="S336" t="s">
        <v>66</v>
      </c>
      <c r="T336">
        <v>2</v>
      </c>
      <c r="U336" t="s">
        <v>13</v>
      </c>
      <c r="V336" t="s">
        <v>3</v>
      </c>
      <c r="AA336">
        <v>0</v>
      </c>
      <c r="AC336" t="s">
        <v>14</v>
      </c>
      <c r="AE336">
        <v>4</v>
      </c>
      <c r="AG336" t="s">
        <v>38</v>
      </c>
      <c r="AH336">
        <v>4</v>
      </c>
      <c r="AI336" t="s">
        <v>67</v>
      </c>
      <c r="AJ336">
        <v>2</v>
      </c>
      <c r="AK336" t="s">
        <v>20</v>
      </c>
      <c r="AL336" t="s">
        <v>3</v>
      </c>
      <c r="AM336" t="s">
        <v>15</v>
      </c>
      <c r="AN336">
        <v>2</v>
      </c>
      <c r="AO336" t="s">
        <v>20</v>
      </c>
      <c r="AQ336" t="s">
        <v>16</v>
      </c>
      <c r="AR336" t="s">
        <v>43</v>
      </c>
      <c r="AS336" t="s">
        <v>22</v>
      </c>
      <c r="AT336" t="s">
        <v>21</v>
      </c>
      <c r="AU336">
        <v>0.44</v>
      </c>
      <c r="AV336" t="s">
        <v>23</v>
      </c>
      <c r="AW336" t="s">
        <v>24</v>
      </c>
    </row>
    <row r="337" spans="1:49" x14ac:dyDescent="0.25">
      <c r="A337" t="s">
        <v>64</v>
      </c>
      <c r="E337" t="s">
        <v>3</v>
      </c>
      <c r="F337" t="s">
        <v>25</v>
      </c>
      <c r="G337" t="s">
        <v>26</v>
      </c>
      <c r="H337">
        <v>8.391</v>
      </c>
      <c r="I337" t="s">
        <v>26</v>
      </c>
      <c r="J337" t="s">
        <v>4</v>
      </c>
      <c r="K337">
        <v>8.39</v>
      </c>
      <c r="L337" t="s">
        <v>9</v>
      </c>
      <c r="M337" t="s">
        <v>65</v>
      </c>
      <c r="N337" t="s">
        <v>61</v>
      </c>
      <c r="O337" t="s">
        <v>9</v>
      </c>
      <c r="P337" t="s">
        <v>62</v>
      </c>
      <c r="Q337" t="s">
        <v>3</v>
      </c>
      <c r="R337" t="s">
        <v>17</v>
      </c>
      <c r="S337" t="s">
        <v>66</v>
      </c>
      <c r="T337">
        <v>1</v>
      </c>
      <c r="U337" t="s">
        <v>13</v>
      </c>
      <c r="V337" t="s">
        <v>3</v>
      </c>
      <c r="AA337">
        <v>8</v>
      </c>
      <c r="AC337" t="s">
        <v>14</v>
      </c>
      <c r="AE337">
        <v>3</v>
      </c>
      <c r="AG337" t="s">
        <v>38</v>
      </c>
      <c r="AH337">
        <v>9</v>
      </c>
      <c r="AI337" t="s">
        <v>67</v>
      </c>
      <c r="AJ337">
        <v>1</v>
      </c>
      <c r="AK337" t="s">
        <v>20</v>
      </c>
      <c r="AL337" t="s">
        <v>3</v>
      </c>
      <c r="AM337" t="s">
        <v>15</v>
      </c>
      <c r="AN337">
        <v>1</v>
      </c>
      <c r="AO337" t="s">
        <v>20</v>
      </c>
      <c r="AQ337" t="s">
        <v>16</v>
      </c>
      <c r="AR337" t="s">
        <v>57</v>
      </c>
      <c r="AS337" t="s">
        <v>22</v>
      </c>
      <c r="AT337" t="s">
        <v>21</v>
      </c>
      <c r="AU337">
        <v>8.39</v>
      </c>
      <c r="AV337" t="s">
        <v>23</v>
      </c>
      <c r="AW337" t="s">
        <v>24</v>
      </c>
    </row>
    <row r="338" spans="1:49" x14ac:dyDescent="0.25">
      <c r="A338" t="s">
        <v>64</v>
      </c>
      <c r="E338" t="s">
        <v>3</v>
      </c>
      <c r="F338" t="s">
        <v>25</v>
      </c>
      <c r="G338" t="s">
        <v>26</v>
      </c>
      <c r="H338">
        <v>80.296000000000006</v>
      </c>
      <c r="I338" t="s">
        <v>26</v>
      </c>
      <c r="J338" t="s">
        <v>4</v>
      </c>
      <c r="K338">
        <v>80.3</v>
      </c>
      <c r="L338" t="s">
        <v>9</v>
      </c>
      <c r="M338" t="s">
        <v>65</v>
      </c>
      <c r="N338" t="s">
        <v>61</v>
      </c>
      <c r="O338" t="s">
        <v>9</v>
      </c>
      <c r="P338" t="s">
        <v>62</v>
      </c>
      <c r="Q338" t="s">
        <v>3</v>
      </c>
      <c r="R338" t="s">
        <v>17</v>
      </c>
      <c r="S338" t="s">
        <v>66</v>
      </c>
      <c r="T338">
        <v>6</v>
      </c>
      <c r="U338" t="s">
        <v>13</v>
      </c>
      <c r="V338" t="s">
        <v>3</v>
      </c>
      <c r="Y338">
        <v>8</v>
      </c>
      <c r="AA338">
        <v>0</v>
      </c>
      <c r="AC338" t="s">
        <v>14</v>
      </c>
      <c r="AE338">
        <v>2</v>
      </c>
      <c r="AG338" t="s">
        <v>38</v>
      </c>
      <c r="AH338">
        <v>9</v>
      </c>
      <c r="AI338" t="s">
        <v>67</v>
      </c>
      <c r="AJ338">
        <v>6</v>
      </c>
      <c r="AK338" t="s">
        <v>20</v>
      </c>
      <c r="AL338" t="s">
        <v>3</v>
      </c>
      <c r="AM338" t="s">
        <v>15</v>
      </c>
      <c r="AN338">
        <v>6</v>
      </c>
      <c r="AO338" t="s">
        <v>20</v>
      </c>
      <c r="AQ338" t="s">
        <v>16</v>
      </c>
      <c r="AR338" t="s">
        <v>49</v>
      </c>
      <c r="AS338" t="s">
        <v>22</v>
      </c>
      <c r="AT338" t="s">
        <v>21</v>
      </c>
      <c r="AU338">
        <v>80.3</v>
      </c>
      <c r="AV338" t="s">
        <v>23</v>
      </c>
      <c r="AW338" t="s">
        <v>24</v>
      </c>
    </row>
    <row r="339" spans="1:49" x14ac:dyDescent="0.25">
      <c r="A339" t="s">
        <v>64</v>
      </c>
      <c r="E339" t="s">
        <v>3</v>
      </c>
      <c r="F339" t="s">
        <v>25</v>
      </c>
      <c r="G339" t="s">
        <v>26</v>
      </c>
      <c r="H339">
        <v>640.21199999999999</v>
      </c>
      <c r="I339" t="s">
        <v>26</v>
      </c>
      <c r="J339" t="s">
        <v>4</v>
      </c>
      <c r="K339">
        <v>640.21</v>
      </c>
      <c r="L339" t="s">
        <v>9</v>
      </c>
      <c r="M339" t="s">
        <v>65</v>
      </c>
      <c r="N339" t="s">
        <v>61</v>
      </c>
      <c r="O339" t="s">
        <v>9</v>
      </c>
      <c r="P339" t="s">
        <v>62</v>
      </c>
      <c r="Q339" t="s">
        <v>3</v>
      </c>
      <c r="R339" t="s">
        <v>17</v>
      </c>
      <c r="S339" t="s">
        <v>66</v>
      </c>
      <c r="T339">
        <v>2</v>
      </c>
      <c r="U339" t="s">
        <v>13</v>
      </c>
      <c r="V339" t="s">
        <v>3</v>
      </c>
      <c r="X339">
        <v>6</v>
      </c>
      <c r="Y339">
        <v>4</v>
      </c>
      <c r="AA339">
        <v>0</v>
      </c>
      <c r="AC339" t="s">
        <v>14</v>
      </c>
      <c r="AE339">
        <v>2</v>
      </c>
      <c r="AG339" t="s">
        <v>38</v>
      </c>
      <c r="AH339">
        <v>1</v>
      </c>
      <c r="AI339" t="s">
        <v>67</v>
      </c>
      <c r="AJ339">
        <v>2</v>
      </c>
      <c r="AK339" t="s">
        <v>20</v>
      </c>
      <c r="AL339" t="s">
        <v>3</v>
      </c>
      <c r="AM339" t="s">
        <v>15</v>
      </c>
      <c r="AN339">
        <v>2</v>
      </c>
      <c r="AO339" t="s">
        <v>20</v>
      </c>
      <c r="AQ339" t="s">
        <v>16</v>
      </c>
      <c r="AR339" t="s">
        <v>50</v>
      </c>
      <c r="AS339" t="s">
        <v>22</v>
      </c>
      <c r="AT339" t="s">
        <v>21</v>
      </c>
      <c r="AU339">
        <v>640.21</v>
      </c>
      <c r="AV339" t="s">
        <v>23</v>
      </c>
      <c r="AW339" t="s">
        <v>24</v>
      </c>
    </row>
    <row r="340" spans="1:49" x14ac:dyDescent="0.25">
      <c r="A340" t="s">
        <v>64</v>
      </c>
      <c r="E340" t="s">
        <v>3</v>
      </c>
      <c r="F340" t="s">
        <v>25</v>
      </c>
      <c r="G340" t="s">
        <v>26</v>
      </c>
      <c r="H340">
        <v>0.63700000000000001</v>
      </c>
      <c r="I340" t="s">
        <v>26</v>
      </c>
      <c r="J340" t="s">
        <v>4</v>
      </c>
      <c r="K340">
        <v>0.64</v>
      </c>
      <c r="L340" t="s">
        <v>9</v>
      </c>
      <c r="M340" t="s">
        <v>65</v>
      </c>
      <c r="N340" t="s">
        <v>61</v>
      </c>
      <c r="O340" t="s">
        <v>9</v>
      </c>
      <c r="P340" t="s">
        <v>62</v>
      </c>
      <c r="Q340" t="s">
        <v>3</v>
      </c>
      <c r="R340" t="s">
        <v>17</v>
      </c>
      <c r="S340" t="s">
        <v>66</v>
      </c>
      <c r="T340">
        <v>7</v>
      </c>
      <c r="U340" t="s">
        <v>13</v>
      </c>
      <c r="V340" t="s">
        <v>3</v>
      </c>
      <c r="AA340">
        <v>0</v>
      </c>
      <c r="AC340" t="s">
        <v>14</v>
      </c>
      <c r="AE340">
        <v>6</v>
      </c>
      <c r="AG340" t="s">
        <v>38</v>
      </c>
      <c r="AH340">
        <v>3</v>
      </c>
      <c r="AI340" t="s">
        <v>67</v>
      </c>
      <c r="AJ340">
        <v>7</v>
      </c>
      <c r="AK340" t="s">
        <v>20</v>
      </c>
      <c r="AL340" t="s">
        <v>3</v>
      </c>
      <c r="AM340" t="s">
        <v>15</v>
      </c>
      <c r="AN340">
        <v>7</v>
      </c>
      <c r="AO340" t="s">
        <v>20</v>
      </c>
      <c r="AQ340" t="s">
        <v>16</v>
      </c>
      <c r="AR340" t="s">
        <v>54</v>
      </c>
      <c r="AS340" t="s">
        <v>22</v>
      </c>
      <c r="AT340" t="s">
        <v>21</v>
      </c>
      <c r="AU340">
        <v>0.64</v>
      </c>
      <c r="AV340" t="s">
        <v>23</v>
      </c>
      <c r="AW340" t="s">
        <v>24</v>
      </c>
    </row>
    <row r="341" spans="1:49" x14ac:dyDescent="0.25">
      <c r="A341" t="s">
        <v>64</v>
      </c>
      <c r="E341" t="s">
        <v>3</v>
      </c>
      <c r="F341" t="s">
        <v>25</v>
      </c>
      <c r="G341" t="s">
        <v>26</v>
      </c>
      <c r="H341">
        <v>2.2240000000000002</v>
      </c>
      <c r="I341" t="s">
        <v>26</v>
      </c>
      <c r="J341" t="s">
        <v>4</v>
      </c>
      <c r="K341">
        <v>2.2200000000000002</v>
      </c>
      <c r="L341" t="s">
        <v>9</v>
      </c>
      <c r="M341" t="s">
        <v>65</v>
      </c>
      <c r="N341" t="s">
        <v>61</v>
      </c>
      <c r="O341" t="s">
        <v>9</v>
      </c>
      <c r="P341" t="s">
        <v>62</v>
      </c>
      <c r="Q341" t="s">
        <v>3</v>
      </c>
      <c r="R341" t="s">
        <v>17</v>
      </c>
      <c r="S341" t="s">
        <v>66</v>
      </c>
      <c r="T341">
        <v>4</v>
      </c>
      <c r="U341" t="s">
        <v>13</v>
      </c>
      <c r="V341" t="s">
        <v>3</v>
      </c>
      <c r="AA341">
        <v>2</v>
      </c>
      <c r="AC341" t="s">
        <v>14</v>
      </c>
      <c r="AE341">
        <v>2</v>
      </c>
      <c r="AG341" t="s">
        <v>38</v>
      </c>
      <c r="AH341">
        <v>2</v>
      </c>
      <c r="AI341" t="s">
        <v>67</v>
      </c>
      <c r="AJ341">
        <v>4</v>
      </c>
      <c r="AK341" t="s">
        <v>20</v>
      </c>
      <c r="AL341" t="s">
        <v>3</v>
      </c>
      <c r="AM341" t="s">
        <v>15</v>
      </c>
      <c r="AN341">
        <v>4</v>
      </c>
      <c r="AO341" t="s">
        <v>20</v>
      </c>
      <c r="AQ341" t="s">
        <v>16</v>
      </c>
      <c r="AR341" t="s">
        <v>53</v>
      </c>
      <c r="AS341" t="s">
        <v>22</v>
      </c>
      <c r="AT341" t="s">
        <v>21</v>
      </c>
      <c r="AU341">
        <v>2.2200000000000002</v>
      </c>
      <c r="AV341" t="s">
        <v>23</v>
      </c>
      <c r="AW341" t="s">
        <v>24</v>
      </c>
    </row>
    <row r="342" spans="1:49" x14ac:dyDescent="0.25">
      <c r="A342" t="s">
        <v>64</v>
      </c>
      <c r="E342" t="s">
        <v>3</v>
      </c>
      <c r="F342" t="s">
        <v>25</v>
      </c>
      <c r="G342" t="s">
        <v>26</v>
      </c>
      <c r="H342">
        <v>40.469000000000001</v>
      </c>
      <c r="I342" t="s">
        <v>26</v>
      </c>
      <c r="J342" t="s">
        <v>4</v>
      </c>
      <c r="K342">
        <v>40.47</v>
      </c>
      <c r="L342" t="s">
        <v>9</v>
      </c>
      <c r="M342" t="s">
        <v>65</v>
      </c>
      <c r="N342" t="s">
        <v>61</v>
      </c>
      <c r="O342" t="s">
        <v>9</v>
      </c>
      <c r="P342" t="s">
        <v>62</v>
      </c>
      <c r="Q342" t="s">
        <v>3</v>
      </c>
      <c r="R342" t="s">
        <v>17</v>
      </c>
      <c r="S342" t="s">
        <v>66</v>
      </c>
      <c r="T342">
        <v>9</v>
      </c>
      <c r="U342" t="s">
        <v>13</v>
      </c>
      <c r="V342" t="s">
        <v>3</v>
      </c>
      <c r="Y342">
        <v>4</v>
      </c>
      <c r="AA342">
        <v>0</v>
      </c>
      <c r="AC342" t="s">
        <v>14</v>
      </c>
      <c r="AE342">
        <v>4</v>
      </c>
      <c r="AG342" t="s">
        <v>38</v>
      </c>
      <c r="AH342">
        <v>6</v>
      </c>
      <c r="AI342" t="s">
        <v>67</v>
      </c>
      <c r="AJ342">
        <v>9</v>
      </c>
      <c r="AK342" t="s">
        <v>20</v>
      </c>
      <c r="AL342" t="s">
        <v>3</v>
      </c>
      <c r="AM342" t="s">
        <v>15</v>
      </c>
      <c r="AN342">
        <v>9</v>
      </c>
      <c r="AO342" t="s">
        <v>20</v>
      </c>
      <c r="AQ342" t="s">
        <v>16</v>
      </c>
      <c r="AR342" t="s">
        <v>42</v>
      </c>
      <c r="AS342" t="s">
        <v>22</v>
      </c>
      <c r="AT342" t="s">
        <v>21</v>
      </c>
      <c r="AU342">
        <v>40.47</v>
      </c>
      <c r="AV342" t="s">
        <v>23</v>
      </c>
      <c r="AW342" t="s">
        <v>24</v>
      </c>
    </row>
    <row r="343" spans="1:49" x14ac:dyDescent="0.25">
      <c r="A343" t="s">
        <v>64</v>
      </c>
      <c r="E343" t="s">
        <v>3</v>
      </c>
      <c r="F343" t="s">
        <v>25</v>
      </c>
      <c r="G343" t="s">
        <v>26</v>
      </c>
      <c r="H343">
        <v>576.47699999999998</v>
      </c>
      <c r="I343" t="s">
        <v>26</v>
      </c>
      <c r="J343" t="s">
        <v>4</v>
      </c>
      <c r="K343">
        <v>576.48</v>
      </c>
      <c r="L343" t="s">
        <v>9</v>
      </c>
      <c r="M343" t="s">
        <v>65</v>
      </c>
      <c r="N343" t="s">
        <v>61</v>
      </c>
      <c r="O343" t="s">
        <v>9</v>
      </c>
      <c r="P343" t="s">
        <v>62</v>
      </c>
      <c r="Q343" t="s">
        <v>3</v>
      </c>
      <c r="R343" t="s">
        <v>17</v>
      </c>
      <c r="S343" t="s">
        <v>66</v>
      </c>
      <c r="T343">
        <v>7</v>
      </c>
      <c r="U343" t="s">
        <v>13</v>
      </c>
      <c r="V343" t="s">
        <v>3</v>
      </c>
      <c r="X343">
        <v>5</v>
      </c>
      <c r="Y343">
        <v>7</v>
      </c>
      <c r="AA343">
        <v>6</v>
      </c>
      <c r="AC343" t="s">
        <v>14</v>
      </c>
      <c r="AE343">
        <v>4</v>
      </c>
      <c r="AG343" t="s">
        <v>38</v>
      </c>
      <c r="AH343">
        <v>7</v>
      </c>
      <c r="AI343" t="s">
        <v>67</v>
      </c>
      <c r="AJ343">
        <v>7</v>
      </c>
      <c r="AK343" t="s">
        <v>20</v>
      </c>
      <c r="AL343" t="s">
        <v>3</v>
      </c>
      <c r="AM343" t="s">
        <v>15</v>
      </c>
      <c r="AN343">
        <v>7</v>
      </c>
      <c r="AO343" t="s">
        <v>20</v>
      </c>
      <c r="AQ343" t="s">
        <v>16</v>
      </c>
      <c r="AR343" t="s">
        <v>45</v>
      </c>
      <c r="AS343" t="s">
        <v>22</v>
      </c>
      <c r="AT343" t="s">
        <v>21</v>
      </c>
      <c r="AU343">
        <v>576.48</v>
      </c>
      <c r="AV343" t="s">
        <v>23</v>
      </c>
      <c r="AW343" t="s">
        <v>24</v>
      </c>
    </row>
    <row r="344" spans="1:49" x14ac:dyDescent="0.25">
      <c r="A344" t="s">
        <v>64</v>
      </c>
      <c r="E344" t="s">
        <v>3</v>
      </c>
      <c r="F344" t="s">
        <v>25</v>
      </c>
      <c r="G344" t="s">
        <v>26</v>
      </c>
      <c r="H344">
        <v>0.59599999999999997</v>
      </c>
      <c r="I344" t="s">
        <v>26</v>
      </c>
      <c r="J344" t="s">
        <v>4</v>
      </c>
      <c r="K344">
        <v>0.6</v>
      </c>
      <c r="L344" t="s">
        <v>9</v>
      </c>
      <c r="M344" t="s">
        <v>65</v>
      </c>
      <c r="N344" t="s">
        <v>61</v>
      </c>
      <c r="O344" t="s">
        <v>9</v>
      </c>
      <c r="P344" t="s">
        <v>62</v>
      </c>
      <c r="Q344" t="s">
        <v>3</v>
      </c>
      <c r="R344" t="s">
        <v>17</v>
      </c>
      <c r="S344" t="s">
        <v>66</v>
      </c>
      <c r="T344">
        <v>6</v>
      </c>
      <c r="U344" t="s">
        <v>13</v>
      </c>
      <c r="V344" t="s">
        <v>3</v>
      </c>
      <c r="AA344">
        <v>0</v>
      </c>
      <c r="AC344" t="s">
        <v>14</v>
      </c>
      <c r="AE344">
        <v>5</v>
      </c>
      <c r="AG344" t="s">
        <v>38</v>
      </c>
      <c r="AH344">
        <v>9</v>
      </c>
      <c r="AI344" t="s">
        <v>67</v>
      </c>
      <c r="AJ344">
        <v>6</v>
      </c>
      <c r="AK344" t="s">
        <v>20</v>
      </c>
      <c r="AL344" t="s">
        <v>3</v>
      </c>
      <c r="AM344" t="s">
        <v>15</v>
      </c>
      <c r="AN344">
        <v>6</v>
      </c>
      <c r="AO344" t="s">
        <v>20</v>
      </c>
      <c r="AQ344" t="s">
        <v>16</v>
      </c>
      <c r="AR344" t="s">
        <v>49</v>
      </c>
      <c r="AS344" t="s">
        <v>22</v>
      </c>
      <c r="AT344" t="s">
        <v>21</v>
      </c>
      <c r="AU344">
        <v>0.6</v>
      </c>
      <c r="AV344" t="s">
        <v>23</v>
      </c>
      <c r="AW344" t="s">
        <v>24</v>
      </c>
    </row>
    <row r="345" spans="1:49" x14ac:dyDescent="0.25">
      <c r="A345" t="s">
        <v>64</v>
      </c>
      <c r="E345" t="s">
        <v>3</v>
      </c>
      <c r="F345" t="s">
        <v>25</v>
      </c>
      <c r="G345" t="s">
        <v>26</v>
      </c>
      <c r="H345">
        <v>4.476</v>
      </c>
      <c r="I345" t="s">
        <v>26</v>
      </c>
      <c r="J345" t="s">
        <v>4</v>
      </c>
      <c r="K345">
        <v>4.4800000000000004</v>
      </c>
      <c r="L345" t="s">
        <v>9</v>
      </c>
      <c r="M345" t="s">
        <v>65</v>
      </c>
      <c r="N345" t="s">
        <v>61</v>
      </c>
      <c r="O345" t="s">
        <v>9</v>
      </c>
      <c r="P345" t="s">
        <v>62</v>
      </c>
      <c r="Q345" t="s">
        <v>3</v>
      </c>
      <c r="R345" t="s">
        <v>17</v>
      </c>
      <c r="S345" t="s">
        <v>66</v>
      </c>
      <c r="T345">
        <v>6</v>
      </c>
      <c r="U345" t="s">
        <v>13</v>
      </c>
      <c r="V345" t="s">
        <v>3</v>
      </c>
      <c r="AA345">
        <v>4</v>
      </c>
      <c r="AC345" t="s">
        <v>14</v>
      </c>
      <c r="AE345">
        <v>4</v>
      </c>
      <c r="AG345" t="s">
        <v>38</v>
      </c>
      <c r="AH345">
        <v>7</v>
      </c>
      <c r="AI345" t="s">
        <v>67</v>
      </c>
      <c r="AJ345">
        <v>6</v>
      </c>
      <c r="AK345" t="s">
        <v>20</v>
      </c>
      <c r="AL345" t="s">
        <v>3</v>
      </c>
      <c r="AM345" t="s">
        <v>15</v>
      </c>
      <c r="AN345">
        <v>6</v>
      </c>
      <c r="AO345" t="s">
        <v>20</v>
      </c>
      <c r="AQ345" t="s">
        <v>16</v>
      </c>
      <c r="AR345" t="s">
        <v>45</v>
      </c>
      <c r="AS345" t="s">
        <v>22</v>
      </c>
      <c r="AT345" t="s">
        <v>21</v>
      </c>
      <c r="AU345">
        <v>4.4800000000000004</v>
      </c>
      <c r="AV345" t="s">
        <v>23</v>
      </c>
      <c r="AW345" t="s">
        <v>24</v>
      </c>
    </row>
    <row r="346" spans="1:49" x14ac:dyDescent="0.25">
      <c r="A346" t="s">
        <v>64</v>
      </c>
      <c r="E346" t="s">
        <v>3</v>
      </c>
      <c r="F346" t="s">
        <v>25</v>
      </c>
      <c r="G346" t="s">
        <v>26</v>
      </c>
      <c r="H346">
        <v>47.978000000000002</v>
      </c>
      <c r="I346" t="s">
        <v>26</v>
      </c>
      <c r="J346" t="s">
        <v>4</v>
      </c>
      <c r="K346">
        <v>47.98</v>
      </c>
      <c r="L346" t="s">
        <v>9</v>
      </c>
      <c r="M346" t="s">
        <v>65</v>
      </c>
      <c r="N346" t="s">
        <v>61</v>
      </c>
      <c r="O346" t="s">
        <v>9</v>
      </c>
      <c r="P346" t="s">
        <v>62</v>
      </c>
      <c r="Q346" t="s">
        <v>3</v>
      </c>
      <c r="R346" t="s">
        <v>17</v>
      </c>
      <c r="S346" t="s">
        <v>66</v>
      </c>
      <c r="T346">
        <v>8</v>
      </c>
      <c r="U346" t="s">
        <v>13</v>
      </c>
      <c r="V346" t="s">
        <v>3</v>
      </c>
      <c r="Y346">
        <v>4</v>
      </c>
      <c r="AA346">
        <v>7</v>
      </c>
      <c r="AC346" t="s">
        <v>14</v>
      </c>
      <c r="AE346">
        <v>9</v>
      </c>
      <c r="AG346" t="s">
        <v>38</v>
      </c>
      <c r="AH346">
        <v>7</v>
      </c>
      <c r="AI346" t="s">
        <v>67</v>
      </c>
      <c r="AJ346">
        <v>8</v>
      </c>
      <c r="AK346" t="s">
        <v>20</v>
      </c>
      <c r="AL346" t="s">
        <v>3</v>
      </c>
      <c r="AM346" t="s">
        <v>15</v>
      </c>
      <c r="AN346">
        <v>8</v>
      </c>
      <c r="AO346" t="s">
        <v>20</v>
      </c>
      <c r="AQ346" t="s">
        <v>16</v>
      </c>
      <c r="AR346" t="s">
        <v>45</v>
      </c>
      <c r="AS346" t="s">
        <v>22</v>
      </c>
      <c r="AT346" t="s">
        <v>21</v>
      </c>
      <c r="AU346">
        <v>47.98</v>
      </c>
      <c r="AV346" t="s">
        <v>23</v>
      </c>
      <c r="AW346" t="s">
        <v>24</v>
      </c>
    </row>
    <row r="347" spans="1:49" x14ac:dyDescent="0.25">
      <c r="A347" t="s">
        <v>64</v>
      </c>
      <c r="E347" t="s">
        <v>3</v>
      </c>
      <c r="F347" t="s">
        <v>25</v>
      </c>
      <c r="G347" t="s">
        <v>26</v>
      </c>
      <c r="H347">
        <v>665.17600000000004</v>
      </c>
      <c r="I347" t="s">
        <v>26</v>
      </c>
      <c r="J347" t="s">
        <v>4</v>
      </c>
      <c r="K347">
        <v>665.18</v>
      </c>
      <c r="L347" t="s">
        <v>9</v>
      </c>
      <c r="M347" t="s">
        <v>65</v>
      </c>
      <c r="N347" t="s">
        <v>61</v>
      </c>
      <c r="O347" t="s">
        <v>9</v>
      </c>
      <c r="P347" t="s">
        <v>62</v>
      </c>
      <c r="Q347" t="s">
        <v>3</v>
      </c>
      <c r="R347" t="s">
        <v>17</v>
      </c>
      <c r="S347" t="s">
        <v>66</v>
      </c>
      <c r="T347">
        <v>6</v>
      </c>
      <c r="U347" t="s">
        <v>13</v>
      </c>
      <c r="V347" t="s">
        <v>3</v>
      </c>
      <c r="X347">
        <v>6</v>
      </c>
      <c r="Y347">
        <v>6</v>
      </c>
      <c r="AA347">
        <v>5</v>
      </c>
      <c r="AC347" t="s">
        <v>14</v>
      </c>
      <c r="AE347">
        <v>1</v>
      </c>
      <c r="AG347" t="s">
        <v>38</v>
      </c>
      <c r="AH347">
        <v>7</v>
      </c>
      <c r="AI347" t="s">
        <v>67</v>
      </c>
      <c r="AJ347">
        <v>6</v>
      </c>
      <c r="AK347" t="s">
        <v>20</v>
      </c>
      <c r="AL347" t="s">
        <v>3</v>
      </c>
      <c r="AM347" t="s">
        <v>15</v>
      </c>
      <c r="AN347">
        <v>6</v>
      </c>
      <c r="AO347" t="s">
        <v>20</v>
      </c>
      <c r="AQ347" t="s">
        <v>16</v>
      </c>
      <c r="AR347" t="s">
        <v>45</v>
      </c>
      <c r="AS347" t="s">
        <v>22</v>
      </c>
      <c r="AT347" t="s">
        <v>21</v>
      </c>
      <c r="AU347">
        <v>665.18</v>
      </c>
      <c r="AV347" t="s">
        <v>23</v>
      </c>
      <c r="AW347" t="s">
        <v>24</v>
      </c>
    </row>
    <row r="348" spans="1:49" x14ac:dyDescent="0.25">
      <c r="A348" t="s">
        <v>64</v>
      </c>
      <c r="E348" t="s">
        <v>3</v>
      </c>
      <c r="F348" t="s">
        <v>25</v>
      </c>
      <c r="G348" t="s">
        <v>26</v>
      </c>
      <c r="H348">
        <v>0.64600000000000002</v>
      </c>
      <c r="I348" t="s">
        <v>26</v>
      </c>
      <c r="J348" t="s">
        <v>4</v>
      </c>
      <c r="K348">
        <v>0.65</v>
      </c>
      <c r="L348" t="s">
        <v>9</v>
      </c>
      <c r="M348" t="s">
        <v>65</v>
      </c>
      <c r="N348" t="s">
        <v>61</v>
      </c>
      <c r="O348" t="s">
        <v>9</v>
      </c>
      <c r="P348" t="s">
        <v>62</v>
      </c>
      <c r="Q348" t="s">
        <v>3</v>
      </c>
      <c r="R348" t="s">
        <v>17</v>
      </c>
      <c r="S348" t="s">
        <v>66</v>
      </c>
      <c r="T348">
        <v>6</v>
      </c>
      <c r="U348" t="s">
        <v>13</v>
      </c>
      <c r="V348" t="s">
        <v>3</v>
      </c>
      <c r="AA348">
        <v>0</v>
      </c>
      <c r="AC348" t="s">
        <v>14</v>
      </c>
      <c r="AE348">
        <v>6</v>
      </c>
      <c r="AG348" t="s">
        <v>38</v>
      </c>
      <c r="AH348">
        <v>4</v>
      </c>
      <c r="AI348" t="s">
        <v>67</v>
      </c>
      <c r="AJ348">
        <v>6</v>
      </c>
      <c r="AK348" t="s">
        <v>20</v>
      </c>
      <c r="AL348" t="s">
        <v>3</v>
      </c>
      <c r="AM348" t="s">
        <v>15</v>
      </c>
      <c r="AN348">
        <v>6</v>
      </c>
      <c r="AO348" t="s">
        <v>20</v>
      </c>
      <c r="AQ348" t="s">
        <v>16</v>
      </c>
      <c r="AR348" t="s">
        <v>51</v>
      </c>
      <c r="AS348" t="s">
        <v>22</v>
      </c>
      <c r="AT348" t="s">
        <v>21</v>
      </c>
      <c r="AU348">
        <v>0.65</v>
      </c>
      <c r="AV348" t="s">
        <v>23</v>
      </c>
      <c r="AW348" t="s">
        <v>24</v>
      </c>
    </row>
    <row r="349" spans="1:49" x14ac:dyDescent="0.25">
      <c r="A349" t="s">
        <v>64</v>
      </c>
      <c r="E349" t="s">
        <v>3</v>
      </c>
      <c r="F349" t="s">
        <v>25</v>
      </c>
      <c r="G349" t="s">
        <v>26</v>
      </c>
      <c r="H349">
        <v>8.3819999999999997</v>
      </c>
      <c r="I349" t="s">
        <v>26</v>
      </c>
      <c r="J349" t="s">
        <v>4</v>
      </c>
      <c r="K349">
        <v>8.3800000000000008</v>
      </c>
      <c r="L349" t="s">
        <v>9</v>
      </c>
      <c r="M349" t="s">
        <v>65</v>
      </c>
      <c r="N349" t="s">
        <v>61</v>
      </c>
      <c r="O349" t="s">
        <v>9</v>
      </c>
      <c r="P349" t="s">
        <v>62</v>
      </c>
      <c r="Q349" t="s">
        <v>3</v>
      </c>
      <c r="R349" t="s">
        <v>17</v>
      </c>
      <c r="S349" t="s">
        <v>66</v>
      </c>
      <c r="T349">
        <v>2</v>
      </c>
      <c r="U349" t="s">
        <v>13</v>
      </c>
      <c r="V349" t="s">
        <v>3</v>
      </c>
      <c r="AA349">
        <v>8</v>
      </c>
      <c r="AC349" t="s">
        <v>14</v>
      </c>
      <c r="AE349">
        <v>3</v>
      </c>
      <c r="AG349" t="s">
        <v>38</v>
      </c>
      <c r="AH349">
        <v>8</v>
      </c>
      <c r="AI349" t="s">
        <v>67</v>
      </c>
      <c r="AJ349">
        <v>2</v>
      </c>
      <c r="AK349" t="s">
        <v>20</v>
      </c>
      <c r="AL349" t="s">
        <v>3</v>
      </c>
      <c r="AM349" t="s">
        <v>15</v>
      </c>
      <c r="AN349">
        <v>2</v>
      </c>
      <c r="AO349" t="s">
        <v>20</v>
      </c>
      <c r="AQ349" t="s">
        <v>16</v>
      </c>
      <c r="AR349" t="s">
        <v>44</v>
      </c>
      <c r="AS349" t="s">
        <v>22</v>
      </c>
      <c r="AT349" t="s">
        <v>21</v>
      </c>
      <c r="AU349">
        <v>8.3800000000000008</v>
      </c>
      <c r="AV349" t="s">
        <v>23</v>
      </c>
      <c r="AW349" t="s">
        <v>24</v>
      </c>
    </row>
    <row r="350" spans="1:49" x14ac:dyDescent="0.25">
      <c r="A350" t="s">
        <v>64</v>
      </c>
      <c r="E350" t="s">
        <v>3</v>
      </c>
      <c r="F350" t="s">
        <v>25</v>
      </c>
      <c r="G350" t="s">
        <v>26</v>
      </c>
      <c r="H350">
        <v>44.965000000000003</v>
      </c>
      <c r="I350" t="s">
        <v>26</v>
      </c>
      <c r="J350" t="s">
        <v>4</v>
      </c>
      <c r="K350">
        <v>44.97</v>
      </c>
      <c r="L350" t="s">
        <v>9</v>
      </c>
      <c r="M350" t="s">
        <v>65</v>
      </c>
      <c r="N350" t="s">
        <v>61</v>
      </c>
      <c r="O350" t="s">
        <v>9</v>
      </c>
      <c r="P350" t="s">
        <v>62</v>
      </c>
      <c r="Q350" t="s">
        <v>3</v>
      </c>
      <c r="R350" t="s">
        <v>17</v>
      </c>
      <c r="S350" t="s">
        <v>66</v>
      </c>
      <c r="T350">
        <v>5</v>
      </c>
      <c r="U350" t="s">
        <v>13</v>
      </c>
      <c r="V350" t="s">
        <v>3</v>
      </c>
      <c r="Y350">
        <v>4</v>
      </c>
      <c r="AA350">
        <v>4</v>
      </c>
      <c r="AC350" t="s">
        <v>14</v>
      </c>
      <c r="AE350">
        <v>9</v>
      </c>
      <c r="AG350" t="s">
        <v>38</v>
      </c>
      <c r="AH350">
        <v>6</v>
      </c>
      <c r="AI350" t="s">
        <v>67</v>
      </c>
      <c r="AJ350">
        <v>5</v>
      </c>
      <c r="AK350" t="s">
        <v>20</v>
      </c>
      <c r="AL350" t="s">
        <v>3</v>
      </c>
      <c r="AM350" t="s">
        <v>15</v>
      </c>
      <c r="AN350">
        <v>5</v>
      </c>
      <c r="AO350" t="s">
        <v>20</v>
      </c>
      <c r="AQ350" t="s">
        <v>16</v>
      </c>
      <c r="AR350" t="s">
        <v>42</v>
      </c>
      <c r="AS350" t="s">
        <v>22</v>
      </c>
      <c r="AT350" t="s">
        <v>21</v>
      </c>
      <c r="AU350">
        <v>44.97</v>
      </c>
      <c r="AV350" t="s">
        <v>23</v>
      </c>
      <c r="AW350" t="s">
        <v>24</v>
      </c>
    </row>
    <row r="351" spans="1:49" x14ac:dyDescent="0.25">
      <c r="A351" t="s">
        <v>64</v>
      </c>
      <c r="E351" t="s">
        <v>3</v>
      </c>
      <c r="F351" t="s">
        <v>25</v>
      </c>
      <c r="G351" t="s">
        <v>26</v>
      </c>
      <c r="H351">
        <v>599.93700000000001</v>
      </c>
      <c r="I351" t="s">
        <v>26</v>
      </c>
      <c r="J351" t="s">
        <v>4</v>
      </c>
      <c r="K351">
        <v>599.94000000000005</v>
      </c>
      <c r="L351" t="s">
        <v>9</v>
      </c>
      <c r="M351" t="s">
        <v>65</v>
      </c>
      <c r="N351" t="s">
        <v>61</v>
      </c>
      <c r="O351" t="s">
        <v>9</v>
      </c>
      <c r="P351" t="s">
        <v>62</v>
      </c>
      <c r="Q351" t="s">
        <v>3</v>
      </c>
      <c r="R351" t="s">
        <v>17</v>
      </c>
      <c r="S351" t="s">
        <v>66</v>
      </c>
      <c r="T351">
        <v>7</v>
      </c>
      <c r="U351" t="s">
        <v>13</v>
      </c>
      <c r="V351" t="s">
        <v>3</v>
      </c>
      <c r="X351">
        <v>5</v>
      </c>
      <c r="Y351">
        <v>9</v>
      </c>
      <c r="AA351">
        <v>9</v>
      </c>
      <c r="AC351" t="s">
        <v>14</v>
      </c>
      <c r="AE351">
        <v>9</v>
      </c>
      <c r="AG351" t="s">
        <v>38</v>
      </c>
      <c r="AH351">
        <v>3</v>
      </c>
      <c r="AI351" t="s">
        <v>67</v>
      </c>
      <c r="AJ351">
        <v>7</v>
      </c>
      <c r="AK351" t="s">
        <v>20</v>
      </c>
      <c r="AL351" t="s">
        <v>3</v>
      </c>
      <c r="AM351" t="s">
        <v>15</v>
      </c>
      <c r="AN351">
        <v>7</v>
      </c>
      <c r="AO351" t="s">
        <v>20</v>
      </c>
      <c r="AQ351" t="s">
        <v>16</v>
      </c>
      <c r="AR351" t="s">
        <v>54</v>
      </c>
      <c r="AS351" t="s">
        <v>22</v>
      </c>
      <c r="AT351" t="s">
        <v>21</v>
      </c>
      <c r="AU351">
        <v>599.94000000000005</v>
      </c>
      <c r="AV351" t="s">
        <v>23</v>
      </c>
      <c r="AW351" t="s">
        <v>24</v>
      </c>
    </row>
    <row r="352" spans="1:49" x14ac:dyDescent="0.25">
      <c r="A352" t="s">
        <v>64</v>
      </c>
      <c r="E352" t="s">
        <v>3</v>
      </c>
      <c r="F352" t="s">
        <v>25</v>
      </c>
      <c r="G352" t="s">
        <v>26</v>
      </c>
      <c r="H352">
        <v>0.71699999999999997</v>
      </c>
      <c r="I352" t="s">
        <v>26</v>
      </c>
      <c r="J352" t="s">
        <v>4</v>
      </c>
      <c r="K352">
        <v>0.72</v>
      </c>
      <c r="L352" t="s">
        <v>9</v>
      </c>
      <c r="M352" t="s">
        <v>65</v>
      </c>
      <c r="N352" t="s">
        <v>61</v>
      </c>
      <c r="O352" t="s">
        <v>9</v>
      </c>
      <c r="P352" t="s">
        <v>62</v>
      </c>
      <c r="Q352" t="s">
        <v>3</v>
      </c>
      <c r="R352" t="s">
        <v>17</v>
      </c>
      <c r="S352" t="s">
        <v>66</v>
      </c>
      <c r="T352">
        <v>7</v>
      </c>
      <c r="U352" t="s">
        <v>13</v>
      </c>
      <c r="V352" t="s">
        <v>3</v>
      </c>
      <c r="AA352">
        <v>0</v>
      </c>
      <c r="AC352" t="s">
        <v>14</v>
      </c>
      <c r="AE352">
        <v>7</v>
      </c>
      <c r="AG352" t="s">
        <v>38</v>
      </c>
      <c r="AH352">
        <v>1</v>
      </c>
      <c r="AI352" t="s">
        <v>67</v>
      </c>
      <c r="AJ352">
        <v>7</v>
      </c>
      <c r="AK352" t="s">
        <v>20</v>
      </c>
      <c r="AL352" t="s">
        <v>3</v>
      </c>
      <c r="AM352" t="s">
        <v>15</v>
      </c>
      <c r="AN352">
        <v>7</v>
      </c>
      <c r="AO352" t="s">
        <v>20</v>
      </c>
      <c r="AQ352" t="s">
        <v>16</v>
      </c>
      <c r="AR352" t="s">
        <v>52</v>
      </c>
      <c r="AS352" t="s">
        <v>22</v>
      </c>
      <c r="AT352" t="s">
        <v>21</v>
      </c>
      <c r="AU352">
        <v>0.72</v>
      </c>
      <c r="AV352" t="s">
        <v>23</v>
      </c>
      <c r="AW352" t="s">
        <v>24</v>
      </c>
    </row>
    <row r="353" spans="1:49" x14ac:dyDescent="0.25">
      <c r="A353" t="s">
        <v>64</v>
      </c>
      <c r="E353" t="s">
        <v>3</v>
      </c>
      <c r="F353" t="s">
        <v>25</v>
      </c>
      <c r="G353" t="s">
        <v>26</v>
      </c>
      <c r="H353">
        <v>5.3479999999999999</v>
      </c>
      <c r="I353" t="s">
        <v>26</v>
      </c>
      <c r="J353" t="s">
        <v>4</v>
      </c>
      <c r="K353">
        <v>5.35</v>
      </c>
      <c r="L353" t="s">
        <v>9</v>
      </c>
      <c r="M353" t="s">
        <v>65</v>
      </c>
      <c r="N353" t="s">
        <v>61</v>
      </c>
      <c r="O353" t="s">
        <v>9</v>
      </c>
      <c r="P353" t="s">
        <v>62</v>
      </c>
      <c r="Q353" t="s">
        <v>3</v>
      </c>
      <c r="R353" t="s">
        <v>17</v>
      </c>
      <c r="S353" t="s">
        <v>66</v>
      </c>
      <c r="T353">
        <v>8</v>
      </c>
      <c r="U353" t="s">
        <v>13</v>
      </c>
      <c r="V353" t="s">
        <v>3</v>
      </c>
      <c r="AA353">
        <v>5</v>
      </c>
      <c r="AC353" t="s">
        <v>14</v>
      </c>
      <c r="AE353">
        <v>3</v>
      </c>
      <c r="AG353" t="s">
        <v>38</v>
      </c>
      <c r="AH353">
        <v>4</v>
      </c>
      <c r="AI353" t="s">
        <v>67</v>
      </c>
      <c r="AJ353">
        <v>8</v>
      </c>
      <c r="AK353" t="s">
        <v>20</v>
      </c>
      <c r="AL353" t="s">
        <v>3</v>
      </c>
      <c r="AM353" t="s">
        <v>15</v>
      </c>
      <c r="AN353">
        <v>8</v>
      </c>
      <c r="AO353" t="s">
        <v>20</v>
      </c>
      <c r="AQ353" t="s">
        <v>16</v>
      </c>
      <c r="AR353" t="s">
        <v>51</v>
      </c>
      <c r="AS353" t="s">
        <v>22</v>
      </c>
      <c r="AT353" t="s">
        <v>21</v>
      </c>
      <c r="AU353">
        <v>5.35</v>
      </c>
      <c r="AV353" t="s">
        <v>23</v>
      </c>
      <c r="AW353" t="s">
        <v>24</v>
      </c>
    </row>
    <row r="354" spans="1:49" x14ac:dyDescent="0.25">
      <c r="A354" t="s">
        <v>64</v>
      </c>
      <c r="E354" t="s">
        <v>3</v>
      </c>
      <c r="F354" t="s">
        <v>25</v>
      </c>
      <c r="G354" t="s">
        <v>26</v>
      </c>
      <c r="H354">
        <v>19.561</v>
      </c>
      <c r="I354" t="s">
        <v>26</v>
      </c>
      <c r="J354" t="s">
        <v>4</v>
      </c>
      <c r="K354">
        <v>19.559999999999999</v>
      </c>
      <c r="L354" t="s">
        <v>9</v>
      </c>
      <c r="M354" t="s">
        <v>65</v>
      </c>
      <c r="N354" t="s">
        <v>61</v>
      </c>
      <c r="O354" t="s">
        <v>9</v>
      </c>
      <c r="P354" t="s">
        <v>62</v>
      </c>
      <c r="Q354" t="s">
        <v>3</v>
      </c>
      <c r="R354" t="s">
        <v>17</v>
      </c>
      <c r="S354" t="s">
        <v>66</v>
      </c>
      <c r="T354">
        <v>1</v>
      </c>
      <c r="U354" t="s">
        <v>13</v>
      </c>
      <c r="V354" t="s">
        <v>3</v>
      </c>
      <c r="Y354">
        <v>1</v>
      </c>
      <c r="AA354">
        <v>9</v>
      </c>
      <c r="AC354" t="s">
        <v>14</v>
      </c>
      <c r="AE354">
        <v>5</v>
      </c>
      <c r="AG354" t="s">
        <v>38</v>
      </c>
      <c r="AH354">
        <v>6</v>
      </c>
      <c r="AI354" t="s">
        <v>67</v>
      </c>
      <c r="AJ354">
        <v>1</v>
      </c>
      <c r="AK354" t="s">
        <v>20</v>
      </c>
      <c r="AL354" t="s">
        <v>3</v>
      </c>
      <c r="AM354" t="s">
        <v>15</v>
      </c>
      <c r="AN354">
        <v>1</v>
      </c>
      <c r="AO354" t="s">
        <v>20</v>
      </c>
      <c r="AQ354" t="s">
        <v>16</v>
      </c>
      <c r="AR354" t="s">
        <v>40</v>
      </c>
      <c r="AS354" t="s">
        <v>22</v>
      </c>
      <c r="AT354" t="s">
        <v>21</v>
      </c>
      <c r="AU354">
        <v>19.559999999999999</v>
      </c>
      <c r="AV354" t="s">
        <v>23</v>
      </c>
      <c r="AW354" t="s">
        <v>24</v>
      </c>
    </row>
    <row r="355" spans="1:49" x14ac:dyDescent="0.25">
      <c r="A355" t="s">
        <v>64</v>
      </c>
      <c r="E355" t="s">
        <v>3</v>
      </c>
      <c r="F355" t="s">
        <v>25</v>
      </c>
      <c r="G355" t="s">
        <v>26</v>
      </c>
      <c r="H355">
        <v>511.38600000000002</v>
      </c>
      <c r="I355" t="s">
        <v>26</v>
      </c>
      <c r="J355" t="s">
        <v>4</v>
      </c>
      <c r="K355">
        <v>511.39</v>
      </c>
      <c r="L355" t="s">
        <v>9</v>
      </c>
      <c r="M355" t="s">
        <v>65</v>
      </c>
      <c r="N355" t="s">
        <v>61</v>
      </c>
      <c r="O355" t="s">
        <v>9</v>
      </c>
      <c r="P355" t="s">
        <v>62</v>
      </c>
      <c r="Q355" t="s">
        <v>3</v>
      </c>
      <c r="R355" t="s">
        <v>17</v>
      </c>
      <c r="S355" t="s">
        <v>66</v>
      </c>
      <c r="T355">
        <v>6</v>
      </c>
      <c r="U355" t="s">
        <v>13</v>
      </c>
      <c r="V355" t="s">
        <v>3</v>
      </c>
      <c r="X355">
        <v>5</v>
      </c>
      <c r="Y355">
        <v>1</v>
      </c>
      <c r="AA355">
        <v>1</v>
      </c>
      <c r="AC355" t="s">
        <v>14</v>
      </c>
      <c r="AE355">
        <v>3</v>
      </c>
      <c r="AG355" t="s">
        <v>38</v>
      </c>
      <c r="AH355">
        <v>8</v>
      </c>
      <c r="AI355" t="s">
        <v>67</v>
      </c>
      <c r="AJ355">
        <v>6</v>
      </c>
      <c r="AK355" t="s">
        <v>20</v>
      </c>
      <c r="AL355" t="s">
        <v>3</v>
      </c>
      <c r="AM355" t="s">
        <v>15</v>
      </c>
      <c r="AN355">
        <v>6</v>
      </c>
      <c r="AO355" t="s">
        <v>20</v>
      </c>
      <c r="AQ355" t="s">
        <v>16</v>
      </c>
      <c r="AR355" t="s">
        <v>41</v>
      </c>
      <c r="AS355" t="s">
        <v>22</v>
      </c>
      <c r="AT355" t="s">
        <v>21</v>
      </c>
      <c r="AU355">
        <v>511.39</v>
      </c>
      <c r="AV355" t="s">
        <v>23</v>
      </c>
      <c r="AW355" t="s">
        <v>24</v>
      </c>
    </row>
    <row r="356" spans="1:49" x14ac:dyDescent="0.25">
      <c r="A356" t="s">
        <v>64</v>
      </c>
      <c r="E356" t="s">
        <v>3</v>
      </c>
      <c r="F356" t="s">
        <v>25</v>
      </c>
      <c r="G356" t="s">
        <v>26</v>
      </c>
      <c r="H356">
        <v>0.248</v>
      </c>
      <c r="I356" t="s">
        <v>26</v>
      </c>
      <c r="J356" t="s">
        <v>4</v>
      </c>
      <c r="K356">
        <v>0.25</v>
      </c>
      <c r="L356" t="s">
        <v>9</v>
      </c>
      <c r="M356" t="s">
        <v>65</v>
      </c>
      <c r="N356" t="s">
        <v>61</v>
      </c>
      <c r="O356" t="s">
        <v>9</v>
      </c>
      <c r="P356" t="s">
        <v>62</v>
      </c>
      <c r="Q356" t="s">
        <v>3</v>
      </c>
      <c r="R356" t="s">
        <v>17</v>
      </c>
      <c r="S356" t="s">
        <v>66</v>
      </c>
      <c r="T356">
        <v>8</v>
      </c>
      <c r="U356" t="s">
        <v>13</v>
      </c>
      <c r="V356" t="s">
        <v>3</v>
      </c>
      <c r="AA356">
        <v>0</v>
      </c>
      <c r="AC356" t="s">
        <v>14</v>
      </c>
      <c r="AE356">
        <v>2</v>
      </c>
      <c r="AG356" t="s">
        <v>38</v>
      </c>
      <c r="AH356">
        <v>4</v>
      </c>
      <c r="AI356" t="s">
        <v>67</v>
      </c>
      <c r="AJ356">
        <v>8</v>
      </c>
      <c r="AK356" t="s">
        <v>20</v>
      </c>
      <c r="AL356" t="s">
        <v>3</v>
      </c>
      <c r="AM356" t="s">
        <v>15</v>
      </c>
      <c r="AN356">
        <v>8</v>
      </c>
      <c r="AO356" t="s">
        <v>20</v>
      </c>
      <c r="AQ356" t="s">
        <v>16</v>
      </c>
      <c r="AR356" t="s">
        <v>51</v>
      </c>
      <c r="AS356" t="s">
        <v>22</v>
      </c>
      <c r="AT356" t="s">
        <v>21</v>
      </c>
      <c r="AU356">
        <v>0.25</v>
      </c>
      <c r="AV356" t="s">
        <v>23</v>
      </c>
      <c r="AW356" t="s">
        <v>24</v>
      </c>
    </row>
    <row r="357" spans="1:49" x14ac:dyDescent="0.25">
      <c r="A357" t="s">
        <v>64</v>
      </c>
      <c r="E357" t="s">
        <v>3</v>
      </c>
      <c r="F357" t="s">
        <v>25</v>
      </c>
      <c r="G357" t="s">
        <v>26</v>
      </c>
      <c r="H357">
        <v>6.7380000000000004</v>
      </c>
      <c r="I357" t="s">
        <v>26</v>
      </c>
      <c r="J357" t="s">
        <v>4</v>
      </c>
      <c r="K357">
        <v>6.74</v>
      </c>
      <c r="L357" t="s">
        <v>9</v>
      </c>
      <c r="M357" t="s">
        <v>65</v>
      </c>
      <c r="N357" t="s">
        <v>61</v>
      </c>
      <c r="O357" t="s">
        <v>9</v>
      </c>
      <c r="P357" t="s">
        <v>62</v>
      </c>
      <c r="Q357" t="s">
        <v>3</v>
      </c>
      <c r="R357" t="s">
        <v>17</v>
      </c>
      <c r="S357" t="s">
        <v>66</v>
      </c>
      <c r="T357">
        <v>8</v>
      </c>
      <c r="U357" t="s">
        <v>13</v>
      </c>
      <c r="V357" t="s">
        <v>3</v>
      </c>
      <c r="AA357">
        <v>6</v>
      </c>
      <c r="AC357" t="s">
        <v>14</v>
      </c>
      <c r="AE357">
        <v>7</v>
      </c>
      <c r="AG357" t="s">
        <v>38</v>
      </c>
      <c r="AH357">
        <v>3</v>
      </c>
      <c r="AI357" t="s">
        <v>67</v>
      </c>
      <c r="AJ357">
        <v>8</v>
      </c>
      <c r="AK357" t="s">
        <v>20</v>
      </c>
      <c r="AL357" t="s">
        <v>3</v>
      </c>
      <c r="AM357" t="s">
        <v>15</v>
      </c>
      <c r="AN357">
        <v>8</v>
      </c>
      <c r="AO357" t="s">
        <v>20</v>
      </c>
      <c r="AQ357" t="s">
        <v>16</v>
      </c>
      <c r="AR357" t="s">
        <v>54</v>
      </c>
      <c r="AS357" t="s">
        <v>22</v>
      </c>
      <c r="AT357" t="s">
        <v>21</v>
      </c>
      <c r="AU357">
        <v>6.74</v>
      </c>
      <c r="AV357" t="s">
        <v>23</v>
      </c>
      <c r="AW357" t="s">
        <v>24</v>
      </c>
    </row>
    <row r="358" spans="1:49" x14ac:dyDescent="0.25">
      <c r="A358" t="s">
        <v>64</v>
      </c>
      <c r="E358" t="s">
        <v>3</v>
      </c>
      <c r="F358" t="s">
        <v>25</v>
      </c>
      <c r="G358" t="s">
        <v>26</v>
      </c>
      <c r="H358">
        <v>54.610999999999997</v>
      </c>
      <c r="I358" t="s">
        <v>26</v>
      </c>
      <c r="J358" t="s">
        <v>4</v>
      </c>
      <c r="K358">
        <v>54.61</v>
      </c>
      <c r="L358" t="s">
        <v>9</v>
      </c>
      <c r="M358" t="s">
        <v>65</v>
      </c>
      <c r="N358" t="s">
        <v>61</v>
      </c>
      <c r="O358" t="s">
        <v>9</v>
      </c>
      <c r="P358" t="s">
        <v>62</v>
      </c>
      <c r="Q358" t="s">
        <v>3</v>
      </c>
      <c r="R358" t="s">
        <v>17</v>
      </c>
      <c r="S358" t="s">
        <v>66</v>
      </c>
      <c r="T358">
        <v>1</v>
      </c>
      <c r="U358" t="s">
        <v>13</v>
      </c>
      <c r="V358" t="s">
        <v>3</v>
      </c>
      <c r="Y358">
        <v>5</v>
      </c>
      <c r="AA358">
        <v>4</v>
      </c>
      <c r="AC358" t="s">
        <v>14</v>
      </c>
      <c r="AE358">
        <v>6</v>
      </c>
      <c r="AG358" t="s">
        <v>38</v>
      </c>
      <c r="AH358">
        <v>1</v>
      </c>
      <c r="AI358" t="s">
        <v>67</v>
      </c>
      <c r="AJ358">
        <v>1</v>
      </c>
      <c r="AK358" t="s">
        <v>20</v>
      </c>
      <c r="AL358" t="s">
        <v>3</v>
      </c>
      <c r="AM358" t="s">
        <v>15</v>
      </c>
      <c r="AN358">
        <v>1</v>
      </c>
      <c r="AO358" t="s">
        <v>20</v>
      </c>
      <c r="AQ358" t="s">
        <v>16</v>
      </c>
      <c r="AR358" t="s">
        <v>50</v>
      </c>
      <c r="AS358" t="s">
        <v>22</v>
      </c>
      <c r="AT358" t="s">
        <v>21</v>
      </c>
      <c r="AU358">
        <v>54.61</v>
      </c>
      <c r="AV358" t="s">
        <v>23</v>
      </c>
      <c r="AW358" t="s">
        <v>24</v>
      </c>
    </row>
    <row r="359" spans="1:49" x14ac:dyDescent="0.25">
      <c r="A359" t="s">
        <v>64</v>
      </c>
      <c r="E359" t="s">
        <v>3</v>
      </c>
      <c r="F359" t="s">
        <v>25</v>
      </c>
      <c r="G359" t="s">
        <v>26</v>
      </c>
      <c r="H359">
        <v>239.291</v>
      </c>
      <c r="I359" t="s">
        <v>26</v>
      </c>
      <c r="J359" t="s">
        <v>4</v>
      </c>
      <c r="K359">
        <v>239.29</v>
      </c>
      <c r="L359" t="s">
        <v>9</v>
      </c>
      <c r="M359" t="s">
        <v>65</v>
      </c>
      <c r="N359" t="s">
        <v>61</v>
      </c>
      <c r="O359" t="s">
        <v>9</v>
      </c>
      <c r="P359" t="s">
        <v>62</v>
      </c>
      <c r="Q359" t="s">
        <v>3</v>
      </c>
      <c r="R359" t="s">
        <v>17</v>
      </c>
      <c r="S359" t="s">
        <v>66</v>
      </c>
      <c r="T359">
        <v>1</v>
      </c>
      <c r="U359" t="s">
        <v>13</v>
      </c>
      <c r="V359" t="s">
        <v>3</v>
      </c>
      <c r="X359">
        <v>2</v>
      </c>
      <c r="Y359">
        <v>3</v>
      </c>
      <c r="AA359">
        <v>9</v>
      </c>
      <c r="AC359" t="s">
        <v>14</v>
      </c>
      <c r="AE359">
        <v>2</v>
      </c>
      <c r="AG359" t="s">
        <v>38</v>
      </c>
      <c r="AH359">
        <v>9</v>
      </c>
      <c r="AI359" t="s">
        <v>67</v>
      </c>
      <c r="AJ359">
        <v>1</v>
      </c>
      <c r="AK359" t="s">
        <v>20</v>
      </c>
      <c r="AL359" t="s">
        <v>3</v>
      </c>
      <c r="AM359" t="s">
        <v>15</v>
      </c>
      <c r="AN359">
        <v>1</v>
      </c>
      <c r="AO359" t="s">
        <v>20</v>
      </c>
      <c r="AQ359" t="s">
        <v>16</v>
      </c>
      <c r="AR359" t="s">
        <v>57</v>
      </c>
      <c r="AS359" t="s">
        <v>22</v>
      </c>
      <c r="AT359" t="s">
        <v>21</v>
      </c>
      <c r="AU359">
        <v>239.29</v>
      </c>
      <c r="AV359" t="s">
        <v>23</v>
      </c>
      <c r="AW359" t="s">
        <v>24</v>
      </c>
    </row>
    <row r="360" spans="1:49" x14ac:dyDescent="0.25">
      <c r="A360" t="s">
        <v>64</v>
      </c>
      <c r="E360" t="s">
        <v>3</v>
      </c>
      <c r="F360" t="s">
        <v>25</v>
      </c>
      <c r="G360" t="s">
        <v>26</v>
      </c>
      <c r="H360">
        <v>0.871</v>
      </c>
      <c r="I360" t="s">
        <v>26</v>
      </c>
      <c r="J360" t="s">
        <v>4</v>
      </c>
      <c r="K360">
        <v>0.87</v>
      </c>
      <c r="L360" t="s">
        <v>9</v>
      </c>
      <c r="M360" t="s">
        <v>65</v>
      </c>
      <c r="N360" t="s">
        <v>61</v>
      </c>
      <c r="O360" t="s">
        <v>9</v>
      </c>
      <c r="P360" t="s">
        <v>62</v>
      </c>
      <c r="Q360" t="s">
        <v>3</v>
      </c>
      <c r="R360" t="s">
        <v>17</v>
      </c>
      <c r="S360" t="s">
        <v>66</v>
      </c>
      <c r="T360">
        <v>1</v>
      </c>
      <c r="U360" t="s">
        <v>13</v>
      </c>
      <c r="V360" t="s">
        <v>3</v>
      </c>
      <c r="AA360">
        <v>0</v>
      </c>
      <c r="AC360" t="s">
        <v>14</v>
      </c>
      <c r="AE360">
        <v>8</v>
      </c>
      <c r="AG360" t="s">
        <v>38</v>
      </c>
      <c r="AH360">
        <v>7</v>
      </c>
      <c r="AI360" t="s">
        <v>67</v>
      </c>
      <c r="AJ360">
        <v>1</v>
      </c>
      <c r="AK360" t="s">
        <v>20</v>
      </c>
      <c r="AL360" t="s">
        <v>3</v>
      </c>
      <c r="AM360" t="s">
        <v>15</v>
      </c>
      <c r="AN360">
        <v>1</v>
      </c>
      <c r="AO360" t="s">
        <v>20</v>
      </c>
      <c r="AQ360" t="s">
        <v>16</v>
      </c>
      <c r="AR360" t="s">
        <v>58</v>
      </c>
      <c r="AS360" t="s">
        <v>22</v>
      </c>
      <c r="AT360" t="s">
        <v>21</v>
      </c>
      <c r="AU360">
        <v>0.87</v>
      </c>
      <c r="AV360" t="s">
        <v>23</v>
      </c>
      <c r="AW360" t="s">
        <v>24</v>
      </c>
    </row>
    <row r="361" spans="1:49" x14ac:dyDescent="0.25">
      <c r="A361" t="s">
        <v>64</v>
      </c>
      <c r="E361" t="s">
        <v>3</v>
      </c>
      <c r="F361" t="s">
        <v>25</v>
      </c>
      <c r="G361" t="s">
        <v>26</v>
      </c>
      <c r="H361">
        <v>1.5149999999999999</v>
      </c>
      <c r="I361" t="s">
        <v>26</v>
      </c>
      <c r="J361" t="s">
        <v>4</v>
      </c>
      <c r="K361">
        <v>1.52</v>
      </c>
      <c r="L361" t="s">
        <v>9</v>
      </c>
      <c r="M361" t="s">
        <v>65</v>
      </c>
      <c r="N361" t="s">
        <v>61</v>
      </c>
      <c r="O361" t="s">
        <v>9</v>
      </c>
      <c r="P361" t="s">
        <v>62</v>
      </c>
      <c r="Q361" t="s">
        <v>3</v>
      </c>
      <c r="R361" t="s">
        <v>17</v>
      </c>
      <c r="S361" t="s">
        <v>66</v>
      </c>
      <c r="T361">
        <v>5</v>
      </c>
      <c r="U361" t="s">
        <v>13</v>
      </c>
      <c r="V361" t="s">
        <v>3</v>
      </c>
      <c r="AA361">
        <v>1</v>
      </c>
      <c r="AC361" t="s">
        <v>14</v>
      </c>
      <c r="AE361">
        <v>5</v>
      </c>
      <c r="AG361" t="s">
        <v>38</v>
      </c>
      <c r="AH361">
        <v>1</v>
      </c>
      <c r="AI361" t="s">
        <v>67</v>
      </c>
      <c r="AJ361">
        <v>5</v>
      </c>
      <c r="AK361" t="s">
        <v>20</v>
      </c>
      <c r="AL361" t="s">
        <v>3</v>
      </c>
      <c r="AM361" t="s">
        <v>15</v>
      </c>
      <c r="AN361">
        <v>5</v>
      </c>
      <c r="AO361" t="s">
        <v>20</v>
      </c>
      <c r="AQ361" t="s">
        <v>16</v>
      </c>
      <c r="AR361" t="s">
        <v>52</v>
      </c>
      <c r="AS361" t="s">
        <v>22</v>
      </c>
      <c r="AT361" t="s">
        <v>21</v>
      </c>
      <c r="AU361">
        <v>1.52</v>
      </c>
      <c r="AV361" t="s">
        <v>23</v>
      </c>
      <c r="AW361" t="s">
        <v>24</v>
      </c>
    </row>
    <row r="362" spans="1:49" x14ac:dyDescent="0.25">
      <c r="A362" t="s">
        <v>1</v>
      </c>
      <c r="B362" t="s">
        <v>5</v>
      </c>
      <c r="C362" t="s">
        <v>2</v>
      </c>
      <c r="D362" t="s">
        <v>6</v>
      </c>
      <c r="E362" t="s">
        <v>3</v>
      </c>
      <c r="F362" t="s">
        <v>25</v>
      </c>
      <c r="G362" t="s">
        <v>26</v>
      </c>
      <c r="H362">
        <v>0.7</v>
      </c>
      <c r="I362" t="s">
        <v>26</v>
      </c>
      <c r="J362" t="s">
        <v>4</v>
      </c>
      <c r="K362">
        <v>1</v>
      </c>
      <c r="L362" t="s">
        <v>9</v>
      </c>
      <c r="M362" t="s">
        <v>27</v>
      </c>
      <c r="N362" t="s">
        <v>10</v>
      </c>
      <c r="O362" t="s">
        <v>9</v>
      </c>
      <c r="P362" t="s">
        <v>11</v>
      </c>
      <c r="Q362" t="s">
        <v>3</v>
      </c>
      <c r="R362" t="s">
        <v>19</v>
      </c>
      <c r="S362" t="s">
        <v>12</v>
      </c>
      <c r="T362">
        <v>7</v>
      </c>
      <c r="U362" t="s">
        <v>13</v>
      </c>
      <c r="V362" t="s">
        <v>3</v>
      </c>
      <c r="W362" t="s">
        <v>18</v>
      </c>
      <c r="Z362" t="s">
        <v>38</v>
      </c>
      <c r="AA362">
        <v>0</v>
      </c>
      <c r="AB362" t="s">
        <v>20</v>
      </c>
      <c r="AC362" t="s">
        <v>14</v>
      </c>
      <c r="AD362" t="s">
        <v>15</v>
      </c>
      <c r="AE362">
        <v>7</v>
      </c>
      <c r="AF362" t="s">
        <v>20</v>
      </c>
      <c r="AG362" t="s">
        <v>28</v>
      </c>
      <c r="AK362" t="s">
        <v>20</v>
      </c>
      <c r="AL362" t="s">
        <v>3</v>
      </c>
      <c r="AM362" t="s">
        <v>15</v>
      </c>
      <c r="AN362">
        <v>7</v>
      </c>
      <c r="AO362" t="s">
        <v>20</v>
      </c>
      <c r="AQ362" t="s">
        <v>16</v>
      </c>
      <c r="AR362" t="s">
        <v>39</v>
      </c>
      <c r="AS362" t="s">
        <v>22</v>
      </c>
      <c r="AT362" t="s">
        <v>21</v>
      </c>
      <c r="AU362">
        <v>1</v>
      </c>
      <c r="AV362" t="s">
        <v>23</v>
      </c>
      <c r="AW362" t="s">
        <v>24</v>
      </c>
    </row>
    <row r="363" spans="1:49" x14ac:dyDescent="0.25">
      <c r="A363" t="s">
        <v>1</v>
      </c>
      <c r="B363" t="s">
        <v>5</v>
      </c>
      <c r="C363" t="s">
        <v>2</v>
      </c>
      <c r="D363" t="s">
        <v>6</v>
      </c>
      <c r="E363" t="s">
        <v>3</v>
      </c>
      <c r="F363" t="s">
        <v>25</v>
      </c>
      <c r="G363" t="s">
        <v>26</v>
      </c>
      <c r="H363">
        <v>0.93</v>
      </c>
      <c r="I363" t="s">
        <v>26</v>
      </c>
      <c r="J363" t="s">
        <v>4</v>
      </c>
      <c r="K363">
        <v>1</v>
      </c>
      <c r="L363" t="s">
        <v>9</v>
      </c>
      <c r="M363" t="s">
        <v>27</v>
      </c>
      <c r="N363" t="s">
        <v>10</v>
      </c>
      <c r="O363" t="s">
        <v>9</v>
      </c>
      <c r="P363" t="s">
        <v>11</v>
      </c>
      <c r="Q363" t="s">
        <v>3</v>
      </c>
      <c r="R363" t="s">
        <v>19</v>
      </c>
      <c r="S363" t="s">
        <v>12</v>
      </c>
      <c r="T363">
        <v>9</v>
      </c>
      <c r="U363" t="s">
        <v>13</v>
      </c>
      <c r="V363" t="s">
        <v>3</v>
      </c>
      <c r="W363" t="s">
        <v>18</v>
      </c>
      <c r="Z363" t="s">
        <v>38</v>
      </c>
      <c r="AA363">
        <v>0</v>
      </c>
      <c r="AB363" t="s">
        <v>20</v>
      </c>
      <c r="AC363" t="s">
        <v>14</v>
      </c>
      <c r="AD363" t="s">
        <v>15</v>
      </c>
      <c r="AE363">
        <v>9</v>
      </c>
      <c r="AF363" t="s">
        <v>20</v>
      </c>
      <c r="AG363" t="s">
        <v>31</v>
      </c>
      <c r="AK363" t="s">
        <v>20</v>
      </c>
      <c r="AL363" t="s">
        <v>3</v>
      </c>
      <c r="AM363" t="s">
        <v>15</v>
      </c>
      <c r="AN363">
        <v>9</v>
      </c>
      <c r="AO363" t="s">
        <v>20</v>
      </c>
      <c r="AQ363" t="s">
        <v>16</v>
      </c>
      <c r="AR363" t="s">
        <v>39</v>
      </c>
      <c r="AS363" t="s">
        <v>22</v>
      </c>
      <c r="AT363" t="s">
        <v>21</v>
      </c>
      <c r="AU363">
        <v>1</v>
      </c>
      <c r="AV363" t="s">
        <v>23</v>
      </c>
      <c r="AW363" t="s">
        <v>24</v>
      </c>
    </row>
    <row r="364" spans="1:49" x14ac:dyDescent="0.25">
      <c r="A364" t="s">
        <v>1</v>
      </c>
      <c r="B364" t="s">
        <v>5</v>
      </c>
      <c r="C364" t="s">
        <v>2</v>
      </c>
      <c r="D364" t="s">
        <v>6</v>
      </c>
      <c r="E364" t="s">
        <v>3</v>
      </c>
      <c r="F364" t="s">
        <v>25</v>
      </c>
      <c r="G364" t="s">
        <v>26</v>
      </c>
      <c r="H364">
        <v>0.89700000000000002</v>
      </c>
      <c r="I364" t="s">
        <v>26</v>
      </c>
      <c r="J364" t="s">
        <v>4</v>
      </c>
      <c r="K364">
        <v>1</v>
      </c>
      <c r="L364" t="s">
        <v>9</v>
      </c>
      <c r="M364" t="s">
        <v>27</v>
      </c>
      <c r="N364" t="s">
        <v>10</v>
      </c>
      <c r="O364" t="s">
        <v>9</v>
      </c>
      <c r="P364" t="s">
        <v>11</v>
      </c>
      <c r="Q364" t="s">
        <v>3</v>
      </c>
      <c r="R364" t="s">
        <v>19</v>
      </c>
      <c r="S364" t="s">
        <v>12</v>
      </c>
      <c r="T364">
        <v>8</v>
      </c>
      <c r="U364" t="s">
        <v>13</v>
      </c>
      <c r="V364" t="s">
        <v>3</v>
      </c>
      <c r="W364" t="s">
        <v>18</v>
      </c>
      <c r="Z364" t="s">
        <v>38</v>
      </c>
      <c r="AA364">
        <v>0</v>
      </c>
      <c r="AB364" t="s">
        <v>20</v>
      </c>
      <c r="AC364" t="s">
        <v>14</v>
      </c>
      <c r="AD364" t="s">
        <v>15</v>
      </c>
      <c r="AE364">
        <v>8</v>
      </c>
      <c r="AF364" t="s">
        <v>20</v>
      </c>
      <c r="AG364" t="s">
        <v>33</v>
      </c>
      <c r="AH364" t="s">
        <v>29</v>
      </c>
      <c r="AK364" t="s">
        <v>20</v>
      </c>
      <c r="AL364" t="s">
        <v>3</v>
      </c>
      <c r="AM364" t="s">
        <v>15</v>
      </c>
      <c r="AN364">
        <v>8</v>
      </c>
      <c r="AO364" t="s">
        <v>20</v>
      </c>
      <c r="AQ364" t="s">
        <v>16</v>
      </c>
      <c r="AR364" t="s">
        <v>39</v>
      </c>
      <c r="AS364" t="s">
        <v>22</v>
      </c>
      <c r="AT364" t="s">
        <v>21</v>
      </c>
      <c r="AU364">
        <v>1</v>
      </c>
      <c r="AV364" t="s">
        <v>23</v>
      </c>
      <c r="AW364" t="s">
        <v>24</v>
      </c>
    </row>
    <row r="365" spans="1:49" x14ac:dyDescent="0.25">
      <c r="A365" t="s">
        <v>1</v>
      </c>
      <c r="B365" t="s">
        <v>5</v>
      </c>
      <c r="C365" t="s">
        <v>2</v>
      </c>
      <c r="D365" t="s">
        <v>6</v>
      </c>
      <c r="E365" t="s">
        <v>3</v>
      </c>
      <c r="F365" t="s">
        <v>25</v>
      </c>
      <c r="G365" t="s">
        <v>26</v>
      </c>
      <c r="H365">
        <v>2.5</v>
      </c>
      <c r="I365" t="s">
        <v>26</v>
      </c>
      <c r="J365" t="s">
        <v>4</v>
      </c>
      <c r="K365">
        <v>3</v>
      </c>
      <c r="L365" t="s">
        <v>9</v>
      </c>
      <c r="M365" t="s">
        <v>27</v>
      </c>
      <c r="N365" t="s">
        <v>10</v>
      </c>
      <c r="O365" t="s">
        <v>9</v>
      </c>
      <c r="P365" t="s">
        <v>11</v>
      </c>
      <c r="Q365" t="s">
        <v>3</v>
      </c>
      <c r="R365" t="s">
        <v>19</v>
      </c>
      <c r="S365" t="s">
        <v>12</v>
      </c>
      <c r="T365">
        <v>5</v>
      </c>
      <c r="U365" t="s">
        <v>13</v>
      </c>
      <c r="V365" t="s">
        <v>3</v>
      </c>
      <c r="W365" t="s">
        <v>18</v>
      </c>
      <c r="Z365" t="s">
        <v>38</v>
      </c>
      <c r="AA365">
        <v>2</v>
      </c>
      <c r="AB365" t="s">
        <v>20</v>
      </c>
      <c r="AC365" t="s">
        <v>14</v>
      </c>
      <c r="AD365" t="s">
        <v>15</v>
      </c>
      <c r="AE365">
        <v>5</v>
      </c>
      <c r="AF365" t="s">
        <v>20</v>
      </c>
      <c r="AG365" t="s">
        <v>28</v>
      </c>
      <c r="AH365" t="s">
        <v>28</v>
      </c>
      <c r="AK365" t="s">
        <v>20</v>
      </c>
      <c r="AL365" t="s">
        <v>3</v>
      </c>
      <c r="AM365" t="s">
        <v>15</v>
      </c>
      <c r="AN365">
        <v>5</v>
      </c>
      <c r="AO365" t="s">
        <v>20</v>
      </c>
      <c r="AQ365" t="s">
        <v>16</v>
      </c>
      <c r="AR365" t="s">
        <v>48</v>
      </c>
      <c r="AS365" t="s">
        <v>22</v>
      </c>
      <c r="AT365" t="s">
        <v>21</v>
      </c>
      <c r="AU365">
        <v>3</v>
      </c>
      <c r="AV365" t="s">
        <v>23</v>
      </c>
      <c r="AW365" t="s">
        <v>24</v>
      </c>
    </row>
    <row r="366" spans="1:49" x14ac:dyDescent="0.25">
      <c r="A366" t="s">
        <v>1</v>
      </c>
      <c r="B366" t="s">
        <v>5</v>
      </c>
      <c r="C366" t="s">
        <v>2</v>
      </c>
      <c r="D366" t="s">
        <v>6</v>
      </c>
      <c r="E366" t="s">
        <v>3</v>
      </c>
      <c r="F366" t="s">
        <v>25</v>
      </c>
      <c r="G366" t="s">
        <v>26</v>
      </c>
      <c r="H366">
        <v>9.56</v>
      </c>
      <c r="I366" t="s">
        <v>26</v>
      </c>
      <c r="J366" t="s">
        <v>4</v>
      </c>
      <c r="K366">
        <v>10</v>
      </c>
      <c r="L366" t="s">
        <v>9</v>
      </c>
      <c r="M366" t="s">
        <v>27</v>
      </c>
      <c r="N366" t="s">
        <v>10</v>
      </c>
      <c r="O366" t="s">
        <v>9</v>
      </c>
      <c r="P366" t="s">
        <v>11</v>
      </c>
      <c r="Q366" t="s">
        <v>3</v>
      </c>
      <c r="R366" t="s">
        <v>19</v>
      </c>
      <c r="S366" t="s">
        <v>12</v>
      </c>
      <c r="T366">
        <v>5</v>
      </c>
      <c r="U366" t="s">
        <v>13</v>
      </c>
      <c r="V366" t="s">
        <v>3</v>
      </c>
      <c r="W366" t="s">
        <v>18</v>
      </c>
      <c r="Z366" t="s">
        <v>38</v>
      </c>
      <c r="AA366">
        <v>9</v>
      </c>
      <c r="AB366" t="s">
        <v>20</v>
      </c>
      <c r="AC366" t="s">
        <v>14</v>
      </c>
      <c r="AD366" t="s">
        <v>15</v>
      </c>
      <c r="AE366">
        <v>5</v>
      </c>
      <c r="AF366" t="s">
        <v>20</v>
      </c>
      <c r="AG366" t="s">
        <v>32</v>
      </c>
      <c r="AH366" t="s">
        <v>28</v>
      </c>
      <c r="AK366" t="s">
        <v>20</v>
      </c>
      <c r="AL366" t="s">
        <v>3</v>
      </c>
      <c r="AM366" t="s">
        <v>15</v>
      </c>
      <c r="AN366">
        <v>5</v>
      </c>
      <c r="AO366" t="s">
        <v>20</v>
      </c>
      <c r="AQ366" t="s">
        <v>16</v>
      </c>
      <c r="AR366" t="s">
        <v>49</v>
      </c>
      <c r="AS366" t="s">
        <v>22</v>
      </c>
      <c r="AT366" t="s">
        <v>21</v>
      </c>
      <c r="AU366">
        <v>10</v>
      </c>
      <c r="AV366" t="s">
        <v>23</v>
      </c>
      <c r="AW366" t="s">
        <v>24</v>
      </c>
    </row>
    <row r="367" spans="1:49" x14ac:dyDescent="0.25">
      <c r="A367" t="s">
        <v>1</v>
      </c>
      <c r="B367" t="s">
        <v>5</v>
      </c>
      <c r="C367" t="s">
        <v>2</v>
      </c>
      <c r="D367" t="s">
        <v>6</v>
      </c>
      <c r="E367" t="s">
        <v>3</v>
      </c>
      <c r="F367" t="s">
        <v>25</v>
      </c>
      <c r="G367" t="s">
        <v>26</v>
      </c>
      <c r="H367">
        <v>8.6280000000000001</v>
      </c>
      <c r="I367" t="s">
        <v>26</v>
      </c>
      <c r="J367" t="s">
        <v>4</v>
      </c>
      <c r="K367">
        <v>9</v>
      </c>
      <c r="L367" t="s">
        <v>9</v>
      </c>
      <c r="M367" t="s">
        <v>27</v>
      </c>
      <c r="N367" t="s">
        <v>10</v>
      </c>
      <c r="O367" t="s">
        <v>9</v>
      </c>
      <c r="P367" t="s">
        <v>11</v>
      </c>
      <c r="Q367" t="s">
        <v>3</v>
      </c>
      <c r="R367" t="s">
        <v>19</v>
      </c>
      <c r="S367" t="s">
        <v>12</v>
      </c>
      <c r="T367">
        <v>6</v>
      </c>
      <c r="U367" t="s">
        <v>13</v>
      </c>
      <c r="V367" t="s">
        <v>3</v>
      </c>
      <c r="W367" t="s">
        <v>18</v>
      </c>
      <c r="Z367" t="s">
        <v>38</v>
      </c>
      <c r="AA367">
        <v>8</v>
      </c>
      <c r="AB367" t="s">
        <v>20</v>
      </c>
      <c r="AC367" t="s">
        <v>14</v>
      </c>
      <c r="AD367" t="s">
        <v>15</v>
      </c>
      <c r="AE367">
        <v>6</v>
      </c>
      <c r="AF367" t="s">
        <v>20</v>
      </c>
      <c r="AG367" t="s">
        <v>34</v>
      </c>
      <c r="AH367" t="s">
        <v>35</v>
      </c>
      <c r="AK367" t="s">
        <v>20</v>
      </c>
      <c r="AL367" t="s">
        <v>3</v>
      </c>
      <c r="AM367" t="s">
        <v>15</v>
      </c>
      <c r="AN367">
        <v>6</v>
      </c>
      <c r="AO367" t="s">
        <v>20</v>
      </c>
      <c r="AQ367" t="s">
        <v>16</v>
      </c>
      <c r="AR367" t="s">
        <v>41</v>
      </c>
      <c r="AS367" t="s">
        <v>22</v>
      </c>
      <c r="AT367" t="s">
        <v>21</v>
      </c>
      <c r="AU367">
        <v>9</v>
      </c>
      <c r="AV367" t="s">
        <v>23</v>
      </c>
      <c r="AW367" t="s">
        <v>24</v>
      </c>
    </row>
    <row r="368" spans="1:49" x14ac:dyDescent="0.25">
      <c r="A368" t="s">
        <v>1</v>
      </c>
      <c r="B368" t="s">
        <v>5</v>
      </c>
      <c r="C368" t="s">
        <v>2</v>
      </c>
      <c r="D368" t="s">
        <v>6</v>
      </c>
      <c r="E368" t="s">
        <v>3</v>
      </c>
      <c r="F368" t="s">
        <v>25</v>
      </c>
      <c r="G368" t="s">
        <v>26</v>
      </c>
      <c r="H368">
        <v>40.200000000000003</v>
      </c>
      <c r="I368" t="s">
        <v>26</v>
      </c>
      <c r="J368" t="s">
        <v>4</v>
      </c>
      <c r="K368">
        <v>40</v>
      </c>
      <c r="L368" t="s">
        <v>9</v>
      </c>
      <c r="M368" t="s">
        <v>27</v>
      </c>
      <c r="N368" t="s">
        <v>10</v>
      </c>
      <c r="O368" t="s">
        <v>9</v>
      </c>
      <c r="P368" t="s">
        <v>11</v>
      </c>
      <c r="Q368" t="s">
        <v>3</v>
      </c>
      <c r="R368" t="s">
        <v>19</v>
      </c>
      <c r="S368" t="s">
        <v>12</v>
      </c>
      <c r="T368">
        <v>2</v>
      </c>
      <c r="U368" t="s">
        <v>13</v>
      </c>
      <c r="V368" t="s">
        <v>3</v>
      </c>
      <c r="W368" t="s">
        <v>18</v>
      </c>
      <c r="Y368">
        <v>4</v>
      </c>
      <c r="Z368" t="s">
        <v>38</v>
      </c>
      <c r="AA368">
        <v>0</v>
      </c>
      <c r="AB368" t="s">
        <v>20</v>
      </c>
      <c r="AC368" t="s">
        <v>14</v>
      </c>
      <c r="AD368" t="s">
        <v>15</v>
      </c>
      <c r="AE368">
        <v>2</v>
      </c>
      <c r="AF368" t="s">
        <v>20</v>
      </c>
      <c r="AG368" t="s">
        <v>28</v>
      </c>
      <c r="AH368" t="s">
        <v>28</v>
      </c>
      <c r="AK368" t="s">
        <v>20</v>
      </c>
      <c r="AL368" t="s">
        <v>3</v>
      </c>
      <c r="AM368" t="s">
        <v>15</v>
      </c>
      <c r="AN368">
        <v>2</v>
      </c>
      <c r="AO368" t="s">
        <v>20</v>
      </c>
      <c r="AQ368" t="s">
        <v>16</v>
      </c>
      <c r="AR368" t="s">
        <v>46</v>
      </c>
      <c r="AS368" t="s">
        <v>22</v>
      </c>
      <c r="AT368" t="s">
        <v>21</v>
      </c>
      <c r="AU368">
        <v>40</v>
      </c>
      <c r="AV368" t="s">
        <v>23</v>
      </c>
      <c r="AW368" t="s">
        <v>24</v>
      </c>
    </row>
    <row r="369" spans="1:49" x14ac:dyDescent="0.25">
      <c r="A369" t="s">
        <v>1</v>
      </c>
      <c r="B369" t="s">
        <v>5</v>
      </c>
      <c r="C369" t="s">
        <v>2</v>
      </c>
      <c r="D369" t="s">
        <v>6</v>
      </c>
      <c r="E369" t="s">
        <v>3</v>
      </c>
      <c r="F369" t="s">
        <v>25</v>
      </c>
      <c r="G369" t="s">
        <v>26</v>
      </c>
      <c r="H369">
        <v>43.16</v>
      </c>
      <c r="I369" t="s">
        <v>26</v>
      </c>
      <c r="J369" t="s">
        <v>4</v>
      </c>
      <c r="K369">
        <v>43</v>
      </c>
      <c r="L369" t="s">
        <v>9</v>
      </c>
      <c r="M369" t="s">
        <v>27</v>
      </c>
      <c r="N369" t="s">
        <v>10</v>
      </c>
      <c r="O369" t="s">
        <v>9</v>
      </c>
      <c r="P369" t="s">
        <v>11</v>
      </c>
      <c r="Q369" t="s">
        <v>3</v>
      </c>
      <c r="R369" t="s">
        <v>19</v>
      </c>
      <c r="S369" t="s">
        <v>12</v>
      </c>
      <c r="T369">
        <v>1</v>
      </c>
      <c r="U369" t="s">
        <v>13</v>
      </c>
      <c r="V369" t="s">
        <v>3</v>
      </c>
      <c r="W369" t="s">
        <v>18</v>
      </c>
      <c r="Y369">
        <v>4</v>
      </c>
      <c r="Z369" t="s">
        <v>38</v>
      </c>
      <c r="AA369">
        <v>3</v>
      </c>
      <c r="AB369" t="s">
        <v>20</v>
      </c>
      <c r="AC369" t="s">
        <v>14</v>
      </c>
      <c r="AD369" t="s">
        <v>15</v>
      </c>
      <c r="AE369">
        <v>1</v>
      </c>
      <c r="AF369" t="s">
        <v>20</v>
      </c>
      <c r="AG369" t="s">
        <v>32</v>
      </c>
      <c r="AH369" t="s">
        <v>28</v>
      </c>
      <c r="AK369" t="s">
        <v>20</v>
      </c>
      <c r="AL369" t="s">
        <v>3</v>
      </c>
      <c r="AM369" t="s">
        <v>15</v>
      </c>
      <c r="AN369">
        <v>1</v>
      </c>
      <c r="AO369" t="s">
        <v>20</v>
      </c>
      <c r="AQ369" t="s">
        <v>16</v>
      </c>
      <c r="AR369" t="s">
        <v>56</v>
      </c>
      <c r="AS369" t="s">
        <v>22</v>
      </c>
      <c r="AT369" t="s">
        <v>21</v>
      </c>
      <c r="AU369">
        <v>43</v>
      </c>
      <c r="AV369" t="s">
        <v>23</v>
      </c>
      <c r="AW369" t="s">
        <v>24</v>
      </c>
    </row>
    <row r="370" spans="1:49" x14ac:dyDescent="0.25">
      <c r="A370" t="s">
        <v>1</v>
      </c>
      <c r="B370" t="s">
        <v>5</v>
      </c>
      <c r="C370" t="s">
        <v>2</v>
      </c>
      <c r="D370" t="s">
        <v>6</v>
      </c>
      <c r="E370" t="s">
        <v>3</v>
      </c>
      <c r="F370" t="s">
        <v>25</v>
      </c>
      <c r="G370" t="s">
        <v>26</v>
      </c>
      <c r="H370">
        <v>81.861000000000004</v>
      </c>
      <c r="I370" t="s">
        <v>26</v>
      </c>
      <c r="J370" t="s">
        <v>4</v>
      </c>
      <c r="K370">
        <v>82</v>
      </c>
      <c r="L370" t="s">
        <v>9</v>
      </c>
      <c r="M370" t="s">
        <v>27</v>
      </c>
      <c r="N370" t="s">
        <v>10</v>
      </c>
      <c r="O370" t="s">
        <v>9</v>
      </c>
      <c r="P370" t="s">
        <v>11</v>
      </c>
      <c r="Q370" t="s">
        <v>3</v>
      </c>
      <c r="R370" t="s">
        <v>19</v>
      </c>
      <c r="S370" t="s">
        <v>12</v>
      </c>
      <c r="T370">
        <v>8</v>
      </c>
      <c r="U370" t="s">
        <v>13</v>
      </c>
      <c r="V370" t="s">
        <v>3</v>
      </c>
      <c r="W370" t="s">
        <v>18</v>
      </c>
      <c r="Y370">
        <v>8</v>
      </c>
      <c r="Z370" t="s">
        <v>38</v>
      </c>
      <c r="AA370">
        <v>1</v>
      </c>
      <c r="AB370" t="s">
        <v>20</v>
      </c>
      <c r="AC370" t="s">
        <v>14</v>
      </c>
      <c r="AD370" t="s">
        <v>15</v>
      </c>
      <c r="AE370">
        <v>8</v>
      </c>
      <c r="AF370" t="s">
        <v>20</v>
      </c>
      <c r="AG370" t="s">
        <v>32</v>
      </c>
      <c r="AH370" t="s">
        <v>37</v>
      </c>
      <c r="AK370" t="s">
        <v>20</v>
      </c>
      <c r="AL370" t="s">
        <v>3</v>
      </c>
      <c r="AM370" t="s">
        <v>15</v>
      </c>
      <c r="AN370">
        <v>8</v>
      </c>
      <c r="AO370" t="s">
        <v>20</v>
      </c>
      <c r="AQ370" t="s">
        <v>16</v>
      </c>
      <c r="AR370" t="s">
        <v>52</v>
      </c>
      <c r="AS370" t="s">
        <v>22</v>
      </c>
      <c r="AT370" t="s">
        <v>21</v>
      </c>
      <c r="AU370">
        <v>82</v>
      </c>
      <c r="AV370" t="s">
        <v>23</v>
      </c>
      <c r="AW370" t="s">
        <v>24</v>
      </c>
    </row>
    <row r="371" spans="1:49" x14ac:dyDescent="0.25">
      <c r="A371" t="s">
        <v>1</v>
      </c>
      <c r="B371" t="s">
        <v>5</v>
      </c>
      <c r="C371" t="s">
        <v>2</v>
      </c>
      <c r="D371" t="s">
        <v>6</v>
      </c>
      <c r="E371" t="s">
        <v>3</v>
      </c>
      <c r="F371" t="s">
        <v>25</v>
      </c>
      <c r="G371" t="s">
        <v>26</v>
      </c>
      <c r="H371">
        <v>829.1</v>
      </c>
      <c r="I371" t="s">
        <v>26</v>
      </c>
      <c r="J371" t="s">
        <v>4</v>
      </c>
      <c r="K371">
        <v>829</v>
      </c>
      <c r="L371" t="s">
        <v>9</v>
      </c>
      <c r="M371" t="s">
        <v>27</v>
      </c>
      <c r="N371" t="s">
        <v>10</v>
      </c>
      <c r="O371" t="s">
        <v>9</v>
      </c>
      <c r="P371" t="s">
        <v>11</v>
      </c>
      <c r="Q371" t="s">
        <v>3</v>
      </c>
      <c r="R371" t="s">
        <v>19</v>
      </c>
      <c r="S371" t="s">
        <v>12</v>
      </c>
      <c r="T371">
        <v>1</v>
      </c>
      <c r="U371" t="s">
        <v>13</v>
      </c>
      <c r="V371" t="s">
        <v>3</v>
      </c>
      <c r="W371" t="s">
        <v>18</v>
      </c>
      <c r="X371">
        <v>8</v>
      </c>
      <c r="Y371">
        <v>2</v>
      </c>
      <c r="Z371" t="s">
        <v>38</v>
      </c>
      <c r="AA371">
        <v>9</v>
      </c>
      <c r="AB371" t="s">
        <v>20</v>
      </c>
      <c r="AC371" t="s">
        <v>14</v>
      </c>
      <c r="AD371" t="s">
        <v>15</v>
      </c>
      <c r="AE371">
        <v>1</v>
      </c>
      <c r="AF371" t="s">
        <v>20</v>
      </c>
      <c r="AG371" t="s">
        <v>28</v>
      </c>
      <c r="AH371" t="s">
        <v>28</v>
      </c>
      <c r="AK371" t="s">
        <v>20</v>
      </c>
      <c r="AL371" t="s">
        <v>3</v>
      </c>
      <c r="AM371" t="s">
        <v>15</v>
      </c>
      <c r="AN371">
        <v>1</v>
      </c>
      <c r="AO371" t="s">
        <v>20</v>
      </c>
      <c r="AQ371" t="s">
        <v>16</v>
      </c>
      <c r="AR371" t="s">
        <v>57</v>
      </c>
      <c r="AS371" t="s">
        <v>22</v>
      </c>
      <c r="AT371" t="s">
        <v>21</v>
      </c>
      <c r="AU371">
        <v>829</v>
      </c>
      <c r="AV371" t="s">
        <v>23</v>
      </c>
      <c r="AW371" t="s">
        <v>24</v>
      </c>
    </row>
    <row r="372" spans="1:49" x14ac:dyDescent="0.25">
      <c r="A372" t="s">
        <v>1</v>
      </c>
      <c r="B372" t="s">
        <v>5</v>
      </c>
      <c r="C372" t="s">
        <v>2</v>
      </c>
      <c r="D372" t="s">
        <v>6</v>
      </c>
      <c r="E372" t="s">
        <v>3</v>
      </c>
      <c r="F372" t="s">
        <v>25</v>
      </c>
      <c r="G372" t="s">
        <v>26</v>
      </c>
      <c r="H372">
        <v>504.63</v>
      </c>
      <c r="I372" t="s">
        <v>26</v>
      </c>
      <c r="J372" t="s">
        <v>4</v>
      </c>
      <c r="K372">
        <v>505</v>
      </c>
      <c r="L372" t="s">
        <v>9</v>
      </c>
      <c r="M372" t="s">
        <v>27</v>
      </c>
      <c r="N372" t="s">
        <v>10</v>
      </c>
      <c r="O372" t="s">
        <v>9</v>
      </c>
      <c r="P372" t="s">
        <v>11</v>
      </c>
      <c r="Q372" t="s">
        <v>3</v>
      </c>
      <c r="R372" t="s">
        <v>19</v>
      </c>
      <c r="S372" t="s">
        <v>12</v>
      </c>
      <c r="T372">
        <v>6</v>
      </c>
      <c r="U372" t="s">
        <v>13</v>
      </c>
      <c r="V372" t="s">
        <v>3</v>
      </c>
      <c r="W372" t="s">
        <v>18</v>
      </c>
      <c r="X372">
        <v>5</v>
      </c>
      <c r="Y372">
        <v>0</v>
      </c>
      <c r="Z372" t="s">
        <v>38</v>
      </c>
      <c r="AA372">
        <v>4</v>
      </c>
      <c r="AB372" t="s">
        <v>20</v>
      </c>
      <c r="AC372" t="s">
        <v>14</v>
      </c>
      <c r="AD372" t="s">
        <v>15</v>
      </c>
      <c r="AE372">
        <v>6</v>
      </c>
      <c r="AF372" t="s">
        <v>20</v>
      </c>
      <c r="AG372" t="s">
        <v>31</v>
      </c>
      <c r="AH372" t="s">
        <v>28</v>
      </c>
      <c r="AK372" t="s">
        <v>20</v>
      </c>
      <c r="AL372" t="s">
        <v>3</v>
      </c>
      <c r="AM372" t="s">
        <v>15</v>
      </c>
      <c r="AN372">
        <v>6</v>
      </c>
      <c r="AO372" t="s">
        <v>20</v>
      </c>
      <c r="AQ372" t="s">
        <v>16</v>
      </c>
      <c r="AR372" t="s">
        <v>51</v>
      </c>
      <c r="AS372" t="s">
        <v>22</v>
      </c>
      <c r="AT372" t="s">
        <v>21</v>
      </c>
      <c r="AU372">
        <v>505</v>
      </c>
      <c r="AV372" t="s">
        <v>23</v>
      </c>
      <c r="AW372" t="s">
        <v>24</v>
      </c>
    </row>
    <row r="373" spans="1:49" x14ac:dyDescent="0.25">
      <c r="A373" t="s">
        <v>1</v>
      </c>
      <c r="B373" t="s">
        <v>5</v>
      </c>
      <c r="C373" t="s">
        <v>2</v>
      </c>
      <c r="D373" t="s">
        <v>6</v>
      </c>
      <c r="E373" t="s">
        <v>3</v>
      </c>
      <c r="F373" t="s">
        <v>25</v>
      </c>
      <c r="G373" t="s">
        <v>26</v>
      </c>
      <c r="H373">
        <v>341.44499999999999</v>
      </c>
      <c r="I373" t="s">
        <v>26</v>
      </c>
      <c r="J373" t="s">
        <v>4</v>
      </c>
      <c r="K373">
        <v>341</v>
      </c>
      <c r="L373" t="s">
        <v>9</v>
      </c>
      <c r="M373" t="s">
        <v>27</v>
      </c>
      <c r="N373" t="s">
        <v>10</v>
      </c>
      <c r="O373" t="s">
        <v>9</v>
      </c>
      <c r="P373" t="s">
        <v>11</v>
      </c>
      <c r="Q373" t="s">
        <v>3</v>
      </c>
      <c r="R373" t="s">
        <v>19</v>
      </c>
      <c r="S373" t="s">
        <v>12</v>
      </c>
      <c r="T373">
        <v>4</v>
      </c>
      <c r="U373" t="s">
        <v>13</v>
      </c>
      <c r="V373" t="s">
        <v>3</v>
      </c>
      <c r="W373" t="s">
        <v>18</v>
      </c>
      <c r="X373">
        <v>3</v>
      </c>
      <c r="Y373">
        <v>4</v>
      </c>
      <c r="Z373" t="s">
        <v>38</v>
      </c>
      <c r="AA373">
        <v>1</v>
      </c>
      <c r="AB373" t="s">
        <v>20</v>
      </c>
      <c r="AC373" t="s">
        <v>14</v>
      </c>
      <c r="AD373" t="s">
        <v>15</v>
      </c>
      <c r="AE373">
        <v>4</v>
      </c>
      <c r="AF373" t="s">
        <v>20</v>
      </c>
      <c r="AG373" t="s">
        <v>30</v>
      </c>
      <c r="AH373" t="s">
        <v>36</v>
      </c>
      <c r="AK373" t="s">
        <v>20</v>
      </c>
      <c r="AL373" t="s">
        <v>3</v>
      </c>
      <c r="AM373" t="s">
        <v>15</v>
      </c>
      <c r="AN373">
        <v>4</v>
      </c>
      <c r="AO373" t="s">
        <v>20</v>
      </c>
      <c r="AQ373" t="s">
        <v>16</v>
      </c>
      <c r="AR373" t="s">
        <v>50</v>
      </c>
      <c r="AS373" t="s">
        <v>22</v>
      </c>
      <c r="AT373" t="s">
        <v>21</v>
      </c>
      <c r="AU373">
        <v>341</v>
      </c>
      <c r="AV373" t="s">
        <v>23</v>
      </c>
      <c r="AW373" t="s">
        <v>24</v>
      </c>
    </row>
    <row r="374" spans="1:49" x14ac:dyDescent="0.25">
      <c r="A374" t="s">
        <v>59</v>
      </c>
      <c r="E374" t="s">
        <v>3</v>
      </c>
      <c r="F374" t="s">
        <v>25</v>
      </c>
      <c r="G374" t="s">
        <v>26</v>
      </c>
      <c r="H374">
        <v>0.76</v>
      </c>
      <c r="I374" t="s">
        <v>26</v>
      </c>
      <c r="J374" t="s">
        <v>4</v>
      </c>
      <c r="K374">
        <v>0.8</v>
      </c>
      <c r="L374" t="s">
        <v>9</v>
      </c>
      <c r="M374" t="s">
        <v>60</v>
      </c>
      <c r="N374" t="s">
        <v>61</v>
      </c>
      <c r="O374" t="s">
        <v>9</v>
      </c>
      <c r="P374" t="s">
        <v>62</v>
      </c>
      <c r="Q374" t="s">
        <v>3</v>
      </c>
      <c r="R374" t="s">
        <v>17</v>
      </c>
      <c r="S374" t="s">
        <v>63</v>
      </c>
      <c r="T374">
        <v>6</v>
      </c>
      <c r="U374" t="s">
        <v>13</v>
      </c>
      <c r="V374" t="s">
        <v>3</v>
      </c>
      <c r="AA374">
        <v>0</v>
      </c>
      <c r="AC374" t="s">
        <v>14</v>
      </c>
      <c r="AD374" t="s">
        <v>38</v>
      </c>
      <c r="AE374">
        <v>7</v>
      </c>
      <c r="AF374" t="s">
        <v>20</v>
      </c>
      <c r="AG374" t="s">
        <v>15</v>
      </c>
      <c r="AH374">
        <v>6</v>
      </c>
      <c r="AI374" t="s">
        <v>20</v>
      </c>
      <c r="AL374" t="s">
        <v>3</v>
      </c>
      <c r="AM374" t="s">
        <v>15</v>
      </c>
      <c r="AN374">
        <v>6</v>
      </c>
      <c r="AO374" t="s">
        <v>20</v>
      </c>
      <c r="AQ374" t="s">
        <v>16</v>
      </c>
      <c r="AR374" t="s">
        <v>45</v>
      </c>
      <c r="AS374" t="s">
        <v>22</v>
      </c>
      <c r="AT374" t="s">
        <v>21</v>
      </c>
      <c r="AU374">
        <v>0.8</v>
      </c>
      <c r="AV374" t="s">
        <v>23</v>
      </c>
      <c r="AW374" t="s">
        <v>24</v>
      </c>
    </row>
    <row r="375" spans="1:49" x14ac:dyDescent="0.25">
      <c r="A375" t="s">
        <v>59</v>
      </c>
      <c r="E375" t="s">
        <v>3</v>
      </c>
      <c r="F375" t="s">
        <v>25</v>
      </c>
      <c r="G375" t="s">
        <v>26</v>
      </c>
      <c r="H375">
        <v>0.29499999999999998</v>
      </c>
      <c r="I375" t="s">
        <v>26</v>
      </c>
      <c r="J375" t="s">
        <v>4</v>
      </c>
      <c r="K375">
        <v>0.3</v>
      </c>
      <c r="L375" t="s">
        <v>9</v>
      </c>
      <c r="M375" t="s">
        <v>60</v>
      </c>
      <c r="N375" t="s">
        <v>61</v>
      </c>
      <c r="O375" t="s">
        <v>9</v>
      </c>
      <c r="P375" t="s">
        <v>62</v>
      </c>
      <c r="Q375" t="s">
        <v>3</v>
      </c>
      <c r="R375" t="s">
        <v>17</v>
      </c>
      <c r="S375" t="s">
        <v>63</v>
      </c>
      <c r="T375">
        <v>9</v>
      </c>
      <c r="U375" t="s">
        <v>13</v>
      </c>
      <c r="V375" t="s">
        <v>3</v>
      </c>
      <c r="AA375">
        <v>0</v>
      </c>
      <c r="AC375" t="s">
        <v>14</v>
      </c>
      <c r="AD375" t="s">
        <v>38</v>
      </c>
      <c r="AE375">
        <v>2</v>
      </c>
      <c r="AF375" t="s">
        <v>20</v>
      </c>
      <c r="AG375" t="s">
        <v>15</v>
      </c>
      <c r="AH375">
        <v>9</v>
      </c>
      <c r="AI375" t="s">
        <v>20</v>
      </c>
      <c r="AJ375">
        <v>5</v>
      </c>
      <c r="AL375" t="s">
        <v>3</v>
      </c>
      <c r="AM375" t="s">
        <v>15</v>
      </c>
      <c r="AN375">
        <v>9</v>
      </c>
      <c r="AO375" t="s">
        <v>20</v>
      </c>
      <c r="AQ375" t="s">
        <v>16</v>
      </c>
      <c r="AR375" t="s">
        <v>48</v>
      </c>
      <c r="AS375" t="s">
        <v>22</v>
      </c>
      <c r="AT375" t="s">
        <v>21</v>
      </c>
      <c r="AU375">
        <v>0.3</v>
      </c>
      <c r="AV375" t="s">
        <v>23</v>
      </c>
      <c r="AW375" t="s">
        <v>24</v>
      </c>
    </row>
    <row r="376" spans="1:49" x14ac:dyDescent="0.25">
      <c r="A376" t="s">
        <v>59</v>
      </c>
      <c r="E376" t="s">
        <v>3</v>
      </c>
      <c r="F376" t="s">
        <v>25</v>
      </c>
      <c r="G376" t="s">
        <v>26</v>
      </c>
      <c r="H376">
        <v>6.93</v>
      </c>
      <c r="I376" t="s">
        <v>26</v>
      </c>
      <c r="J376" t="s">
        <v>4</v>
      </c>
      <c r="K376">
        <v>6.9</v>
      </c>
      <c r="L376" t="s">
        <v>9</v>
      </c>
      <c r="M376" t="s">
        <v>60</v>
      </c>
      <c r="N376" t="s">
        <v>61</v>
      </c>
      <c r="O376" t="s">
        <v>9</v>
      </c>
      <c r="P376" t="s">
        <v>62</v>
      </c>
      <c r="Q376" t="s">
        <v>3</v>
      </c>
      <c r="R376" t="s">
        <v>17</v>
      </c>
      <c r="S376" t="s">
        <v>63</v>
      </c>
      <c r="T376">
        <v>3</v>
      </c>
      <c r="U376" t="s">
        <v>13</v>
      </c>
      <c r="V376" t="s">
        <v>3</v>
      </c>
      <c r="AA376">
        <v>6</v>
      </c>
      <c r="AC376" t="s">
        <v>14</v>
      </c>
      <c r="AD376" t="s">
        <v>38</v>
      </c>
      <c r="AE376">
        <v>9</v>
      </c>
      <c r="AF376" t="s">
        <v>20</v>
      </c>
      <c r="AG376" t="s">
        <v>15</v>
      </c>
      <c r="AH376">
        <v>3</v>
      </c>
      <c r="AI376" t="s">
        <v>20</v>
      </c>
      <c r="AL376" t="s">
        <v>3</v>
      </c>
      <c r="AM376" t="s">
        <v>15</v>
      </c>
      <c r="AN376">
        <v>3</v>
      </c>
      <c r="AO376" t="s">
        <v>20</v>
      </c>
      <c r="AQ376" t="s">
        <v>16</v>
      </c>
      <c r="AR376" t="s">
        <v>57</v>
      </c>
      <c r="AS376" t="s">
        <v>22</v>
      </c>
      <c r="AT376" t="s">
        <v>21</v>
      </c>
      <c r="AU376">
        <v>6.9</v>
      </c>
      <c r="AV376" t="s">
        <v>23</v>
      </c>
      <c r="AW376" t="s">
        <v>24</v>
      </c>
    </row>
    <row r="377" spans="1:49" x14ac:dyDescent="0.25">
      <c r="A377" t="s">
        <v>59</v>
      </c>
      <c r="E377" t="s">
        <v>3</v>
      </c>
      <c r="F377" t="s">
        <v>25</v>
      </c>
      <c r="G377" t="s">
        <v>26</v>
      </c>
      <c r="H377">
        <v>7.532</v>
      </c>
      <c r="I377" t="s">
        <v>26</v>
      </c>
      <c r="J377" t="s">
        <v>4</v>
      </c>
      <c r="K377">
        <v>7.5</v>
      </c>
      <c r="L377" t="s">
        <v>9</v>
      </c>
      <c r="M377" t="s">
        <v>60</v>
      </c>
      <c r="N377" t="s">
        <v>61</v>
      </c>
      <c r="O377" t="s">
        <v>9</v>
      </c>
      <c r="P377" t="s">
        <v>62</v>
      </c>
      <c r="Q377" t="s">
        <v>3</v>
      </c>
      <c r="R377" t="s">
        <v>17</v>
      </c>
      <c r="S377" t="s">
        <v>63</v>
      </c>
      <c r="T377">
        <v>3</v>
      </c>
      <c r="U377" t="s">
        <v>13</v>
      </c>
      <c r="V377" t="s">
        <v>3</v>
      </c>
      <c r="AA377">
        <v>7</v>
      </c>
      <c r="AC377" t="s">
        <v>14</v>
      </c>
      <c r="AD377" t="s">
        <v>38</v>
      </c>
      <c r="AE377">
        <v>5</v>
      </c>
      <c r="AF377" t="s">
        <v>20</v>
      </c>
      <c r="AG377" t="s">
        <v>15</v>
      </c>
      <c r="AH377">
        <v>3</v>
      </c>
      <c r="AI377" t="s">
        <v>20</v>
      </c>
      <c r="AJ377">
        <v>2</v>
      </c>
      <c r="AL377" t="s">
        <v>3</v>
      </c>
      <c r="AM377" t="s">
        <v>15</v>
      </c>
      <c r="AN377">
        <v>3</v>
      </c>
      <c r="AO377" t="s">
        <v>20</v>
      </c>
      <c r="AQ377" t="s">
        <v>16</v>
      </c>
      <c r="AR377" t="s">
        <v>47</v>
      </c>
      <c r="AS377" t="s">
        <v>22</v>
      </c>
      <c r="AT377" t="s">
        <v>21</v>
      </c>
      <c r="AU377">
        <v>7.5</v>
      </c>
      <c r="AV377" t="s">
        <v>23</v>
      </c>
      <c r="AW377" t="s">
        <v>24</v>
      </c>
    </row>
    <row r="378" spans="1:49" x14ac:dyDescent="0.25">
      <c r="A378" t="s">
        <v>59</v>
      </c>
      <c r="E378" t="s">
        <v>3</v>
      </c>
      <c r="F378" t="s">
        <v>25</v>
      </c>
      <c r="G378" t="s">
        <v>26</v>
      </c>
      <c r="H378">
        <v>50.17</v>
      </c>
      <c r="I378" t="s">
        <v>26</v>
      </c>
      <c r="J378" t="s">
        <v>4</v>
      </c>
      <c r="K378">
        <v>50.2</v>
      </c>
      <c r="L378" t="s">
        <v>9</v>
      </c>
      <c r="M378" t="s">
        <v>60</v>
      </c>
      <c r="N378" t="s">
        <v>61</v>
      </c>
      <c r="O378" t="s">
        <v>9</v>
      </c>
      <c r="P378" t="s">
        <v>62</v>
      </c>
      <c r="Q378" t="s">
        <v>3</v>
      </c>
      <c r="R378" t="s">
        <v>17</v>
      </c>
      <c r="S378" t="s">
        <v>63</v>
      </c>
      <c r="T378">
        <v>7</v>
      </c>
      <c r="U378" t="s">
        <v>13</v>
      </c>
      <c r="V378" t="s">
        <v>3</v>
      </c>
      <c r="Y378">
        <v>5</v>
      </c>
      <c r="AA378">
        <v>0</v>
      </c>
      <c r="AC378" t="s">
        <v>14</v>
      </c>
      <c r="AD378" t="s">
        <v>38</v>
      </c>
      <c r="AE378">
        <v>1</v>
      </c>
      <c r="AF378" t="s">
        <v>20</v>
      </c>
      <c r="AG378" t="s">
        <v>15</v>
      </c>
      <c r="AH378">
        <v>7</v>
      </c>
      <c r="AI378" t="s">
        <v>20</v>
      </c>
      <c r="AL378" t="s">
        <v>3</v>
      </c>
      <c r="AM378" t="s">
        <v>15</v>
      </c>
      <c r="AN378">
        <v>7</v>
      </c>
      <c r="AO378" t="s">
        <v>20</v>
      </c>
      <c r="AQ378" t="s">
        <v>16</v>
      </c>
      <c r="AR378" t="s">
        <v>52</v>
      </c>
      <c r="AS378" t="s">
        <v>22</v>
      </c>
      <c r="AT378" t="s">
        <v>21</v>
      </c>
      <c r="AU378">
        <v>50.2</v>
      </c>
      <c r="AV378" t="s">
        <v>23</v>
      </c>
      <c r="AW378" t="s">
        <v>24</v>
      </c>
    </row>
    <row r="379" spans="1:49" x14ac:dyDescent="0.25">
      <c r="A379" t="s">
        <v>59</v>
      </c>
      <c r="E379" t="s">
        <v>3</v>
      </c>
      <c r="F379" t="s">
        <v>25</v>
      </c>
      <c r="G379" t="s">
        <v>26</v>
      </c>
      <c r="H379">
        <v>81.444999999999993</v>
      </c>
      <c r="I379" t="s">
        <v>26</v>
      </c>
      <c r="J379" t="s">
        <v>4</v>
      </c>
      <c r="K379">
        <v>81.400000000000006</v>
      </c>
      <c r="L379" t="s">
        <v>9</v>
      </c>
      <c r="M379" t="s">
        <v>60</v>
      </c>
      <c r="N379" t="s">
        <v>61</v>
      </c>
      <c r="O379" t="s">
        <v>9</v>
      </c>
      <c r="P379" t="s">
        <v>62</v>
      </c>
      <c r="Q379" t="s">
        <v>3</v>
      </c>
      <c r="R379" t="s">
        <v>17</v>
      </c>
      <c r="S379" t="s">
        <v>63</v>
      </c>
      <c r="T379">
        <v>4</v>
      </c>
      <c r="U379" t="s">
        <v>13</v>
      </c>
      <c r="V379" t="s">
        <v>3</v>
      </c>
      <c r="Y379">
        <v>8</v>
      </c>
      <c r="AA379">
        <v>1</v>
      </c>
      <c r="AC379" t="s">
        <v>14</v>
      </c>
      <c r="AD379" t="s">
        <v>38</v>
      </c>
      <c r="AE379">
        <v>4</v>
      </c>
      <c r="AF379" t="s">
        <v>20</v>
      </c>
      <c r="AG379" t="s">
        <v>15</v>
      </c>
      <c r="AH379">
        <v>4</v>
      </c>
      <c r="AI379" t="s">
        <v>20</v>
      </c>
      <c r="AJ379">
        <v>5</v>
      </c>
      <c r="AL379" t="s">
        <v>3</v>
      </c>
      <c r="AM379" t="s">
        <v>15</v>
      </c>
      <c r="AN379">
        <v>4</v>
      </c>
      <c r="AO379" t="s">
        <v>20</v>
      </c>
      <c r="AQ379" t="s">
        <v>16</v>
      </c>
      <c r="AR379" t="s">
        <v>43</v>
      </c>
      <c r="AS379" t="s">
        <v>22</v>
      </c>
      <c r="AT379" t="s">
        <v>21</v>
      </c>
      <c r="AU379">
        <v>81.400000000000006</v>
      </c>
      <c r="AV379" t="s">
        <v>23</v>
      </c>
      <c r="AW379" t="s">
        <v>24</v>
      </c>
    </row>
    <row r="380" spans="1:49" x14ac:dyDescent="0.25">
      <c r="A380" t="s">
        <v>59</v>
      </c>
      <c r="E380" t="s">
        <v>3</v>
      </c>
      <c r="F380" t="s">
        <v>25</v>
      </c>
      <c r="G380" t="s">
        <v>26</v>
      </c>
      <c r="H380">
        <v>455.62</v>
      </c>
      <c r="I380" t="s">
        <v>26</v>
      </c>
      <c r="J380" t="s">
        <v>4</v>
      </c>
      <c r="K380">
        <v>455.6</v>
      </c>
      <c r="L380" t="s">
        <v>9</v>
      </c>
      <c r="M380" t="s">
        <v>60</v>
      </c>
      <c r="N380" t="s">
        <v>61</v>
      </c>
      <c r="O380" t="s">
        <v>9</v>
      </c>
      <c r="P380" t="s">
        <v>62</v>
      </c>
      <c r="Q380" t="s">
        <v>3</v>
      </c>
      <c r="R380" t="s">
        <v>17</v>
      </c>
      <c r="S380" t="s">
        <v>63</v>
      </c>
      <c r="T380">
        <v>2</v>
      </c>
      <c r="U380" t="s">
        <v>13</v>
      </c>
      <c r="V380" t="s">
        <v>3</v>
      </c>
      <c r="X380">
        <v>4</v>
      </c>
      <c r="Y380">
        <v>5</v>
      </c>
      <c r="AA380">
        <v>5</v>
      </c>
      <c r="AC380" t="s">
        <v>14</v>
      </c>
      <c r="AD380" t="s">
        <v>38</v>
      </c>
      <c r="AE380">
        <v>6</v>
      </c>
      <c r="AF380" t="s">
        <v>20</v>
      </c>
      <c r="AG380" t="s">
        <v>15</v>
      </c>
      <c r="AH380">
        <v>2</v>
      </c>
      <c r="AI380" t="s">
        <v>20</v>
      </c>
      <c r="AL380" t="s">
        <v>3</v>
      </c>
      <c r="AM380" t="s">
        <v>15</v>
      </c>
      <c r="AN380">
        <v>2</v>
      </c>
      <c r="AO380" t="s">
        <v>20</v>
      </c>
      <c r="AQ380" t="s">
        <v>16</v>
      </c>
      <c r="AR380" t="s">
        <v>40</v>
      </c>
      <c r="AS380" t="s">
        <v>22</v>
      </c>
      <c r="AT380" t="s">
        <v>21</v>
      </c>
      <c r="AU380">
        <v>455.6</v>
      </c>
      <c r="AV380" t="s">
        <v>23</v>
      </c>
      <c r="AW380" t="s">
        <v>24</v>
      </c>
    </row>
    <row r="381" spans="1:49" x14ac:dyDescent="0.25">
      <c r="A381" t="s">
        <v>59</v>
      </c>
      <c r="E381" t="s">
        <v>3</v>
      </c>
      <c r="F381" t="s">
        <v>25</v>
      </c>
      <c r="G381" t="s">
        <v>26</v>
      </c>
      <c r="H381">
        <v>397.87599999999998</v>
      </c>
      <c r="I381" t="s">
        <v>26</v>
      </c>
      <c r="J381" t="s">
        <v>4</v>
      </c>
      <c r="K381">
        <v>397.9</v>
      </c>
      <c r="L381" t="s">
        <v>9</v>
      </c>
      <c r="M381" t="s">
        <v>60</v>
      </c>
      <c r="N381" t="s">
        <v>61</v>
      </c>
      <c r="O381" t="s">
        <v>9</v>
      </c>
      <c r="P381" t="s">
        <v>62</v>
      </c>
      <c r="Q381" t="s">
        <v>3</v>
      </c>
      <c r="R381" t="s">
        <v>17</v>
      </c>
      <c r="S381" t="s">
        <v>63</v>
      </c>
      <c r="T381">
        <v>7</v>
      </c>
      <c r="U381" t="s">
        <v>13</v>
      </c>
      <c r="V381" t="s">
        <v>3</v>
      </c>
      <c r="X381">
        <v>3</v>
      </c>
      <c r="Y381">
        <v>9</v>
      </c>
      <c r="AA381">
        <v>7</v>
      </c>
      <c r="AC381" t="s">
        <v>14</v>
      </c>
      <c r="AD381" t="s">
        <v>38</v>
      </c>
      <c r="AE381">
        <v>8</v>
      </c>
      <c r="AF381" t="s">
        <v>20</v>
      </c>
      <c r="AG381" t="s">
        <v>15</v>
      </c>
      <c r="AH381">
        <v>7</v>
      </c>
      <c r="AI381" t="s">
        <v>20</v>
      </c>
      <c r="AJ381">
        <v>6</v>
      </c>
      <c r="AL381" t="s">
        <v>3</v>
      </c>
      <c r="AM381" t="s">
        <v>15</v>
      </c>
      <c r="AN381">
        <v>7</v>
      </c>
      <c r="AO381" t="s">
        <v>20</v>
      </c>
      <c r="AQ381" t="s">
        <v>16</v>
      </c>
      <c r="AR381" t="s">
        <v>41</v>
      </c>
      <c r="AS381" t="s">
        <v>22</v>
      </c>
      <c r="AT381" t="s">
        <v>21</v>
      </c>
      <c r="AU381">
        <v>397.9</v>
      </c>
      <c r="AV381" t="s">
        <v>23</v>
      </c>
      <c r="AW381" t="s">
        <v>24</v>
      </c>
    </row>
    <row r="382" spans="1:49" x14ac:dyDescent="0.25">
      <c r="A382" t="s">
        <v>59</v>
      </c>
      <c r="E382" t="s">
        <v>3</v>
      </c>
      <c r="F382" t="s">
        <v>25</v>
      </c>
      <c r="G382" t="s">
        <v>26</v>
      </c>
      <c r="H382">
        <v>0.71</v>
      </c>
      <c r="I382" t="s">
        <v>26</v>
      </c>
      <c r="J382" t="s">
        <v>4</v>
      </c>
      <c r="K382">
        <v>0.7</v>
      </c>
      <c r="L382" t="s">
        <v>9</v>
      </c>
      <c r="M382" t="s">
        <v>60</v>
      </c>
      <c r="N382" t="s">
        <v>61</v>
      </c>
      <c r="O382" t="s">
        <v>9</v>
      </c>
      <c r="P382" t="s">
        <v>62</v>
      </c>
      <c r="Q382" t="s">
        <v>3</v>
      </c>
      <c r="R382" t="s">
        <v>17</v>
      </c>
      <c r="S382" t="s">
        <v>63</v>
      </c>
      <c r="T382">
        <v>1</v>
      </c>
      <c r="U382" t="s">
        <v>13</v>
      </c>
      <c r="V382" t="s">
        <v>3</v>
      </c>
      <c r="AA382">
        <v>0</v>
      </c>
      <c r="AC382" t="s">
        <v>14</v>
      </c>
      <c r="AD382" t="s">
        <v>38</v>
      </c>
      <c r="AE382">
        <v>7</v>
      </c>
      <c r="AF382" t="s">
        <v>20</v>
      </c>
      <c r="AG382" t="s">
        <v>15</v>
      </c>
      <c r="AH382">
        <v>1</v>
      </c>
      <c r="AI382" t="s">
        <v>20</v>
      </c>
      <c r="AL382" t="s">
        <v>3</v>
      </c>
      <c r="AM382" t="s">
        <v>15</v>
      </c>
      <c r="AN382">
        <v>1</v>
      </c>
      <c r="AO382" t="s">
        <v>20</v>
      </c>
      <c r="AQ382" t="s">
        <v>16</v>
      </c>
      <c r="AR382" t="s">
        <v>58</v>
      </c>
      <c r="AS382" t="s">
        <v>22</v>
      </c>
      <c r="AT382" t="s">
        <v>21</v>
      </c>
      <c r="AU382">
        <v>0.7</v>
      </c>
      <c r="AV382" t="s">
        <v>23</v>
      </c>
      <c r="AW382" t="s">
        <v>24</v>
      </c>
    </row>
    <row r="383" spans="1:49" x14ac:dyDescent="0.25">
      <c r="A383" t="s">
        <v>59</v>
      </c>
      <c r="E383" t="s">
        <v>3</v>
      </c>
      <c r="F383" t="s">
        <v>25</v>
      </c>
      <c r="G383" t="s">
        <v>26</v>
      </c>
      <c r="H383">
        <v>0.71099999999999997</v>
      </c>
      <c r="I383" t="s">
        <v>26</v>
      </c>
      <c r="J383" t="s">
        <v>4</v>
      </c>
      <c r="K383">
        <v>0.7</v>
      </c>
      <c r="L383" t="s">
        <v>9</v>
      </c>
      <c r="M383" t="s">
        <v>60</v>
      </c>
      <c r="N383" t="s">
        <v>61</v>
      </c>
      <c r="O383" t="s">
        <v>9</v>
      </c>
      <c r="P383" t="s">
        <v>62</v>
      </c>
      <c r="Q383" t="s">
        <v>3</v>
      </c>
      <c r="R383" t="s">
        <v>17</v>
      </c>
      <c r="S383" t="s">
        <v>63</v>
      </c>
      <c r="T383">
        <v>1</v>
      </c>
      <c r="U383" t="s">
        <v>13</v>
      </c>
      <c r="V383" t="s">
        <v>3</v>
      </c>
      <c r="AA383">
        <v>0</v>
      </c>
      <c r="AC383" t="s">
        <v>14</v>
      </c>
      <c r="AD383" t="s">
        <v>38</v>
      </c>
      <c r="AE383">
        <v>7</v>
      </c>
      <c r="AF383" t="s">
        <v>20</v>
      </c>
      <c r="AG383" t="s">
        <v>15</v>
      </c>
      <c r="AH383">
        <v>1</v>
      </c>
      <c r="AI383" t="s">
        <v>20</v>
      </c>
      <c r="AJ383">
        <v>1</v>
      </c>
      <c r="AL383" t="s">
        <v>3</v>
      </c>
      <c r="AM383" t="s">
        <v>15</v>
      </c>
      <c r="AN383">
        <v>1</v>
      </c>
      <c r="AO383" t="s">
        <v>20</v>
      </c>
      <c r="AQ383" t="s">
        <v>16</v>
      </c>
      <c r="AR383" t="s">
        <v>58</v>
      </c>
      <c r="AS383" t="s">
        <v>22</v>
      </c>
      <c r="AT383" t="s">
        <v>21</v>
      </c>
      <c r="AU383">
        <v>0.7</v>
      </c>
      <c r="AV383" t="s">
        <v>23</v>
      </c>
      <c r="AW383" t="s">
        <v>24</v>
      </c>
    </row>
    <row r="384" spans="1:49" x14ac:dyDescent="0.25">
      <c r="A384" t="s">
        <v>59</v>
      </c>
      <c r="E384" t="s">
        <v>3</v>
      </c>
      <c r="F384" t="s">
        <v>25</v>
      </c>
      <c r="G384" t="s">
        <v>26</v>
      </c>
      <c r="H384">
        <v>7.81</v>
      </c>
      <c r="I384" t="s">
        <v>26</v>
      </c>
      <c r="J384" t="s">
        <v>4</v>
      </c>
      <c r="K384">
        <v>7.8</v>
      </c>
      <c r="L384" t="s">
        <v>9</v>
      </c>
      <c r="M384" t="s">
        <v>60</v>
      </c>
      <c r="N384" t="s">
        <v>61</v>
      </c>
      <c r="O384" t="s">
        <v>9</v>
      </c>
      <c r="P384" t="s">
        <v>62</v>
      </c>
      <c r="Q384" t="s">
        <v>3</v>
      </c>
      <c r="R384" t="s">
        <v>17</v>
      </c>
      <c r="S384" t="s">
        <v>63</v>
      </c>
      <c r="T384">
        <v>1</v>
      </c>
      <c r="U384" t="s">
        <v>13</v>
      </c>
      <c r="V384" t="s">
        <v>3</v>
      </c>
      <c r="AA384">
        <v>7</v>
      </c>
      <c r="AC384" t="s">
        <v>14</v>
      </c>
      <c r="AD384" t="s">
        <v>38</v>
      </c>
      <c r="AE384">
        <v>8</v>
      </c>
      <c r="AF384" t="s">
        <v>20</v>
      </c>
      <c r="AG384" t="s">
        <v>15</v>
      </c>
      <c r="AH384">
        <v>1</v>
      </c>
      <c r="AI384" t="s">
        <v>20</v>
      </c>
      <c r="AL384" t="s">
        <v>3</v>
      </c>
      <c r="AM384" t="s">
        <v>15</v>
      </c>
      <c r="AN384">
        <v>1</v>
      </c>
      <c r="AO384" t="s">
        <v>20</v>
      </c>
      <c r="AQ384" t="s">
        <v>16</v>
      </c>
      <c r="AR384" t="s">
        <v>44</v>
      </c>
      <c r="AS384" t="s">
        <v>22</v>
      </c>
      <c r="AT384" t="s">
        <v>21</v>
      </c>
      <c r="AU384">
        <v>7.8</v>
      </c>
      <c r="AV384" t="s">
        <v>23</v>
      </c>
      <c r="AW384" t="s">
        <v>24</v>
      </c>
    </row>
    <row r="385" spans="1:49" x14ac:dyDescent="0.25">
      <c r="A385" t="s">
        <v>59</v>
      </c>
      <c r="E385" t="s">
        <v>3</v>
      </c>
      <c r="F385" t="s">
        <v>25</v>
      </c>
      <c r="G385" t="s">
        <v>26</v>
      </c>
      <c r="H385">
        <v>6.8620000000000001</v>
      </c>
      <c r="I385" t="s">
        <v>26</v>
      </c>
      <c r="J385" t="s">
        <v>4</v>
      </c>
      <c r="K385">
        <v>6.9</v>
      </c>
      <c r="L385" t="s">
        <v>9</v>
      </c>
      <c r="M385" t="s">
        <v>60</v>
      </c>
      <c r="N385" t="s">
        <v>61</v>
      </c>
      <c r="O385" t="s">
        <v>9</v>
      </c>
      <c r="P385" t="s">
        <v>62</v>
      </c>
      <c r="Q385" t="s">
        <v>3</v>
      </c>
      <c r="R385" t="s">
        <v>17</v>
      </c>
      <c r="S385" t="s">
        <v>63</v>
      </c>
      <c r="T385">
        <v>6</v>
      </c>
      <c r="U385" t="s">
        <v>13</v>
      </c>
      <c r="V385" t="s">
        <v>3</v>
      </c>
      <c r="AA385">
        <v>6</v>
      </c>
      <c r="AC385" t="s">
        <v>14</v>
      </c>
      <c r="AD385" t="s">
        <v>38</v>
      </c>
      <c r="AE385">
        <v>8</v>
      </c>
      <c r="AF385" t="s">
        <v>20</v>
      </c>
      <c r="AG385" t="s">
        <v>15</v>
      </c>
      <c r="AH385">
        <v>6</v>
      </c>
      <c r="AI385" t="s">
        <v>20</v>
      </c>
      <c r="AJ385">
        <v>2</v>
      </c>
      <c r="AL385" t="s">
        <v>3</v>
      </c>
      <c r="AM385" t="s">
        <v>15</v>
      </c>
      <c r="AN385">
        <v>6</v>
      </c>
      <c r="AO385" t="s">
        <v>20</v>
      </c>
      <c r="AQ385" t="s">
        <v>16</v>
      </c>
      <c r="AR385" t="s">
        <v>41</v>
      </c>
      <c r="AS385" t="s">
        <v>22</v>
      </c>
      <c r="AT385" t="s">
        <v>21</v>
      </c>
      <c r="AU385">
        <v>6.9</v>
      </c>
      <c r="AV385" t="s">
        <v>23</v>
      </c>
      <c r="AW385" t="s">
        <v>24</v>
      </c>
    </row>
    <row r="386" spans="1:49" x14ac:dyDescent="0.25">
      <c r="A386" t="s">
        <v>59</v>
      </c>
      <c r="E386" t="s">
        <v>3</v>
      </c>
      <c r="F386" t="s">
        <v>25</v>
      </c>
      <c r="G386" t="s">
        <v>26</v>
      </c>
      <c r="H386">
        <v>11.26</v>
      </c>
      <c r="I386" t="s">
        <v>26</v>
      </c>
      <c r="J386" t="s">
        <v>4</v>
      </c>
      <c r="K386">
        <v>11.3</v>
      </c>
      <c r="L386" t="s">
        <v>9</v>
      </c>
      <c r="M386" t="s">
        <v>60</v>
      </c>
      <c r="N386" t="s">
        <v>61</v>
      </c>
      <c r="O386" t="s">
        <v>9</v>
      </c>
      <c r="P386" t="s">
        <v>62</v>
      </c>
      <c r="Q386" t="s">
        <v>3</v>
      </c>
      <c r="R386" t="s">
        <v>17</v>
      </c>
      <c r="S386" t="s">
        <v>63</v>
      </c>
      <c r="T386">
        <v>6</v>
      </c>
      <c r="U386" t="s">
        <v>13</v>
      </c>
      <c r="V386" t="s">
        <v>3</v>
      </c>
      <c r="Y386">
        <v>1</v>
      </c>
      <c r="AA386">
        <v>1</v>
      </c>
      <c r="AC386" t="s">
        <v>14</v>
      </c>
      <c r="AD386" t="s">
        <v>38</v>
      </c>
      <c r="AE386">
        <v>2</v>
      </c>
      <c r="AF386" t="s">
        <v>20</v>
      </c>
      <c r="AG386" t="s">
        <v>15</v>
      </c>
      <c r="AH386">
        <v>6</v>
      </c>
      <c r="AI386" t="s">
        <v>20</v>
      </c>
      <c r="AL386" t="s">
        <v>3</v>
      </c>
      <c r="AM386" t="s">
        <v>15</v>
      </c>
      <c r="AN386">
        <v>6</v>
      </c>
      <c r="AO386" t="s">
        <v>20</v>
      </c>
      <c r="AQ386" t="s">
        <v>16</v>
      </c>
      <c r="AR386" t="s">
        <v>48</v>
      </c>
      <c r="AS386" t="s">
        <v>22</v>
      </c>
      <c r="AT386" t="s">
        <v>21</v>
      </c>
      <c r="AU386">
        <v>11.3</v>
      </c>
      <c r="AV386" t="s">
        <v>23</v>
      </c>
      <c r="AW386" t="s">
        <v>24</v>
      </c>
    </row>
    <row r="387" spans="1:49" x14ac:dyDescent="0.25">
      <c r="A387" t="s">
        <v>59</v>
      </c>
      <c r="E387" t="s">
        <v>3</v>
      </c>
      <c r="F387" t="s">
        <v>25</v>
      </c>
      <c r="G387" t="s">
        <v>26</v>
      </c>
      <c r="H387">
        <v>48.511000000000003</v>
      </c>
      <c r="I387" t="s">
        <v>26</v>
      </c>
      <c r="J387" t="s">
        <v>4</v>
      </c>
      <c r="K387">
        <v>48.5</v>
      </c>
      <c r="L387" t="s">
        <v>9</v>
      </c>
      <c r="M387" t="s">
        <v>60</v>
      </c>
      <c r="N387" t="s">
        <v>61</v>
      </c>
      <c r="O387" t="s">
        <v>9</v>
      </c>
      <c r="P387" t="s">
        <v>62</v>
      </c>
      <c r="Q387" t="s">
        <v>3</v>
      </c>
      <c r="R387" t="s">
        <v>17</v>
      </c>
      <c r="S387" t="s">
        <v>63</v>
      </c>
      <c r="T387">
        <v>1</v>
      </c>
      <c r="U387" t="s">
        <v>13</v>
      </c>
      <c r="V387" t="s">
        <v>3</v>
      </c>
      <c r="Y387">
        <v>4</v>
      </c>
      <c r="AA387">
        <v>8</v>
      </c>
      <c r="AC387" t="s">
        <v>14</v>
      </c>
      <c r="AD387" t="s">
        <v>38</v>
      </c>
      <c r="AE387">
        <v>5</v>
      </c>
      <c r="AF387" t="s">
        <v>20</v>
      </c>
      <c r="AG387" t="s">
        <v>15</v>
      </c>
      <c r="AH387">
        <v>1</v>
      </c>
      <c r="AI387" t="s">
        <v>20</v>
      </c>
      <c r="AJ387">
        <v>1</v>
      </c>
      <c r="AL387" t="s">
        <v>3</v>
      </c>
      <c r="AM387" t="s">
        <v>15</v>
      </c>
      <c r="AN387">
        <v>1</v>
      </c>
      <c r="AO387" t="s">
        <v>20</v>
      </c>
      <c r="AQ387" t="s">
        <v>16</v>
      </c>
      <c r="AR387" t="s">
        <v>47</v>
      </c>
      <c r="AS387" t="s">
        <v>22</v>
      </c>
      <c r="AT387" t="s">
        <v>21</v>
      </c>
      <c r="AU387">
        <v>48.5</v>
      </c>
      <c r="AV387" t="s">
        <v>23</v>
      </c>
      <c r="AW387" t="s">
        <v>24</v>
      </c>
    </row>
    <row r="388" spans="1:49" x14ac:dyDescent="0.25">
      <c r="A388" t="s">
        <v>59</v>
      </c>
      <c r="E388" t="s">
        <v>3</v>
      </c>
      <c r="F388" t="s">
        <v>25</v>
      </c>
      <c r="G388" t="s">
        <v>26</v>
      </c>
      <c r="H388">
        <v>112.79</v>
      </c>
      <c r="I388" t="s">
        <v>26</v>
      </c>
      <c r="J388" t="s">
        <v>4</v>
      </c>
      <c r="K388">
        <v>112.8</v>
      </c>
      <c r="L388" t="s">
        <v>9</v>
      </c>
      <c r="M388" t="s">
        <v>60</v>
      </c>
      <c r="N388" t="s">
        <v>61</v>
      </c>
      <c r="O388" t="s">
        <v>9</v>
      </c>
      <c r="P388" t="s">
        <v>62</v>
      </c>
      <c r="Q388" t="s">
        <v>3</v>
      </c>
      <c r="R388" t="s">
        <v>17</v>
      </c>
      <c r="S388" t="s">
        <v>63</v>
      </c>
      <c r="T388">
        <v>9</v>
      </c>
      <c r="U388" t="s">
        <v>13</v>
      </c>
      <c r="V388" t="s">
        <v>3</v>
      </c>
      <c r="X388">
        <v>1</v>
      </c>
      <c r="Y388">
        <v>1</v>
      </c>
      <c r="AA388">
        <v>2</v>
      </c>
      <c r="AC388" t="s">
        <v>14</v>
      </c>
      <c r="AD388" t="s">
        <v>38</v>
      </c>
      <c r="AE388">
        <v>7</v>
      </c>
      <c r="AF388" t="s">
        <v>20</v>
      </c>
      <c r="AG388" t="s">
        <v>15</v>
      </c>
      <c r="AH388">
        <v>9</v>
      </c>
      <c r="AI388" t="s">
        <v>20</v>
      </c>
      <c r="AL388" t="s">
        <v>3</v>
      </c>
      <c r="AM388" t="s">
        <v>15</v>
      </c>
      <c r="AN388">
        <v>9</v>
      </c>
      <c r="AO388" t="s">
        <v>20</v>
      </c>
      <c r="AQ388" t="s">
        <v>16</v>
      </c>
      <c r="AR388" t="s">
        <v>45</v>
      </c>
      <c r="AS388" t="s">
        <v>22</v>
      </c>
      <c r="AT388" t="s">
        <v>21</v>
      </c>
      <c r="AU388">
        <v>112.8</v>
      </c>
      <c r="AV388" t="s">
        <v>23</v>
      </c>
      <c r="AW388" t="s">
        <v>24</v>
      </c>
    </row>
    <row r="389" spans="1:49" x14ac:dyDescent="0.25">
      <c r="A389" t="s">
        <v>59</v>
      </c>
      <c r="E389" t="s">
        <v>3</v>
      </c>
      <c r="F389" t="s">
        <v>25</v>
      </c>
      <c r="G389" t="s">
        <v>26</v>
      </c>
      <c r="H389">
        <v>109.343</v>
      </c>
      <c r="I389" t="s">
        <v>26</v>
      </c>
      <c r="J389" t="s">
        <v>4</v>
      </c>
      <c r="K389">
        <v>109.3</v>
      </c>
      <c r="L389" t="s">
        <v>9</v>
      </c>
      <c r="M389" t="s">
        <v>60</v>
      </c>
      <c r="N389" t="s">
        <v>61</v>
      </c>
      <c r="O389" t="s">
        <v>9</v>
      </c>
      <c r="P389" t="s">
        <v>62</v>
      </c>
      <c r="Q389" t="s">
        <v>3</v>
      </c>
      <c r="R389" t="s">
        <v>17</v>
      </c>
      <c r="S389" t="s">
        <v>63</v>
      </c>
      <c r="T389">
        <v>4</v>
      </c>
      <c r="U389" t="s">
        <v>13</v>
      </c>
      <c r="V389" t="s">
        <v>3</v>
      </c>
      <c r="X389">
        <v>1</v>
      </c>
      <c r="Y389">
        <v>0</v>
      </c>
      <c r="AA389">
        <v>9</v>
      </c>
      <c r="AC389" t="s">
        <v>14</v>
      </c>
      <c r="AD389" t="s">
        <v>38</v>
      </c>
      <c r="AE389">
        <v>3</v>
      </c>
      <c r="AF389" t="s">
        <v>20</v>
      </c>
      <c r="AG389" t="s">
        <v>15</v>
      </c>
      <c r="AH389">
        <v>4</v>
      </c>
      <c r="AI389" t="s">
        <v>20</v>
      </c>
      <c r="AJ389">
        <v>3</v>
      </c>
      <c r="AL389" t="s">
        <v>3</v>
      </c>
      <c r="AM389" t="s">
        <v>15</v>
      </c>
      <c r="AN389">
        <v>4</v>
      </c>
      <c r="AO389" t="s">
        <v>20</v>
      </c>
      <c r="AQ389" t="s">
        <v>16</v>
      </c>
      <c r="AR389" t="s">
        <v>56</v>
      </c>
      <c r="AS389" t="s">
        <v>22</v>
      </c>
      <c r="AT389" t="s">
        <v>21</v>
      </c>
      <c r="AU389">
        <v>109.3</v>
      </c>
      <c r="AV389" t="s">
        <v>23</v>
      </c>
      <c r="AW389" t="s">
        <v>24</v>
      </c>
    </row>
    <row r="390" spans="1:49" x14ac:dyDescent="0.25">
      <c r="A390" t="s">
        <v>59</v>
      </c>
      <c r="E390" t="s">
        <v>3</v>
      </c>
      <c r="F390" t="s">
        <v>25</v>
      </c>
      <c r="G390" t="s">
        <v>26</v>
      </c>
      <c r="H390">
        <v>0.89</v>
      </c>
      <c r="I390" t="s">
        <v>26</v>
      </c>
      <c r="J390" t="s">
        <v>4</v>
      </c>
      <c r="K390">
        <v>0.9</v>
      </c>
      <c r="L390" t="s">
        <v>9</v>
      </c>
      <c r="M390" t="s">
        <v>60</v>
      </c>
      <c r="N390" t="s">
        <v>61</v>
      </c>
      <c r="O390" t="s">
        <v>9</v>
      </c>
      <c r="P390" t="s">
        <v>62</v>
      </c>
      <c r="Q390" t="s">
        <v>3</v>
      </c>
      <c r="R390" t="s">
        <v>17</v>
      </c>
      <c r="S390" t="s">
        <v>63</v>
      </c>
      <c r="T390">
        <v>9</v>
      </c>
      <c r="U390" t="s">
        <v>13</v>
      </c>
      <c r="V390" t="s">
        <v>3</v>
      </c>
      <c r="AA390">
        <v>0</v>
      </c>
      <c r="AC390" t="s">
        <v>14</v>
      </c>
      <c r="AD390" t="s">
        <v>38</v>
      </c>
      <c r="AE390">
        <v>8</v>
      </c>
      <c r="AF390" t="s">
        <v>20</v>
      </c>
      <c r="AG390" t="s">
        <v>15</v>
      </c>
      <c r="AH390">
        <v>9</v>
      </c>
      <c r="AI390" t="s">
        <v>20</v>
      </c>
      <c r="AL390" t="s">
        <v>3</v>
      </c>
      <c r="AM390" t="s">
        <v>15</v>
      </c>
      <c r="AN390">
        <v>9</v>
      </c>
      <c r="AO390" t="s">
        <v>20</v>
      </c>
      <c r="AQ390" t="s">
        <v>16</v>
      </c>
      <c r="AR390" t="s">
        <v>41</v>
      </c>
      <c r="AS390" t="s">
        <v>22</v>
      </c>
      <c r="AT390" t="s">
        <v>21</v>
      </c>
      <c r="AU390">
        <v>0.9</v>
      </c>
      <c r="AV390" t="s">
        <v>23</v>
      </c>
      <c r="AW390" t="s">
        <v>24</v>
      </c>
    </row>
    <row r="391" spans="1:49" x14ac:dyDescent="0.25">
      <c r="A391" t="s">
        <v>59</v>
      </c>
      <c r="E391" t="s">
        <v>3</v>
      </c>
      <c r="F391" t="s">
        <v>25</v>
      </c>
      <c r="G391" t="s">
        <v>26</v>
      </c>
      <c r="H391">
        <v>0.55100000000000005</v>
      </c>
      <c r="I391" t="s">
        <v>26</v>
      </c>
      <c r="J391" t="s">
        <v>4</v>
      </c>
      <c r="K391">
        <v>0.6</v>
      </c>
      <c r="L391" t="s">
        <v>9</v>
      </c>
      <c r="M391" t="s">
        <v>60</v>
      </c>
      <c r="N391" t="s">
        <v>61</v>
      </c>
      <c r="O391" t="s">
        <v>9</v>
      </c>
      <c r="P391" t="s">
        <v>62</v>
      </c>
      <c r="Q391" t="s">
        <v>3</v>
      </c>
      <c r="R391" t="s">
        <v>17</v>
      </c>
      <c r="S391" t="s">
        <v>63</v>
      </c>
      <c r="T391">
        <v>5</v>
      </c>
      <c r="U391" t="s">
        <v>13</v>
      </c>
      <c r="V391" t="s">
        <v>3</v>
      </c>
      <c r="AA391">
        <v>0</v>
      </c>
      <c r="AC391" t="s">
        <v>14</v>
      </c>
      <c r="AD391" t="s">
        <v>38</v>
      </c>
      <c r="AE391">
        <v>5</v>
      </c>
      <c r="AF391" t="s">
        <v>20</v>
      </c>
      <c r="AG391" t="s">
        <v>15</v>
      </c>
      <c r="AH391">
        <v>5</v>
      </c>
      <c r="AI391" t="s">
        <v>20</v>
      </c>
      <c r="AJ391">
        <v>1</v>
      </c>
      <c r="AL391" t="s">
        <v>3</v>
      </c>
      <c r="AM391" t="s">
        <v>15</v>
      </c>
      <c r="AN391">
        <v>5</v>
      </c>
      <c r="AO391" t="s">
        <v>20</v>
      </c>
      <c r="AQ391" t="s">
        <v>16</v>
      </c>
      <c r="AR391" t="s">
        <v>55</v>
      </c>
      <c r="AS391" t="s">
        <v>22</v>
      </c>
      <c r="AT391" t="s">
        <v>21</v>
      </c>
      <c r="AU391">
        <v>0.6</v>
      </c>
      <c r="AV391" t="s">
        <v>23</v>
      </c>
      <c r="AW391" t="s">
        <v>24</v>
      </c>
    </row>
    <row r="392" spans="1:49" x14ac:dyDescent="0.25">
      <c r="A392" t="s">
        <v>59</v>
      </c>
      <c r="E392" t="s">
        <v>3</v>
      </c>
      <c r="F392" t="s">
        <v>25</v>
      </c>
      <c r="G392" t="s">
        <v>26</v>
      </c>
      <c r="H392">
        <v>4.13</v>
      </c>
      <c r="I392" t="s">
        <v>26</v>
      </c>
      <c r="J392" t="s">
        <v>4</v>
      </c>
      <c r="K392">
        <v>4.0999999999999996</v>
      </c>
      <c r="L392" t="s">
        <v>9</v>
      </c>
      <c r="M392" t="s">
        <v>60</v>
      </c>
      <c r="N392" t="s">
        <v>61</v>
      </c>
      <c r="O392" t="s">
        <v>9</v>
      </c>
      <c r="P392" t="s">
        <v>62</v>
      </c>
      <c r="Q392" t="s">
        <v>3</v>
      </c>
      <c r="R392" t="s">
        <v>17</v>
      </c>
      <c r="S392" t="s">
        <v>63</v>
      </c>
      <c r="T392">
        <v>3</v>
      </c>
      <c r="U392" t="s">
        <v>13</v>
      </c>
      <c r="V392" t="s">
        <v>3</v>
      </c>
      <c r="AA392">
        <v>4</v>
      </c>
      <c r="AC392" t="s">
        <v>14</v>
      </c>
      <c r="AD392" t="s">
        <v>38</v>
      </c>
      <c r="AE392">
        <v>1</v>
      </c>
      <c r="AF392" t="s">
        <v>20</v>
      </c>
      <c r="AG392" t="s">
        <v>15</v>
      </c>
      <c r="AH392">
        <v>3</v>
      </c>
      <c r="AI392" t="s">
        <v>20</v>
      </c>
      <c r="AL392" t="s">
        <v>3</v>
      </c>
      <c r="AM392" t="s">
        <v>15</v>
      </c>
      <c r="AN392">
        <v>3</v>
      </c>
      <c r="AO392" t="s">
        <v>20</v>
      </c>
      <c r="AQ392" t="s">
        <v>16</v>
      </c>
      <c r="AR392" t="s">
        <v>50</v>
      </c>
      <c r="AS392" t="s">
        <v>22</v>
      </c>
      <c r="AT392" t="s">
        <v>21</v>
      </c>
      <c r="AU392">
        <v>4.0999999999999996</v>
      </c>
      <c r="AV392" t="s">
        <v>23</v>
      </c>
      <c r="AW392" t="s">
        <v>24</v>
      </c>
    </row>
    <row r="393" spans="1:49" x14ac:dyDescent="0.25">
      <c r="A393" t="s">
        <v>59</v>
      </c>
      <c r="E393" t="s">
        <v>3</v>
      </c>
      <c r="F393" t="s">
        <v>25</v>
      </c>
      <c r="G393" t="s">
        <v>26</v>
      </c>
      <c r="H393">
        <v>5.5759999999999996</v>
      </c>
      <c r="I393" t="s">
        <v>26</v>
      </c>
      <c r="J393" t="s">
        <v>4</v>
      </c>
      <c r="K393">
        <v>5.6</v>
      </c>
      <c r="L393" t="s">
        <v>9</v>
      </c>
      <c r="M393" t="s">
        <v>60</v>
      </c>
      <c r="N393" t="s">
        <v>61</v>
      </c>
      <c r="O393" t="s">
        <v>9</v>
      </c>
      <c r="P393" t="s">
        <v>62</v>
      </c>
      <c r="Q393" t="s">
        <v>3</v>
      </c>
      <c r="R393" t="s">
        <v>17</v>
      </c>
      <c r="S393" t="s">
        <v>63</v>
      </c>
      <c r="T393">
        <v>7</v>
      </c>
      <c r="U393" t="s">
        <v>13</v>
      </c>
      <c r="V393" t="s">
        <v>3</v>
      </c>
      <c r="AA393">
        <v>5</v>
      </c>
      <c r="AC393" t="s">
        <v>14</v>
      </c>
      <c r="AD393" t="s">
        <v>38</v>
      </c>
      <c r="AE393">
        <v>5</v>
      </c>
      <c r="AF393" t="s">
        <v>20</v>
      </c>
      <c r="AG393" t="s">
        <v>15</v>
      </c>
      <c r="AH393">
        <v>7</v>
      </c>
      <c r="AI393" t="s">
        <v>20</v>
      </c>
      <c r="AJ393">
        <v>6</v>
      </c>
      <c r="AL393" t="s">
        <v>3</v>
      </c>
      <c r="AM393" t="s">
        <v>15</v>
      </c>
      <c r="AN393">
        <v>7</v>
      </c>
      <c r="AO393" t="s">
        <v>20</v>
      </c>
      <c r="AQ393" t="s">
        <v>16</v>
      </c>
      <c r="AR393" t="s">
        <v>55</v>
      </c>
      <c r="AS393" t="s">
        <v>22</v>
      </c>
      <c r="AT393" t="s">
        <v>21</v>
      </c>
      <c r="AU393">
        <v>5.6</v>
      </c>
      <c r="AV393" t="s">
        <v>23</v>
      </c>
      <c r="AW393" t="s">
        <v>24</v>
      </c>
    </row>
    <row r="394" spans="1:49" x14ac:dyDescent="0.25">
      <c r="A394" t="s">
        <v>59</v>
      </c>
      <c r="E394" t="s">
        <v>3</v>
      </c>
      <c r="F394" t="s">
        <v>25</v>
      </c>
      <c r="G394" t="s">
        <v>26</v>
      </c>
      <c r="H394">
        <v>62.31</v>
      </c>
      <c r="I394" t="s">
        <v>26</v>
      </c>
      <c r="J394" t="s">
        <v>4</v>
      </c>
      <c r="K394">
        <v>62.3</v>
      </c>
      <c r="L394" t="s">
        <v>9</v>
      </c>
      <c r="M394" t="s">
        <v>60</v>
      </c>
      <c r="N394" t="s">
        <v>61</v>
      </c>
      <c r="O394" t="s">
        <v>9</v>
      </c>
      <c r="P394" t="s">
        <v>62</v>
      </c>
      <c r="Q394" t="s">
        <v>3</v>
      </c>
      <c r="R394" t="s">
        <v>17</v>
      </c>
      <c r="S394" t="s">
        <v>63</v>
      </c>
      <c r="T394">
        <v>1</v>
      </c>
      <c r="U394" t="s">
        <v>13</v>
      </c>
      <c r="V394" t="s">
        <v>3</v>
      </c>
      <c r="Y394">
        <v>6</v>
      </c>
      <c r="AA394">
        <v>2</v>
      </c>
      <c r="AC394" t="s">
        <v>14</v>
      </c>
      <c r="AD394" t="s">
        <v>38</v>
      </c>
      <c r="AE394">
        <v>3</v>
      </c>
      <c r="AF394" t="s">
        <v>20</v>
      </c>
      <c r="AG394" t="s">
        <v>15</v>
      </c>
      <c r="AH394">
        <v>1</v>
      </c>
      <c r="AI394" t="s">
        <v>20</v>
      </c>
      <c r="AL394" t="s">
        <v>3</v>
      </c>
      <c r="AM394" t="s">
        <v>15</v>
      </c>
      <c r="AN394">
        <v>1</v>
      </c>
      <c r="AO394" t="s">
        <v>20</v>
      </c>
      <c r="AQ394" t="s">
        <v>16</v>
      </c>
      <c r="AR394" t="s">
        <v>56</v>
      </c>
      <c r="AS394" t="s">
        <v>22</v>
      </c>
      <c r="AT394" t="s">
        <v>21</v>
      </c>
      <c r="AU394">
        <v>62.3</v>
      </c>
      <c r="AV394" t="s">
        <v>23</v>
      </c>
      <c r="AW394" t="s">
        <v>24</v>
      </c>
    </row>
    <row r="395" spans="1:49" x14ac:dyDescent="0.25">
      <c r="A395" t="s">
        <v>59</v>
      </c>
      <c r="E395" t="s">
        <v>3</v>
      </c>
      <c r="F395" t="s">
        <v>25</v>
      </c>
      <c r="G395" t="s">
        <v>26</v>
      </c>
      <c r="H395">
        <v>15.792999999999999</v>
      </c>
      <c r="I395" t="s">
        <v>26</v>
      </c>
      <c r="J395" t="s">
        <v>4</v>
      </c>
      <c r="K395">
        <v>15.8</v>
      </c>
      <c r="L395" t="s">
        <v>9</v>
      </c>
      <c r="M395" t="s">
        <v>60</v>
      </c>
      <c r="N395" t="s">
        <v>61</v>
      </c>
      <c r="O395" t="s">
        <v>9</v>
      </c>
      <c r="P395" t="s">
        <v>62</v>
      </c>
      <c r="Q395" t="s">
        <v>3</v>
      </c>
      <c r="R395" t="s">
        <v>17</v>
      </c>
      <c r="S395" t="s">
        <v>63</v>
      </c>
      <c r="T395">
        <v>9</v>
      </c>
      <c r="U395" t="s">
        <v>13</v>
      </c>
      <c r="V395" t="s">
        <v>3</v>
      </c>
      <c r="Y395">
        <v>1</v>
      </c>
      <c r="AA395">
        <v>5</v>
      </c>
      <c r="AC395" t="s">
        <v>14</v>
      </c>
      <c r="AD395" t="s">
        <v>38</v>
      </c>
      <c r="AE395">
        <v>7</v>
      </c>
      <c r="AF395" t="s">
        <v>20</v>
      </c>
      <c r="AG395" t="s">
        <v>15</v>
      </c>
      <c r="AH395">
        <v>9</v>
      </c>
      <c r="AI395" t="s">
        <v>20</v>
      </c>
      <c r="AJ395">
        <v>3</v>
      </c>
      <c r="AL395" t="s">
        <v>3</v>
      </c>
      <c r="AM395" t="s">
        <v>15</v>
      </c>
      <c r="AN395">
        <v>9</v>
      </c>
      <c r="AO395" t="s">
        <v>20</v>
      </c>
      <c r="AQ395" t="s">
        <v>16</v>
      </c>
      <c r="AR395" t="s">
        <v>45</v>
      </c>
      <c r="AS395" t="s">
        <v>22</v>
      </c>
      <c r="AT395" t="s">
        <v>21</v>
      </c>
      <c r="AU395">
        <v>15.8</v>
      </c>
      <c r="AV395" t="s">
        <v>23</v>
      </c>
      <c r="AW395" t="s">
        <v>24</v>
      </c>
    </row>
    <row r="396" spans="1:49" x14ac:dyDescent="0.25">
      <c r="A396" t="s">
        <v>64</v>
      </c>
      <c r="E396" t="s">
        <v>3</v>
      </c>
      <c r="F396" t="s">
        <v>25</v>
      </c>
      <c r="G396" t="s">
        <v>26</v>
      </c>
      <c r="H396">
        <v>0.68700000000000006</v>
      </c>
      <c r="I396" t="s">
        <v>26</v>
      </c>
      <c r="J396" t="s">
        <v>4</v>
      </c>
      <c r="K396">
        <v>0.69</v>
      </c>
      <c r="L396" t="s">
        <v>9</v>
      </c>
      <c r="M396" t="s">
        <v>65</v>
      </c>
      <c r="N396" t="s">
        <v>61</v>
      </c>
      <c r="O396" t="s">
        <v>9</v>
      </c>
      <c r="P396" t="s">
        <v>62</v>
      </c>
      <c r="Q396" t="s">
        <v>3</v>
      </c>
      <c r="R396" t="s">
        <v>17</v>
      </c>
      <c r="S396" t="s">
        <v>66</v>
      </c>
      <c r="T396">
        <v>7</v>
      </c>
      <c r="U396" t="s">
        <v>13</v>
      </c>
      <c r="V396" t="s">
        <v>3</v>
      </c>
      <c r="AA396">
        <v>0</v>
      </c>
      <c r="AC396" t="s">
        <v>14</v>
      </c>
      <c r="AE396">
        <v>6</v>
      </c>
      <c r="AG396" t="s">
        <v>38</v>
      </c>
      <c r="AH396">
        <v>8</v>
      </c>
      <c r="AI396" t="s">
        <v>67</v>
      </c>
      <c r="AJ396">
        <v>7</v>
      </c>
      <c r="AK396" t="s">
        <v>20</v>
      </c>
      <c r="AL396" t="s">
        <v>3</v>
      </c>
      <c r="AM396" t="s">
        <v>15</v>
      </c>
      <c r="AN396">
        <v>7</v>
      </c>
      <c r="AO396" t="s">
        <v>20</v>
      </c>
      <c r="AQ396" t="s">
        <v>16</v>
      </c>
      <c r="AR396" t="s">
        <v>41</v>
      </c>
      <c r="AS396" t="s">
        <v>22</v>
      </c>
      <c r="AT396" t="s">
        <v>21</v>
      </c>
      <c r="AU396">
        <v>0.69</v>
      </c>
      <c r="AV396" t="s">
        <v>23</v>
      </c>
      <c r="AW396" t="s">
        <v>24</v>
      </c>
    </row>
    <row r="397" spans="1:49" x14ac:dyDescent="0.25">
      <c r="A397" t="s">
        <v>64</v>
      </c>
      <c r="E397" t="s">
        <v>3</v>
      </c>
      <c r="F397" t="s">
        <v>25</v>
      </c>
      <c r="G397" t="s">
        <v>26</v>
      </c>
      <c r="H397">
        <v>8.8209999999999997</v>
      </c>
      <c r="I397" t="s">
        <v>26</v>
      </c>
      <c r="J397" t="s">
        <v>4</v>
      </c>
      <c r="K397">
        <v>8.82</v>
      </c>
      <c r="L397" t="s">
        <v>9</v>
      </c>
      <c r="M397" t="s">
        <v>65</v>
      </c>
      <c r="N397" t="s">
        <v>61</v>
      </c>
      <c r="O397" t="s">
        <v>9</v>
      </c>
      <c r="P397" t="s">
        <v>62</v>
      </c>
      <c r="Q397" t="s">
        <v>3</v>
      </c>
      <c r="R397" t="s">
        <v>17</v>
      </c>
      <c r="S397" t="s">
        <v>66</v>
      </c>
      <c r="T397">
        <v>1</v>
      </c>
      <c r="U397" t="s">
        <v>13</v>
      </c>
      <c r="V397" t="s">
        <v>3</v>
      </c>
      <c r="AA397">
        <v>8</v>
      </c>
      <c r="AC397" t="s">
        <v>14</v>
      </c>
      <c r="AE397">
        <v>8</v>
      </c>
      <c r="AG397" t="s">
        <v>38</v>
      </c>
      <c r="AH397">
        <v>2</v>
      </c>
      <c r="AI397" t="s">
        <v>67</v>
      </c>
      <c r="AJ397">
        <v>1</v>
      </c>
      <c r="AK397" t="s">
        <v>20</v>
      </c>
      <c r="AL397" t="s">
        <v>3</v>
      </c>
      <c r="AM397" t="s">
        <v>15</v>
      </c>
      <c r="AN397">
        <v>1</v>
      </c>
      <c r="AO397" t="s">
        <v>20</v>
      </c>
      <c r="AQ397" t="s">
        <v>16</v>
      </c>
      <c r="AR397" t="s">
        <v>53</v>
      </c>
      <c r="AS397" t="s">
        <v>22</v>
      </c>
      <c r="AT397" t="s">
        <v>21</v>
      </c>
      <c r="AU397">
        <v>8.82</v>
      </c>
      <c r="AV397" t="s">
        <v>23</v>
      </c>
      <c r="AW397" t="s">
        <v>24</v>
      </c>
    </row>
    <row r="398" spans="1:49" x14ac:dyDescent="0.25">
      <c r="A398" t="s">
        <v>64</v>
      </c>
      <c r="E398" t="s">
        <v>3</v>
      </c>
      <c r="F398" t="s">
        <v>25</v>
      </c>
      <c r="G398" t="s">
        <v>26</v>
      </c>
      <c r="H398">
        <v>50.286999999999999</v>
      </c>
      <c r="I398" t="s">
        <v>26</v>
      </c>
      <c r="J398" t="s">
        <v>4</v>
      </c>
      <c r="K398">
        <v>50.29</v>
      </c>
      <c r="L398" t="s">
        <v>9</v>
      </c>
      <c r="M398" t="s">
        <v>65</v>
      </c>
      <c r="N398" t="s">
        <v>61</v>
      </c>
      <c r="O398" t="s">
        <v>9</v>
      </c>
      <c r="P398" t="s">
        <v>62</v>
      </c>
      <c r="Q398" t="s">
        <v>3</v>
      </c>
      <c r="R398" t="s">
        <v>17</v>
      </c>
      <c r="S398" t="s">
        <v>66</v>
      </c>
      <c r="T398">
        <v>7</v>
      </c>
      <c r="U398" t="s">
        <v>13</v>
      </c>
      <c r="V398" t="s">
        <v>3</v>
      </c>
      <c r="Y398">
        <v>5</v>
      </c>
      <c r="AA398">
        <v>0</v>
      </c>
      <c r="AC398" t="s">
        <v>14</v>
      </c>
      <c r="AE398">
        <v>2</v>
      </c>
      <c r="AG398" t="s">
        <v>38</v>
      </c>
      <c r="AH398">
        <v>8</v>
      </c>
      <c r="AI398" t="s">
        <v>67</v>
      </c>
      <c r="AJ398">
        <v>7</v>
      </c>
      <c r="AK398" t="s">
        <v>20</v>
      </c>
      <c r="AL398" t="s">
        <v>3</v>
      </c>
      <c r="AM398" t="s">
        <v>15</v>
      </c>
      <c r="AN398">
        <v>7</v>
      </c>
      <c r="AO398" t="s">
        <v>20</v>
      </c>
      <c r="AQ398" t="s">
        <v>16</v>
      </c>
      <c r="AR398" t="s">
        <v>41</v>
      </c>
      <c r="AS398" t="s">
        <v>22</v>
      </c>
      <c r="AT398" t="s">
        <v>21</v>
      </c>
      <c r="AU398">
        <v>50.29</v>
      </c>
      <c r="AV398" t="s">
        <v>23</v>
      </c>
      <c r="AW398" t="s">
        <v>24</v>
      </c>
    </row>
    <row r="399" spans="1:49" x14ac:dyDescent="0.25">
      <c r="A399" t="s">
        <v>64</v>
      </c>
      <c r="E399" t="s">
        <v>3</v>
      </c>
      <c r="F399" t="s">
        <v>25</v>
      </c>
      <c r="G399" t="s">
        <v>26</v>
      </c>
      <c r="H399">
        <v>814.91899999999998</v>
      </c>
      <c r="I399" t="s">
        <v>26</v>
      </c>
      <c r="J399" t="s">
        <v>4</v>
      </c>
      <c r="K399">
        <v>814.92</v>
      </c>
      <c r="L399" t="s">
        <v>9</v>
      </c>
      <c r="M399" t="s">
        <v>65</v>
      </c>
      <c r="N399" t="s">
        <v>61</v>
      </c>
      <c r="O399" t="s">
        <v>9</v>
      </c>
      <c r="P399" t="s">
        <v>62</v>
      </c>
      <c r="Q399" t="s">
        <v>3</v>
      </c>
      <c r="R399" t="s">
        <v>17</v>
      </c>
      <c r="S399" t="s">
        <v>66</v>
      </c>
      <c r="T399">
        <v>9</v>
      </c>
      <c r="U399" t="s">
        <v>13</v>
      </c>
      <c r="V399" t="s">
        <v>3</v>
      </c>
      <c r="X399">
        <v>8</v>
      </c>
      <c r="Y399">
        <v>1</v>
      </c>
      <c r="AA399">
        <v>4</v>
      </c>
      <c r="AC399" t="s">
        <v>14</v>
      </c>
      <c r="AE399">
        <v>9</v>
      </c>
      <c r="AG399" t="s">
        <v>38</v>
      </c>
      <c r="AH399">
        <v>1</v>
      </c>
      <c r="AI399" t="s">
        <v>67</v>
      </c>
      <c r="AJ399">
        <v>9</v>
      </c>
      <c r="AK399" t="s">
        <v>20</v>
      </c>
      <c r="AL399" t="s">
        <v>3</v>
      </c>
      <c r="AM399" t="s">
        <v>15</v>
      </c>
      <c r="AN399">
        <v>9</v>
      </c>
      <c r="AO399" t="s">
        <v>20</v>
      </c>
      <c r="AQ399" t="s">
        <v>16</v>
      </c>
      <c r="AR399" t="s">
        <v>52</v>
      </c>
      <c r="AS399" t="s">
        <v>22</v>
      </c>
      <c r="AT399" t="s">
        <v>21</v>
      </c>
      <c r="AU399">
        <v>814.92</v>
      </c>
      <c r="AV399" t="s">
        <v>23</v>
      </c>
      <c r="AW399" t="s">
        <v>24</v>
      </c>
    </row>
    <row r="400" spans="1:49" x14ac:dyDescent="0.25">
      <c r="A400" t="s">
        <v>64</v>
      </c>
      <c r="E400" t="s">
        <v>3</v>
      </c>
      <c r="F400" t="s">
        <v>25</v>
      </c>
      <c r="G400" t="s">
        <v>26</v>
      </c>
      <c r="H400">
        <v>0.64100000000000001</v>
      </c>
      <c r="I400" t="s">
        <v>26</v>
      </c>
      <c r="J400" t="s">
        <v>4</v>
      </c>
      <c r="K400">
        <v>0.64</v>
      </c>
      <c r="L400" t="s">
        <v>9</v>
      </c>
      <c r="M400" t="s">
        <v>65</v>
      </c>
      <c r="N400" t="s">
        <v>61</v>
      </c>
      <c r="O400" t="s">
        <v>9</v>
      </c>
      <c r="P400" t="s">
        <v>62</v>
      </c>
      <c r="Q400" t="s">
        <v>3</v>
      </c>
      <c r="R400" t="s">
        <v>17</v>
      </c>
      <c r="S400" t="s">
        <v>66</v>
      </c>
      <c r="T400">
        <v>1</v>
      </c>
      <c r="U400" t="s">
        <v>13</v>
      </c>
      <c r="V400" t="s">
        <v>3</v>
      </c>
      <c r="AA400">
        <v>0</v>
      </c>
      <c r="AC400" t="s">
        <v>14</v>
      </c>
      <c r="AE400">
        <v>6</v>
      </c>
      <c r="AG400" t="s">
        <v>38</v>
      </c>
      <c r="AH400">
        <v>4</v>
      </c>
      <c r="AI400" t="s">
        <v>67</v>
      </c>
      <c r="AJ400">
        <v>1</v>
      </c>
      <c r="AK400" t="s">
        <v>20</v>
      </c>
      <c r="AL400" t="s">
        <v>3</v>
      </c>
      <c r="AM400" t="s">
        <v>15</v>
      </c>
      <c r="AN400">
        <v>1</v>
      </c>
      <c r="AO400" t="s">
        <v>20</v>
      </c>
      <c r="AQ400" t="s">
        <v>16</v>
      </c>
      <c r="AR400" t="s">
        <v>43</v>
      </c>
      <c r="AS400" t="s">
        <v>22</v>
      </c>
      <c r="AT400" t="s">
        <v>21</v>
      </c>
      <c r="AU400">
        <v>0.64</v>
      </c>
      <c r="AV400" t="s">
        <v>23</v>
      </c>
      <c r="AW400" t="s">
        <v>24</v>
      </c>
    </row>
    <row r="401" spans="1:49" x14ac:dyDescent="0.25">
      <c r="A401" t="s">
        <v>64</v>
      </c>
      <c r="E401" t="s">
        <v>3</v>
      </c>
      <c r="F401" t="s">
        <v>25</v>
      </c>
      <c r="G401" t="s">
        <v>26</v>
      </c>
      <c r="H401">
        <v>9.2940000000000005</v>
      </c>
      <c r="I401" t="s">
        <v>26</v>
      </c>
      <c r="J401" t="s">
        <v>4</v>
      </c>
      <c r="K401">
        <v>9.2899999999999991</v>
      </c>
      <c r="L401" t="s">
        <v>9</v>
      </c>
      <c r="M401" t="s">
        <v>65</v>
      </c>
      <c r="N401" t="s">
        <v>61</v>
      </c>
      <c r="O401" t="s">
        <v>9</v>
      </c>
      <c r="P401" t="s">
        <v>62</v>
      </c>
      <c r="Q401" t="s">
        <v>3</v>
      </c>
      <c r="R401" t="s">
        <v>17</v>
      </c>
      <c r="S401" t="s">
        <v>66</v>
      </c>
      <c r="T401">
        <v>4</v>
      </c>
      <c r="U401" t="s">
        <v>13</v>
      </c>
      <c r="V401" t="s">
        <v>3</v>
      </c>
      <c r="AA401">
        <v>9</v>
      </c>
      <c r="AC401" t="s">
        <v>14</v>
      </c>
      <c r="AE401">
        <v>2</v>
      </c>
      <c r="AG401" t="s">
        <v>38</v>
      </c>
      <c r="AH401">
        <v>9</v>
      </c>
      <c r="AI401" t="s">
        <v>67</v>
      </c>
      <c r="AJ401">
        <v>4</v>
      </c>
      <c r="AK401" t="s">
        <v>20</v>
      </c>
      <c r="AL401" t="s">
        <v>3</v>
      </c>
      <c r="AM401" t="s">
        <v>15</v>
      </c>
      <c r="AN401">
        <v>4</v>
      </c>
      <c r="AO401" t="s">
        <v>20</v>
      </c>
      <c r="AQ401" t="s">
        <v>16</v>
      </c>
      <c r="AR401" t="s">
        <v>57</v>
      </c>
      <c r="AS401" t="s">
        <v>22</v>
      </c>
      <c r="AT401" t="s">
        <v>21</v>
      </c>
      <c r="AU401">
        <v>9.2899999999999991</v>
      </c>
      <c r="AV401" t="s">
        <v>23</v>
      </c>
      <c r="AW401" t="s">
        <v>24</v>
      </c>
    </row>
    <row r="402" spans="1:49" x14ac:dyDescent="0.25">
      <c r="A402" t="s">
        <v>64</v>
      </c>
      <c r="E402" t="s">
        <v>3</v>
      </c>
      <c r="F402" t="s">
        <v>25</v>
      </c>
      <c r="G402" t="s">
        <v>26</v>
      </c>
      <c r="H402">
        <v>34.216999999999999</v>
      </c>
      <c r="I402" t="s">
        <v>26</v>
      </c>
      <c r="J402" t="s">
        <v>4</v>
      </c>
      <c r="K402">
        <v>34.22</v>
      </c>
      <c r="L402" t="s">
        <v>9</v>
      </c>
      <c r="M402" t="s">
        <v>65</v>
      </c>
      <c r="N402" t="s">
        <v>61</v>
      </c>
      <c r="O402" t="s">
        <v>9</v>
      </c>
      <c r="P402" t="s">
        <v>62</v>
      </c>
      <c r="Q402" t="s">
        <v>3</v>
      </c>
      <c r="R402" t="s">
        <v>17</v>
      </c>
      <c r="S402" t="s">
        <v>66</v>
      </c>
      <c r="T402">
        <v>7</v>
      </c>
      <c r="U402" t="s">
        <v>13</v>
      </c>
      <c r="V402" t="s">
        <v>3</v>
      </c>
      <c r="Y402">
        <v>3</v>
      </c>
      <c r="AA402">
        <v>4</v>
      </c>
      <c r="AC402" t="s">
        <v>14</v>
      </c>
      <c r="AE402">
        <v>2</v>
      </c>
      <c r="AG402" t="s">
        <v>38</v>
      </c>
      <c r="AH402">
        <v>1</v>
      </c>
      <c r="AI402" t="s">
        <v>67</v>
      </c>
      <c r="AJ402">
        <v>7</v>
      </c>
      <c r="AK402" t="s">
        <v>20</v>
      </c>
      <c r="AL402" t="s">
        <v>3</v>
      </c>
      <c r="AM402" t="s">
        <v>15</v>
      </c>
      <c r="AN402">
        <v>7</v>
      </c>
      <c r="AO402" t="s">
        <v>20</v>
      </c>
      <c r="AQ402" t="s">
        <v>16</v>
      </c>
      <c r="AR402" t="s">
        <v>52</v>
      </c>
      <c r="AS402" t="s">
        <v>22</v>
      </c>
      <c r="AT402" t="s">
        <v>21</v>
      </c>
      <c r="AU402">
        <v>34.22</v>
      </c>
      <c r="AV402" t="s">
        <v>23</v>
      </c>
      <c r="AW402" t="s">
        <v>24</v>
      </c>
    </row>
    <row r="403" spans="1:49" x14ac:dyDescent="0.25">
      <c r="A403" t="s">
        <v>64</v>
      </c>
      <c r="E403" t="s">
        <v>3</v>
      </c>
      <c r="F403" t="s">
        <v>25</v>
      </c>
      <c r="G403" t="s">
        <v>26</v>
      </c>
      <c r="H403">
        <v>982.34500000000003</v>
      </c>
      <c r="I403" t="s">
        <v>26</v>
      </c>
      <c r="J403" t="s">
        <v>4</v>
      </c>
      <c r="K403">
        <v>982.35</v>
      </c>
      <c r="L403" t="s">
        <v>9</v>
      </c>
      <c r="M403" t="s">
        <v>65</v>
      </c>
      <c r="N403" t="s">
        <v>61</v>
      </c>
      <c r="O403" t="s">
        <v>9</v>
      </c>
      <c r="P403" t="s">
        <v>62</v>
      </c>
      <c r="Q403" t="s">
        <v>3</v>
      </c>
      <c r="R403" t="s">
        <v>17</v>
      </c>
      <c r="S403" t="s">
        <v>66</v>
      </c>
      <c r="T403">
        <v>5</v>
      </c>
      <c r="U403" t="s">
        <v>13</v>
      </c>
      <c r="V403" t="s">
        <v>3</v>
      </c>
      <c r="X403">
        <v>9</v>
      </c>
      <c r="Y403">
        <v>8</v>
      </c>
      <c r="AA403">
        <v>2</v>
      </c>
      <c r="AC403" t="s">
        <v>14</v>
      </c>
      <c r="AE403">
        <v>3</v>
      </c>
      <c r="AG403" t="s">
        <v>38</v>
      </c>
      <c r="AH403">
        <v>4</v>
      </c>
      <c r="AI403" t="s">
        <v>67</v>
      </c>
      <c r="AJ403">
        <v>5</v>
      </c>
      <c r="AK403" t="s">
        <v>20</v>
      </c>
      <c r="AL403" t="s">
        <v>3</v>
      </c>
      <c r="AM403" t="s">
        <v>15</v>
      </c>
      <c r="AN403">
        <v>5</v>
      </c>
      <c r="AO403" t="s">
        <v>20</v>
      </c>
      <c r="AQ403" t="s">
        <v>16</v>
      </c>
      <c r="AR403" t="s">
        <v>51</v>
      </c>
      <c r="AS403" t="s">
        <v>22</v>
      </c>
      <c r="AT403" t="s">
        <v>21</v>
      </c>
      <c r="AU403">
        <v>982.35</v>
      </c>
      <c r="AV403" t="s">
        <v>23</v>
      </c>
      <c r="AW403" t="s">
        <v>24</v>
      </c>
    </row>
    <row r="404" spans="1:49" x14ac:dyDescent="0.25">
      <c r="A404" t="s">
        <v>64</v>
      </c>
      <c r="E404" t="s">
        <v>3</v>
      </c>
      <c r="F404" t="s">
        <v>25</v>
      </c>
      <c r="G404" t="s">
        <v>26</v>
      </c>
      <c r="H404">
        <v>0.95499999999999996</v>
      </c>
      <c r="I404" t="s">
        <v>26</v>
      </c>
      <c r="J404" t="s">
        <v>4</v>
      </c>
      <c r="K404">
        <v>0.96</v>
      </c>
      <c r="L404" t="s">
        <v>9</v>
      </c>
      <c r="M404" t="s">
        <v>65</v>
      </c>
      <c r="N404" t="s">
        <v>61</v>
      </c>
      <c r="O404" t="s">
        <v>9</v>
      </c>
      <c r="P404" t="s">
        <v>62</v>
      </c>
      <c r="Q404" t="s">
        <v>3</v>
      </c>
      <c r="R404" t="s">
        <v>17</v>
      </c>
      <c r="S404" t="s">
        <v>66</v>
      </c>
      <c r="T404">
        <v>5</v>
      </c>
      <c r="U404" t="s">
        <v>13</v>
      </c>
      <c r="V404" t="s">
        <v>3</v>
      </c>
      <c r="AA404">
        <v>0</v>
      </c>
      <c r="AC404" t="s">
        <v>14</v>
      </c>
      <c r="AE404">
        <v>9</v>
      </c>
      <c r="AG404" t="s">
        <v>38</v>
      </c>
      <c r="AH404">
        <v>5</v>
      </c>
      <c r="AI404" t="s">
        <v>67</v>
      </c>
      <c r="AJ404">
        <v>5</v>
      </c>
      <c r="AK404" t="s">
        <v>20</v>
      </c>
      <c r="AL404" t="s">
        <v>3</v>
      </c>
      <c r="AM404" t="s">
        <v>15</v>
      </c>
      <c r="AN404">
        <v>5</v>
      </c>
      <c r="AO404" t="s">
        <v>20</v>
      </c>
      <c r="AQ404" t="s">
        <v>16</v>
      </c>
      <c r="AR404" t="s">
        <v>55</v>
      </c>
      <c r="AS404" t="s">
        <v>22</v>
      </c>
      <c r="AT404" t="s">
        <v>21</v>
      </c>
      <c r="AU404">
        <v>0.96</v>
      </c>
      <c r="AV404" t="s">
        <v>23</v>
      </c>
      <c r="AW404" t="s">
        <v>24</v>
      </c>
    </row>
    <row r="405" spans="1:49" x14ac:dyDescent="0.25">
      <c r="A405" t="s">
        <v>64</v>
      </c>
      <c r="E405" t="s">
        <v>3</v>
      </c>
      <c r="F405" t="s">
        <v>25</v>
      </c>
      <c r="G405" t="s">
        <v>26</v>
      </c>
      <c r="H405">
        <v>6.774</v>
      </c>
      <c r="I405" t="s">
        <v>26</v>
      </c>
      <c r="J405" t="s">
        <v>4</v>
      </c>
      <c r="K405">
        <v>6.77</v>
      </c>
      <c r="L405" t="s">
        <v>9</v>
      </c>
      <c r="M405" t="s">
        <v>65</v>
      </c>
      <c r="N405" t="s">
        <v>61</v>
      </c>
      <c r="O405" t="s">
        <v>9</v>
      </c>
      <c r="P405" t="s">
        <v>62</v>
      </c>
      <c r="Q405" t="s">
        <v>3</v>
      </c>
      <c r="R405" t="s">
        <v>17</v>
      </c>
      <c r="S405" t="s">
        <v>66</v>
      </c>
      <c r="T405">
        <v>4</v>
      </c>
      <c r="U405" t="s">
        <v>13</v>
      </c>
      <c r="V405" t="s">
        <v>3</v>
      </c>
      <c r="AA405">
        <v>6</v>
      </c>
      <c r="AC405" t="s">
        <v>14</v>
      </c>
      <c r="AE405">
        <v>7</v>
      </c>
      <c r="AG405" t="s">
        <v>38</v>
      </c>
      <c r="AH405">
        <v>7</v>
      </c>
      <c r="AI405" t="s">
        <v>67</v>
      </c>
      <c r="AJ405">
        <v>4</v>
      </c>
      <c r="AK405" t="s">
        <v>20</v>
      </c>
      <c r="AL405" t="s">
        <v>3</v>
      </c>
      <c r="AM405" t="s">
        <v>15</v>
      </c>
      <c r="AN405">
        <v>4</v>
      </c>
      <c r="AO405" t="s">
        <v>20</v>
      </c>
      <c r="AQ405" t="s">
        <v>16</v>
      </c>
      <c r="AR405" t="s">
        <v>58</v>
      </c>
      <c r="AS405" t="s">
        <v>22</v>
      </c>
      <c r="AT405" t="s">
        <v>21</v>
      </c>
      <c r="AU405">
        <v>6.77</v>
      </c>
      <c r="AV405" t="s">
        <v>23</v>
      </c>
      <c r="AW405" t="s">
        <v>24</v>
      </c>
    </row>
    <row r="406" spans="1:49" x14ac:dyDescent="0.25">
      <c r="A406" t="s">
        <v>64</v>
      </c>
      <c r="E406" t="s">
        <v>3</v>
      </c>
      <c r="F406" t="s">
        <v>25</v>
      </c>
      <c r="G406" t="s">
        <v>26</v>
      </c>
      <c r="H406">
        <v>87.260999999999996</v>
      </c>
      <c r="I406" t="s">
        <v>26</v>
      </c>
      <c r="J406" t="s">
        <v>4</v>
      </c>
      <c r="K406">
        <v>87.26</v>
      </c>
      <c r="L406" t="s">
        <v>9</v>
      </c>
      <c r="M406" t="s">
        <v>65</v>
      </c>
      <c r="N406" t="s">
        <v>61</v>
      </c>
      <c r="O406" t="s">
        <v>9</v>
      </c>
      <c r="P406" t="s">
        <v>62</v>
      </c>
      <c r="Q406" t="s">
        <v>3</v>
      </c>
      <c r="R406" t="s">
        <v>17</v>
      </c>
      <c r="S406" t="s">
        <v>66</v>
      </c>
      <c r="T406">
        <v>1</v>
      </c>
      <c r="U406" t="s">
        <v>13</v>
      </c>
      <c r="V406" t="s">
        <v>3</v>
      </c>
      <c r="Y406">
        <v>8</v>
      </c>
      <c r="AA406">
        <v>7</v>
      </c>
      <c r="AC406" t="s">
        <v>14</v>
      </c>
      <c r="AE406">
        <v>2</v>
      </c>
      <c r="AG406" t="s">
        <v>38</v>
      </c>
      <c r="AH406">
        <v>6</v>
      </c>
      <c r="AI406" t="s">
        <v>67</v>
      </c>
      <c r="AJ406">
        <v>1</v>
      </c>
      <c r="AK406" t="s">
        <v>20</v>
      </c>
      <c r="AL406" t="s">
        <v>3</v>
      </c>
      <c r="AM406" t="s">
        <v>15</v>
      </c>
      <c r="AN406">
        <v>1</v>
      </c>
      <c r="AO406" t="s">
        <v>20</v>
      </c>
      <c r="AQ406" t="s">
        <v>16</v>
      </c>
      <c r="AR406" t="s">
        <v>40</v>
      </c>
      <c r="AS406" t="s">
        <v>22</v>
      </c>
      <c r="AT406" t="s">
        <v>21</v>
      </c>
      <c r="AU406">
        <v>87.26</v>
      </c>
      <c r="AV406" t="s">
        <v>23</v>
      </c>
      <c r="AW406" t="s">
        <v>24</v>
      </c>
    </row>
    <row r="407" spans="1:49" x14ac:dyDescent="0.25">
      <c r="A407" t="s">
        <v>64</v>
      </c>
      <c r="E407" t="s">
        <v>3</v>
      </c>
      <c r="F407" t="s">
        <v>25</v>
      </c>
      <c r="G407" t="s">
        <v>26</v>
      </c>
      <c r="H407">
        <v>284.84699999999998</v>
      </c>
      <c r="I407" t="s">
        <v>26</v>
      </c>
      <c r="J407" t="s">
        <v>4</v>
      </c>
      <c r="K407">
        <v>284.85000000000002</v>
      </c>
      <c r="L407" t="s">
        <v>9</v>
      </c>
      <c r="M407" t="s">
        <v>65</v>
      </c>
      <c r="N407" t="s">
        <v>61</v>
      </c>
      <c r="O407" t="s">
        <v>9</v>
      </c>
      <c r="P407" t="s">
        <v>62</v>
      </c>
      <c r="Q407" t="s">
        <v>3</v>
      </c>
      <c r="R407" t="s">
        <v>17</v>
      </c>
      <c r="S407" t="s">
        <v>66</v>
      </c>
      <c r="T407">
        <v>7</v>
      </c>
      <c r="U407" t="s">
        <v>13</v>
      </c>
      <c r="V407" t="s">
        <v>3</v>
      </c>
      <c r="X407">
        <v>2</v>
      </c>
      <c r="Y407">
        <v>8</v>
      </c>
      <c r="AA407">
        <v>4</v>
      </c>
      <c r="AC407" t="s">
        <v>14</v>
      </c>
      <c r="AE407">
        <v>8</v>
      </c>
      <c r="AG407" t="s">
        <v>38</v>
      </c>
      <c r="AH407">
        <v>4</v>
      </c>
      <c r="AI407" t="s">
        <v>67</v>
      </c>
      <c r="AJ407">
        <v>7</v>
      </c>
      <c r="AK407" t="s">
        <v>20</v>
      </c>
      <c r="AL407" t="s">
        <v>3</v>
      </c>
      <c r="AM407" t="s">
        <v>15</v>
      </c>
      <c r="AN407">
        <v>7</v>
      </c>
      <c r="AO407" t="s">
        <v>20</v>
      </c>
      <c r="AQ407" t="s">
        <v>16</v>
      </c>
      <c r="AR407" t="s">
        <v>51</v>
      </c>
      <c r="AS407" t="s">
        <v>22</v>
      </c>
      <c r="AT407" t="s">
        <v>21</v>
      </c>
      <c r="AU407">
        <v>284.85000000000002</v>
      </c>
      <c r="AV407" t="s">
        <v>23</v>
      </c>
      <c r="AW407" t="s">
        <v>24</v>
      </c>
    </row>
    <row r="408" spans="1:49" x14ac:dyDescent="0.25">
      <c r="A408" t="s">
        <v>64</v>
      </c>
      <c r="E408" t="s">
        <v>3</v>
      </c>
      <c r="F408" t="s">
        <v>25</v>
      </c>
      <c r="G408" t="s">
        <v>26</v>
      </c>
      <c r="H408">
        <v>0.79200000000000004</v>
      </c>
      <c r="I408" t="s">
        <v>26</v>
      </c>
      <c r="J408" t="s">
        <v>4</v>
      </c>
      <c r="K408">
        <v>0.79</v>
      </c>
      <c r="L408" t="s">
        <v>9</v>
      </c>
      <c r="M408" t="s">
        <v>65</v>
      </c>
      <c r="N408" t="s">
        <v>61</v>
      </c>
      <c r="O408" t="s">
        <v>9</v>
      </c>
      <c r="P408" t="s">
        <v>62</v>
      </c>
      <c r="Q408" t="s">
        <v>3</v>
      </c>
      <c r="R408" t="s">
        <v>17</v>
      </c>
      <c r="S408" t="s">
        <v>66</v>
      </c>
      <c r="T408">
        <v>2</v>
      </c>
      <c r="U408" t="s">
        <v>13</v>
      </c>
      <c r="V408" t="s">
        <v>3</v>
      </c>
      <c r="AA408">
        <v>0</v>
      </c>
      <c r="AC408" t="s">
        <v>14</v>
      </c>
      <c r="AE408">
        <v>7</v>
      </c>
      <c r="AG408" t="s">
        <v>38</v>
      </c>
      <c r="AH408">
        <v>9</v>
      </c>
      <c r="AI408" t="s">
        <v>67</v>
      </c>
      <c r="AJ408">
        <v>2</v>
      </c>
      <c r="AK408" t="s">
        <v>20</v>
      </c>
      <c r="AL408" t="s">
        <v>3</v>
      </c>
      <c r="AM408" t="s">
        <v>15</v>
      </c>
      <c r="AN408">
        <v>2</v>
      </c>
      <c r="AO408" t="s">
        <v>20</v>
      </c>
      <c r="AQ408" t="s">
        <v>16</v>
      </c>
      <c r="AR408" t="s">
        <v>57</v>
      </c>
      <c r="AS408" t="s">
        <v>22</v>
      </c>
      <c r="AT408" t="s">
        <v>21</v>
      </c>
      <c r="AU408">
        <v>0.79</v>
      </c>
      <c r="AV408" t="s">
        <v>23</v>
      </c>
      <c r="AW408" t="s">
        <v>24</v>
      </c>
    </row>
    <row r="409" spans="1:49" x14ac:dyDescent="0.25">
      <c r="A409" t="s">
        <v>64</v>
      </c>
      <c r="E409" t="s">
        <v>3</v>
      </c>
      <c r="F409" t="s">
        <v>25</v>
      </c>
      <c r="G409" t="s">
        <v>26</v>
      </c>
      <c r="H409">
        <v>5.9779999999999998</v>
      </c>
      <c r="I409" t="s">
        <v>26</v>
      </c>
      <c r="J409" t="s">
        <v>4</v>
      </c>
      <c r="K409">
        <v>5.98</v>
      </c>
      <c r="L409" t="s">
        <v>9</v>
      </c>
      <c r="M409" t="s">
        <v>65</v>
      </c>
      <c r="N409" t="s">
        <v>61</v>
      </c>
      <c r="O409" t="s">
        <v>9</v>
      </c>
      <c r="P409" t="s">
        <v>62</v>
      </c>
      <c r="Q409" t="s">
        <v>3</v>
      </c>
      <c r="R409" t="s">
        <v>17</v>
      </c>
      <c r="S409" t="s">
        <v>66</v>
      </c>
      <c r="T409">
        <v>8</v>
      </c>
      <c r="U409" t="s">
        <v>13</v>
      </c>
      <c r="V409" t="s">
        <v>3</v>
      </c>
      <c r="AA409">
        <v>5</v>
      </c>
      <c r="AC409" t="s">
        <v>14</v>
      </c>
      <c r="AE409">
        <v>9</v>
      </c>
      <c r="AG409" t="s">
        <v>38</v>
      </c>
      <c r="AH409">
        <v>7</v>
      </c>
      <c r="AI409" t="s">
        <v>67</v>
      </c>
      <c r="AJ409">
        <v>8</v>
      </c>
      <c r="AK409" t="s">
        <v>20</v>
      </c>
      <c r="AL409" t="s">
        <v>3</v>
      </c>
      <c r="AM409" t="s">
        <v>15</v>
      </c>
      <c r="AN409">
        <v>8</v>
      </c>
      <c r="AO409" t="s">
        <v>20</v>
      </c>
      <c r="AQ409" t="s">
        <v>16</v>
      </c>
      <c r="AR409" t="s">
        <v>45</v>
      </c>
      <c r="AS409" t="s">
        <v>22</v>
      </c>
      <c r="AT409" t="s">
        <v>21</v>
      </c>
      <c r="AU409">
        <v>5.98</v>
      </c>
      <c r="AV409" t="s">
        <v>23</v>
      </c>
      <c r="AW409" t="s">
        <v>24</v>
      </c>
    </row>
    <row r="410" spans="1:49" x14ac:dyDescent="0.25">
      <c r="A410" t="s">
        <v>64</v>
      </c>
      <c r="E410" t="s">
        <v>3</v>
      </c>
      <c r="F410" t="s">
        <v>25</v>
      </c>
      <c r="G410" t="s">
        <v>26</v>
      </c>
      <c r="H410">
        <v>24.364000000000001</v>
      </c>
      <c r="I410" t="s">
        <v>26</v>
      </c>
      <c r="J410" t="s">
        <v>4</v>
      </c>
      <c r="K410">
        <v>24.36</v>
      </c>
      <c r="L410" t="s">
        <v>9</v>
      </c>
      <c r="M410" t="s">
        <v>65</v>
      </c>
      <c r="N410" t="s">
        <v>61</v>
      </c>
      <c r="O410" t="s">
        <v>9</v>
      </c>
      <c r="P410" t="s">
        <v>62</v>
      </c>
      <c r="Q410" t="s">
        <v>3</v>
      </c>
      <c r="R410" t="s">
        <v>17</v>
      </c>
      <c r="S410" t="s">
        <v>66</v>
      </c>
      <c r="T410">
        <v>4</v>
      </c>
      <c r="U410" t="s">
        <v>13</v>
      </c>
      <c r="V410" t="s">
        <v>3</v>
      </c>
      <c r="Y410">
        <v>2</v>
      </c>
      <c r="AA410">
        <v>4</v>
      </c>
      <c r="AC410" t="s">
        <v>14</v>
      </c>
      <c r="AE410">
        <v>3</v>
      </c>
      <c r="AG410" t="s">
        <v>38</v>
      </c>
      <c r="AH410">
        <v>6</v>
      </c>
      <c r="AI410" t="s">
        <v>67</v>
      </c>
      <c r="AJ410">
        <v>4</v>
      </c>
      <c r="AK410" t="s">
        <v>20</v>
      </c>
      <c r="AL410" t="s">
        <v>3</v>
      </c>
      <c r="AM410" t="s">
        <v>15</v>
      </c>
      <c r="AN410">
        <v>4</v>
      </c>
      <c r="AO410" t="s">
        <v>20</v>
      </c>
      <c r="AQ410" t="s">
        <v>16</v>
      </c>
      <c r="AR410" t="s">
        <v>40</v>
      </c>
      <c r="AS410" t="s">
        <v>22</v>
      </c>
      <c r="AT410" t="s">
        <v>21</v>
      </c>
      <c r="AU410">
        <v>24.36</v>
      </c>
      <c r="AV410" t="s">
        <v>23</v>
      </c>
      <c r="AW410" t="s">
        <v>24</v>
      </c>
    </row>
    <row r="411" spans="1:49" x14ac:dyDescent="0.25">
      <c r="A411" t="s">
        <v>64</v>
      </c>
      <c r="E411" t="s">
        <v>3</v>
      </c>
      <c r="F411" t="s">
        <v>25</v>
      </c>
      <c r="G411" t="s">
        <v>26</v>
      </c>
      <c r="H411">
        <v>599.47199999999998</v>
      </c>
      <c r="I411" t="s">
        <v>26</v>
      </c>
      <c r="J411" t="s">
        <v>4</v>
      </c>
      <c r="K411">
        <v>599.47</v>
      </c>
      <c r="L411" t="s">
        <v>9</v>
      </c>
      <c r="M411" t="s">
        <v>65</v>
      </c>
      <c r="N411" t="s">
        <v>61</v>
      </c>
      <c r="O411" t="s">
        <v>9</v>
      </c>
      <c r="P411" t="s">
        <v>62</v>
      </c>
      <c r="Q411" t="s">
        <v>3</v>
      </c>
      <c r="R411" t="s">
        <v>17</v>
      </c>
      <c r="S411" t="s">
        <v>66</v>
      </c>
      <c r="T411">
        <v>2</v>
      </c>
      <c r="U411" t="s">
        <v>13</v>
      </c>
      <c r="V411" t="s">
        <v>3</v>
      </c>
      <c r="X411">
        <v>5</v>
      </c>
      <c r="Y411">
        <v>9</v>
      </c>
      <c r="AA411">
        <v>9</v>
      </c>
      <c r="AC411" t="s">
        <v>14</v>
      </c>
      <c r="AE411">
        <v>4</v>
      </c>
      <c r="AG411" t="s">
        <v>38</v>
      </c>
      <c r="AH411">
        <v>7</v>
      </c>
      <c r="AI411" t="s">
        <v>67</v>
      </c>
      <c r="AJ411">
        <v>2</v>
      </c>
      <c r="AK411" t="s">
        <v>20</v>
      </c>
      <c r="AL411" t="s">
        <v>3</v>
      </c>
      <c r="AM411" t="s">
        <v>15</v>
      </c>
      <c r="AN411">
        <v>2</v>
      </c>
      <c r="AO411" t="s">
        <v>20</v>
      </c>
      <c r="AQ411" t="s">
        <v>16</v>
      </c>
      <c r="AR411" t="s">
        <v>58</v>
      </c>
      <c r="AS411" t="s">
        <v>22</v>
      </c>
      <c r="AT411" t="s">
        <v>21</v>
      </c>
      <c r="AU411">
        <v>599.47</v>
      </c>
      <c r="AV411" t="s">
        <v>23</v>
      </c>
      <c r="AW411" t="s">
        <v>24</v>
      </c>
    </row>
    <row r="412" spans="1:49" x14ac:dyDescent="0.25">
      <c r="A412" t="s">
        <v>64</v>
      </c>
      <c r="E412" t="s">
        <v>3</v>
      </c>
      <c r="F412" t="s">
        <v>25</v>
      </c>
      <c r="G412" t="s">
        <v>26</v>
      </c>
      <c r="H412">
        <v>0.193</v>
      </c>
      <c r="I412" t="s">
        <v>26</v>
      </c>
      <c r="J412" t="s">
        <v>4</v>
      </c>
      <c r="K412">
        <v>0.19</v>
      </c>
      <c r="L412" t="s">
        <v>9</v>
      </c>
      <c r="M412" t="s">
        <v>65</v>
      </c>
      <c r="N412" t="s">
        <v>61</v>
      </c>
      <c r="O412" t="s">
        <v>9</v>
      </c>
      <c r="P412" t="s">
        <v>62</v>
      </c>
      <c r="Q412" t="s">
        <v>3</v>
      </c>
      <c r="R412" t="s">
        <v>17</v>
      </c>
      <c r="S412" t="s">
        <v>66</v>
      </c>
      <c r="T412">
        <v>3</v>
      </c>
      <c r="U412" t="s">
        <v>13</v>
      </c>
      <c r="V412" t="s">
        <v>3</v>
      </c>
      <c r="AA412">
        <v>0</v>
      </c>
      <c r="AC412" t="s">
        <v>14</v>
      </c>
      <c r="AE412">
        <v>1</v>
      </c>
      <c r="AG412" t="s">
        <v>38</v>
      </c>
      <c r="AH412">
        <v>9</v>
      </c>
      <c r="AI412" t="s">
        <v>67</v>
      </c>
      <c r="AJ412">
        <v>3</v>
      </c>
      <c r="AK412" t="s">
        <v>20</v>
      </c>
      <c r="AL412" t="s">
        <v>3</v>
      </c>
      <c r="AM412" t="s">
        <v>15</v>
      </c>
      <c r="AN412">
        <v>3</v>
      </c>
      <c r="AO412" t="s">
        <v>20</v>
      </c>
      <c r="AQ412" t="s">
        <v>16</v>
      </c>
      <c r="AR412" t="s">
        <v>57</v>
      </c>
      <c r="AS412" t="s">
        <v>22</v>
      </c>
      <c r="AT412" t="s">
        <v>21</v>
      </c>
      <c r="AU412">
        <v>0.19</v>
      </c>
      <c r="AV412" t="s">
        <v>23</v>
      </c>
      <c r="AW412" t="s">
        <v>24</v>
      </c>
    </row>
    <row r="413" spans="1:49" x14ac:dyDescent="0.25">
      <c r="A413" t="s">
        <v>64</v>
      </c>
      <c r="E413" t="s">
        <v>3</v>
      </c>
      <c r="F413" t="s">
        <v>25</v>
      </c>
      <c r="G413" t="s">
        <v>26</v>
      </c>
      <c r="H413">
        <v>6.7670000000000003</v>
      </c>
      <c r="I413" t="s">
        <v>26</v>
      </c>
      <c r="J413" t="s">
        <v>4</v>
      </c>
      <c r="K413">
        <v>6.77</v>
      </c>
      <c r="L413" t="s">
        <v>9</v>
      </c>
      <c r="M413" t="s">
        <v>65</v>
      </c>
      <c r="N413" t="s">
        <v>61</v>
      </c>
      <c r="O413" t="s">
        <v>9</v>
      </c>
      <c r="P413" t="s">
        <v>62</v>
      </c>
      <c r="Q413" t="s">
        <v>3</v>
      </c>
      <c r="R413" t="s">
        <v>17</v>
      </c>
      <c r="S413" t="s">
        <v>66</v>
      </c>
      <c r="T413">
        <v>7</v>
      </c>
      <c r="U413" t="s">
        <v>13</v>
      </c>
      <c r="V413" t="s">
        <v>3</v>
      </c>
      <c r="AA413">
        <v>6</v>
      </c>
      <c r="AC413" t="s">
        <v>14</v>
      </c>
      <c r="AE413">
        <v>7</v>
      </c>
      <c r="AG413" t="s">
        <v>38</v>
      </c>
      <c r="AH413">
        <v>6</v>
      </c>
      <c r="AI413" t="s">
        <v>67</v>
      </c>
      <c r="AJ413">
        <v>7</v>
      </c>
      <c r="AK413" t="s">
        <v>20</v>
      </c>
      <c r="AL413" t="s">
        <v>3</v>
      </c>
      <c r="AM413" t="s">
        <v>15</v>
      </c>
      <c r="AN413">
        <v>7</v>
      </c>
      <c r="AO413" t="s">
        <v>20</v>
      </c>
      <c r="AQ413" t="s">
        <v>16</v>
      </c>
      <c r="AR413" t="s">
        <v>42</v>
      </c>
      <c r="AS413" t="s">
        <v>22</v>
      </c>
      <c r="AT413" t="s">
        <v>21</v>
      </c>
      <c r="AU413">
        <v>6.77</v>
      </c>
      <c r="AV413" t="s">
        <v>23</v>
      </c>
      <c r="AW413" t="s">
        <v>24</v>
      </c>
    </row>
    <row r="414" spans="1:49" x14ac:dyDescent="0.25">
      <c r="A414" t="s">
        <v>64</v>
      </c>
      <c r="E414" t="s">
        <v>3</v>
      </c>
      <c r="F414" t="s">
        <v>25</v>
      </c>
      <c r="G414" t="s">
        <v>26</v>
      </c>
      <c r="H414">
        <v>43.371000000000002</v>
      </c>
      <c r="I414" t="s">
        <v>26</v>
      </c>
      <c r="J414" t="s">
        <v>4</v>
      </c>
      <c r="K414">
        <v>43.37</v>
      </c>
      <c r="L414" t="s">
        <v>9</v>
      </c>
      <c r="M414" t="s">
        <v>65</v>
      </c>
      <c r="N414" t="s">
        <v>61</v>
      </c>
      <c r="O414" t="s">
        <v>9</v>
      </c>
      <c r="P414" t="s">
        <v>62</v>
      </c>
      <c r="Q414" t="s">
        <v>3</v>
      </c>
      <c r="R414" t="s">
        <v>17</v>
      </c>
      <c r="S414" t="s">
        <v>66</v>
      </c>
      <c r="T414">
        <v>1</v>
      </c>
      <c r="U414" t="s">
        <v>13</v>
      </c>
      <c r="V414" t="s">
        <v>3</v>
      </c>
      <c r="Y414">
        <v>4</v>
      </c>
      <c r="AA414">
        <v>3</v>
      </c>
      <c r="AC414" t="s">
        <v>14</v>
      </c>
      <c r="AE414">
        <v>3</v>
      </c>
      <c r="AG414" t="s">
        <v>38</v>
      </c>
      <c r="AH414">
        <v>7</v>
      </c>
      <c r="AI414" t="s">
        <v>67</v>
      </c>
      <c r="AJ414">
        <v>1</v>
      </c>
      <c r="AK414" t="s">
        <v>20</v>
      </c>
      <c r="AL414" t="s">
        <v>3</v>
      </c>
      <c r="AM414" t="s">
        <v>15</v>
      </c>
      <c r="AN414">
        <v>1</v>
      </c>
      <c r="AO414" t="s">
        <v>20</v>
      </c>
      <c r="AQ414" t="s">
        <v>16</v>
      </c>
      <c r="AR414" t="s">
        <v>58</v>
      </c>
      <c r="AS414" t="s">
        <v>22</v>
      </c>
      <c r="AT414" t="s">
        <v>21</v>
      </c>
      <c r="AU414">
        <v>43.37</v>
      </c>
      <c r="AV414" t="s">
        <v>23</v>
      </c>
      <c r="AW414" t="s">
        <v>24</v>
      </c>
    </row>
    <row r="415" spans="1:49" x14ac:dyDescent="0.25">
      <c r="A415" t="s">
        <v>64</v>
      </c>
      <c r="E415" t="s">
        <v>3</v>
      </c>
      <c r="F415" t="s">
        <v>25</v>
      </c>
      <c r="G415" t="s">
        <v>26</v>
      </c>
      <c r="H415">
        <v>328.935</v>
      </c>
      <c r="I415" t="s">
        <v>26</v>
      </c>
      <c r="J415" t="s">
        <v>4</v>
      </c>
      <c r="K415">
        <v>328.94</v>
      </c>
      <c r="L415" t="s">
        <v>9</v>
      </c>
      <c r="M415" t="s">
        <v>65</v>
      </c>
      <c r="N415" t="s">
        <v>61</v>
      </c>
      <c r="O415" t="s">
        <v>9</v>
      </c>
      <c r="P415" t="s">
        <v>62</v>
      </c>
      <c r="Q415" t="s">
        <v>3</v>
      </c>
      <c r="R415" t="s">
        <v>17</v>
      </c>
      <c r="S415" t="s">
        <v>66</v>
      </c>
      <c r="T415">
        <v>5</v>
      </c>
      <c r="U415" t="s">
        <v>13</v>
      </c>
      <c r="V415" t="s">
        <v>3</v>
      </c>
      <c r="X415">
        <v>3</v>
      </c>
      <c r="Y415">
        <v>2</v>
      </c>
      <c r="AA415">
        <v>8</v>
      </c>
      <c r="AC415" t="s">
        <v>14</v>
      </c>
      <c r="AE415">
        <v>9</v>
      </c>
      <c r="AG415" t="s">
        <v>38</v>
      </c>
      <c r="AH415">
        <v>3</v>
      </c>
      <c r="AI415" t="s">
        <v>67</v>
      </c>
      <c r="AJ415">
        <v>5</v>
      </c>
      <c r="AK415" t="s">
        <v>20</v>
      </c>
      <c r="AL415" t="s">
        <v>3</v>
      </c>
      <c r="AM415" t="s">
        <v>15</v>
      </c>
      <c r="AN415">
        <v>5</v>
      </c>
      <c r="AO415" t="s">
        <v>20</v>
      </c>
      <c r="AQ415" t="s">
        <v>16</v>
      </c>
      <c r="AR415" t="s">
        <v>54</v>
      </c>
      <c r="AS415" t="s">
        <v>22</v>
      </c>
      <c r="AT415" t="s">
        <v>21</v>
      </c>
      <c r="AU415">
        <v>328.94</v>
      </c>
      <c r="AV415" t="s">
        <v>23</v>
      </c>
      <c r="AW415" t="s">
        <v>24</v>
      </c>
    </row>
    <row r="416" spans="1:49" x14ac:dyDescent="0.25">
      <c r="A416" t="s">
        <v>64</v>
      </c>
      <c r="E416" t="s">
        <v>3</v>
      </c>
      <c r="F416" t="s">
        <v>25</v>
      </c>
      <c r="G416" t="s">
        <v>26</v>
      </c>
      <c r="H416">
        <v>0.19800000000000001</v>
      </c>
      <c r="I416" t="s">
        <v>26</v>
      </c>
      <c r="J416" t="s">
        <v>4</v>
      </c>
      <c r="K416">
        <v>0.2</v>
      </c>
      <c r="L416" t="s">
        <v>9</v>
      </c>
      <c r="M416" t="s">
        <v>65</v>
      </c>
      <c r="N416" t="s">
        <v>61</v>
      </c>
      <c r="O416" t="s">
        <v>9</v>
      </c>
      <c r="P416" t="s">
        <v>62</v>
      </c>
      <c r="Q416" t="s">
        <v>3</v>
      </c>
      <c r="R416" t="s">
        <v>17</v>
      </c>
      <c r="S416" t="s">
        <v>66</v>
      </c>
      <c r="T416">
        <v>8</v>
      </c>
      <c r="U416" t="s">
        <v>13</v>
      </c>
      <c r="V416" t="s">
        <v>3</v>
      </c>
      <c r="AA416">
        <v>0</v>
      </c>
      <c r="AC416" t="s">
        <v>14</v>
      </c>
      <c r="AE416">
        <v>1</v>
      </c>
      <c r="AG416" t="s">
        <v>38</v>
      </c>
      <c r="AH416">
        <v>9</v>
      </c>
      <c r="AI416" t="s">
        <v>67</v>
      </c>
      <c r="AJ416">
        <v>8</v>
      </c>
      <c r="AK416" t="s">
        <v>20</v>
      </c>
      <c r="AL416" t="s">
        <v>3</v>
      </c>
      <c r="AM416" t="s">
        <v>15</v>
      </c>
      <c r="AN416">
        <v>8</v>
      </c>
      <c r="AO416" t="s">
        <v>20</v>
      </c>
      <c r="AQ416" t="s">
        <v>16</v>
      </c>
      <c r="AR416" t="s">
        <v>49</v>
      </c>
      <c r="AS416" t="s">
        <v>22</v>
      </c>
      <c r="AT416" t="s">
        <v>21</v>
      </c>
      <c r="AU416">
        <v>0.2</v>
      </c>
      <c r="AV416" t="s">
        <v>23</v>
      </c>
      <c r="AW416" t="s">
        <v>24</v>
      </c>
    </row>
    <row r="417" spans="1:49" x14ac:dyDescent="0.25">
      <c r="A417" t="s">
        <v>64</v>
      </c>
      <c r="E417" t="s">
        <v>3</v>
      </c>
      <c r="F417" t="s">
        <v>25</v>
      </c>
      <c r="G417" t="s">
        <v>26</v>
      </c>
      <c r="H417">
        <v>9.4979999999999993</v>
      </c>
      <c r="I417" t="s">
        <v>26</v>
      </c>
      <c r="J417" t="s">
        <v>4</v>
      </c>
      <c r="K417">
        <v>9.5</v>
      </c>
      <c r="L417" t="s">
        <v>9</v>
      </c>
      <c r="M417" t="s">
        <v>65</v>
      </c>
      <c r="N417" t="s">
        <v>61</v>
      </c>
      <c r="O417" t="s">
        <v>9</v>
      </c>
      <c r="P417" t="s">
        <v>62</v>
      </c>
      <c r="Q417" t="s">
        <v>3</v>
      </c>
      <c r="R417" t="s">
        <v>17</v>
      </c>
      <c r="S417" t="s">
        <v>66</v>
      </c>
      <c r="T417">
        <v>8</v>
      </c>
      <c r="U417" t="s">
        <v>13</v>
      </c>
      <c r="V417" t="s">
        <v>3</v>
      </c>
      <c r="AA417">
        <v>9</v>
      </c>
      <c r="AC417" t="s">
        <v>14</v>
      </c>
      <c r="AE417">
        <v>4</v>
      </c>
      <c r="AG417" t="s">
        <v>38</v>
      </c>
      <c r="AH417">
        <v>9</v>
      </c>
      <c r="AI417" t="s">
        <v>67</v>
      </c>
      <c r="AJ417">
        <v>8</v>
      </c>
      <c r="AK417" t="s">
        <v>20</v>
      </c>
      <c r="AL417" t="s">
        <v>3</v>
      </c>
      <c r="AM417" t="s">
        <v>15</v>
      </c>
      <c r="AN417">
        <v>8</v>
      </c>
      <c r="AO417" t="s">
        <v>20</v>
      </c>
      <c r="AQ417" t="s">
        <v>16</v>
      </c>
      <c r="AR417" t="s">
        <v>49</v>
      </c>
      <c r="AS417" t="s">
        <v>22</v>
      </c>
      <c r="AT417" t="s">
        <v>21</v>
      </c>
      <c r="AU417">
        <v>9.5</v>
      </c>
      <c r="AV417" t="s">
        <v>23</v>
      </c>
      <c r="AW417" t="s">
        <v>24</v>
      </c>
    </row>
    <row r="418" spans="1:49" x14ac:dyDescent="0.25">
      <c r="A418" t="s">
        <v>64</v>
      </c>
      <c r="E418" t="s">
        <v>3</v>
      </c>
      <c r="F418" t="s">
        <v>25</v>
      </c>
      <c r="G418" t="s">
        <v>26</v>
      </c>
      <c r="H418">
        <v>64.441000000000003</v>
      </c>
      <c r="I418" t="s">
        <v>26</v>
      </c>
      <c r="J418" t="s">
        <v>4</v>
      </c>
      <c r="K418">
        <v>64.44</v>
      </c>
      <c r="L418" t="s">
        <v>9</v>
      </c>
      <c r="M418" t="s">
        <v>65</v>
      </c>
      <c r="N418" t="s">
        <v>61</v>
      </c>
      <c r="O418" t="s">
        <v>9</v>
      </c>
      <c r="P418" t="s">
        <v>62</v>
      </c>
      <c r="Q418" t="s">
        <v>3</v>
      </c>
      <c r="R418" t="s">
        <v>17</v>
      </c>
      <c r="S418" t="s">
        <v>66</v>
      </c>
      <c r="T418">
        <v>1</v>
      </c>
      <c r="U418" t="s">
        <v>13</v>
      </c>
      <c r="V418" t="s">
        <v>3</v>
      </c>
      <c r="Y418">
        <v>6</v>
      </c>
      <c r="AA418">
        <v>4</v>
      </c>
      <c r="AC418" t="s">
        <v>14</v>
      </c>
      <c r="AE418">
        <v>4</v>
      </c>
      <c r="AG418" t="s">
        <v>38</v>
      </c>
      <c r="AH418">
        <v>4</v>
      </c>
      <c r="AI418" t="s">
        <v>67</v>
      </c>
      <c r="AJ418">
        <v>1</v>
      </c>
      <c r="AK418" t="s">
        <v>20</v>
      </c>
      <c r="AL418" t="s">
        <v>3</v>
      </c>
      <c r="AM418" t="s">
        <v>15</v>
      </c>
      <c r="AN418">
        <v>1</v>
      </c>
      <c r="AO418" t="s">
        <v>20</v>
      </c>
      <c r="AQ418" t="s">
        <v>16</v>
      </c>
      <c r="AR418" t="s">
        <v>43</v>
      </c>
      <c r="AS418" t="s">
        <v>22</v>
      </c>
      <c r="AT418" t="s">
        <v>21</v>
      </c>
      <c r="AU418">
        <v>64.44</v>
      </c>
      <c r="AV418" t="s">
        <v>23</v>
      </c>
      <c r="AW418" t="s">
        <v>24</v>
      </c>
    </row>
    <row r="419" spans="1:49" x14ac:dyDescent="0.25">
      <c r="A419" t="s">
        <v>64</v>
      </c>
      <c r="E419" t="s">
        <v>3</v>
      </c>
      <c r="F419" t="s">
        <v>25</v>
      </c>
      <c r="G419" t="s">
        <v>26</v>
      </c>
      <c r="H419">
        <v>767.899</v>
      </c>
      <c r="I419" t="s">
        <v>26</v>
      </c>
      <c r="J419" t="s">
        <v>4</v>
      </c>
      <c r="K419">
        <v>767.9</v>
      </c>
      <c r="L419" t="s">
        <v>9</v>
      </c>
      <c r="M419" t="s">
        <v>65</v>
      </c>
      <c r="N419" t="s">
        <v>61</v>
      </c>
      <c r="O419" t="s">
        <v>9</v>
      </c>
      <c r="P419" t="s">
        <v>62</v>
      </c>
      <c r="Q419" t="s">
        <v>3</v>
      </c>
      <c r="R419" t="s">
        <v>17</v>
      </c>
      <c r="S419" t="s">
        <v>66</v>
      </c>
      <c r="T419">
        <v>9</v>
      </c>
      <c r="U419" t="s">
        <v>13</v>
      </c>
      <c r="V419" t="s">
        <v>3</v>
      </c>
      <c r="X419">
        <v>7</v>
      </c>
      <c r="Y419">
        <v>6</v>
      </c>
      <c r="AA419">
        <v>7</v>
      </c>
      <c r="AC419" t="s">
        <v>14</v>
      </c>
      <c r="AE419">
        <v>8</v>
      </c>
      <c r="AG419" t="s">
        <v>38</v>
      </c>
      <c r="AH419">
        <v>9</v>
      </c>
      <c r="AI419" t="s">
        <v>67</v>
      </c>
      <c r="AJ419">
        <v>9</v>
      </c>
      <c r="AK419" t="s">
        <v>20</v>
      </c>
      <c r="AL419" t="s">
        <v>3</v>
      </c>
      <c r="AM419" t="s">
        <v>15</v>
      </c>
      <c r="AN419">
        <v>9</v>
      </c>
      <c r="AO419" t="s">
        <v>20</v>
      </c>
      <c r="AQ419" t="s">
        <v>16</v>
      </c>
      <c r="AR419" t="s">
        <v>49</v>
      </c>
      <c r="AS419" t="s">
        <v>22</v>
      </c>
      <c r="AT419" t="s">
        <v>21</v>
      </c>
      <c r="AU419">
        <v>767.9</v>
      </c>
      <c r="AV419" t="s">
        <v>23</v>
      </c>
      <c r="AW419" t="s">
        <v>24</v>
      </c>
    </row>
    <row r="420" spans="1:49" x14ac:dyDescent="0.25">
      <c r="A420" t="s">
        <v>64</v>
      </c>
      <c r="E420" t="s">
        <v>3</v>
      </c>
      <c r="F420" t="s">
        <v>25</v>
      </c>
      <c r="G420" t="s">
        <v>26</v>
      </c>
      <c r="H420">
        <v>0.51900000000000002</v>
      </c>
      <c r="I420" t="s">
        <v>26</v>
      </c>
      <c r="J420" t="s">
        <v>4</v>
      </c>
      <c r="K420">
        <v>0.52</v>
      </c>
      <c r="L420" t="s">
        <v>9</v>
      </c>
      <c r="M420" t="s">
        <v>65</v>
      </c>
      <c r="N420" t="s">
        <v>61</v>
      </c>
      <c r="O420" t="s">
        <v>9</v>
      </c>
      <c r="P420" t="s">
        <v>62</v>
      </c>
      <c r="Q420" t="s">
        <v>3</v>
      </c>
      <c r="R420" t="s">
        <v>17</v>
      </c>
      <c r="S420" t="s">
        <v>66</v>
      </c>
      <c r="T420">
        <v>9</v>
      </c>
      <c r="U420" t="s">
        <v>13</v>
      </c>
      <c r="V420" t="s">
        <v>3</v>
      </c>
      <c r="AA420">
        <v>0</v>
      </c>
      <c r="AC420" t="s">
        <v>14</v>
      </c>
      <c r="AE420">
        <v>5</v>
      </c>
      <c r="AG420" t="s">
        <v>38</v>
      </c>
      <c r="AH420">
        <v>1</v>
      </c>
      <c r="AI420" t="s">
        <v>67</v>
      </c>
      <c r="AJ420">
        <v>9</v>
      </c>
      <c r="AK420" t="s">
        <v>20</v>
      </c>
      <c r="AL420" t="s">
        <v>3</v>
      </c>
      <c r="AM420" t="s">
        <v>15</v>
      </c>
      <c r="AN420">
        <v>9</v>
      </c>
      <c r="AO420" t="s">
        <v>20</v>
      </c>
      <c r="AQ420" t="s">
        <v>16</v>
      </c>
      <c r="AR420" t="s">
        <v>52</v>
      </c>
      <c r="AS420" t="s">
        <v>22</v>
      </c>
      <c r="AT420" t="s">
        <v>21</v>
      </c>
      <c r="AU420">
        <v>0.52</v>
      </c>
      <c r="AV420" t="s">
        <v>23</v>
      </c>
      <c r="AW420" t="s">
        <v>24</v>
      </c>
    </row>
    <row r="421" spans="1:49" x14ac:dyDescent="0.25">
      <c r="A421" t="s">
        <v>64</v>
      </c>
      <c r="E421" t="s">
        <v>3</v>
      </c>
      <c r="F421" t="s">
        <v>25</v>
      </c>
      <c r="G421" t="s">
        <v>26</v>
      </c>
      <c r="H421">
        <v>9.5619999999999994</v>
      </c>
      <c r="I421" t="s">
        <v>26</v>
      </c>
      <c r="J421" t="s">
        <v>4</v>
      </c>
      <c r="K421">
        <v>9.56</v>
      </c>
      <c r="L421" t="s">
        <v>9</v>
      </c>
      <c r="M421" t="s">
        <v>65</v>
      </c>
      <c r="N421" t="s">
        <v>61</v>
      </c>
      <c r="O421" t="s">
        <v>9</v>
      </c>
      <c r="P421" t="s">
        <v>62</v>
      </c>
      <c r="Q421" t="s">
        <v>3</v>
      </c>
      <c r="R421" t="s">
        <v>17</v>
      </c>
      <c r="S421" t="s">
        <v>66</v>
      </c>
      <c r="T421">
        <v>2</v>
      </c>
      <c r="U421" t="s">
        <v>13</v>
      </c>
      <c r="V421" t="s">
        <v>3</v>
      </c>
      <c r="AA421">
        <v>9</v>
      </c>
      <c r="AC421" t="s">
        <v>14</v>
      </c>
      <c r="AE421">
        <v>5</v>
      </c>
      <c r="AG421" t="s">
        <v>38</v>
      </c>
      <c r="AH421">
        <v>6</v>
      </c>
      <c r="AI421" t="s">
        <v>67</v>
      </c>
      <c r="AJ421">
        <v>2</v>
      </c>
      <c r="AK421" t="s">
        <v>20</v>
      </c>
      <c r="AL421" t="s">
        <v>3</v>
      </c>
      <c r="AM421" t="s">
        <v>15</v>
      </c>
      <c r="AN421">
        <v>2</v>
      </c>
      <c r="AO421" t="s">
        <v>20</v>
      </c>
      <c r="AQ421" t="s">
        <v>16</v>
      </c>
      <c r="AR421" t="s">
        <v>40</v>
      </c>
      <c r="AS421" t="s">
        <v>22</v>
      </c>
      <c r="AT421" t="s">
        <v>21</v>
      </c>
      <c r="AU421">
        <v>9.56</v>
      </c>
      <c r="AV421" t="s">
        <v>23</v>
      </c>
      <c r="AW421" t="s">
        <v>24</v>
      </c>
    </row>
    <row r="422" spans="1:49" x14ac:dyDescent="0.25">
      <c r="A422" t="s">
        <v>1</v>
      </c>
      <c r="B422" t="s">
        <v>5</v>
      </c>
      <c r="C422" t="s">
        <v>2</v>
      </c>
      <c r="D422" t="s">
        <v>6</v>
      </c>
      <c r="E422" t="s">
        <v>3</v>
      </c>
      <c r="F422" t="s">
        <v>25</v>
      </c>
      <c r="G422" t="s">
        <v>26</v>
      </c>
      <c r="H422">
        <v>0.1</v>
      </c>
      <c r="I422" t="s">
        <v>26</v>
      </c>
      <c r="J422" t="s">
        <v>4</v>
      </c>
      <c r="K422">
        <v>0</v>
      </c>
      <c r="L422" t="s">
        <v>9</v>
      </c>
      <c r="M422" t="s">
        <v>27</v>
      </c>
      <c r="N422" t="s">
        <v>10</v>
      </c>
      <c r="O422" t="s">
        <v>9</v>
      </c>
      <c r="P422" t="s">
        <v>11</v>
      </c>
      <c r="Q422" t="s">
        <v>3</v>
      </c>
      <c r="R422" t="s">
        <v>19</v>
      </c>
      <c r="S422" t="s">
        <v>12</v>
      </c>
      <c r="T422">
        <v>1</v>
      </c>
      <c r="U422" t="s">
        <v>13</v>
      </c>
      <c r="V422" t="s">
        <v>3</v>
      </c>
      <c r="W422" t="s">
        <v>18</v>
      </c>
      <c r="Z422" t="s">
        <v>38</v>
      </c>
      <c r="AA422">
        <v>0</v>
      </c>
      <c r="AB422" t="s">
        <v>20</v>
      </c>
      <c r="AC422" t="s">
        <v>14</v>
      </c>
      <c r="AD422" t="s">
        <v>15</v>
      </c>
      <c r="AE422">
        <v>1</v>
      </c>
      <c r="AF422" t="s">
        <v>20</v>
      </c>
      <c r="AG422" t="s">
        <v>28</v>
      </c>
      <c r="AK422" t="s">
        <v>20</v>
      </c>
      <c r="AL422" t="s">
        <v>3</v>
      </c>
      <c r="AM422" t="s">
        <v>15</v>
      </c>
      <c r="AN422">
        <v>1</v>
      </c>
      <c r="AO422" t="s">
        <v>20</v>
      </c>
      <c r="AQ422" t="s">
        <v>16</v>
      </c>
      <c r="AR422" t="s">
        <v>46</v>
      </c>
      <c r="AS422" t="s">
        <v>22</v>
      </c>
      <c r="AT422" t="s">
        <v>21</v>
      </c>
      <c r="AU422">
        <v>0</v>
      </c>
      <c r="AV422" t="s">
        <v>23</v>
      </c>
      <c r="AW422" t="s">
        <v>24</v>
      </c>
    </row>
    <row r="423" spans="1:49" x14ac:dyDescent="0.25">
      <c r="A423" t="s">
        <v>1</v>
      </c>
      <c r="B423" t="s">
        <v>5</v>
      </c>
      <c r="C423" t="s">
        <v>2</v>
      </c>
      <c r="D423" t="s">
        <v>6</v>
      </c>
      <c r="E423" t="s">
        <v>3</v>
      </c>
      <c r="F423" t="s">
        <v>25</v>
      </c>
      <c r="G423" t="s">
        <v>26</v>
      </c>
      <c r="H423">
        <v>0.43</v>
      </c>
      <c r="I423" t="s">
        <v>26</v>
      </c>
      <c r="J423" t="s">
        <v>4</v>
      </c>
      <c r="K423">
        <v>0</v>
      </c>
      <c r="L423" t="s">
        <v>9</v>
      </c>
      <c r="M423" t="s">
        <v>27</v>
      </c>
      <c r="N423" t="s">
        <v>10</v>
      </c>
      <c r="O423" t="s">
        <v>9</v>
      </c>
      <c r="P423" t="s">
        <v>11</v>
      </c>
      <c r="Q423" t="s">
        <v>3</v>
      </c>
      <c r="R423" t="s">
        <v>19</v>
      </c>
      <c r="S423" t="s">
        <v>12</v>
      </c>
      <c r="T423">
        <v>4</v>
      </c>
      <c r="U423" t="s">
        <v>13</v>
      </c>
      <c r="V423" t="s">
        <v>3</v>
      </c>
      <c r="W423" t="s">
        <v>18</v>
      </c>
      <c r="Z423" t="s">
        <v>38</v>
      </c>
      <c r="AA423">
        <v>0</v>
      </c>
      <c r="AB423" t="s">
        <v>20</v>
      </c>
      <c r="AC423" t="s">
        <v>14</v>
      </c>
      <c r="AD423" t="s">
        <v>15</v>
      </c>
      <c r="AE423">
        <v>4</v>
      </c>
      <c r="AF423" t="s">
        <v>20</v>
      </c>
      <c r="AG423" t="s">
        <v>31</v>
      </c>
      <c r="AK423" t="s">
        <v>20</v>
      </c>
      <c r="AL423" t="s">
        <v>3</v>
      </c>
      <c r="AM423" t="s">
        <v>15</v>
      </c>
      <c r="AN423">
        <v>4</v>
      </c>
      <c r="AO423" t="s">
        <v>20</v>
      </c>
      <c r="AQ423" t="s">
        <v>16</v>
      </c>
      <c r="AR423" t="s">
        <v>46</v>
      </c>
      <c r="AS423" t="s">
        <v>22</v>
      </c>
      <c r="AT423" t="s">
        <v>21</v>
      </c>
      <c r="AU423">
        <v>0</v>
      </c>
      <c r="AV423" t="s">
        <v>23</v>
      </c>
      <c r="AW423" t="s">
        <v>24</v>
      </c>
    </row>
    <row r="424" spans="1:49" x14ac:dyDescent="0.25">
      <c r="A424" t="s">
        <v>1</v>
      </c>
      <c r="B424" t="s">
        <v>5</v>
      </c>
      <c r="C424" t="s">
        <v>2</v>
      </c>
      <c r="D424" t="s">
        <v>6</v>
      </c>
      <c r="E424" t="s">
        <v>3</v>
      </c>
      <c r="F424" t="s">
        <v>25</v>
      </c>
      <c r="G424" t="s">
        <v>26</v>
      </c>
      <c r="H424">
        <v>0.75900000000000001</v>
      </c>
      <c r="I424" t="s">
        <v>26</v>
      </c>
      <c r="J424" t="s">
        <v>4</v>
      </c>
      <c r="K424">
        <v>1</v>
      </c>
      <c r="L424" t="s">
        <v>9</v>
      </c>
      <c r="M424" t="s">
        <v>27</v>
      </c>
      <c r="N424" t="s">
        <v>10</v>
      </c>
      <c r="O424" t="s">
        <v>9</v>
      </c>
      <c r="P424" t="s">
        <v>11</v>
      </c>
      <c r="Q424" t="s">
        <v>3</v>
      </c>
      <c r="R424" t="s">
        <v>19</v>
      </c>
      <c r="S424" t="s">
        <v>12</v>
      </c>
      <c r="T424">
        <v>7</v>
      </c>
      <c r="U424" t="s">
        <v>13</v>
      </c>
      <c r="V424" t="s">
        <v>3</v>
      </c>
      <c r="W424" t="s">
        <v>18</v>
      </c>
      <c r="Z424" t="s">
        <v>38</v>
      </c>
      <c r="AA424">
        <v>0</v>
      </c>
      <c r="AB424" t="s">
        <v>20</v>
      </c>
      <c r="AC424" t="s">
        <v>14</v>
      </c>
      <c r="AD424" t="s">
        <v>15</v>
      </c>
      <c r="AE424">
        <v>7</v>
      </c>
      <c r="AF424" t="s">
        <v>20</v>
      </c>
      <c r="AG424" t="s">
        <v>36</v>
      </c>
      <c r="AH424" t="s">
        <v>33</v>
      </c>
      <c r="AK424" t="s">
        <v>20</v>
      </c>
      <c r="AL424" t="s">
        <v>3</v>
      </c>
      <c r="AM424" t="s">
        <v>15</v>
      </c>
      <c r="AN424">
        <v>7</v>
      </c>
      <c r="AO424" t="s">
        <v>20</v>
      </c>
      <c r="AQ424" t="s">
        <v>16</v>
      </c>
      <c r="AR424" t="s">
        <v>39</v>
      </c>
      <c r="AS424" t="s">
        <v>22</v>
      </c>
      <c r="AT424" t="s">
        <v>21</v>
      </c>
      <c r="AU424">
        <v>1</v>
      </c>
      <c r="AV424" t="s">
        <v>23</v>
      </c>
      <c r="AW424" t="s">
        <v>24</v>
      </c>
    </row>
    <row r="425" spans="1:49" x14ac:dyDescent="0.25">
      <c r="A425" t="s">
        <v>1</v>
      </c>
      <c r="B425" t="s">
        <v>5</v>
      </c>
      <c r="C425" t="s">
        <v>2</v>
      </c>
      <c r="D425" t="s">
        <v>6</v>
      </c>
      <c r="E425" t="s">
        <v>3</v>
      </c>
      <c r="F425" t="s">
        <v>25</v>
      </c>
      <c r="G425" t="s">
        <v>26</v>
      </c>
      <c r="H425">
        <v>6.6</v>
      </c>
      <c r="I425" t="s">
        <v>26</v>
      </c>
      <c r="J425" t="s">
        <v>4</v>
      </c>
      <c r="K425">
        <v>7</v>
      </c>
      <c r="L425" t="s">
        <v>9</v>
      </c>
      <c r="M425" t="s">
        <v>27</v>
      </c>
      <c r="N425" t="s">
        <v>10</v>
      </c>
      <c r="O425" t="s">
        <v>9</v>
      </c>
      <c r="P425" t="s">
        <v>11</v>
      </c>
      <c r="Q425" t="s">
        <v>3</v>
      </c>
      <c r="R425" t="s">
        <v>19</v>
      </c>
      <c r="S425" t="s">
        <v>12</v>
      </c>
      <c r="T425">
        <v>6</v>
      </c>
      <c r="U425" t="s">
        <v>13</v>
      </c>
      <c r="V425" t="s">
        <v>3</v>
      </c>
      <c r="W425" t="s">
        <v>18</v>
      </c>
      <c r="Z425" t="s">
        <v>38</v>
      </c>
      <c r="AA425">
        <v>6</v>
      </c>
      <c r="AB425" t="s">
        <v>20</v>
      </c>
      <c r="AC425" t="s">
        <v>14</v>
      </c>
      <c r="AD425" t="s">
        <v>15</v>
      </c>
      <c r="AE425">
        <v>6</v>
      </c>
      <c r="AF425" t="s">
        <v>20</v>
      </c>
      <c r="AG425" t="s">
        <v>28</v>
      </c>
      <c r="AH425" t="s">
        <v>28</v>
      </c>
      <c r="AK425" t="s">
        <v>20</v>
      </c>
      <c r="AL425" t="s">
        <v>3</v>
      </c>
      <c r="AM425" t="s">
        <v>15</v>
      </c>
      <c r="AN425">
        <v>6</v>
      </c>
      <c r="AO425" t="s">
        <v>20</v>
      </c>
      <c r="AQ425" t="s">
        <v>16</v>
      </c>
      <c r="AR425" t="s">
        <v>42</v>
      </c>
      <c r="AS425" t="s">
        <v>22</v>
      </c>
      <c r="AT425" t="s">
        <v>21</v>
      </c>
      <c r="AU425">
        <v>7</v>
      </c>
      <c r="AV425" t="s">
        <v>23</v>
      </c>
      <c r="AW425" t="s">
        <v>24</v>
      </c>
    </row>
    <row r="426" spans="1:49" x14ac:dyDescent="0.25">
      <c r="A426" t="s">
        <v>1</v>
      </c>
      <c r="B426" t="s">
        <v>5</v>
      </c>
      <c r="C426" t="s">
        <v>2</v>
      </c>
      <c r="D426" t="s">
        <v>6</v>
      </c>
      <c r="E426" t="s">
        <v>3</v>
      </c>
      <c r="F426" t="s">
        <v>25</v>
      </c>
      <c r="G426" t="s">
        <v>26</v>
      </c>
      <c r="H426">
        <v>8.34</v>
      </c>
      <c r="I426" t="s">
        <v>26</v>
      </c>
      <c r="J426" t="s">
        <v>4</v>
      </c>
      <c r="K426">
        <v>8</v>
      </c>
      <c r="L426" t="s">
        <v>9</v>
      </c>
      <c r="M426" t="s">
        <v>27</v>
      </c>
      <c r="N426" t="s">
        <v>10</v>
      </c>
      <c r="O426" t="s">
        <v>9</v>
      </c>
      <c r="P426" t="s">
        <v>11</v>
      </c>
      <c r="Q426" t="s">
        <v>3</v>
      </c>
      <c r="R426" t="s">
        <v>19</v>
      </c>
      <c r="S426" t="s">
        <v>12</v>
      </c>
      <c r="T426">
        <v>3</v>
      </c>
      <c r="U426" t="s">
        <v>13</v>
      </c>
      <c r="V426" t="s">
        <v>3</v>
      </c>
      <c r="W426" t="s">
        <v>18</v>
      </c>
      <c r="Z426" t="s">
        <v>38</v>
      </c>
      <c r="AA426">
        <v>8</v>
      </c>
      <c r="AB426" t="s">
        <v>20</v>
      </c>
      <c r="AC426" t="s">
        <v>14</v>
      </c>
      <c r="AD426" t="s">
        <v>15</v>
      </c>
      <c r="AE426">
        <v>3</v>
      </c>
      <c r="AF426" t="s">
        <v>20</v>
      </c>
      <c r="AG426" t="s">
        <v>30</v>
      </c>
      <c r="AH426" t="s">
        <v>28</v>
      </c>
      <c r="AK426" t="s">
        <v>20</v>
      </c>
      <c r="AL426" t="s">
        <v>3</v>
      </c>
      <c r="AM426" t="s">
        <v>15</v>
      </c>
      <c r="AN426">
        <v>3</v>
      </c>
      <c r="AO426" t="s">
        <v>20</v>
      </c>
      <c r="AQ426" t="s">
        <v>16</v>
      </c>
      <c r="AR426" t="s">
        <v>44</v>
      </c>
      <c r="AS426" t="s">
        <v>22</v>
      </c>
      <c r="AT426" t="s">
        <v>21</v>
      </c>
      <c r="AU426">
        <v>8</v>
      </c>
      <c r="AV426" t="s">
        <v>23</v>
      </c>
      <c r="AW426" t="s">
        <v>24</v>
      </c>
    </row>
    <row r="427" spans="1:49" x14ac:dyDescent="0.25">
      <c r="A427" t="s">
        <v>1</v>
      </c>
      <c r="B427" t="s">
        <v>5</v>
      </c>
      <c r="C427" t="s">
        <v>2</v>
      </c>
      <c r="D427" t="s">
        <v>6</v>
      </c>
      <c r="E427" t="s">
        <v>3</v>
      </c>
      <c r="F427" t="s">
        <v>25</v>
      </c>
      <c r="G427" t="s">
        <v>26</v>
      </c>
      <c r="H427">
        <v>5.4359999999999999</v>
      </c>
      <c r="I427" t="s">
        <v>26</v>
      </c>
      <c r="J427" t="s">
        <v>4</v>
      </c>
      <c r="K427">
        <v>5</v>
      </c>
      <c r="L427" t="s">
        <v>9</v>
      </c>
      <c r="M427" t="s">
        <v>27</v>
      </c>
      <c r="N427" t="s">
        <v>10</v>
      </c>
      <c r="O427" t="s">
        <v>9</v>
      </c>
      <c r="P427" t="s">
        <v>11</v>
      </c>
      <c r="Q427" t="s">
        <v>3</v>
      </c>
      <c r="R427" t="s">
        <v>19</v>
      </c>
      <c r="S427" t="s">
        <v>12</v>
      </c>
      <c r="T427">
        <v>4</v>
      </c>
      <c r="U427" t="s">
        <v>13</v>
      </c>
      <c r="V427" t="s">
        <v>3</v>
      </c>
      <c r="W427" t="s">
        <v>18</v>
      </c>
      <c r="Z427" t="s">
        <v>38</v>
      </c>
      <c r="AA427">
        <v>5</v>
      </c>
      <c r="AB427" t="s">
        <v>20</v>
      </c>
      <c r="AC427" t="s">
        <v>14</v>
      </c>
      <c r="AD427" t="s">
        <v>15</v>
      </c>
      <c r="AE427">
        <v>4</v>
      </c>
      <c r="AF427" t="s">
        <v>20</v>
      </c>
      <c r="AG427" t="s">
        <v>31</v>
      </c>
      <c r="AH427" t="s">
        <v>32</v>
      </c>
      <c r="AK427" t="s">
        <v>20</v>
      </c>
      <c r="AL427" t="s">
        <v>3</v>
      </c>
      <c r="AM427" t="s">
        <v>15</v>
      </c>
      <c r="AN427">
        <v>4</v>
      </c>
      <c r="AO427" t="s">
        <v>20</v>
      </c>
      <c r="AQ427" t="s">
        <v>16</v>
      </c>
      <c r="AR427" t="s">
        <v>47</v>
      </c>
      <c r="AS427" t="s">
        <v>22</v>
      </c>
      <c r="AT427" t="s">
        <v>21</v>
      </c>
      <c r="AU427">
        <v>5</v>
      </c>
      <c r="AV427" t="s">
        <v>23</v>
      </c>
      <c r="AW427" t="s">
        <v>24</v>
      </c>
    </row>
    <row r="428" spans="1:49" x14ac:dyDescent="0.25">
      <c r="A428" t="s">
        <v>1</v>
      </c>
      <c r="B428" t="s">
        <v>5</v>
      </c>
      <c r="C428" t="s">
        <v>2</v>
      </c>
      <c r="D428" t="s">
        <v>6</v>
      </c>
      <c r="E428" t="s">
        <v>3</v>
      </c>
      <c r="F428" t="s">
        <v>25</v>
      </c>
      <c r="G428" t="s">
        <v>26</v>
      </c>
      <c r="H428">
        <v>75.7</v>
      </c>
      <c r="I428" t="s">
        <v>26</v>
      </c>
      <c r="J428" t="s">
        <v>4</v>
      </c>
      <c r="K428">
        <v>76</v>
      </c>
      <c r="L428" t="s">
        <v>9</v>
      </c>
      <c r="M428" t="s">
        <v>27</v>
      </c>
      <c r="N428" t="s">
        <v>10</v>
      </c>
      <c r="O428" t="s">
        <v>9</v>
      </c>
      <c r="P428" t="s">
        <v>11</v>
      </c>
      <c r="Q428" t="s">
        <v>3</v>
      </c>
      <c r="R428" t="s">
        <v>19</v>
      </c>
      <c r="S428" t="s">
        <v>12</v>
      </c>
      <c r="T428">
        <v>7</v>
      </c>
      <c r="U428" t="s">
        <v>13</v>
      </c>
      <c r="V428" t="s">
        <v>3</v>
      </c>
      <c r="W428" t="s">
        <v>18</v>
      </c>
      <c r="Y428">
        <v>7</v>
      </c>
      <c r="Z428" t="s">
        <v>38</v>
      </c>
      <c r="AA428">
        <v>5</v>
      </c>
      <c r="AB428" t="s">
        <v>20</v>
      </c>
      <c r="AC428" t="s">
        <v>14</v>
      </c>
      <c r="AD428" t="s">
        <v>15</v>
      </c>
      <c r="AE428">
        <v>7</v>
      </c>
      <c r="AF428" t="s">
        <v>20</v>
      </c>
      <c r="AG428" t="s">
        <v>28</v>
      </c>
      <c r="AH428" t="s">
        <v>28</v>
      </c>
      <c r="AK428" t="s">
        <v>20</v>
      </c>
      <c r="AL428" t="s">
        <v>3</v>
      </c>
      <c r="AM428" t="s">
        <v>15</v>
      </c>
      <c r="AN428">
        <v>7</v>
      </c>
      <c r="AO428" t="s">
        <v>20</v>
      </c>
      <c r="AQ428" t="s">
        <v>16</v>
      </c>
      <c r="AR428" t="s">
        <v>55</v>
      </c>
      <c r="AS428" t="s">
        <v>22</v>
      </c>
      <c r="AT428" t="s">
        <v>21</v>
      </c>
      <c r="AU428">
        <v>76</v>
      </c>
      <c r="AV428" t="s">
        <v>23</v>
      </c>
      <c r="AW428" t="s">
        <v>24</v>
      </c>
    </row>
    <row r="429" spans="1:49" x14ac:dyDescent="0.25">
      <c r="A429" t="s">
        <v>1</v>
      </c>
      <c r="B429" t="s">
        <v>5</v>
      </c>
      <c r="C429" t="s">
        <v>2</v>
      </c>
      <c r="D429" t="s">
        <v>6</v>
      </c>
      <c r="E429" t="s">
        <v>3</v>
      </c>
      <c r="F429" t="s">
        <v>25</v>
      </c>
      <c r="G429" t="s">
        <v>26</v>
      </c>
      <c r="H429">
        <v>76.98</v>
      </c>
      <c r="I429" t="s">
        <v>26</v>
      </c>
      <c r="J429" t="s">
        <v>4</v>
      </c>
      <c r="K429">
        <v>77</v>
      </c>
      <c r="L429" t="s">
        <v>9</v>
      </c>
      <c r="M429" t="s">
        <v>27</v>
      </c>
      <c r="N429" t="s">
        <v>10</v>
      </c>
      <c r="O429" t="s">
        <v>9</v>
      </c>
      <c r="P429" t="s">
        <v>11</v>
      </c>
      <c r="Q429" t="s">
        <v>3</v>
      </c>
      <c r="R429" t="s">
        <v>19</v>
      </c>
      <c r="S429" t="s">
        <v>12</v>
      </c>
      <c r="T429">
        <v>9</v>
      </c>
      <c r="U429" t="s">
        <v>13</v>
      </c>
      <c r="V429" t="s">
        <v>3</v>
      </c>
      <c r="W429" t="s">
        <v>18</v>
      </c>
      <c r="Y429">
        <v>7</v>
      </c>
      <c r="Z429" t="s">
        <v>38</v>
      </c>
      <c r="AA429">
        <v>6</v>
      </c>
      <c r="AB429" t="s">
        <v>20</v>
      </c>
      <c r="AC429" t="s">
        <v>14</v>
      </c>
      <c r="AD429" t="s">
        <v>15</v>
      </c>
      <c r="AE429">
        <v>9</v>
      </c>
      <c r="AF429" t="s">
        <v>20</v>
      </c>
      <c r="AG429" t="s">
        <v>35</v>
      </c>
      <c r="AH429" t="s">
        <v>28</v>
      </c>
      <c r="AK429" t="s">
        <v>20</v>
      </c>
      <c r="AL429" t="s">
        <v>3</v>
      </c>
      <c r="AM429" t="s">
        <v>15</v>
      </c>
      <c r="AN429">
        <v>9</v>
      </c>
      <c r="AO429" t="s">
        <v>20</v>
      </c>
      <c r="AQ429" t="s">
        <v>16</v>
      </c>
      <c r="AR429" t="s">
        <v>42</v>
      </c>
      <c r="AS429" t="s">
        <v>22</v>
      </c>
      <c r="AT429" t="s">
        <v>21</v>
      </c>
      <c r="AU429">
        <v>77</v>
      </c>
      <c r="AV429" t="s">
        <v>23</v>
      </c>
      <c r="AW429" t="s">
        <v>24</v>
      </c>
    </row>
    <row r="430" spans="1:49" x14ac:dyDescent="0.25">
      <c r="A430" t="s">
        <v>1</v>
      </c>
      <c r="B430" t="s">
        <v>5</v>
      </c>
      <c r="C430" t="s">
        <v>2</v>
      </c>
      <c r="D430" t="s">
        <v>6</v>
      </c>
      <c r="E430" t="s">
        <v>3</v>
      </c>
      <c r="F430" t="s">
        <v>25</v>
      </c>
      <c r="G430" t="s">
        <v>26</v>
      </c>
      <c r="H430">
        <v>22.797000000000001</v>
      </c>
      <c r="I430" t="s">
        <v>26</v>
      </c>
      <c r="J430" t="s">
        <v>4</v>
      </c>
      <c r="K430">
        <v>23</v>
      </c>
      <c r="L430" t="s">
        <v>9</v>
      </c>
      <c r="M430" t="s">
        <v>27</v>
      </c>
      <c r="N430" t="s">
        <v>10</v>
      </c>
      <c r="O430" t="s">
        <v>9</v>
      </c>
      <c r="P430" t="s">
        <v>11</v>
      </c>
      <c r="Q430" t="s">
        <v>3</v>
      </c>
      <c r="R430" t="s">
        <v>19</v>
      </c>
      <c r="S430" t="s">
        <v>12</v>
      </c>
      <c r="T430">
        <v>7</v>
      </c>
      <c r="U430" t="s">
        <v>13</v>
      </c>
      <c r="V430" t="s">
        <v>3</v>
      </c>
      <c r="W430" t="s">
        <v>18</v>
      </c>
      <c r="Y430">
        <v>2</v>
      </c>
      <c r="Z430" t="s">
        <v>38</v>
      </c>
      <c r="AA430">
        <v>2</v>
      </c>
      <c r="AB430" t="s">
        <v>20</v>
      </c>
      <c r="AC430" t="s">
        <v>14</v>
      </c>
      <c r="AD430" t="s">
        <v>15</v>
      </c>
      <c r="AE430">
        <v>7</v>
      </c>
      <c r="AF430" t="s">
        <v>20</v>
      </c>
      <c r="AG430" t="s">
        <v>33</v>
      </c>
      <c r="AH430" t="s">
        <v>29</v>
      </c>
      <c r="AK430" t="s">
        <v>20</v>
      </c>
      <c r="AL430" t="s">
        <v>3</v>
      </c>
      <c r="AM430" t="s">
        <v>15</v>
      </c>
      <c r="AN430">
        <v>7</v>
      </c>
      <c r="AO430" t="s">
        <v>20</v>
      </c>
      <c r="AQ430" t="s">
        <v>16</v>
      </c>
      <c r="AR430" t="s">
        <v>48</v>
      </c>
      <c r="AS430" t="s">
        <v>22</v>
      </c>
      <c r="AT430" t="s">
        <v>21</v>
      </c>
      <c r="AU430">
        <v>23</v>
      </c>
      <c r="AV430" t="s">
        <v>23</v>
      </c>
      <c r="AW430" t="s">
        <v>24</v>
      </c>
    </row>
    <row r="431" spans="1:49" x14ac:dyDescent="0.25">
      <c r="A431" t="s">
        <v>1</v>
      </c>
      <c r="B431" t="s">
        <v>5</v>
      </c>
      <c r="C431" t="s">
        <v>2</v>
      </c>
      <c r="D431" t="s">
        <v>6</v>
      </c>
      <c r="E431" t="s">
        <v>3</v>
      </c>
      <c r="F431" t="s">
        <v>25</v>
      </c>
      <c r="G431" t="s">
        <v>26</v>
      </c>
      <c r="H431">
        <v>630.20000000000005</v>
      </c>
      <c r="I431" t="s">
        <v>26</v>
      </c>
      <c r="J431" t="s">
        <v>4</v>
      </c>
      <c r="K431">
        <v>630</v>
      </c>
      <c r="L431" t="s">
        <v>9</v>
      </c>
      <c r="M431" t="s">
        <v>27</v>
      </c>
      <c r="N431" t="s">
        <v>10</v>
      </c>
      <c r="O431" t="s">
        <v>9</v>
      </c>
      <c r="P431" t="s">
        <v>11</v>
      </c>
      <c r="Q431" t="s">
        <v>3</v>
      </c>
      <c r="R431" t="s">
        <v>19</v>
      </c>
      <c r="S431" t="s">
        <v>12</v>
      </c>
      <c r="T431">
        <v>2</v>
      </c>
      <c r="U431" t="s">
        <v>13</v>
      </c>
      <c r="V431" t="s">
        <v>3</v>
      </c>
      <c r="W431" t="s">
        <v>18</v>
      </c>
      <c r="X431">
        <v>6</v>
      </c>
      <c r="Y431">
        <v>3</v>
      </c>
      <c r="Z431" t="s">
        <v>38</v>
      </c>
      <c r="AA431">
        <v>0</v>
      </c>
      <c r="AB431" t="s">
        <v>20</v>
      </c>
      <c r="AC431" t="s">
        <v>14</v>
      </c>
      <c r="AD431" t="s">
        <v>15</v>
      </c>
      <c r="AE431">
        <v>2</v>
      </c>
      <c r="AF431" t="s">
        <v>20</v>
      </c>
      <c r="AG431" t="s">
        <v>28</v>
      </c>
      <c r="AH431" t="s">
        <v>28</v>
      </c>
      <c r="AK431" t="s">
        <v>20</v>
      </c>
      <c r="AL431" t="s">
        <v>3</v>
      </c>
      <c r="AM431" t="s">
        <v>15</v>
      </c>
      <c r="AN431">
        <v>2</v>
      </c>
      <c r="AO431" t="s">
        <v>20</v>
      </c>
      <c r="AQ431" t="s">
        <v>16</v>
      </c>
      <c r="AR431" t="s">
        <v>46</v>
      </c>
      <c r="AS431" t="s">
        <v>22</v>
      </c>
      <c r="AT431" t="s">
        <v>21</v>
      </c>
      <c r="AU431">
        <v>630</v>
      </c>
      <c r="AV431" t="s">
        <v>23</v>
      </c>
      <c r="AW431" t="s">
        <v>24</v>
      </c>
    </row>
    <row r="432" spans="1:49" x14ac:dyDescent="0.25">
      <c r="A432" t="s">
        <v>1</v>
      </c>
      <c r="B432" t="s">
        <v>5</v>
      </c>
      <c r="C432" t="s">
        <v>2</v>
      </c>
      <c r="D432" t="s">
        <v>6</v>
      </c>
      <c r="E432" t="s">
        <v>3</v>
      </c>
      <c r="F432" t="s">
        <v>25</v>
      </c>
      <c r="G432" t="s">
        <v>26</v>
      </c>
      <c r="H432">
        <v>629.88</v>
      </c>
      <c r="I432" t="s">
        <v>26</v>
      </c>
      <c r="J432" t="s">
        <v>4</v>
      </c>
      <c r="K432">
        <v>630</v>
      </c>
      <c r="L432" t="s">
        <v>9</v>
      </c>
      <c r="M432" t="s">
        <v>27</v>
      </c>
      <c r="N432" t="s">
        <v>10</v>
      </c>
      <c r="O432" t="s">
        <v>9</v>
      </c>
      <c r="P432" t="s">
        <v>11</v>
      </c>
      <c r="Q432" t="s">
        <v>3</v>
      </c>
      <c r="R432" t="s">
        <v>19</v>
      </c>
      <c r="S432" t="s">
        <v>12</v>
      </c>
      <c r="T432">
        <v>8</v>
      </c>
      <c r="U432" t="s">
        <v>13</v>
      </c>
      <c r="V432" t="s">
        <v>3</v>
      </c>
      <c r="W432" t="s">
        <v>18</v>
      </c>
      <c r="X432">
        <v>6</v>
      </c>
      <c r="Y432">
        <v>2</v>
      </c>
      <c r="Z432" t="s">
        <v>38</v>
      </c>
      <c r="AA432">
        <v>9</v>
      </c>
      <c r="AB432" t="s">
        <v>20</v>
      </c>
      <c r="AC432" t="s">
        <v>14</v>
      </c>
      <c r="AD432" t="s">
        <v>15</v>
      </c>
      <c r="AE432">
        <v>8</v>
      </c>
      <c r="AF432" t="s">
        <v>20</v>
      </c>
      <c r="AG432" t="s">
        <v>35</v>
      </c>
      <c r="AH432" t="s">
        <v>28</v>
      </c>
      <c r="AK432" t="s">
        <v>20</v>
      </c>
      <c r="AL432" t="s">
        <v>3</v>
      </c>
      <c r="AM432" t="s">
        <v>15</v>
      </c>
      <c r="AN432">
        <v>8</v>
      </c>
      <c r="AO432" t="s">
        <v>20</v>
      </c>
      <c r="AQ432" t="s">
        <v>16</v>
      </c>
      <c r="AR432" t="s">
        <v>49</v>
      </c>
      <c r="AS432" t="s">
        <v>22</v>
      </c>
      <c r="AT432" t="s">
        <v>21</v>
      </c>
      <c r="AU432">
        <v>630</v>
      </c>
      <c r="AV432" t="s">
        <v>23</v>
      </c>
      <c r="AW432" t="s">
        <v>24</v>
      </c>
    </row>
    <row r="433" spans="1:49" x14ac:dyDescent="0.25">
      <c r="A433" t="s">
        <v>1</v>
      </c>
      <c r="B433" t="s">
        <v>5</v>
      </c>
      <c r="C433" t="s">
        <v>2</v>
      </c>
      <c r="D433" t="s">
        <v>6</v>
      </c>
      <c r="E433" t="s">
        <v>3</v>
      </c>
      <c r="F433" t="s">
        <v>25</v>
      </c>
      <c r="G433" t="s">
        <v>26</v>
      </c>
      <c r="H433">
        <v>706.28099999999995</v>
      </c>
      <c r="I433" t="s">
        <v>26</v>
      </c>
      <c r="J433" t="s">
        <v>4</v>
      </c>
      <c r="K433">
        <v>706</v>
      </c>
      <c r="L433" t="s">
        <v>9</v>
      </c>
      <c r="M433" t="s">
        <v>27</v>
      </c>
      <c r="N433" t="s">
        <v>10</v>
      </c>
      <c r="O433" t="s">
        <v>9</v>
      </c>
      <c r="P433" t="s">
        <v>11</v>
      </c>
      <c r="Q433" t="s">
        <v>3</v>
      </c>
      <c r="R433" t="s">
        <v>19</v>
      </c>
      <c r="S433" t="s">
        <v>12</v>
      </c>
      <c r="T433">
        <v>2</v>
      </c>
      <c r="U433" t="s">
        <v>13</v>
      </c>
      <c r="V433" t="s">
        <v>3</v>
      </c>
      <c r="W433" t="s">
        <v>18</v>
      </c>
      <c r="X433">
        <v>7</v>
      </c>
      <c r="Y433">
        <v>0</v>
      </c>
      <c r="Z433" t="s">
        <v>38</v>
      </c>
      <c r="AA433">
        <v>6</v>
      </c>
      <c r="AB433" t="s">
        <v>20</v>
      </c>
      <c r="AC433" t="s">
        <v>14</v>
      </c>
      <c r="AD433" t="s">
        <v>15</v>
      </c>
      <c r="AE433">
        <v>2</v>
      </c>
      <c r="AF433" t="s">
        <v>20</v>
      </c>
      <c r="AG433" t="s">
        <v>35</v>
      </c>
      <c r="AH433" t="s">
        <v>37</v>
      </c>
      <c r="AK433" t="s">
        <v>20</v>
      </c>
      <c r="AL433" t="s">
        <v>3</v>
      </c>
      <c r="AM433" t="s">
        <v>15</v>
      </c>
      <c r="AN433">
        <v>2</v>
      </c>
      <c r="AO433" t="s">
        <v>20</v>
      </c>
      <c r="AQ433" t="s">
        <v>16</v>
      </c>
      <c r="AR433" t="s">
        <v>40</v>
      </c>
      <c r="AS433" t="s">
        <v>22</v>
      </c>
      <c r="AT433" t="s">
        <v>21</v>
      </c>
      <c r="AU433">
        <v>706</v>
      </c>
      <c r="AV433" t="s">
        <v>23</v>
      </c>
      <c r="AW433" t="s">
        <v>24</v>
      </c>
    </row>
    <row r="434" spans="1:49" x14ac:dyDescent="0.25">
      <c r="A434" t="s">
        <v>59</v>
      </c>
      <c r="E434" t="s">
        <v>3</v>
      </c>
      <c r="F434" t="s">
        <v>25</v>
      </c>
      <c r="G434" t="s">
        <v>26</v>
      </c>
      <c r="H434">
        <v>0.66</v>
      </c>
      <c r="I434" t="s">
        <v>26</v>
      </c>
      <c r="J434" t="s">
        <v>4</v>
      </c>
      <c r="K434">
        <v>0.7</v>
      </c>
      <c r="L434" t="s">
        <v>9</v>
      </c>
      <c r="M434" t="s">
        <v>60</v>
      </c>
      <c r="N434" t="s">
        <v>61</v>
      </c>
      <c r="O434" t="s">
        <v>9</v>
      </c>
      <c r="P434" t="s">
        <v>62</v>
      </c>
      <c r="Q434" t="s">
        <v>3</v>
      </c>
      <c r="R434" t="s">
        <v>17</v>
      </c>
      <c r="S434" t="s">
        <v>63</v>
      </c>
      <c r="T434">
        <v>6</v>
      </c>
      <c r="U434" t="s">
        <v>13</v>
      </c>
      <c r="V434" t="s">
        <v>3</v>
      </c>
      <c r="AA434">
        <v>0</v>
      </c>
      <c r="AC434" t="s">
        <v>14</v>
      </c>
      <c r="AD434" t="s">
        <v>38</v>
      </c>
      <c r="AE434">
        <v>6</v>
      </c>
      <c r="AF434" t="s">
        <v>20</v>
      </c>
      <c r="AG434" t="s">
        <v>15</v>
      </c>
      <c r="AH434">
        <v>6</v>
      </c>
      <c r="AI434" t="s">
        <v>20</v>
      </c>
      <c r="AL434" t="s">
        <v>3</v>
      </c>
      <c r="AM434" t="s">
        <v>15</v>
      </c>
      <c r="AN434">
        <v>6</v>
      </c>
      <c r="AO434" t="s">
        <v>20</v>
      </c>
      <c r="AQ434" t="s">
        <v>16</v>
      </c>
      <c r="AR434" t="s">
        <v>42</v>
      </c>
      <c r="AS434" t="s">
        <v>22</v>
      </c>
      <c r="AT434" t="s">
        <v>21</v>
      </c>
      <c r="AU434">
        <v>0.7</v>
      </c>
      <c r="AV434" t="s">
        <v>23</v>
      </c>
      <c r="AW434" t="s">
        <v>24</v>
      </c>
    </row>
    <row r="435" spans="1:49" x14ac:dyDescent="0.25">
      <c r="A435" t="s">
        <v>59</v>
      </c>
      <c r="E435" t="s">
        <v>3</v>
      </c>
      <c r="F435" t="s">
        <v>25</v>
      </c>
      <c r="G435" t="s">
        <v>26</v>
      </c>
      <c r="H435">
        <v>0.89700000000000002</v>
      </c>
      <c r="I435" t="s">
        <v>26</v>
      </c>
      <c r="J435" t="s">
        <v>4</v>
      </c>
      <c r="K435">
        <v>0.9</v>
      </c>
      <c r="L435" t="s">
        <v>9</v>
      </c>
      <c r="M435" t="s">
        <v>60</v>
      </c>
      <c r="N435" t="s">
        <v>61</v>
      </c>
      <c r="O435" t="s">
        <v>9</v>
      </c>
      <c r="P435" t="s">
        <v>62</v>
      </c>
      <c r="Q435" t="s">
        <v>3</v>
      </c>
      <c r="R435" t="s">
        <v>17</v>
      </c>
      <c r="S435" t="s">
        <v>63</v>
      </c>
      <c r="T435">
        <v>9</v>
      </c>
      <c r="U435" t="s">
        <v>13</v>
      </c>
      <c r="V435" t="s">
        <v>3</v>
      </c>
      <c r="AA435">
        <v>0</v>
      </c>
      <c r="AC435" t="s">
        <v>14</v>
      </c>
      <c r="AD435" t="s">
        <v>38</v>
      </c>
      <c r="AE435">
        <v>8</v>
      </c>
      <c r="AF435" t="s">
        <v>20</v>
      </c>
      <c r="AG435" t="s">
        <v>15</v>
      </c>
      <c r="AH435">
        <v>9</v>
      </c>
      <c r="AI435" t="s">
        <v>20</v>
      </c>
      <c r="AJ435">
        <v>7</v>
      </c>
      <c r="AL435" t="s">
        <v>3</v>
      </c>
      <c r="AM435" t="s">
        <v>15</v>
      </c>
      <c r="AN435">
        <v>9</v>
      </c>
      <c r="AO435" t="s">
        <v>20</v>
      </c>
      <c r="AQ435" t="s">
        <v>16</v>
      </c>
      <c r="AR435" t="s">
        <v>41</v>
      </c>
      <c r="AS435" t="s">
        <v>22</v>
      </c>
      <c r="AT435" t="s">
        <v>21</v>
      </c>
      <c r="AU435">
        <v>0.9</v>
      </c>
      <c r="AV435" t="s">
        <v>23</v>
      </c>
      <c r="AW435" t="s">
        <v>24</v>
      </c>
    </row>
    <row r="436" spans="1:49" x14ac:dyDescent="0.25">
      <c r="A436" t="s">
        <v>59</v>
      </c>
      <c r="E436" t="s">
        <v>3</v>
      </c>
      <c r="F436" t="s">
        <v>25</v>
      </c>
      <c r="G436" t="s">
        <v>26</v>
      </c>
      <c r="H436">
        <v>3.17</v>
      </c>
      <c r="I436" t="s">
        <v>26</v>
      </c>
      <c r="J436" t="s">
        <v>4</v>
      </c>
      <c r="K436">
        <v>3.2</v>
      </c>
      <c r="L436" t="s">
        <v>9</v>
      </c>
      <c r="M436" t="s">
        <v>60</v>
      </c>
      <c r="N436" t="s">
        <v>61</v>
      </c>
      <c r="O436" t="s">
        <v>9</v>
      </c>
      <c r="P436" t="s">
        <v>62</v>
      </c>
      <c r="Q436" t="s">
        <v>3</v>
      </c>
      <c r="R436" t="s">
        <v>17</v>
      </c>
      <c r="S436" t="s">
        <v>63</v>
      </c>
      <c r="T436">
        <v>7</v>
      </c>
      <c r="U436" t="s">
        <v>13</v>
      </c>
      <c r="V436" t="s">
        <v>3</v>
      </c>
      <c r="AA436">
        <v>3</v>
      </c>
      <c r="AC436" t="s">
        <v>14</v>
      </c>
      <c r="AD436" t="s">
        <v>38</v>
      </c>
      <c r="AE436">
        <v>1</v>
      </c>
      <c r="AF436" t="s">
        <v>20</v>
      </c>
      <c r="AG436" t="s">
        <v>15</v>
      </c>
      <c r="AH436">
        <v>7</v>
      </c>
      <c r="AI436" t="s">
        <v>20</v>
      </c>
      <c r="AL436" t="s">
        <v>3</v>
      </c>
      <c r="AM436" t="s">
        <v>15</v>
      </c>
      <c r="AN436">
        <v>7</v>
      </c>
      <c r="AO436" t="s">
        <v>20</v>
      </c>
      <c r="AQ436" t="s">
        <v>16</v>
      </c>
      <c r="AR436" t="s">
        <v>52</v>
      </c>
      <c r="AS436" t="s">
        <v>22</v>
      </c>
      <c r="AT436" t="s">
        <v>21</v>
      </c>
      <c r="AU436">
        <v>3.2</v>
      </c>
      <c r="AV436" t="s">
        <v>23</v>
      </c>
      <c r="AW436" t="s">
        <v>24</v>
      </c>
    </row>
    <row r="437" spans="1:49" x14ac:dyDescent="0.25">
      <c r="A437" t="s">
        <v>59</v>
      </c>
      <c r="E437" t="s">
        <v>3</v>
      </c>
      <c r="F437" t="s">
        <v>25</v>
      </c>
      <c r="G437" t="s">
        <v>26</v>
      </c>
      <c r="H437">
        <v>9.5760000000000005</v>
      </c>
      <c r="I437" t="s">
        <v>26</v>
      </c>
      <c r="J437" t="s">
        <v>4</v>
      </c>
      <c r="K437">
        <v>9.6</v>
      </c>
      <c r="L437" t="s">
        <v>9</v>
      </c>
      <c r="M437" t="s">
        <v>60</v>
      </c>
      <c r="N437" t="s">
        <v>61</v>
      </c>
      <c r="O437" t="s">
        <v>9</v>
      </c>
      <c r="P437" t="s">
        <v>62</v>
      </c>
      <c r="Q437" t="s">
        <v>3</v>
      </c>
      <c r="R437" t="s">
        <v>17</v>
      </c>
      <c r="S437" t="s">
        <v>63</v>
      </c>
      <c r="T437">
        <v>7</v>
      </c>
      <c r="U437" t="s">
        <v>13</v>
      </c>
      <c r="V437" t="s">
        <v>3</v>
      </c>
      <c r="AA437">
        <v>9</v>
      </c>
      <c r="AC437" t="s">
        <v>14</v>
      </c>
      <c r="AD437" t="s">
        <v>38</v>
      </c>
      <c r="AE437">
        <v>5</v>
      </c>
      <c r="AF437" t="s">
        <v>20</v>
      </c>
      <c r="AG437" t="s">
        <v>15</v>
      </c>
      <c r="AH437">
        <v>7</v>
      </c>
      <c r="AI437" t="s">
        <v>20</v>
      </c>
      <c r="AJ437">
        <v>6</v>
      </c>
      <c r="AL437" t="s">
        <v>3</v>
      </c>
      <c r="AM437" t="s">
        <v>15</v>
      </c>
      <c r="AN437">
        <v>7</v>
      </c>
      <c r="AO437" t="s">
        <v>20</v>
      </c>
      <c r="AQ437" t="s">
        <v>16</v>
      </c>
      <c r="AR437" t="s">
        <v>55</v>
      </c>
      <c r="AS437" t="s">
        <v>22</v>
      </c>
      <c r="AT437" t="s">
        <v>21</v>
      </c>
      <c r="AU437">
        <v>9.6</v>
      </c>
      <c r="AV437" t="s">
        <v>23</v>
      </c>
      <c r="AW437" t="s">
        <v>24</v>
      </c>
    </row>
    <row r="438" spans="1:49" x14ac:dyDescent="0.25">
      <c r="A438" t="s">
        <v>59</v>
      </c>
      <c r="E438" t="s">
        <v>3</v>
      </c>
      <c r="F438" t="s">
        <v>25</v>
      </c>
      <c r="G438" t="s">
        <v>26</v>
      </c>
      <c r="H438">
        <v>19.46</v>
      </c>
      <c r="I438" t="s">
        <v>26</v>
      </c>
      <c r="J438" t="s">
        <v>4</v>
      </c>
      <c r="K438">
        <v>19.5</v>
      </c>
      <c r="L438" t="s">
        <v>9</v>
      </c>
      <c r="M438" t="s">
        <v>60</v>
      </c>
      <c r="N438" t="s">
        <v>61</v>
      </c>
      <c r="O438" t="s">
        <v>9</v>
      </c>
      <c r="P438" t="s">
        <v>62</v>
      </c>
      <c r="Q438" t="s">
        <v>3</v>
      </c>
      <c r="R438" t="s">
        <v>17</v>
      </c>
      <c r="S438" t="s">
        <v>63</v>
      </c>
      <c r="T438">
        <v>6</v>
      </c>
      <c r="U438" t="s">
        <v>13</v>
      </c>
      <c r="V438" t="s">
        <v>3</v>
      </c>
      <c r="Y438">
        <v>1</v>
      </c>
      <c r="AA438">
        <v>9</v>
      </c>
      <c r="AC438" t="s">
        <v>14</v>
      </c>
      <c r="AD438" t="s">
        <v>38</v>
      </c>
      <c r="AE438">
        <v>4</v>
      </c>
      <c r="AF438" t="s">
        <v>20</v>
      </c>
      <c r="AG438" t="s">
        <v>15</v>
      </c>
      <c r="AH438">
        <v>6</v>
      </c>
      <c r="AI438" t="s">
        <v>20</v>
      </c>
      <c r="AL438" t="s">
        <v>3</v>
      </c>
      <c r="AM438" t="s">
        <v>15</v>
      </c>
      <c r="AN438">
        <v>6</v>
      </c>
      <c r="AO438" t="s">
        <v>20</v>
      </c>
      <c r="AQ438" t="s">
        <v>16</v>
      </c>
      <c r="AR438" t="s">
        <v>51</v>
      </c>
      <c r="AS438" t="s">
        <v>22</v>
      </c>
      <c r="AT438" t="s">
        <v>21</v>
      </c>
      <c r="AU438">
        <v>19.5</v>
      </c>
      <c r="AV438" t="s">
        <v>23</v>
      </c>
      <c r="AW438" t="s">
        <v>24</v>
      </c>
    </row>
    <row r="439" spans="1:49" x14ac:dyDescent="0.25">
      <c r="A439" t="s">
        <v>59</v>
      </c>
      <c r="E439" t="s">
        <v>3</v>
      </c>
      <c r="F439" t="s">
        <v>25</v>
      </c>
      <c r="G439" t="s">
        <v>26</v>
      </c>
      <c r="H439">
        <v>87.759</v>
      </c>
      <c r="I439" t="s">
        <v>26</v>
      </c>
      <c r="J439" t="s">
        <v>4</v>
      </c>
      <c r="K439">
        <v>87.8</v>
      </c>
      <c r="L439" t="s">
        <v>9</v>
      </c>
      <c r="M439" t="s">
        <v>60</v>
      </c>
      <c r="N439" t="s">
        <v>61</v>
      </c>
      <c r="O439" t="s">
        <v>9</v>
      </c>
      <c r="P439" t="s">
        <v>62</v>
      </c>
      <c r="Q439" t="s">
        <v>3</v>
      </c>
      <c r="R439" t="s">
        <v>17</v>
      </c>
      <c r="S439" t="s">
        <v>63</v>
      </c>
      <c r="T439">
        <v>5</v>
      </c>
      <c r="U439" t="s">
        <v>13</v>
      </c>
      <c r="V439" t="s">
        <v>3</v>
      </c>
      <c r="Y439">
        <v>8</v>
      </c>
      <c r="AA439">
        <v>7</v>
      </c>
      <c r="AC439" t="s">
        <v>14</v>
      </c>
      <c r="AD439" t="s">
        <v>38</v>
      </c>
      <c r="AE439">
        <v>7</v>
      </c>
      <c r="AF439" t="s">
        <v>20</v>
      </c>
      <c r="AG439" t="s">
        <v>15</v>
      </c>
      <c r="AH439">
        <v>5</v>
      </c>
      <c r="AI439" t="s">
        <v>20</v>
      </c>
      <c r="AJ439">
        <v>9</v>
      </c>
      <c r="AL439" t="s">
        <v>3</v>
      </c>
      <c r="AM439" t="s">
        <v>15</v>
      </c>
      <c r="AN439">
        <v>5</v>
      </c>
      <c r="AO439" t="s">
        <v>20</v>
      </c>
      <c r="AQ439" t="s">
        <v>16</v>
      </c>
      <c r="AR439" t="s">
        <v>45</v>
      </c>
      <c r="AS439" t="s">
        <v>22</v>
      </c>
      <c r="AT439" t="s">
        <v>21</v>
      </c>
      <c r="AU439">
        <v>87.8</v>
      </c>
      <c r="AV439" t="s">
        <v>23</v>
      </c>
      <c r="AW439" t="s">
        <v>24</v>
      </c>
    </row>
    <row r="440" spans="1:49" x14ac:dyDescent="0.25">
      <c r="A440" t="s">
        <v>59</v>
      </c>
      <c r="E440" t="s">
        <v>3</v>
      </c>
      <c r="F440" t="s">
        <v>25</v>
      </c>
      <c r="G440" t="s">
        <v>26</v>
      </c>
      <c r="H440">
        <v>357.79</v>
      </c>
      <c r="I440" t="s">
        <v>26</v>
      </c>
      <c r="J440" t="s">
        <v>4</v>
      </c>
      <c r="K440">
        <v>357.8</v>
      </c>
      <c r="L440" t="s">
        <v>9</v>
      </c>
      <c r="M440" t="s">
        <v>60</v>
      </c>
      <c r="N440" t="s">
        <v>61</v>
      </c>
      <c r="O440" t="s">
        <v>9</v>
      </c>
      <c r="P440" t="s">
        <v>62</v>
      </c>
      <c r="Q440" t="s">
        <v>3</v>
      </c>
      <c r="R440" t="s">
        <v>17</v>
      </c>
      <c r="S440" t="s">
        <v>63</v>
      </c>
      <c r="T440">
        <v>9</v>
      </c>
      <c r="U440" t="s">
        <v>13</v>
      </c>
      <c r="V440" t="s">
        <v>3</v>
      </c>
      <c r="X440">
        <v>3</v>
      </c>
      <c r="Y440">
        <v>5</v>
      </c>
      <c r="AA440">
        <v>7</v>
      </c>
      <c r="AC440" t="s">
        <v>14</v>
      </c>
      <c r="AD440" t="s">
        <v>38</v>
      </c>
      <c r="AE440">
        <v>7</v>
      </c>
      <c r="AF440" t="s">
        <v>20</v>
      </c>
      <c r="AG440" t="s">
        <v>15</v>
      </c>
      <c r="AH440">
        <v>9</v>
      </c>
      <c r="AI440" t="s">
        <v>20</v>
      </c>
      <c r="AL440" t="s">
        <v>3</v>
      </c>
      <c r="AM440" t="s">
        <v>15</v>
      </c>
      <c r="AN440">
        <v>9</v>
      </c>
      <c r="AO440" t="s">
        <v>20</v>
      </c>
      <c r="AQ440" t="s">
        <v>16</v>
      </c>
      <c r="AR440" t="s">
        <v>45</v>
      </c>
      <c r="AS440" t="s">
        <v>22</v>
      </c>
      <c r="AT440" t="s">
        <v>21</v>
      </c>
      <c r="AU440">
        <v>357.8</v>
      </c>
      <c r="AV440" t="s">
        <v>23</v>
      </c>
      <c r="AW440" t="s">
        <v>24</v>
      </c>
    </row>
    <row r="441" spans="1:49" x14ac:dyDescent="0.25">
      <c r="A441" t="s">
        <v>59</v>
      </c>
      <c r="E441" t="s">
        <v>3</v>
      </c>
      <c r="F441" t="s">
        <v>25</v>
      </c>
      <c r="G441" t="s">
        <v>26</v>
      </c>
      <c r="H441">
        <v>308.29599999999999</v>
      </c>
      <c r="I441" t="s">
        <v>26</v>
      </c>
      <c r="J441" t="s">
        <v>4</v>
      </c>
      <c r="K441">
        <v>308.3</v>
      </c>
      <c r="L441" t="s">
        <v>9</v>
      </c>
      <c r="M441" t="s">
        <v>60</v>
      </c>
      <c r="N441" t="s">
        <v>61</v>
      </c>
      <c r="O441" t="s">
        <v>9</v>
      </c>
      <c r="P441" t="s">
        <v>62</v>
      </c>
      <c r="Q441" t="s">
        <v>3</v>
      </c>
      <c r="R441" t="s">
        <v>17</v>
      </c>
      <c r="S441" t="s">
        <v>63</v>
      </c>
      <c r="T441">
        <v>9</v>
      </c>
      <c r="U441" t="s">
        <v>13</v>
      </c>
      <c r="V441" t="s">
        <v>3</v>
      </c>
      <c r="X441">
        <v>3</v>
      </c>
      <c r="Y441">
        <v>0</v>
      </c>
      <c r="AA441">
        <v>8</v>
      </c>
      <c r="AC441" t="s">
        <v>14</v>
      </c>
      <c r="AD441" t="s">
        <v>38</v>
      </c>
      <c r="AE441">
        <v>2</v>
      </c>
      <c r="AF441" t="s">
        <v>20</v>
      </c>
      <c r="AG441" t="s">
        <v>15</v>
      </c>
      <c r="AH441">
        <v>9</v>
      </c>
      <c r="AI441" t="s">
        <v>20</v>
      </c>
      <c r="AJ441">
        <v>6</v>
      </c>
      <c r="AL441" t="s">
        <v>3</v>
      </c>
      <c r="AM441" t="s">
        <v>15</v>
      </c>
      <c r="AN441">
        <v>9</v>
      </c>
      <c r="AO441" t="s">
        <v>20</v>
      </c>
      <c r="AQ441" t="s">
        <v>16</v>
      </c>
      <c r="AR441" t="s">
        <v>48</v>
      </c>
      <c r="AS441" t="s">
        <v>22</v>
      </c>
      <c r="AT441" t="s">
        <v>21</v>
      </c>
      <c r="AU441">
        <v>308.3</v>
      </c>
      <c r="AV441" t="s">
        <v>23</v>
      </c>
      <c r="AW441" t="s">
        <v>24</v>
      </c>
    </row>
    <row r="442" spans="1:49" x14ac:dyDescent="0.25">
      <c r="A442" t="s">
        <v>59</v>
      </c>
      <c r="E442" t="s">
        <v>3</v>
      </c>
      <c r="F442" t="s">
        <v>25</v>
      </c>
      <c r="G442" t="s">
        <v>26</v>
      </c>
      <c r="H442">
        <v>0.43</v>
      </c>
      <c r="I442" t="s">
        <v>26</v>
      </c>
      <c r="J442" t="s">
        <v>4</v>
      </c>
      <c r="K442">
        <v>0.4</v>
      </c>
      <c r="L442" t="s">
        <v>9</v>
      </c>
      <c r="M442" t="s">
        <v>60</v>
      </c>
      <c r="N442" t="s">
        <v>61</v>
      </c>
      <c r="O442" t="s">
        <v>9</v>
      </c>
      <c r="P442" t="s">
        <v>62</v>
      </c>
      <c r="Q442" t="s">
        <v>3</v>
      </c>
      <c r="R442" t="s">
        <v>17</v>
      </c>
      <c r="S442" t="s">
        <v>63</v>
      </c>
      <c r="T442">
        <v>3</v>
      </c>
      <c r="U442" t="s">
        <v>13</v>
      </c>
      <c r="V442" t="s">
        <v>3</v>
      </c>
      <c r="AA442">
        <v>0</v>
      </c>
      <c r="AC442" t="s">
        <v>14</v>
      </c>
      <c r="AD442" t="s">
        <v>38</v>
      </c>
      <c r="AE442">
        <v>4</v>
      </c>
      <c r="AF442" t="s">
        <v>20</v>
      </c>
      <c r="AG442" t="s">
        <v>15</v>
      </c>
      <c r="AH442">
        <v>3</v>
      </c>
      <c r="AI442" t="s">
        <v>20</v>
      </c>
      <c r="AL442" t="s">
        <v>3</v>
      </c>
      <c r="AM442" t="s">
        <v>15</v>
      </c>
      <c r="AN442">
        <v>3</v>
      </c>
      <c r="AO442" t="s">
        <v>20</v>
      </c>
      <c r="AQ442" t="s">
        <v>16</v>
      </c>
      <c r="AR442" t="s">
        <v>43</v>
      </c>
      <c r="AS442" t="s">
        <v>22</v>
      </c>
      <c r="AT442" t="s">
        <v>21</v>
      </c>
      <c r="AU442">
        <v>0.4</v>
      </c>
      <c r="AV442" t="s">
        <v>23</v>
      </c>
      <c r="AW442" t="s">
        <v>24</v>
      </c>
    </row>
    <row r="443" spans="1:49" x14ac:dyDescent="0.25">
      <c r="A443" t="s">
        <v>59</v>
      </c>
      <c r="E443" t="s">
        <v>3</v>
      </c>
      <c r="F443" t="s">
        <v>25</v>
      </c>
      <c r="G443" t="s">
        <v>26</v>
      </c>
      <c r="H443">
        <v>0.27600000000000002</v>
      </c>
      <c r="I443" t="s">
        <v>26</v>
      </c>
      <c r="J443" t="s">
        <v>4</v>
      </c>
      <c r="K443">
        <v>0.3</v>
      </c>
      <c r="L443" t="s">
        <v>9</v>
      </c>
      <c r="M443" t="s">
        <v>60</v>
      </c>
      <c r="N443" t="s">
        <v>61</v>
      </c>
      <c r="O443" t="s">
        <v>9</v>
      </c>
      <c r="P443" t="s">
        <v>62</v>
      </c>
      <c r="Q443" t="s">
        <v>3</v>
      </c>
      <c r="R443" t="s">
        <v>17</v>
      </c>
      <c r="S443" t="s">
        <v>63</v>
      </c>
      <c r="T443">
        <v>7</v>
      </c>
      <c r="U443" t="s">
        <v>13</v>
      </c>
      <c r="V443" t="s">
        <v>3</v>
      </c>
      <c r="AA443">
        <v>0</v>
      </c>
      <c r="AC443" t="s">
        <v>14</v>
      </c>
      <c r="AD443" t="s">
        <v>38</v>
      </c>
      <c r="AE443">
        <v>2</v>
      </c>
      <c r="AF443" t="s">
        <v>20</v>
      </c>
      <c r="AG443" t="s">
        <v>15</v>
      </c>
      <c r="AH443">
        <v>7</v>
      </c>
      <c r="AI443" t="s">
        <v>20</v>
      </c>
      <c r="AJ443">
        <v>6</v>
      </c>
      <c r="AL443" t="s">
        <v>3</v>
      </c>
      <c r="AM443" t="s">
        <v>15</v>
      </c>
      <c r="AN443">
        <v>7</v>
      </c>
      <c r="AO443" t="s">
        <v>20</v>
      </c>
      <c r="AQ443" t="s">
        <v>16</v>
      </c>
      <c r="AR443" t="s">
        <v>48</v>
      </c>
      <c r="AS443" t="s">
        <v>22</v>
      </c>
      <c r="AT443" t="s">
        <v>21</v>
      </c>
      <c r="AU443">
        <v>0.3</v>
      </c>
      <c r="AV443" t="s">
        <v>23</v>
      </c>
      <c r="AW443" t="s">
        <v>24</v>
      </c>
    </row>
    <row r="444" spans="1:49" x14ac:dyDescent="0.25">
      <c r="A444" t="s">
        <v>59</v>
      </c>
      <c r="E444" t="s">
        <v>3</v>
      </c>
      <c r="F444" t="s">
        <v>25</v>
      </c>
      <c r="G444" t="s">
        <v>26</v>
      </c>
      <c r="H444">
        <v>2.4700000000000002</v>
      </c>
      <c r="I444" t="s">
        <v>26</v>
      </c>
      <c r="J444" t="s">
        <v>4</v>
      </c>
      <c r="K444">
        <v>2.5</v>
      </c>
      <c r="L444" t="s">
        <v>9</v>
      </c>
      <c r="M444" t="s">
        <v>60</v>
      </c>
      <c r="N444" t="s">
        <v>61</v>
      </c>
      <c r="O444" t="s">
        <v>9</v>
      </c>
      <c r="P444" t="s">
        <v>62</v>
      </c>
      <c r="Q444" t="s">
        <v>3</v>
      </c>
      <c r="R444" t="s">
        <v>17</v>
      </c>
      <c r="S444" t="s">
        <v>63</v>
      </c>
      <c r="T444">
        <v>7</v>
      </c>
      <c r="U444" t="s">
        <v>13</v>
      </c>
      <c r="V444" t="s">
        <v>3</v>
      </c>
      <c r="AA444">
        <v>2</v>
      </c>
      <c r="AC444" t="s">
        <v>14</v>
      </c>
      <c r="AD444" t="s">
        <v>38</v>
      </c>
      <c r="AE444">
        <v>4</v>
      </c>
      <c r="AF444" t="s">
        <v>20</v>
      </c>
      <c r="AG444" t="s">
        <v>15</v>
      </c>
      <c r="AH444">
        <v>7</v>
      </c>
      <c r="AI444" t="s">
        <v>20</v>
      </c>
      <c r="AL444" t="s">
        <v>3</v>
      </c>
      <c r="AM444" t="s">
        <v>15</v>
      </c>
      <c r="AN444">
        <v>7</v>
      </c>
      <c r="AO444" t="s">
        <v>20</v>
      </c>
      <c r="AQ444" t="s">
        <v>16</v>
      </c>
      <c r="AR444" t="s">
        <v>51</v>
      </c>
      <c r="AS444" t="s">
        <v>22</v>
      </c>
      <c r="AT444" t="s">
        <v>21</v>
      </c>
      <c r="AU444">
        <v>2.5</v>
      </c>
      <c r="AV444" t="s">
        <v>23</v>
      </c>
      <c r="AW444" t="s">
        <v>24</v>
      </c>
    </row>
    <row r="445" spans="1:49" x14ac:dyDescent="0.25">
      <c r="A445" t="s">
        <v>59</v>
      </c>
      <c r="E445" t="s">
        <v>3</v>
      </c>
      <c r="F445" t="s">
        <v>25</v>
      </c>
      <c r="G445" t="s">
        <v>26</v>
      </c>
      <c r="H445">
        <v>5.9770000000000003</v>
      </c>
      <c r="I445" t="s">
        <v>26</v>
      </c>
      <c r="J445" t="s">
        <v>4</v>
      </c>
      <c r="K445">
        <v>6</v>
      </c>
      <c r="L445" t="s">
        <v>9</v>
      </c>
      <c r="M445" t="s">
        <v>60</v>
      </c>
      <c r="N445" t="s">
        <v>61</v>
      </c>
      <c r="O445" t="s">
        <v>9</v>
      </c>
      <c r="P445" t="s">
        <v>62</v>
      </c>
      <c r="Q445" t="s">
        <v>3</v>
      </c>
      <c r="R445" t="s">
        <v>17</v>
      </c>
      <c r="S445" t="s">
        <v>63</v>
      </c>
      <c r="T445">
        <v>7</v>
      </c>
      <c r="U445" t="s">
        <v>13</v>
      </c>
      <c r="V445" t="s">
        <v>3</v>
      </c>
      <c r="AA445">
        <v>5</v>
      </c>
      <c r="AC445" t="s">
        <v>14</v>
      </c>
      <c r="AD445" t="s">
        <v>38</v>
      </c>
      <c r="AE445">
        <v>9</v>
      </c>
      <c r="AF445" t="s">
        <v>20</v>
      </c>
      <c r="AG445" t="s">
        <v>15</v>
      </c>
      <c r="AH445">
        <v>7</v>
      </c>
      <c r="AI445" t="s">
        <v>20</v>
      </c>
      <c r="AJ445">
        <v>7</v>
      </c>
      <c r="AL445" t="s">
        <v>3</v>
      </c>
      <c r="AM445" t="s">
        <v>15</v>
      </c>
      <c r="AN445">
        <v>7</v>
      </c>
      <c r="AO445" t="s">
        <v>20</v>
      </c>
      <c r="AQ445" t="s">
        <v>16</v>
      </c>
      <c r="AR445" t="s">
        <v>49</v>
      </c>
      <c r="AS445" t="s">
        <v>22</v>
      </c>
      <c r="AT445" t="s">
        <v>21</v>
      </c>
      <c r="AU445">
        <v>6</v>
      </c>
      <c r="AV445" t="s">
        <v>23</v>
      </c>
      <c r="AW445" t="s">
        <v>24</v>
      </c>
    </row>
    <row r="446" spans="1:49" x14ac:dyDescent="0.25">
      <c r="A446" t="s">
        <v>59</v>
      </c>
      <c r="E446" t="s">
        <v>3</v>
      </c>
      <c r="F446" t="s">
        <v>25</v>
      </c>
      <c r="G446" t="s">
        <v>26</v>
      </c>
      <c r="H446">
        <v>83.89</v>
      </c>
      <c r="I446" t="s">
        <v>26</v>
      </c>
      <c r="J446" t="s">
        <v>4</v>
      </c>
      <c r="K446">
        <v>83.9</v>
      </c>
      <c r="L446" t="s">
        <v>9</v>
      </c>
      <c r="M446" t="s">
        <v>60</v>
      </c>
      <c r="N446" t="s">
        <v>61</v>
      </c>
      <c r="O446" t="s">
        <v>9</v>
      </c>
      <c r="P446" t="s">
        <v>62</v>
      </c>
      <c r="Q446" t="s">
        <v>3</v>
      </c>
      <c r="R446" t="s">
        <v>17</v>
      </c>
      <c r="S446" t="s">
        <v>63</v>
      </c>
      <c r="T446">
        <v>9</v>
      </c>
      <c r="U446" t="s">
        <v>13</v>
      </c>
      <c r="V446" t="s">
        <v>3</v>
      </c>
      <c r="Y446">
        <v>8</v>
      </c>
      <c r="AA446">
        <v>3</v>
      </c>
      <c r="AC446" t="s">
        <v>14</v>
      </c>
      <c r="AD446" t="s">
        <v>38</v>
      </c>
      <c r="AE446">
        <v>8</v>
      </c>
      <c r="AF446" t="s">
        <v>20</v>
      </c>
      <c r="AG446" t="s">
        <v>15</v>
      </c>
      <c r="AH446">
        <v>9</v>
      </c>
      <c r="AI446" t="s">
        <v>20</v>
      </c>
      <c r="AL446" t="s">
        <v>3</v>
      </c>
      <c r="AM446" t="s">
        <v>15</v>
      </c>
      <c r="AN446">
        <v>9</v>
      </c>
      <c r="AO446" t="s">
        <v>20</v>
      </c>
      <c r="AQ446" t="s">
        <v>16</v>
      </c>
      <c r="AR446" t="s">
        <v>41</v>
      </c>
      <c r="AS446" t="s">
        <v>22</v>
      </c>
      <c r="AT446" t="s">
        <v>21</v>
      </c>
      <c r="AU446">
        <v>83.9</v>
      </c>
      <c r="AV446" t="s">
        <v>23</v>
      </c>
      <c r="AW446" t="s">
        <v>24</v>
      </c>
    </row>
    <row r="447" spans="1:49" x14ac:dyDescent="0.25">
      <c r="A447" t="s">
        <v>59</v>
      </c>
      <c r="E447" t="s">
        <v>3</v>
      </c>
      <c r="F447" t="s">
        <v>25</v>
      </c>
      <c r="G447" t="s">
        <v>26</v>
      </c>
      <c r="H447">
        <v>58.325000000000003</v>
      </c>
      <c r="I447" t="s">
        <v>26</v>
      </c>
      <c r="J447" t="s">
        <v>4</v>
      </c>
      <c r="K447">
        <v>58.3</v>
      </c>
      <c r="L447" t="s">
        <v>9</v>
      </c>
      <c r="M447" t="s">
        <v>60</v>
      </c>
      <c r="N447" t="s">
        <v>61</v>
      </c>
      <c r="O447" t="s">
        <v>9</v>
      </c>
      <c r="P447" t="s">
        <v>62</v>
      </c>
      <c r="Q447" t="s">
        <v>3</v>
      </c>
      <c r="R447" t="s">
        <v>17</v>
      </c>
      <c r="S447" t="s">
        <v>63</v>
      </c>
      <c r="T447">
        <v>2</v>
      </c>
      <c r="U447" t="s">
        <v>13</v>
      </c>
      <c r="V447" t="s">
        <v>3</v>
      </c>
      <c r="Y447">
        <v>5</v>
      </c>
      <c r="AA447">
        <v>8</v>
      </c>
      <c r="AC447" t="s">
        <v>14</v>
      </c>
      <c r="AD447" t="s">
        <v>38</v>
      </c>
      <c r="AE447">
        <v>3</v>
      </c>
      <c r="AF447" t="s">
        <v>20</v>
      </c>
      <c r="AG447" t="s">
        <v>15</v>
      </c>
      <c r="AH447">
        <v>2</v>
      </c>
      <c r="AI447" t="s">
        <v>20</v>
      </c>
      <c r="AJ447">
        <v>5</v>
      </c>
      <c r="AL447" t="s">
        <v>3</v>
      </c>
      <c r="AM447" t="s">
        <v>15</v>
      </c>
      <c r="AN447">
        <v>2</v>
      </c>
      <c r="AO447" t="s">
        <v>20</v>
      </c>
      <c r="AQ447" t="s">
        <v>16</v>
      </c>
      <c r="AR447" t="s">
        <v>56</v>
      </c>
      <c r="AS447" t="s">
        <v>22</v>
      </c>
      <c r="AT447" t="s">
        <v>21</v>
      </c>
      <c r="AU447">
        <v>58.3</v>
      </c>
      <c r="AV447" t="s">
        <v>23</v>
      </c>
      <c r="AW447" t="s">
        <v>24</v>
      </c>
    </row>
    <row r="448" spans="1:49" x14ac:dyDescent="0.25">
      <c r="A448" t="s">
        <v>59</v>
      </c>
      <c r="E448" t="s">
        <v>3</v>
      </c>
      <c r="F448" t="s">
        <v>25</v>
      </c>
      <c r="G448" t="s">
        <v>26</v>
      </c>
      <c r="H448">
        <v>813.88</v>
      </c>
      <c r="I448" t="s">
        <v>26</v>
      </c>
      <c r="J448" t="s">
        <v>4</v>
      </c>
      <c r="K448">
        <v>813.9</v>
      </c>
      <c r="L448" t="s">
        <v>9</v>
      </c>
      <c r="M448" t="s">
        <v>60</v>
      </c>
      <c r="N448" t="s">
        <v>61</v>
      </c>
      <c r="O448" t="s">
        <v>9</v>
      </c>
      <c r="P448" t="s">
        <v>62</v>
      </c>
      <c r="Q448" t="s">
        <v>3</v>
      </c>
      <c r="R448" t="s">
        <v>17</v>
      </c>
      <c r="S448" t="s">
        <v>63</v>
      </c>
      <c r="T448">
        <v>8</v>
      </c>
      <c r="U448" t="s">
        <v>13</v>
      </c>
      <c r="V448" t="s">
        <v>3</v>
      </c>
      <c r="X448">
        <v>8</v>
      </c>
      <c r="Y448">
        <v>1</v>
      </c>
      <c r="AA448">
        <v>3</v>
      </c>
      <c r="AC448" t="s">
        <v>14</v>
      </c>
      <c r="AD448" t="s">
        <v>38</v>
      </c>
      <c r="AE448">
        <v>8</v>
      </c>
      <c r="AF448" t="s">
        <v>20</v>
      </c>
      <c r="AG448" t="s">
        <v>15</v>
      </c>
      <c r="AH448">
        <v>8</v>
      </c>
      <c r="AI448" t="s">
        <v>20</v>
      </c>
      <c r="AL448" t="s">
        <v>3</v>
      </c>
      <c r="AM448" t="s">
        <v>15</v>
      </c>
      <c r="AN448">
        <v>8</v>
      </c>
      <c r="AO448" t="s">
        <v>20</v>
      </c>
      <c r="AQ448" t="s">
        <v>16</v>
      </c>
      <c r="AR448" t="s">
        <v>41</v>
      </c>
      <c r="AS448" t="s">
        <v>22</v>
      </c>
      <c r="AT448" t="s">
        <v>21</v>
      </c>
      <c r="AU448">
        <v>813.9</v>
      </c>
      <c r="AV448" t="s">
        <v>23</v>
      </c>
      <c r="AW448" t="s">
        <v>24</v>
      </c>
    </row>
    <row r="449" spans="1:49" x14ac:dyDescent="0.25">
      <c r="A449" t="s">
        <v>59</v>
      </c>
      <c r="E449" t="s">
        <v>3</v>
      </c>
      <c r="F449" t="s">
        <v>25</v>
      </c>
      <c r="G449" t="s">
        <v>26</v>
      </c>
      <c r="H449">
        <v>684.83699999999999</v>
      </c>
      <c r="I449" t="s">
        <v>26</v>
      </c>
      <c r="J449" t="s">
        <v>4</v>
      </c>
      <c r="K449">
        <v>684.8</v>
      </c>
      <c r="L449" t="s">
        <v>9</v>
      </c>
      <c r="M449" t="s">
        <v>60</v>
      </c>
      <c r="N449" t="s">
        <v>61</v>
      </c>
      <c r="O449" t="s">
        <v>9</v>
      </c>
      <c r="P449" t="s">
        <v>62</v>
      </c>
      <c r="Q449" t="s">
        <v>3</v>
      </c>
      <c r="R449" t="s">
        <v>17</v>
      </c>
      <c r="S449" t="s">
        <v>63</v>
      </c>
      <c r="T449">
        <v>3</v>
      </c>
      <c r="U449" t="s">
        <v>13</v>
      </c>
      <c r="V449" t="s">
        <v>3</v>
      </c>
      <c r="X449">
        <v>6</v>
      </c>
      <c r="Y449">
        <v>8</v>
      </c>
      <c r="AA449">
        <v>4</v>
      </c>
      <c r="AC449" t="s">
        <v>14</v>
      </c>
      <c r="AD449" t="s">
        <v>38</v>
      </c>
      <c r="AE449">
        <v>8</v>
      </c>
      <c r="AF449" t="s">
        <v>20</v>
      </c>
      <c r="AG449" t="s">
        <v>15</v>
      </c>
      <c r="AH449">
        <v>3</v>
      </c>
      <c r="AI449" t="s">
        <v>20</v>
      </c>
      <c r="AJ449">
        <v>7</v>
      </c>
      <c r="AL449" t="s">
        <v>3</v>
      </c>
      <c r="AM449" t="s">
        <v>15</v>
      </c>
      <c r="AN449">
        <v>3</v>
      </c>
      <c r="AO449" t="s">
        <v>20</v>
      </c>
      <c r="AQ449" t="s">
        <v>16</v>
      </c>
      <c r="AR449" t="s">
        <v>44</v>
      </c>
      <c r="AS449" t="s">
        <v>22</v>
      </c>
      <c r="AT449" t="s">
        <v>21</v>
      </c>
      <c r="AU449">
        <v>684.8</v>
      </c>
      <c r="AV449" t="s">
        <v>23</v>
      </c>
      <c r="AW449" t="s">
        <v>24</v>
      </c>
    </row>
    <row r="450" spans="1:49" x14ac:dyDescent="0.25">
      <c r="A450" t="s">
        <v>59</v>
      </c>
      <c r="E450" t="s">
        <v>3</v>
      </c>
      <c r="F450" t="s">
        <v>25</v>
      </c>
      <c r="G450" t="s">
        <v>26</v>
      </c>
      <c r="H450">
        <v>0.78</v>
      </c>
      <c r="I450" t="s">
        <v>26</v>
      </c>
      <c r="J450" t="s">
        <v>4</v>
      </c>
      <c r="K450">
        <v>0.8</v>
      </c>
      <c r="L450" t="s">
        <v>9</v>
      </c>
      <c r="M450" t="s">
        <v>60</v>
      </c>
      <c r="N450" t="s">
        <v>61</v>
      </c>
      <c r="O450" t="s">
        <v>9</v>
      </c>
      <c r="P450" t="s">
        <v>62</v>
      </c>
      <c r="Q450" t="s">
        <v>3</v>
      </c>
      <c r="R450" t="s">
        <v>17</v>
      </c>
      <c r="S450" t="s">
        <v>63</v>
      </c>
      <c r="T450">
        <v>8</v>
      </c>
      <c r="U450" t="s">
        <v>13</v>
      </c>
      <c r="V450" t="s">
        <v>3</v>
      </c>
      <c r="AA450">
        <v>0</v>
      </c>
      <c r="AC450" t="s">
        <v>14</v>
      </c>
      <c r="AD450" t="s">
        <v>38</v>
      </c>
      <c r="AE450">
        <v>7</v>
      </c>
      <c r="AF450" t="s">
        <v>20</v>
      </c>
      <c r="AG450" t="s">
        <v>15</v>
      </c>
      <c r="AH450">
        <v>8</v>
      </c>
      <c r="AI450" t="s">
        <v>20</v>
      </c>
      <c r="AL450" t="s">
        <v>3</v>
      </c>
      <c r="AM450" t="s">
        <v>15</v>
      </c>
      <c r="AN450">
        <v>8</v>
      </c>
      <c r="AO450" t="s">
        <v>20</v>
      </c>
      <c r="AQ450" t="s">
        <v>16</v>
      </c>
      <c r="AR450" t="s">
        <v>45</v>
      </c>
      <c r="AS450" t="s">
        <v>22</v>
      </c>
      <c r="AT450" t="s">
        <v>21</v>
      </c>
      <c r="AU450">
        <v>0.8</v>
      </c>
      <c r="AV450" t="s">
        <v>23</v>
      </c>
      <c r="AW450" t="s">
        <v>24</v>
      </c>
    </row>
    <row r="451" spans="1:49" x14ac:dyDescent="0.25">
      <c r="A451" t="s">
        <v>59</v>
      </c>
      <c r="E451" t="s">
        <v>3</v>
      </c>
      <c r="F451" t="s">
        <v>25</v>
      </c>
      <c r="G451" t="s">
        <v>26</v>
      </c>
      <c r="H451">
        <v>0.45100000000000001</v>
      </c>
      <c r="I451" t="s">
        <v>26</v>
      </c>
      <c r="J451" t="s">
        <v>4</v>
      </c>
      <c r="K451">
        <v>0.5</v>
      </c>
      <c r="L451" t="s">
        <v>9</v>
      </c>
      <c r="M451" t="s">
        <v>60</v>
      </c>
      <c r="N451" t="s">
        <v>61</v>
      </c>
      <c r="O451" t="s">
        <v>9</v>
      </c>
      <c r="P451" t="s">
        <v>62</v>
      </c>
      <c r="Q451" t="s">
        <v>3</v>
      </c>
      <c r="R451" t="s">
        <v>17</v>
      </c>
      <c r="S451" t="s">
        <v>63</v>
      </c>
      <c r="T451">
        <v>5</v>
      </c>
      <c r="U451" t="s">
        <v>13</v>
      </c>
      <c r="V451" t="s">
        <v>3</v>
      </c>
      <c r="AA451">
        <v>0</v>
      </c>
      <c r="AC451" t="s">
        <v>14</v>
      </c>
      <c r="AD451" t="s">
        <v>38</v>
      </c>
      <c r="AE451">
        <v>4</v>
      </c>
      <c r="AF451" t="s">
        <v>20</v>
      </c>
      <c r="AG451" t="s">
        <v>15</v>
      </c>
      <c r="AH451">
        <v>5</v>
      </c>
      <c r="AI451" t="s">
        <v>20</v>
      </c>
      <c r="AJ451">
        <v>1</v>
      </c>
      <c r="AL451" t="s">
        <v>3</v>
      </c>
      <c r="AM451" t="s">
        <v>15</v>
      </c>
      <c r="AN451">
        <v>5</v>
      </c>
      <c r="AO451" t="s">
        <v>20</v>
      </c>
      <c r="AQ451" t="s">
        <v>16</v>
      </c>
      <c r="AR451" t="s">
        <v>51</v>
      </c>
      <c r="AS451" t="s">
        <v>22</v>
      </c>
      <c r="AT451" t="s">
        <v>21</v>
      </c>
      <c r="AU451">
        <v>0.5</v>
      </c>
      <c r="AV451" t="s">
        <v>23</v>
      </c>
      <c r="AW451" t="s">
        <v>24</v>
      </c>
    </row>
    <row r="452" spans="1:49" x14ac:dyDescent="0.25">
      <c r="A452" t="s">
        <v>59</v>
      </c>
      <c r="E452" t="s">
        <v>3</v>
      </c>
      <c r="F452" t="s">
        <v>25</v>
      </c>
      <c r="G452" t="s">
        <v>26</v>
      </c>
      <c r="H452">
        <v>3.93</v>
      </c>
      <c r="I452" t="s">
        <v>26</v>
      </c>
      <c r="J452" t="s">
        <v>4</v>
      </c>
      <c r="K452">
        <v>3.9</v>
      </c>
      <c r="L452" t="s">
        <v>9</v>
      </c>
      <c r="M452" t="s">
        <v>60</v>
      </c>
      <c r="N452" t="s">
        <v>61</v>
      </c>
      <c r="O452" t="s">
        <v>9</v>
      </c>
      <c r="P452" t="s">
        <v>62</v>
      </c>
      <c r="Q452" t="s">
        <v>3</v>
      </c>
      <c r="R452" t="s">
        <v>17</v>
      </c>
      <c r="S452" t="s">
        <v>63</v>
      </c>
      <c r="T452">
        <v>3</v>
      </c>
      <c r="U452" t="s">
        <v>13</v>
      </c>
      <c r="V452" t="s">
        <v>3</v>
      </c>
      <c r="AA452">
        <v>3</v>
      </c>
      <c r="AC452" t="s">
        <v>14</v>
      </c>
      <c r="AD452" t="s">
        <v>38</v>
      </c>
      <c r="AE452">
        <v>9</v>
      </c>
      <c r="AF452" t="s">
        <v>20</v>
      </c>
      <c r="AG452" t="s">
        <v>15</v>
      </c>
      <c r="AH452">
        <v>3</v>
      </c>
      <c r="AI452" t="s">
        <v>20</v>
      </c>
      <c r="AL452" t="s">
        <v>3</v>
      </c>
      <c r="AM452" t="s">
        <v>15</v>
      </c>
      <c r="AN452">
        <v>3</v>
      </c>
      <c r="AO452" t="s">
        <v>20</v>
      </c>
      <c r="AQ452" t="s">
        <v>16</v>
      </c>
      <c r="AR452" t="s">
        <v>57</v>
      </c>
      <c r="AS452" t="s">
        <v>22</v>
      </c>
      <c r="AT452" t="s">
        <v>21</v>
      </c>
      <c r="AU452">
        <v>3.9</v>
      </c>
      <c r="AV452" t="s">
        <v>23</v>
      </c>
      <c r="AW452" t="s">
        <v>24</v>
      </c>
    </row>
    <row r="453" spans="1:49" x14ac:dyDescent="0.25">
      <c r="A453" t="s">
        <v>59</v>
      </c>
      <c r="E453" t="s">
        <v>3</v>
      </c>
      <c r="F453" t="s">
        <v>25</v>
      </c>
      <c r="G453" t="s">
        <v>26</v>
      </c>
      <c r="H453">
        <v>5.9550000000000001</v>
      </c>
      <c r="I453" t="s">
        <v>26</v>
      </c>
      <c r="J453" t="s">
        <v>4</v>
      </c>
      <c r="K453">
        <v>6</v>
      </c>
      <c r="L453" t="s">
        <v>9</v>
      </c>
      <c r="M453" t="s">
        <v>60</v>
      </c>
      <c r="N453" t="s">
        <v>61</v>
      </c>
      <c r="O453" t="s">
        <v>9</v>
      </c>
      <c r="P453" t="s">
        <v>62</v>
      </c>
      <c r="Q453" t="s">
        <v>3</v>
      </c>
      <c r="R453" t="s">
        <v>17</v>
      </c>
      <c r="S453" t="s">
        <v>63</v>
      </c>
      <c r="T453">
        <v>5</v>
      </c>
      <c r="U453" t="s">
        <v>13</v>
      </c>
      <c r="V453" t="s">
        <v>3</v>
      </c>
      <c r="AA453">
        <v>5</v>
      </c>
      <c r="AC453" t="s">
        <v>14</v>
      </c>
      <c r="AD453" t="s">
        <v>38</v>
      </c>
      <c r="AE453">
        <v>9</v>
      </c>
      <c r="AF453" t="s">
        <v>20</v>
      </c>
      <c r="AG453" t="s">
        <v>15</v>
      </c>
      <c r="AH453">
        <v>5</v>
      </c>
      <c r="AI453" t="s">
        <v>20</v>
      </c>
      <c r="AJ453">
        <v>5</v>
      </c>
      <c r="AL453" t="s">
        <v>3</v>
      </c>
      <c r="AM453" t="s">
        <v>15</v>
      </c>
      <c r="AN453">
        <v>5</v>
      </c>
      <c r="AO453" t="s">
        <v>20</v>
      </c>
      <c r="AQ453" t="s">
        <v>16</v>
      </c>
      <c r="AR453" t="s">
        <v>49</v>
      </c>
      <c r="AS453" t="s">
        <v>22</v>
      </c>
      <c r="AT453" t="s">
        <v>21</v>
      </c>
      <c r="AU453">
        <v>6</v>
      </c>
      <c r="AV453" t="s">
        <v>23</v>
      </c>
      <c r="AW453" t="s">
        <v>24</v>
      </c>
    </row>
    <row r="454" spans="1:49" x14ac:dyDescent="0.25">
      <c r="A454" t="s">
        <v>59</v>
      </c>
      <c r="E454" t="s">
        <v>3</v>
      </c>
      <c r="F454" t="s">
        <v>25</v>
      </c>
      <c r="G454" t="s">
        <v>26</v>
      </c>
      <c r="H454">
        <v>99.43</v>
      </c>
      <c r="I454" t="s">
        <v>26</v>
      </c>
      <c r="J454" t="s">
        <v>4</v>
      </c>
      <c r="K454">
        <v>99.4</v>
      </c>
      <c r="L454" t="s">
        <v>9</v>
      </c>
      <c r="M454" t="s">
        <v>60</v>
      </c>
      <c r="N454" t="s">
        <v>61</v>
      </c>
      <c r="O454" t="s">
        <v>9</v>
      </c>
      <c r="P454" t="s">
        <v>62</v>
      </c>
      <c r="Q454" t="s">
        <v>3</v>
      </c>
      <c r="R454" t="s">
        <v>17</v>
      </c>
      <c r="S454" t="s">
        <v>63</v>
      </c>
      <c r="T454">
        <v>3</v>
      </c>
      <c r="U454" t="s">
        <v>13</v>
      </c>
      <c r="V454" t="s">
        <v>3</v>
      </c>
      <c r="Y454">
        <v>9</v>
      </c>
      <c r="AA454">
        <v>9</v>
      </c>
      <c r="AC454" t="s">
        <v>14</v>
      </c>
      <c r="AD454" t="s">
        <v>38</v>
      </c>
      <c r="AE454">
        <v>4</v>
      </c>
      <c r="AF454" t="s">
        <v>20</v>
      </c>
      <c r="AG454" t="s">
        <v>15</v>
      </c>
      <c r="AH454">
        <v>3</v>
      </c>
      <c r="AI454" t="s">
        <v>20</v>
      </c>
      <c r="AL454" t="s">
        <v>3</v>
      </c>
      <c r="AM454" t="s">
        <v>15</v>
      </c>
      <c r="AN454">
        <v>3</v>
      </c>
      <c r="AO454" t="s">
        <v>20</v>
      </c>
      <c r="AQ454" t="s">
        <v>16</v>
      </c>
      <c r="AR454" t="s">
        <v>43</v>
      </c>
      <c r="AS454" t="s">
        <v>22</v>
      </c>
      <c r="AT454" t="s">
        <v>21</v>
      </c>
      <c r="AU454">
        <v>99.4</v>
      </c>
      <c r="AV454" t="s">
        <v>23</v>
      </c>
      <c r="AW454" t="s">
        <v>24</v>
      </c>
    </row>
    <row r="455" spans="1:49" x14ac:dyDescent="0.25">
      <c r="A455" t="s">
        <v>59</v>
      </c>
      <c r="E455" t="s">
        <v>3</v>
      </c>
      <c r="F455" t="s">
        <v>25</v>
      </c>
      <c r="G455" t="s">
        <v>26</v>
      </c>
      <c r="H455">
        <v>65.484999999999999</v>
      </c>
      <c r="I455" t="s">
        <v>26</v>
      </c>
      <c r="J455" t="s">
        <v>4</v>
      </c>
      <c r="K455">
        <v>65.5</v>
      </c>
      <c r="L455" t="s">
        <v>9</v>
      </c>
      <c r="M455" t="s">
        <v>60</v>
      </c>
      <c r="N455" t="s">
        <v>61</v>
      </c>
      <c r="O455" t="s">
        <v>9</v>
      </c>
      <c r="P455" t="s">
        <v>62</v>
      </c>
      <c r="Q455" t="s">
        <v>3</v>
      </c>
      <c r="R455" t="s">
        <v>17</v>
      </c>
      <c r="S455" t="s">
        <v>63</v>
      </c>
      <c r="T455">
        <v>8</v>
      </c>
      <c r="U455" t="s">
        <v>13</v>
      </c>
      <c r="V455" t="s">
        <v>3</v>
      </c>
      <c r="Y455">
        <v>6</v>
      </c>
      <c r="AA455">
        <v>5</v>
      </c>
      <c r="AC455" t="s">
        <v>14</v>
      </c>
      <c r="AD455" t="s">
        <v>38</v>
      </c>
      <c r="AE455">
        <v>4</v>
      </c>
      <c r="AF455" t="s">
        <v>20</v>
      </c>
      <c r="AG455" t="s">
        <v>15</v>
      </c>
      <c r="AH455">
        <v>8</v>
      </c>
      <c r="AI455" t="s">
        <v>20</v>
      </c>
      <c r="AJ455">
        <v>5</v>
      </c>
      <c r="AL455" t="s">
        <v>3</v>
      </c>
      <c r="AM455" t="s">
        <v>15</v>
      </c>
      <c r="AN455">
        <v>8</v>
      </c>
      <c r="AO455" t="s">
        <v>20</v>
      </c>
      <c r="AQ455" t="s">
        <v>16</v>
      </c>
      <c r="AR455" t="s">
        <v>51</v>
      </c>
      <c r="AS455" t="s">
        <v>22</v>
      </c>
      <c r="AT455" t="s">
        <v>21</v>
      </c>
      <c r="AU455">
        <v>65.5</v>
      </c>
      <c r="AV455" t="s">
        <v>23</v>
      </c>
      <c r="AW455" t="s">
        <v>24</v>
      </c>
    </row>
    <row r="456" spans="1:49" x14ac:dyDescent="0.25">
      <c r="A456" t="s">
        <v>64</v>
      </c>
      <c r="E456" t="s">
        <v>3</v>
      </c>
      <c r="F456" t="s">
        <v>25</v>
      </c>
      <c r="G456" t="s">
        <v>26</v>
      </c>
      <c r="H456">
        <v>0.35499999999999998</v>
      </c>
      <c r="I456" t="s">
        <v>26</v>
      </c>
      <c r="J456" t="s">
        <v>4</v>
      </c>
      <c r="K456">
        <v>0.36</v>
      </c>
      <c r="L456" t="s">
        <v>9</v>
      </c>
      <c r="M456" t="s">
        <v>65</v>
      </c>
      <c r="N456" t="s">
        <v>61</v>
      </c>
      <c r="O456" t="s">
        <v>9</v>
      </c>
      <c r="P456" t="s">
        <v>62</v>
      </c>
      <c r="Q456" t="s">
        <v>3</v>
      </c>
      <c r="R456" t="s">
        <v>17</v>
      </c>
      <c r="S456" t="s">
        <v>66</v>
      </c>
      <c r="T456">
        <v>5</v>
      </c>
      <c r="U456" t="s">
        <v>13</v>
      </c>
      <c r="V456" t="s">
        <v>3</v>
      </c>
      <c r="AA456">
        <v>0</v>
      </c>
      <c r="AC456" t="s">
        <v>14</v>
      </c>
      <c r="AE456">
        <v>3</v>
      </c>
      <c r="AG456" t="s">
        <v>38</v>
      </c>
      <c r="AH456">
        <v>5</v>
      </c>
      <c r="AI456" t="s">
        <v>67</v>
      </c>
      <c r="AJ456">
        <v>5</v>
      </c>
      <c r="AK456" t="s">
        <v>20</v>
      </c>
      <c r="AL456" t="s">
        <v>3</v>
      </c>
      <c r="AM456" t="s">
        <v>15</v>
      </c>
      <c r="AN456">
        <v>5</v>
      </c>
      <c r="AO456" t="s">
        <v>20</v>
      </c>
      <c r="AQ456" t="s">
        <v>16</v>
      </c>
      <c r="AR456" t="s">
        <v>55</v>
      </c>
      <c r="AS456" t="s">
        <v>22</v>
      </c>
      <c r="AT456" t="s">
        <v>21</v>
      </c>
      <c r="AU456">
        <v>0.36</v>
      </c>
      <c r="AV456" t="s">
        <v>23</v>
      </c>
      <c r="AW456" t="s">
        <v>24</v>
      </c>
    </row>
    <row r="457" spans="1:49" x14ac:dyDescent="0.25">
      <c r="A457" t="s">
        <v>64</v>
      </c>
      <c r="E457" t="s">
        <v>3</v>
      </c>
      <c r="F457" t="s">
        <v>25</v>
      </c>
      <c r="G457" t="s">
        <v>26</v>
      </c>
      <c r="H457">
        <v>6.4329999999999998</v>
      </c>
      <c r="I457" t="s">
        <v>26</v>
      </c>
      <c r="J457" t="s">
        <v>4</v>
      </c>
      <c r="K457">
        <v>6.43</v>
      </c>
      <c r="L457" t="s">
        <v>9</v>
      </c>
      <c r="M457" t="s">
        <v>65</v>
      </c>
      <c r="N457" t="s">
        <v>61</v>
      </c>
      <c r="O457" t="s">
        <v>9</v>
      </c>
      <c r="P457" t="s">
        <v>62</v>
      </c>
      <c r="Q457" t="s">
        <v>3</v>
      </c>
      <c r="R457" t="s">
        <v>17</v>
      </c>
      <c r="S457" t="s">
        <v>66</v>
      </c>
      <c r="T457">
        <v>3</v>
      </c>
      <c r="U457" t="s">
        <v>13</v>
      </c>
      <c r="V457" t="s">
        <v>3</v>
      </c>
      <c r="AA457">
        <v>6</v>
      </c>
      <c r="AC457" t="s">
        <v>14</v>
      </c>
      <c r="AE457">
        <v>4</v>
      </c>
      <c r="AG457" t="s">
        <v>38</v>
      </c>
      <c r="AH457">
        <v>3</v>
      </c>
      <c r="AI457" t="s">
        <v>67</v>
      </c>
      <c r="AJ457">
        <v>3</v>
      </c>
      <c r="AK457" t="s">
        <v>20</v>
      </c>
      <c r="AL457" t="s">
        <v>3</v>
      </c>
      <c r="AM457" t="s">
        <v>15</v>
      </c>
      <c r="AN457">
        <v>3</v>
      </c>
      <c r="AO457" t="s">
        <v>20</v>
      </c>
      <c r="AQ457" t="s">
        <v>16</v>
      </c>
      <c r="AR457" t="s">
        <v>56</v>
      </c>
      <c r="AS457" t="s">
        <v>22</v>
      </c>
      <c r="AT457" t="s">
        <v>21</v>
      </c>
      <c r="AU457">
        <v>6.43</v>
      </c>
      <c r="AV457" t="s">
        <v>23</v>
      </c>
      <c r="AW457" t="s">
        <v>24</v>
      </c>
    </row>
    <row r="458" spans="1:49" x14ac:dyDescent="0.25">
      <c r="A458" t="s">
        <v>64</v>
      </c>
      <c r="E458" t="s">
        <v>3</v>
      </c>
      <c r="F458" t="s">
        <v>25</v>
      </c>
      <c r="G458" t="s">
        <v>26</v>
      </c>
      <c r="H458">
        <v>55.555999999999997</v>
      </c>
      <c r="I458" t="s">
        <v>26</v>
      </c>
      <c r="J458" t="s">
        <v>4</v>
      </c>
      <c r="K458">
        <v>55.56</v>
      </c>
      <c r="L458" t="s">
        <v>9</v>
      </c>
      <c r="M458" t="s">
        <v>65</v>
      </c>
      <c r="N458" t="s">
        <v>61</v>
      </c>
      <c r="O458" t="s">
        <v>9</v>
      </c>
      <c r="P458" t="s">
        <v>62</v>
      </c>
      <c r="Q458" t="s">
        <v>3</v>
      </c>
      <c r="R458" t="s">
        <v>17</v>
      </c>
      <c r="S458" t="s">
        <v>66</v>
      </c>
      <c r="T458">
        <v>6</v>
      </c>
      <c r="U458" t="s">
        <v>13</v>
      </c>
      <c r="V458" t="s">
        <v>3</v>
      </c>
      <c r="Y458">
        <v>5</v>
      </c>
      <c r="AA458">
        <v>5</v>
      </c>
      <c r="AC458" t="s">
        <v>14</v>
      </c>
      <c r="AE458">
        <v>5</v>
      </c>
      <c r="AG458" t="s">
        <v>38</v>
      </c>
      <c r="AH458">
        <v>5</v>
      </c>
      <c r="AI458" t="s">
        <v>67</v>
      </c>
      <c r="AJ458">
        <v>6</v>
      </c>
      <c r="AK458" t="s">
        <v>20</v>
      </c>
      <c r="AL458" t="s">
        <v>3</v>
      </c>
      <c r="AM458" t="s">
        <v>15</v>
      </c>
      <c r="AN458">
        <v>6</v>
      </c>
      <c r="AO458" t="s">
        <v>20</v>
      </c>
      <c r="AQ458" t="s">
        <v>16</v>
      </c>
      <c r="AR458" t="s">
        <v>55</v>
      </c>
      <c r="AS458" t="s">
        <v>22</v>
      </c>
      <c r="AT458" t="s">
        <v>21</v>
      </c>
      <c r="AU458">
        <v>55.56</v>
      </c>
      <c r="AV458" t="s">
        <v>23</v>
      </c>
      <c r="AW458" t="s">
        <v>24</v>
      </c>
    </row>
    <row r="459" spans="1:49" x14ac:dyDescent="0.25">
      <c r="A459" t="s">
        <v>64</v>
      </c>
      <c r="E459" t="s">
        <v>3</v>
      </c>
      <c r="F459" t="s">
        <v>25</v>
      </c>
      <c r="G459" t="s">
        <v>26</v>
      </c>
      <c r="H459">
        <v>973.31899999999996</v>
      </c>
      <c r="I459" t="s">
        <v>26</v>
      </c>
      <c r="J459" t="s">
        <v>4</v>
      </c>
      <c r="K459">
        <v>973.32</v>
      </c>
      <c r="L459" t="s">
        <v>9</v>
      </c>
      <c r="M459" t="s">
        <v>65</v>
      </c>
      <c r="N459" t="s">
        <v>61</v>
      </c>
      <c r="O459" t="s">
        <v>9</v>
      </c>
      <c r="P459" t="s">
        <v>62</v>
      </c>
      <c r="Q459" t="s">
        <v>3</v>
      </c>
      <c r="R459" t="s">
        <v>17</v>
      </c>
      <c r="S459" t="s">
        <v>66</v>
      </c>
      <c r="T459">
        <v>9</v>
      </c>
      <c r="U459" t="s">
        <v>13</v>
      </c>
      <c r="V459" t="s">
        <v>3</v>
      </c>
      <c r="X459">
        <v>9</v>
      </c>
      <c r="Y459">
        <v>7</v>
      </c>
      <c r="AA459">
        <v>3</v>
      </c>
      <c r="AC459" t="s">
        <v>14</v>
      </c>
      <c r="AE459">
        <v>3</v>
      </c>
      <c r="AG459" t="s">
        <v>38</v>
      </c>
      <c r="AH459">
        <v>1</v>
      </c>
      <c r="AI459" t="s">
        <v>67</v>
      </c>
      <c r="AJ459">
        <v>9</v>
      </c>
      <c r="AK459" t="s">
        <v>20</v>
      </c>
      <c r="AL459" t="s">
        <v>3</v>
      </c>
      <c r="AM459" t="s">
        <v>15</v>
      </c>
      <c r="AN459">
        <v>9</v>
      </c>
      <c r="AO459" t="s">
        <v>20</v>
      </c>
      <c r="AQ459" t="s">
        <v>16</v>
      </c>
      <c r="AR459" t="s">
        <v>52</v>
      </c>
      <c r="AS459" t="s">
        <v>22</v>
      </c>
      <c r="AT459" t="s">
        <v>21</v>
      </c>
      <c r="AU459">
        <v>973.32</v>
      </c>
      <c r="AV459" t="s">
        <v>23</v>
      </c>
      <c r="AW459" t="s">
        <v>24</v>
      </c>
    </row>
    <row r="460" spans="1:49" x14ac:dyDescent="0.25">
      <c r="A460" t="s">
        <v>68</v>
      </c>
      <c r="E460" t="s">
        <v>3</v>
      </c>
      <c r="F460" t="s">
        <v>25</v>
      </c>
      <c r="G460" t="s">
        <v>26</v>
      </c>
      <c r="H460">
        <v>0.57969999999999999</v>
      </c>
      <c r="I460" t="s">
        <v>26</v>
      </c>
      <c r="J460" t="s">
        <v>4</v>
      </c>
      <c r="K460">
        <v>0.57999999999999996</v>
      </c>
      <c r="L460" t="s">
        <v>9</v>
      </c>
      <c r="M460" t="s">
        <v>69</v>
      </c>
      <c r="N460" t="s">
        <v>61</v>
      </c>
      <c r="O460" t="s">
        <v>9</v>
      </c>
      <c r="P460" t="s">
        <v>62</v>
      </c>
      <c r="Q460" t="s">
        <v>3</v>
      </c>
      <c r="R460" t="s">
        <v>17</v>
      </c>
      <c r="S460" t="s">
        <v>70</v>
      </c>
      <c r="T460">
        <v>7</v>
      </c>
      <c r="U460" t="s">
        <v>13</v>
      </c>
      <c r="V460" t="s">
        <v>3</v>
      </c>
      <c r="AA460">
        <v>0</v>
      </c>
      <c r="AC460" t="s">
        <v>14</v>
      </c>
      <c r="AE460">
        <v>5</v>
      </c>
      <c r="AF460">
        <v>7</v>
      </c>
      <c r="AG460" t="s">
        <v>38</v>
      </c>
      <c r="AH460">
        <v>9</v>
      </c>
      <c r="AI460" t="s">
        <v>67</v>
      </c>
      <c r="AJ460">
        <v>7</v>
      </c>
      <c r="AK460" t="s">
        <v>20</v>
      </c>
      <c r="AL460" t="s">
        <v>3</v>
      </c>
      <c r="AM460" t="s">
        <v>15</v>
      </c>
      <c r="AN460">
        <v>7</v>
      </c>
      <c r="AO460" t="s">
        <v>20</v>
      </c>
      <c r="AQ460" t="s">
        <v>16</v>
      </c>
      <c r="AR460" t="s">
        <v>49</v>
      </c>
      <c r="AS460" t="s">
        <v>22</v>
      </c>
      <c r="AT460" t="s">
        <v>21</v>
      </c>
      <c r="AU460">
        <v>0.57999999999999996</v>
      </c>
      <c r="AV460" t="s">
        <v>23</v>
      </c>
      <c r="AW460" t="s">
        <v>24</v>
      </c>
    </row>
    <row r="461" spans="1:49" x14ac:dyDescent="0.25">
      <c r="A461" t="s">
        <v>68</v>
      </c>
      <c r="E461" t="s">
        <v>3</v>
      </c>
      <c r="F461" t="s">
        <v>25</v>
      </c>
      <c r="G461" t="s">
        <v>26</v>
      </c>
      <c r="H461">
        <v>9.9054000000000002</v>
      </c>
      <c r="I461" t="s">
        <v>26</v>
      </c>
      <c r="J461" t="s">
        <v>4</v>
      </c>
      <c r="K461">
        <v>9.9049999999999994</v>
      </c>
      <c r="L461" t="s">
        <v>9</v>
      </c>
      <c r="M461" t="s">
        <v>69</v>
      </c>
      <c r="N461" t="s">
        <v>61</v>
      </c>
      <c r="O461" t="s">
        <v>9</v>
      </c>
      <c r="P461" t="s">
        <v>62</v>
      </c>
      <c r="Q461" t="s">
        <v>3</v>
      </c>
      <c r="R461" t="s">
        <v>17</v>
      </c>
      <c r="S461" t="s">
        <v>70</v>
      </c>
      <c r="T461">
        <v>4</v>
      </c>
      <c r="U461" t="s">
        <v>13</v>
      </c>
      <c r="V461" t="s">
        <v>3</v>
      </c>
      <c r="AA461">
        <v>9</v>
      </c>
      <c r="AC461" t="s">
        <v>14</v>
      </c>
      <c r="AE461">
        <v>9</v>
      </c>
      <c r="AF461">
        <v>0</v>
      </c>
      <c r="AG461" t="s">
        <v>38</v>
      </c>
      <c r="AH461">
        <v>5</v>
      </c>
      <c r="AI461" t="s">
        <v>67</v>
      </c>
      <c r="AJ461">
        <v>4</v>
      </c>
      <c r="AK461" t="s">
        <v>20</v>
      </c>
      <c r="AL461" t="s">
        <v>3</v>
      </c>
      <c r="AM461" t="s">
        <v>15</v>
      </c>
      <c r="AN461">
        <v>4</v>
      </c>
      <c r="AO461" t="s">
        <v>20</v>
      </c>
      <c r="AQ461" t="s">
        <v>16</v>
      </c>
      <c r="AR461" t="s">
        <v>47</v>
      </c>
      <c r="AS461" t="s">
        <v>22</v>
      </c>
      <c r="AT461" t="s">
        <v>21</v>
      </c>
      <c r="AU461">
        <v>9.9049999999999994</v>
      </c>
      <c r="AV461" t="s">
        <v>23</v>
      </c>
      <c r="AW461" t="s">
        <v>24</v>
      </c>
    </row>
    <row r="462" spans="1:49" x14ac:dyDescent="0.25">
      <c r="A462" t="s">
        <v>68</v>
      </c>
      <c r="E462" t="s">
        <v>3</v>
      </c>
      <c r="F462" t="s">
        <v>25</v>
      </c>
      <c r="G462" t="s">
        <v>26</v>
      </c>
      <c r="H462">
        <v>33.703400000000002</v>
      </c>
      <c r="I462" t="s">
        <v>26</v>
      </c>
      <c r="J462" t="s">
        <v>4</v>
      </c>
      <c r="K462">
        <v>33.703000000000003</v>
      </c>
      <c r="L462" t="s">
        <v>9</v>
      </c>
      <c r="M462" t="s">
        <v>69</v>
      </c>
      <c r="N462" t="s">
        <v>61</v>
      </c>
      <c r="O462" t="s">
        <v>9</v>
      </c>
      <c r="P462" t="s">
        <v>62</v>
      </c>
      <c r="Q462" t="s">
        <v>3</v>
      </c>
      <c r="R462" t="s">
        <v>17</v>
      </c>
      <c r="S462" t="s">
        <v>70</v>
      </c>
      <c r="T462">
        <v>4</v>
      </c>
      <c r="U462" t="s">
        <v>13</v>
      </c>
      <c r="V462" t="s">
        <v>3</v>
      </c>
      <c r="Y462">
        <v>3</v>
      </c>
      <c r="AA462">
        <v>3</v>
      </c>
      <c r="AC462" t="s">
        <v>14</v>
      </c>
      <c r="AE462">
        <v>7</v>
      </c>
      <c r="AF462">
        <v>0</v>
      </c>
      <c r="AG462" t="s">
        <v>38</v>
      </c>
      <c r="AH462">
        <v>3</v>
      </c>
      <c r="AI462" t="s">
        <v>67</v>
      </c>
      <c r="AJ462">
        <v>4</v>
      </c>
      <c r="AK462" t="s">
        <v>20</v>
      </c>
      <c r="AL462" t="s">
        <v>3</v>
      </c>
      <c r="AM462" t="s">
        <v>15</v>
      </c>
      <c r="AN462">
        <v>4</v>
      </c>
      <c r="AO462" t="s">
        <v>20</v>
      </c>
      <c r="AQ462" t="s">
        <v>16</v>
      </c>
      <c r="AR462" t="s">
        <v>56</v>
      </c>
      <c r="AS462" t="s">
        <v>22</v>
      </c>
      <c r="AT462" t="s">
        <v>21</v>
      </c>
      <c r="AU462">
        <v>33.703000000000003</v>
      </c>
      <c r="AV462" t="s">
        <v>23</v>
      </c>
      <c r="AW462" t="s">
        <v>24</v>
      </c>
    </row>
    <row r="463" spans="1:49" x14ac:dyDescent="0.25">
      <c r="A463" t="s">
        <v>68</v>
      </c>
      <c r="E463" t="s">
        <v>3</v>
      </c>
      <c r="F463" t="s">
        <v>25</v>
      </c>
      <c r="G463" t="s">
        <v>26</v>
      </c>
      <c r="H463">
        <v>590.58259999999996</v>
      </c>
      <c r="I463" t="s">
        <v>26</v>
      </c>
      <c r="J463" t="s">
        <v>4</v>
      </c>
      <c r="K463">
        <v>590.58299999999997</v>
      </c>
      <c r="L463" t="s">
        <v>9</v>
      </c>
      <c r="M463" t="s">
        <v>69</v>
      </c>
      <c r="N463" t="s">
        <v>61</v>
      </c>
      <c r="O463" t="s">
        <v>9</v>
      </c>
      <c r="P463" t="s">
        <v>62</v>
      </c>
      <c r="Q463" t="s">
        <v>3</v>
      </c>
      <c r="R463" t="s">
        <v>17</v>
      </c>
      <c r="S463" t="s">
        <v>70</v>
      </c>
      <c r="T463">
        <v>6</v>
      </c>
      <c r="U463" t="s">
        <v>13</v>
      </c>
      <c r="V463" t="s">
        <v>3</v>
      </c>
      <c r="X463">
        <v>5</v>
      </c>
      <c r="Y463">
        <v>9</v>
      </c>
      <c r="AA463">
        <v>0</v>
      </c>
      <c r="AC463" t="s">
        <v>14</v>
      </c>
      <c r="AE463">
        <v>5</v>
      </c>
      <c r="AF463">
        <v>8</v>
      </c>
      <c r="AG463" t="s">
        <v>38</v>
      </c>
      <c r="AH463">
        <v>2</v>
      </c>
      <c r="AI463" t="s">
        <v>67</v>
      </c>
      <c r="AJ463">
        <v>6</v>
      </c>
      <c r="AK463" t="s">
        <v>20</v>
      </c>
      <c r="AL463" t="s">
        <v>3</v>
      </c>
      <c r="AM463" t="s">
        <v>15</v>
      </c>
      <c r="AN463">
        <v>6</v>
      </c>
      <c r="AO463" t="s">
        <v>20</v>
      </c>
      <c r="AQ463" t="s">
        <v>16</v>
      </c>
      <c r="AR463" t="s">
        <v>48</v>
      </c>
      <c r="AS463" t="s">
        <v>22</v>
      </c>
      <c r="AT463" t="s">
        <v>21</v>
      </c>
      <c r="AU463">
        <v>590.58299999999997</v>
      </c>
      <c r="AV463" t="s">
        <v>23</v>
      </c>
      <c r="AW463" t="s">
        <v>24</v>
      </c>
    </row>
    <row r="464" spans="1:49" x14ac:dyDescent="0.25">
      <c r="A464" t="s">
        <v>68</v>
      </c>
      <c r="E464" t="s">
        <v>3</v>
      </c>
      <c r="F464" t="s">
        <v>25</v>
      </c>
      <c r="G464" t="s">
        <v>26</v>
      </c>
      <c r="H464">
        <v>0.52610000000000001</v>
      </c>
      <c r="I464" t="s">
        <v>26</v>
      </c>
      <c r="J464" t="s">
        <v>4</v>
      </c>
      <c r="K464">
        <v>0.52600000000000002</v>
      </c>
      <c r="L464" t="s">
        <v>9</v>
      </c>
      <c r="M464" t="s">
        <v>69</v>
      </c>
      <c r="N464" t="s">
        <v>61</v>
      </c>
      <c r="O464" t="s">
        <v>9</v>
      </c>
      <c r="P464" t="s">
        <v>62</v>
      </c>
      <c r="Q464" t="s">
        <v>3</v>
      </c>
      <c r="R464" t="s">
        <v>17</v>
      </c>
      <c r="S464" t="s">
        <v>70</v>
      </c>
      <c r="T464">
        <v>1</v>
      </c>
      <c r="U464" t="s">
        <v>13</v>
      </c>
      <c r="V464" t="s">
        <v>3</v>
      </c>
      <c r="AA464">
        <v>0</v>
      </c>
      <c r="AC464" t="s">
        <v>14</v>
      </c>
      <c r="AE464">
        <v>5</v>
      </c>
      <c r="AF464">
        <v>2</v>
      </c>
      <c r="AG464" t="s">
        <v>38</v>
      </c>
      <c r="AH464">
        <v>6</v>
      </c>
      <c r="AI464" t="s">
        <v>67</v>
      </c>
      <c r="AJ464">
        <v>1</v>
      </c>
      <c r="AK464" t="s">
        <v>20</v>
      </c>
      <c r="AL464" t="s">
        <v>3</v>
      </c>
      <c r="AM464" t="s">
        <v>15</v>
      </c>
      <c r="AN464">
        <v>1</v>
      </c>
      <c r="AO464" t="s">
        <v>20</v>
      </c>
      <c r="AQ464" t="s">
        <v>16</v>
      </c>
      <c r="AR464" t="s">
        <v>40</v>
      </c>
      <c r="AS464" t="s">
        <v>22</v>
      </c>
      <c r="AT464" t="s">
        <v>21</v>
      </c>
      <c r="AU464">
        <v>0.52600000000000002</v>
      </c>
      <c r="AV464" t="s">
        <v>23</v>
      </c>
      <c r="AW464" t="s">
        <v>24</v>
      </c>
    </row>
    <row r="465" spans="1:49" x14ac:dyDescent="0.25">
      <c r="A465" t="s">
        <v>68</v>
      </c>
      <c r="E465" t="s">
        <v>3</v>
      </c>
      <c r="F465" t="s">
        <v>25</v>
      </c>
      <c r="G465" t="s">
        <v>26</v>
      </c>
      <c r="H465">
        <v>2.9763000000000002</v>
      </c>
      <c r="I465" t="s">
        <v>26</v>
      </c>
      <c r="J465" t="s">
        <v>4</v>
      </c>
      <c r="K465">
        <v>2.976</v>
      </c>
      <c r="L465" t="s">
        <v>9</v>
      </c>
      <c r="M465" t="s">
        <v>69</v>
      </c>
      <c r="N465" t="s">
        <v>61</v>
      </c>
      <c r="O465" t="s">
        <v>9</v>
      </c>
      <c r="P465" t="s">
        <v>62</v>
      </c>
      <c r="Q465" t="s">
        <v>3</v>
      </c>
      <c r="R465" t="s">
        <v>17</v>
      </c>
      <c r="S465" t="s">
        <v>70</v>
      </c>
      <c r="T465">
        <v>3</v>
      </c>
      <c r="U465" t="s">
        <v>13</v>
      </c>
      <c r="V465" t="s">
        <v>3</v>
      </c>
      <c r="AA465">
        <v>2</v>
      </c>
      <c r="AC465" t="s">
        <v>14</v>
      </c>
      <c r="AE465">
        <v>9</v>
      </c>
      <c r="AF465">
        <v>7</v>
      </c>
      <c r="AG465" t="s">
        <v>38</v>
      </c>
      <c r="AH465">
        <v>6</v>
      </c>
      <c r="AI465" t="s">
        <v>67</v>
      </c>
      <c r="AJ465">
        <v>3</v>
      </c>
      <c r="AK465" t="s">
        <v>20</v>
      </c>
      <c r="AL465" t="s">
        <v>3</v>
      </c>
      <c r="AM465" t="s">
        <v>15</v>
      </c>
      <c r="AN465">
        <v>3</v>
      </c>
      <c r="AO465" t="s">
        <v>20</v>
      </c>
      <c r="AQ465" t="s">
        <v>16</v>
      </c>
      <c r="AR465" t="s">
        <v>40</v>
      </c>
      <c r="AS465" t="s">
        <v>22</v>
      </c>
      <c r="AT465" t="s">
        <v>21</v>
      </c>
      <c r="AU465">
        <v>2.976</v>
      </c>
      <c r="AV465" t="s">
        <v>23</v>
      </c>
      <c r="AW465" t="s">
        <v>24</v>
      </c>
    </row>
    <row r="466" spans="1:49" x14ac:dyDescent="0.25">
      <c r="A466" t="s">
        <v>68</v>
      </c>
      <c r="E466" t="s">
        <v>3</v>
      </c>
      <c r="F466" t="s">
        <v>25</v>
      </c>
      <c r="G466" t="s">
        <v>26</v>
      </c>
      <c r="H466">
        <v>12.5512</v>
      </c>
      <c r="I466" t="s">
        <v>26</v>
      </c>
      <c r="J466" t="s">
        <v>4</v>
      </c>
      <c r="K466">
        <v>12.551</v>
      </c>
      <c r="L466" t="s">
        <v>9</v>
      </c>
      <c r="M466" t="s">
        <v>69</v>
      </c>
      <c r="N466" t="s">
        <v>61</v>
      </c>
      <c r="O466" t="s">
        <v>9</v>
      </c>
      <c r="P466" t="s">
        <v>62</v>
      </c>
      <c r="Q466" t="s">
        <v>3</v>
      </c>
      <c r="R466" t="s">
        <v>17</v>
      </c>
      <c r="S466" t="s">
        <v>70</v>
      </c>
      <c r="T466">
        <v>2</v>
      </c>
      <c r="U466" t="s">
        <v>13</v>
      </c>
      <c r="V466" t="s">
        <v>3</v>
      </c>
      <c r="Y466">
        <v>1</v>
      </c>
      <c r="AA466">
        <v>2</v>
      </c>
      <c r="AC466" t="s">
        <v>14</v>
      </c>
      <c r="AE466">
        <v>5</v>
      </c>
      <c r="AF466">
        <v>5</v>
      </c>
      <c r="AG466" t="s">
        <v>38</v>
      </c>
      <c r="AH466">
        <v>1</v>
      </c>
      <c r="AI466" t="s">
        <v>67</v>
      </c>
      <c r="AJ466">
        <v>2</v>
      </c>
      <c r="AK466" t="s">
        <v>20</v>
      </c>
      <c r="AL466" t="s">
        <v>3</v>
      </c>
      <c r="AM466" t="s">
        <v>15</v>
      </c>
      <c r="AN466">
        <v>2</v>
      </c>
      <c r="AO466" t="s">
        <v>20</v>
      </c>
      <c r="AQ466" t="s">
        <v>16</v>
      </c>
      <c r="AR466" t="s">
        <v>50</v>
      </c>
      <c r="AS466" t="s">
        <v>22</v>
      </c>
      <c r="AT466" t="s">
        <v>21</v>
      </c>
      <c r="AU466">
        <v>12.551</v>
      </c>
      <c r="AV466" t="s">
        <v>23</v>
      </c>
      <c r="AW466" t="s">
        <v>24</v>
      </c>
    </row>
    <row r="467" spans="1:49" x14ac:dyDescent="0.25">
      <c r="A467" t="s">
        <v>68</v>
      </c>
      <c r="E467" t="s">
        <v>3</v>
      </c>
      <c r="F467" t="s">
        <v>25</v>
      </c>
      <c r="G467" t="s">
        <v>26</v>
      </c>
      <c r="H467">
        <v>813.2799</v>
      </c>
      <c r="I467" t="s">
        <v>26</v>
      </c>
      <c r="J467" t="s">
        <v>4</v>
      </c>
      <c r="K467">
        <v>813.28</v>
      </c>
      <c r="L467" t="s">
        <v>9</v>
      </c>
      <c r="M467" t="s">
        <v>69</v>
      </c>
      <c r="N467" t="s">
        <v>61</v>
      </c>
      <c r="O467" t="s">
        <v>9</v>
      </c>
      <c r="P467" t="s">
        <v>62</v>
      </c>
      <c r="Q467" t="s">
        <v>3</v>
      </c>
      <c r="R467" t="s">
        <v>17</v>
      </c>
      <c r="S467" t="s">
        <v>70</v>
      </c>
      <c r="T467">
        <v>9</v>
      </c>
      <c r="U467" t="s">
        <v>13</v>
      </c>
      <c r="V467" t="s">
        <v>3</v>
      </c>
      <c r="X467">
        <v>8</v>
      </c>
      <c r="Y467">
        <v>1</v>
      </c>
      <c r="AA467">
        <v>3</v>
      </c>
      <c r="AC467" t="s">
        <v>14</v>
      </c>
      <c r="AE467">
        <v>2</v>
      </c>
      <c r="AF467">
        <v>7</v>
      </c>
      <c r="AG467" t="s">
        <v>38</v>
      </c>
      <c r="AH467">
        <v>9</v>
      </c>
      <c r="AI467" t="s">
        <v>67</v>
      </c>
      <c r="AJ467">
        <v>9</v>
      </c>
      <c r="AK467" t="s">
        <v>20</v>
      </c>
      <c r="AL467" t="s">
        <v>3</v>
      </c>
      <c r="AM467" t="s">
        <v>15</v>
      </c>
      <c r="AN467">
        <v>9</v>
      </c>
      <c r="AO467" t="s">
        <v>20</v>
      </c>
      <c r="AQ467" t="s">
        <v>16</v>
      </c>
      <c r="AR467" t="s">
        <v>49</v>
      </c>
      <c r="AS467" t="s">
        <v>22</v>
      </c>
      <c r="AT467" t="s">
        <v>21</v>
      </c>
      <c r="AU467">
        <v>813.28</v>
      </c>
      <c r="AV467" t="s">
        <v>23</v>
      </c>
      <c r="AW467" t="s">
        <v>24</v>
      </c>
    </row>
    <row r="468" spans="1:49" x14ac:dyDescent="0.25">
      <c r="A468" t="s">
        <v>68</v>
      </c>
      <c r="E468" t="s">
        <v>3</v>
      </c>
      <c r="F468" t="s">
        <v>25</v>
      </c>
      <c r="G468" t="s">
        <v>26</v>
      </c>
      <c r="H468">
        <v>3.1600000000000003E-2</v>
      </c>
      <c r="I468" t="s">
        <v>26</v>
      </c>
      <c r="J468" t="s">
        <v>4</v>
      </c>
      <c r="K468">
        <v>3.2000000000000001E-2</v>
      </c>
      <c r="L468" t="s">
        <v>9</v>
      </c>
      <c r="M468" t="s">
        <v>69</v>
      </c>
      <c r="N468" t="s">
        <v>61</v>
      </c>
      <c r="O468" t="s">
        <v>9</v>
      </c>
      <c r="P468" t="s">
        <v>62</v>
      </c>
      <c r="Q468" t="s">
        <v>3</v>
      </c>
      <c r="R468" t="s">
        <v>17</v>
      </c>
      <c r="S468" t="s">
        <v>70</v>
      </c>
      <c r="T468">
        <v>6</v>
      </c>
      <c r="U468" t="s">
        <v>13</v>
      </c>
      <c r="V468" t="s">
        <v>3</v>
      </c>
      <c r="AA468">
        <v>0</v>
      </c>
      <c r="AC468" t="s">
        <v>14</v>
      </c>
      <c r="AE468">
        <v>0</v>
      </c>
      <c r="AF468">
        <v>3</v>
      </c>
      <c r="AG468" t="s">
        <v>38</v>
      </c>
      <c r="AH468">
        <v>1</v>
      </c>
      <c r="AI468" t="s">
        <v>67</v>
      </c>
      <c r="AJ468">
        <v>6</v>
      </c>
      <c r="AK468" t="s">
        <v>20</v>
      </c>
      <c r="AL468" t="s">
        <v>3</v>
      </c>
      <c r="AM468" t="s">
        <v>15</v>
      </c>
      <c r="AN468">
        <v>6</v>
      </c>
      <c r="AO468" t="s">
        <v>20</v>
      </c>
      <c r="AQ468" t="s">
        <v>16</v>
      </c>
      <c r="AR468" t="s">
        <v>52</v>
      </c>
      <c r="AS468" t="s">
        <v>22</v>
      </c>
      <c r="AT468" t="s">
        <v>21</v>
      </c>
      <c r="AU468">
        <v>3.2000000000000001E-2</v>
      </c>
      <c r="AV468" t="s">
        <v>23</v>
      </c>
      <c r="AW468" t="s">
        <v>24</v>
      </c>
    </row>
    <row r="469" spans="1:49" x14ac:dyDescent="0.25">
      <c r="A469" t="s">
        <v>68</v>
      </c>
      <c r="E469" t="s">
        <v>3</v>
      </c>
      <c r="F469" t="s">
        <v>25</v>
      </c>
      <c r="G469" t="s">
        <v>26</v>
      </c>
      <c r="H469">
        <v>5.1153000000000004</v>
      </c>
      <c r="I469" t="s">
        <v>26</v>
      </c>
      <c r="J469" t="s">
        <v>4</v>
      </c>
      <c r="K469">
        <v>5.1150000000000002</v>
      </c>
      <c r="L469" t="s">
        <v>9</v>
      </c>
      <c r="M469" t="s">
        <v>69</v>
      </c>
      <c r="N469" t="s">
        <v>61</v>
      </c>
      <c r="O469" t="s">
        <v>9</v>
      </c>
      <c r="P469" t="s">
        <v>62</v>
      </c>
      <c r="Q469" t="s">
        <v>3</v>
      </c>
      <c r="R469" t="s">
        <v>17</v>
      </c>
      <c r="S469" t="s">
        <v>70</v>
      </c>
      <c r="T469">
        <v>3</v>
      </c>
      <c r="U469" t="s">
        <v>13</v>
      </c>
      <c r="V469" t="s">
        <v>3</v>
      </c>
      <c r="AA469">
        <v>5</v>
      </c>
      <c r="AC469" t="s">
        <v>14</v>
      </c>
      <c r="AE469">
        <v>1</v>
      </c>
      <c r="AF469">
        <v>1</v>
      </c>
      <c r="AG469" t="s">
        <v>38</v>
      </c>
      <c r="AH469">
        <v>5</v>
      </c>
      <c r="AI469" t="s">
        <v>67</v>
      </c>
      <c r="AJ469">
        <v>3</v>
      </c>
      <c r="AK469" t="s">
        <v>20</v>
      </c>
      <c r="AL469" t="s">
        <v>3</v>
      </c>
      <c r="AM469" t="s">
        <v>15</v>
      </c>
      <c r="AN469">
        <v>3</v>
      </c>
      <c r="AO469" t="s">
        <v>20</v>
      </c>
      <c r="AQ469" t="s">
        <v>16</v>
      </c>
      <c r="AR469" t="s">
        <v>47</v>
      </c>
      <c r="AS469" t="s">
        <v>22</v>
      </c>
      <c r="AT469" t="s">
        <v>21</v>
      </c>
      <c r="AU469">
        <v>5.1150000000000002</v>
      </c>
      <c r="AV469" t="s">
        <v>23</v>
      </c>
      <c r="AW469" t="s">
        <v>24</v>
      </c>
    </row>
    <row r="470" spans="1:49" x14ac:dyDescent="0.25">
      <c r="A470" t="s">
        <v>68</v>
      </c>
      <c r="E470" t="s">
        <v>3</v>
      </c>
      <c r="F470" t="s">
        <v>25</v>
      </c>
      <c r="G470" t="s">
        <v>26</v>
      </c>
      <c r="H470">
        <v>20.983599999999999</v>
      </c>
      <c r="I470" t="s">
        <v>26</v>
      </c>
      <c r="J470" t="s">
        <v>4</v>
      </c>
      <c r="K470">
        <v>20.984000000000002</v>
      </c>
      <c r="L470" t="s">
        <v>9</v>
      </c>
      <c r="M470" t="s">
        <v>69</v>
      </c>
      <c r="N470" t="s">
        <v>61</v>
      </c>
      <c r="O470" t="s">
        <v>9</v>
      </c>
      <c r="P470" t="s">
        <v>62</v>
      </c>
      <c r="Q470" t="s">
        <v>3</v>
      </c>
      <c r="R470" t="s">
        <v>17</v>
      </c>
      <c r="S470" t="s">
        <v>70</v>
      </c>
      <c r="T470">
        <v>6</v>
      </c>
      <c r="U470" t="s">
        <v>13</v>
      </c>
      <c r="V470" t="s">
        <v>3</v>
      </c>
      <c r="Y470">
        <v>2</v>
      </c>
      <c r="AA470">
        <v>0</v>
      </c>
      <c r="AC470" t="s">
        <v>14</v>
      </c>
      <c r="AE470">
        <v>9</v>
      </c>
      <c r="AF470">
        <v>8</v>
      </c>
      <c r="AG470" t="s">
        <v>38</v>
      </c>
      <c r="AH470">
        <v>3</v>
      </c>
      <c r="AI470" t="s">
        <v>67</v>
      </c>
      <c r="AJ470">
        <v>6</v>
      </c>
      <c r="AK470" t="s">
        <v>20</v>
      </c>
      <c r="AL470" t="s">
        <v>3</v>
      </c>
      <c r="AM470" t="s">
        <v>15</v>
      </c>
      <c r="AN470">
        <v>6</v>
      </c>
      <c r="AO470" t="s">
        <v>20</v>
      </c>
      <c r="AQ470" t="s">
        <v>16</v>
      </c>
      <c r="AR470" t="s">
        <v>54</v>
      </c>
      <c r="AS470" t="s">
        <v>22</v>
      </c>
      <c r="AT470" t="s">
        <v>21</v>
      </c>
      <c r="AU470">
        <v>20.984000000000002</v>
      </c>
      <c r="AV470" t="s">
        <v>23</v>
      </c>
      <c r="AW470" t="s">
        <v>24</v>
      </c>
    </row>
    <row r="471" spans="1:49" x14ac:dyDescent="0.25">
      <c r="A471" t="s">
        <v>68</v>
      </c>
      <c r="E471" t="s">
        <v>3</v>
      </c>
      <c r="F471" t="s">
        <v>25</v>
      </c>
      <c r="G471" t="s">
        <v>26</v>
      </c>
      <c r="H471">
        <v>443.38920000000002</v>
      </c>
      <c r="I471" t="s">
        <v>26</v>
      </c>
      <c r="J471" t="s">
        <v>4</v>
      </c>
      <c r="K471">
        <v>443.38900000000001</v>
      </c>
      <c r="L471" t="s">
        <v>9</v>
      </c>
      <c r="M471" t="s">
        <v>69</v>
      </c>
      <c r="N471" t="s">
        <v>61</v>
      </c>
      <c r="O471" t="s">
        <v>9</v>
      </c>
      <c r="P471" t="s">
        <v>62</v>
      </c>
      <c r="Q471" t="s">
        <v>3</v>
      </c>
      <c r="R471" t="s">
        <v>17</v>
      </c>
      <c r="S471" t="s">
        <v>70</v>
      </c>
      <c r="T471">
        <v>2</v>
      </c>
      <c r="U471" t="s">
        <v>13</v>
      </c>
      <c r="V471" t="s">
        <v>3</v>
      </c>
      <c r="X471">
        <v>4</v>
      </c>
      <c r="Y471">
        <v>4</v>
      </c>
      <c r="AA471">
        <v>3</v>
      </c>
      <c r="AC471" t="s">
        <v>14</v>
      </c>
      <c r="AE471">
        <v>3</v>
      </c>
      <c r="AF471">
        <v>8</v>
      </c>
      <c r="AG471" t="s">
        <v>38</v>
      </c>
      <c r="AH471">
        <v>9</v>
      </c>
      <c r="AI471" t="s">
        <v>67</v>
      </c>
      <c r="AJ471">
        <v>2</v>
      </c>
      <c r="AK471" t="s">
        <v>20</v>
      </c>
      <c r="AL471" t="s">
        <v>3</v>
      </c>
      <c r="AM471" t="s">
        <v>15</v>
      </c>
      <c r="AN471">
        <v>2</v>
      </c>
      <c r="AO471" t="s">
        <v>20</v>
      </c>
      <c r="AQ471" t="s">
        <v>16</v>
      </c>
      <c r="AR471" t="s">
        <v>57</v>
      </c>
      <c r="AS471" t="s">
        <v>22</v>
      </c>
      <c r="AT471" t="s">
        <v>21</v>
      </c>
      <c r="AU471">
        <v>443.38900000000001</v>
      </c>
      <c r="AV471" t="s">
        <v>23</v>
      </c>
      <c r="AW471" t="s">
        <v>24</v>
      </c>
    </row>
    <row r="472" spans="1:49" x14ac:dyDescent="0.25">
      <c r="A472" t="s">
        <v>68</v>
      </c>
      <c r="E472" t="s">
        <v>3</v>
      </c>
      <c r="F472" t="s">
        <v>25</v>
      </c>
      <c r="G472" t="s">
        <v>26</v>
      </c>
      <c r="H472">
        <v>0.22409999999999999</v>
      </c>
      <c r="I472" t="s">
        <v>26</v>
      </c>
      <c r="J472" t="s">
        <v>4</v>
      </c>
      <c r="K472">
        <v>0.224</v>
      </c>
      <c r="L472" t="s">
        <v>9</v>
      </c>
      <c r="M472" t="s">
        <v>69</v>
      </c>
      <c r="N472" t="s">
        <v>61</v>
      </c>
      <c r="O472" t="s">
        <v>9</v>
      </c>
      <c r="P472" t="s">
        <v>62</v>
      </c>
      <c r="Q472" t="s">
        <v>3</v>
      </c>
      <c r="R472" t="s">
        <v>17</v>
      </c>
      <c r="S472" t="s">
        <v>70</v>
      </c>
      <c r="T472">
        <v>1</v>
      </c>
      <c r="U472" t="s">
        <v>13</v>
      </c>
      <c r="V472" t="s">
        <v>3</v>
      </c>
      <c r="AA472">
        <v>0</v>
      </c>
      <c r="AC472" t="s">
        <v>14</v>
      </c>
      <c r="AE472">
        <v>2</v>
      </c>
      <c r="AF472">
        <v>2</v>
      </c>
      <c r="AG472" t="s">
        <v>38</v>
      </c>
      <c r="AH472">
        <v>4</v>
      </c>
      <c r="AI472" t="s">
        <v>67</v>
      </c>
      <c r="AJ472">
        <v>1</v>
      </c>
      <c r="AK472" t="s">
        <v>20</v>
      </c>
      <c r="AL472" t="s">
        <v>3</v>
      </c>
      <c r="AM472" t="s">
        <v>15</v>
      </c>
      <c r="AN472">
        <v>1</v>
      </c>
      <c r="AO472" t="s">
        <v>20</v>
      </c>
      <c r="AQ472" t="s">
        <v>16</v>
      </c>
      <c r="AR472" t="s">
        <v>43</v>
      </c>
      <c r="AS472" t="s">
        <v>22</v>
      </c>
      <c r="AT472" t="s">
        <v>21</v>
      </c>
      <c r="AU472">
        <v>0.224</v>
      </c>
      <c r="AV472" t="s">
        <v>23</v>
      </c>
      <c r="AW472" t="s">
        <v>24</v>
      </c>
    </row>
    <row r="473" spans="1:49" x14ac:dyDescent="0.25">
      <c r="A473" t="s">
        <v>68</v>
      </c>
      <c r="E473" t="s">
        <v>3</v>
      </c>
      <c r="F473" t="s">
        <v>25</v>
      </c>
      <c r="G473" t="s">
        <v>26</v>
      </c>
      <c r="H473">
        <v>6.6702000000000004</v>
      </c>
      <c r="I473" t="s">
        <v>26</v>
      </c>
      <c r="J473" t="s">
        <v>4</v>
      </c>
      <c r="K473">
        <v>6.67</v>
      </c>
      <c r="L473" t="s">
        <v>9</v>
      </c>
      <c r="M473" t="s">
        <v>69</v>
      </c>
      <c r="N473" t="s">
        <v>61</v>
      </c>
      <c r="O473" t="s">
        <v>9</v>
      </c>
      <c r="P473" t="s">
        <v>62</v>
      </c>
      <c r="Q473" t="s">
        <v>3</v>
      </c>
      <c r="R473" t="s">
        <v>17</v>
      </c>
      <c r="S473" t="s">
        <v>70</v>
      </c>
      <c r="T473">
        <v>2</v>
      </c>
      <c r="U473" t="s">
        <v>13</v>
      </c>
      <c r="V473" t="s">
        <v>3</v>
      </c>
      <c r="AA473">
        <v>6</v>
      </c>
      <c r="AC473" t="s">
        <v>14</v>
      </c>
      <c r="AE473">
        <v>6</v>
      </c>
      <c r="AF473">
        <v>7</v>
      </c>
      <c r="AG473" t="s">
        <v>38</v>
      </c>
      <c r="AH473">
        <v>0</v>
      </c>
      <c r="AI473" t="s">
        <v>67</v>
      </c>
      <c r="AJ473">
        <v>2</v>
      </c>
      <c r="AK473" t="s">
        <v>20</v>
      </c>
      <c r="AL473" t="s">
        <v>3</v>
      </c>
      <c r="AM473" t="s">
        <v>15</v>
      </c>
      <c r="AN473">
        <v>2</v>
      </c>
      <c r="AO473" t="s">
        <v>20</v>
      </c>
      <c r="AQ473" t="s">
        <v>16</v>
      </c>
      <c r="AR473" t="s">
        <v>46</v>
      </c>
      <c r="AS473" t="s">
        <v>22</v>
      </c>
      <c r="AT473" t="s">
        <v>21</v>
      </c>
      <c r="AU473">
        <v>6.67</v>
      </c>
      <c r="AV473" t="s">
        <v>23</v>
      </c>
      <c r="AW473" t="s">
        <v>24</v>
      </c>
    </row>
    <row r="474" spans="1:49" x14ac:dyDescent="0.25">
      <c r="A474" t="s">
        <v>68</v>
      </c>
      <c r="E474" t="s">
        <v>3</v>
      </c>
      <c r="F474" t="s">
        <v>25</v>
      </c>
      <c r="G474" t="s">
        <v>26</v>
      </c>
      <c r="H474">
        <v>56.527500000000003</v>
      </c>
      <c r="I474" t="s">
        <v>26</v>
      </c>
      <c r="J474" t="s">
        <v>4</v>
      </c>
      <c r="K474">
        <v>56.527999999999999</v>
      </c>
      <c r="L474" t="s">
        <v>9</v>
      </c>
      <c r="M474" t="s">
        <v>69</v>
      </c>
      <c r="N474" t="s">
        <v>61</v>
      </c>
      <c r="O474" t="s">
        <v>9</v>
      </c>
      <c r="P474" t="s">
        <v>62</v>
      </c>
      <c r="Q474" t="s">
        <v>3</v>
      </c>
      <c r="R474" t="s">
        <v>17</v>
      </c>
      <c r="S474" t="s">
        <v>70</v>
      </c>
      <c r="T474">
        <v>5</v>
      </c>
      <c r="U474" t="s">
        <v>13</v>
      </c>
      <c r="V474" t="s">
        <v>3</v>
      </c>
      <c r="Y474">
        <v>5</v>
      </c>
      <c r="AA474">
        <v>6</v>
      </c>
      <c r="AC474" t="s">
        <v>14</v>
      </c>
      <c r="AE474">
        <v>5</v>
      </c>
      <c r="AF474">
        <v>2</v>
      </c>
      <c r="AG474" t="s">
        <v>38</v>
      </c>
      <c r="AH474">
        <v>7</v>
      </c>
      <c r="AI474" t="s">
        <v>67</v>
      </c>
      <c r="AJ474">
        <v>5</v>
      </c>
      <c r="AK474" t="s">
        <v>20</v>
      </c>
      <c r="AL474" t="s">
        <v>3</v>
      </c>
      <c r="AM474" t="s">
        <v>15</v>
      </c>
      <c r="AN474">
        <v>5</v>
      </c>
      <c r="AO474" t="s">
        <v>20</v>
      </c>
      <c r="AQ474" t="s">
        <v>16</v>
      </c>
      <c r="AR474" t="s">
        <v>45</v>
      </c>
      <c r="AS474" t="s">
        <v>22</v>
      </c>
      <c r="AT474" t="s">
        <v>21</v>
      </c>
      <c r="AU474">
        <v>56.527999999999999</v>
      </c>
      <c r="AV474" t="s">
        <v>23</v>
      </c>
      <c r="AW474" t="s">
        <v>24</v>
      </c>
    </row>
    <row r="475" spans="1:49" x14ac:dyDescent="0.25">
      <c r="A475" t="s">
        <v>68</v>
      </c>
      <c r="E475" t="s">
        <v>3</v>
      </c>
      <c r="F475" t="s">
        <v>25</v>
      </c>
      <c r="G475" t="s">
        <v>26</v>
      </c>
      <c r="H475">
        <v>451.60219999999998</v>
      </c>
      <c r="I475" t="s">
        <v>26</v>
      </c>
      <c r="J475" t="s">
        <v>4</v>
      </c>
      <c r="K475">
        <v>451.60199999999998</v>
      </c>
      <c r="L475" t="s">
        <v>9</v>
      </c>
      <c r="M475" t="s">
        <v>69</v>
      </c>
      <c r="N475" t="s">
        <v>61</v>
      </c>
      <c r="O475" t="s">
        <v>9</v>
      </c>
      <c r="P475" t="s">
        <v>62</v>
      </c>
      <c r="Q475" t="s">
        <v>3</v>
      </c>
      <c r="R475" t="s">
        <v>17</v>
      </c>
      <c r="S475" t="s">
        <v>70</v>
      </c>
      <c r="T475">
        <v>2</v>
      </c>
      <c r="U475" t="s">
        <v>13</v>
      </c>
      <c r="V475" t="s">
        <v>3</v>
      </c>
      <c r="X475">
        <v>4</v>
      </c>
      <c r="Y475">
        <v>5</v>
      </c>
      <c r="AA475">
        <v>1</v>
      </c>
      <c r="AC475" t="s">
        <v>14</v>
      </c>
      <c r="AE475">
        <v>6</v>
      </c>
      <c r="AF475">
        <v>0</v>
      </c>
      <c r="AG475" t="s">
        <v>38</v>
      </c>
      <c r="AH475">
        <v>2</v>
      </c>
      <c r="AI475" t="s">
        <v>67</v>
      </c>
      <c r="AJ475">
        <v>2</v>
      </c>
      <c r="AK475" t="s">
        <v>20</v>
      </c>
      <c r="AL475" t="s">
        <v>3</v>
      </c>
      <c r="AM475" t="s">
        <v>15</v>
      </c>
      <c r="AN475">
        <v>2</v>
      </c>
      <c r="AO475" t="s">
        <v>20</v>
      </c>
      <c r="AQ475" t="s">
        <v>16</v>
      </c>
      <c r="AR475" t="s">
        <v>53</v>
      </c>
      <c r="AS475" t="s">
        <v>22</v>
      </c>
      <c r="AT475" t="s">
        <v>21</v>
      </c>
      <c r="AU475">
        <v>451.60199999999998</v>
      </c>
      <c r="AV475" t="s">
        <v>23</v>
      </c>
      <c r="AW475" t="s">
        <v>24</v>
      </c>
    </row>
    <row r="476" spans="1:49" x14ac:dyDescent="0.25">
      <c r="A476" t="s">
        <v>68</v>
      </c>
      <c r="E476" t="s">
        <v>3</v>
      </c>
      <c r="F476" t="s">
        <v>25</v>
      </c>
      <c r="G476" t="s">
        <v>26</v>
      </c>
      <c r="H476">
        <v>0.97970000000000002</v>
      </c>
      <c r="I476" t="s">
        <v>26</v>
      </c>
      <c r="J476" t="s">
        <v>4</v>
      </c>
      <c r="K476">
        <v>0.98</v>
      </c>
      <c r="L476" t="s">
        <v>9</v>
      </c>
      <c r="M476" t="s">
        <v>69</v>
      </c>
      <c r="N476" t="s">
        <v>61</v>
      </c>
      <c r="O476" t="s">
        <v>9</v>
      </c>
      <c r="P476" t="s">
        <v>62</v>
      </c>
      <c r="Q476" t="s">
        <v>3</v>
      </c>
      <c r="R476" t="s">
        <v>17</v>
      </c>
      <c r="S476" t="s">
        <v>70</v>
      </c>
      <c r="T476">
        <v>7</v>
      </c>
      <c r="U476" t="s">
        <v>13</v>
      </c>
      <c r="V476" t="s">
        <v>3</v>
      </c>
      <c r="AA476">
        <v>0</v>
      </c>
      <c r="AC476" t="s">
        <v>14</v>
      </c>
      <c r="AE476">
        <v>9</v>
      </c>
      <c r="AF476">
        <v>7</v>
      </c>
      <c r="AG476" t="s">
        <v>38</v>
      </c>
      <c r="AH476">
        <v>9</v>
      </c>
      <c r="AI476" t="s">
        <v>67</v>
      </c>
      <c r="AJ476">
        <v>7</v>
      </c>
      <c r="AK476" t="s">
        <v>20</v>
      </c>
      <c r="AL476" t="s">
        <v>3</v>
      </c>
      <c r="AM476" t="s">
        <v>15</v>
      </c>
      <c r="AN476">
        <v>7</v>
      </c>
      <c r="AO476" t="s">
        <v>20</v>
      </c>
      <c r="AQ476" t="s">
        <v>16</v>
      </c>
      <c r="AR476" t="s">
        <v>49</v>
      </c>
      <c r="AS476" t="s">
        <v>22</v>
      </c>
      <c r="AT476" t="s">
        <v>21</v>
      </c>
      <c r="AU476">
        <v>0.98</v>
      </c>
      <c r="AV476" t="s">
        <v>23</v>
      </c>
      <c r="AW476" t="s">
        <v>24</v>
      </c>
    </row>
    <row r="477" spans="1:49" x14ac:dyDescent="0.25">
      <c r="A477" t="s">
        <v>68</v>
      </c>
      <c r="E477" t="s">
        <v>3</v>
      </c>
      <c r="F477" t="s">
        <v>25</v>
      </c>
      <c r="G477" t="s">
        <v>26</v>
      </c>
      <c r="H477">
        <v>3.5861000000000001</v>
      </c>
      <c r="I477" t="s">
        <v>26</v>
      </c>
      <c r="J477" t="s">
        <v>4</v>
      </c>
      <c r="K477">
        <v>3.5859999999999999</v>
      </c>
      <c r="L477" t="s">
        <v>9</v>
      </c>
      <c r="M477" t="s">
        <v>69</v>
      </c>
      <c r="N477" t="s">
        <v>61</v>
      </c>
      <c r="O477" t="s">
        <v>9</v>
      </c>
      <c r="P477" t="s">
        <v>62</v>
      </c>
      <c r="Q477" t="s">
        <v>3</v>
      </c>
      <c r="R477" t="s">
        <v>17</v>
      </c>
      <c r="S477" t="s">
        <v>70</v>
      </c>
      <c r="T477">
        <v>1</v>
      </c>
      <c r="U477" t="s">
        <v>13</v>
      </c>
      <c r="V477" t="s">
        <v>3</v>
      </c>
      <c r="AA477">
        <v>3</v>
      </c>
      <c r="AC477" t="s">
        <v>14</v>
      </c>
      <c r="AE477">
        <v>5</v>
      </c>
      <c r="AF477">
        <v>8</v>
      </c>
      <c r="AG477" t="s">
        <v>38</v>
      </c>
      <c r="AH477">
        <v>6</v>
      </c>
      <c r="AI477" t="s">
        <v>67</v>
      </c>
      <c r="AJ477">
        <v>1</v>
      </c>
      <c r="AK477" t="s">
        <v>20</v>
      </c>
      <c r="AL477" t="s">
        <v>3</v>
      </c>
      <c r="AM477" t="s">
        <v>15</v>
      </c>
      <c r="AN477">
        <v>1</v>
      </c>
      <c r="AO477" t="s">
        <v>20</v>
      </c>
      <c r="AQ477" t="s">
        <v>16</v>
      </c>
      <c r="AR477" t="s">
        <v>40</v>
      </c>
      <c r="AS477" t="s">
        <v>22</v>
      </c>
      <c r="AT477" t="s">
        <v>21</v>
      </c>
      <c r="AU477">
        <v>3.5859999999999999</v>
      </c>
      <c r="AV477" t="s">
        <v>23</v>
      </c>
      <c r="AW477" t="s">
        <v>24</v>
      </c>
    </row>
    <row r="478" spans="1:49" x14ac:dyDescent="0.25">
      <c r="A478" t="s">
        <v>68</v>
      </c>
      <c r="E478" t="s">
        <v>3</v>
      </c>
      <c r="F478" t="s">
        <v>25</v>
      </c>
      <c r="G478" t="s">
        <v>26</v>
      </c>
      <c r="H478">
        <v>49.767099999999999</v>
      </c>
      <c r="I478" t="s">
        <v>26</v>
      </c>
      <c r="J478" t="s">
        <v>4</v>
      </c>
      <c r="K478">
        <v>49.767000000000003</v>
      </c>
      <c r="L478" t="s">
        <v>9</v>
      </c>
      <c r="M478" t="s">
        <v>69</v>
      </c>
      <c r="N478" t="s">
        <v>61</v>
      </c>
      <c r="O478" t="s">
        <v>9</v>
      </c>
      <c r="P478" t="s">
        <v>62</v>
      </c>
      <c r="Q478" t="s">
        <v>3</v>
      </c>
      <c r="R478" t="s">
        <v>17</v>
      </c>
      <c r="S478" t="s">
        <v>70</v>
      </c>
      <c r="T478">
        <v>1</v>
      </c>
      <c r="U478" t="s">
        <v>13</v>
      </c>
      <c r="V478" t="s">
        <v>3</v>
      </c>
      <c r="Y478">
        <v>4</v>
      </c>
      <c r="AA478">
        <v>9</v>
      </c>
      <c r="AC478" t="s">
        <v>14</v>
      </c>
      <c r="AE478">
        <v>7</v>
      </c>
      <c r="AF478">
        <v>6</v>
      </c>
      <c r="AG478" t="s">
        <v>38</v>
      </c>
      <c r="AH478">
        <v>7</v>
      </c>
      <c r="AI478" t="s">
        <v>67</v>
      </c>
      <c r="AJ478">
        <v>1</v>
      </c>
      <c r="AK478" t="s">
        <v>20</v>
      </c>
      <c r="AL478" t="s">
        <v>3</v>
      </c>
      <c r="AM478" t="s">
        <v>15</v>
      </c>
      <c r="AN478">
        <v>1</v>
      </c>
      <c r="AO478" t="s">
        <v>20</v>
      </c>
      <c r="AQ478" t="s">
        <v>16</v>
      </c>
      <c r="AR478" t="s">
        <v>58</v>
      </c>
      <c r="AS478" t="s">
        <v>22</v>
      </c>
      <c r="AT478" t="s">
        <v>21</v>
      </c>
      <c r="AU478">
        <v>49.767000000000003</v>
      </c>
      <c r="AV478" t="s">
        <v>23</v>
      </c>
      <c r="AW478" t="s">
        <v>24</v>
      </c>
    </row>
    <row r="479" spans="1:49" x14ac:dyDescent="0.25">
      <c r="A479" t="s">
        <v>68</v>
      </c>
      <c r="E479" t="s">
        <v>3</v>
      </c>
      <c r="F479" t="s">
        <v>25</v>
      </c>
      <c r="G479" t="s">
        <v>26</v>
      </c>
      <c r="H479">
        <v>439.35070000000002</v>
      </c>
      <c r="I479" t="s">
        <v>26</v>
      </c>
      <c r="J479" t="s">
        <v>4</v>
      </c>
      <c r="K479">
        <v>439.351</v>
      </c>
      <c r="L479" t="s">
        <v>9</v>
      </c>
      <c r="M479" t="s">
        <v>69</v>
      </c>
      <c r="N479" t="s">
        <v>61</v>
      </c>
      <c r="O479" t="s">
        <v>9</v>
      </c>
      <c r="P479" t="s">
        <v>62</v>
      </c>
      <c r="Q479" t="s">
        <v>3</v>
      </c>
      <c r="R479" t="s">
        <v>17</v>
      </c>
      <c r="S479" t="s">
        <v>70</v>
      </c>
      <c r="T479">
        <v>7</v>
      </c>
      <c r="U479" t="s">
        <v>13</v>
      </c>
      <c r="V479" t="s">
        <v>3</v>
      </c>
      <c r="X479">
        <v>4</v>
      </c>
      <c r="Y479">
        <v>3</v>
      </c>
      <c r="AA479">
        <v>9</v>
      </c>
      <c r="AC479" t="s">
        <v>14</v>
      </c>
      <c r="AE479">
        <v>3</v>
      </c>
      <c r="AF479">
        <v>5</v>
      </c>
      <c r="AG479" t="s">
        <v>38</v>
      </c>
      <c r="AH479">
        <v>0</v>
      </c>
      <c r="AI479" t="s">
        <v>67</v>
      </c>
      <c r="AJ479">
        <v>7</v>
      </c>
      <c r="AK479" t="s">
        <v>20</v>
      </c>
      <c r="AL479" t="s">
        <v>3</v>
      </c>
      <c r="AM479" t="s">
        <v>15</v>
      </c>
      <c r="AN479">
        <v>7</v>
      </c>
      <c r="AO479" t="s">
        <v>20</v>
      </c>
      <c r="AQ479" t="s">
        <v>16</v>
      </c>
      <c r="AR479" t="s">
        <v>39</v>
      </c>
      <c r="AS479" t="s">
        <v>22</v>
      </c>
      <c r="AT479" t="s">
        <v>21</v>
      </c>
      <c r="AU479">
        <v>439.351</v>
      </c>
      <c r="AV479" t="s">
        <v>23</v>
      </c>
      <c r="AW479" t="s">
        <v>24</v>
      </c>
    </row>
    <row r="480" spans="1:49" x14ac:dyDescent="0.25">
      <c r="A480" t="s">
        <v>68</v>
      </c>
      <c r="E480" t="s">
        <v>3</v>
      </c>
      <c r="F480" t="s">
        <v>25</v>
      </c>
      <c r="G480" t="s">
        <v>26</v>
      </c>
      <c r="H480">
        <v>0.85070000000000001</v>
      </c>
      <c r="I480" t="s">
        <v>26</v>
      </c>
      <c r="J480" t="s">
        <v>4</v>
      </c>
      <c r="K480">
        <v>0.85099999999999998</v>
      </c>
      <c r="L480" t="s">
        <v>9</v>
      </c>
      <c r="M480" t="s">
        <v>69</v>
      </c>
      <c r="N480" t="s">
        <v>61</v>
      </c>
      <c r="O480" t="s">
        <v>9</v>
      </c>
      <c r="P480" t="s">
        <v>62</v>
      </c>
      <c r="Q480" t="s">
        <v>3</v>
      </c>
      <c r="R480" t="s">
        <v>17</v>
      </c>
      <c r="S480" t="s">
        <v>70</v>
      </c>
      <c r="T480">
        <v>7</v>
      </c>
      <c r="U480" t="s">
        <v>13</v>
      </c>
      <c r="V480" t="s">
        <v>3</v>
      </c>
      <c r="AA480">
        <v>0</v>
      </c>
      <c r="AC480" t="s">
        <v>14</v>
      </c>
      <c r="AE480">
        <v>8</v>
      </c>
      <c r="AF480">
        <v>5</v>
      </c>
      <c r="AG480" t="s">
        <v>38</v>
      </c>
      <c r="AH480">
        <v>0</v>
      </c>
      <c r="AI480" t="s">
        <v>67</v>
      </c>
      <c r="AJ480">
        <v>7</v>
      </c>
      <c r="AK480" t="s">
        <v>20</v>
      </c>
      <c r="AL480" t="s">
        <v>3</v>
      </c>
      <c r="AM480" t="s">
        <v>15</v>
      </c>
      <c r="AN480">
        <v>7</v>
      </c>
      <c r="AO480" t="s">
        <v>20</v>
      </c>
      <c r="AQ480" t="s">
        <v>16</v>
      </c>
      <c r="AR480" t="s">
        <v>39</v>
      </c>
      <c r="AS480" t="s">
        <v>22</v>
      </c>
      <c r="AT480" t="s">
        <v>21</v>
      </c>
      <c r="AU480">
        <v>0.85099999999999998</v>
      </c>
      <c r="AV480" t="s">
        <v>23</v>
      </c>
      <c r="AW480" t="s">
        <v>24</v>
      </c>
    </row>
    <row r="481" spans="1:49" x14ac:dyDescent="0.25">
      <c r="A481" t="s">
        <v>68</v>
      </c>
      <c r="E481" t="s">
        <v>3</v>
      </c>
      <c r="F481" t="s">
        <v>25</v>
      </c>
      <c r="G481" t="s">
        <v>26</v>
      </c>
      <c r="H481">
        <v>9.6477000000000004</v>
      </c>
      <c r="I481" t="s">
        <v>26</v>
      </c>
      <c r="J481" t="s">
        <v>4</v>
      </c>
      <c r="K481">
        <v>9.6479999999999997</v>
      </c>
      <c r="L481" t="s">
        <v>9</v>
      </c>
      <c r="M481" t="s">
        <v>69</v>
      </c>
      <c r="N481" t="s">
        <v>61</v>
      </c>
      <c r="O481" t="s">
        <v>9</v>
      </c>
      <c r="P481" t="s">
        <v>62</v>
      </c>
      <c r="Q481" t="s">
        <v>3</v>
      </c>
      <c r="R481" t="s">
        <v>17</v>
      </c>
      <c r="S481" t="s">
        <v>70</v>
      </c>
      <c r="T481">
        <v>7</v>
      </c>
      <c r="U481" t="s">
        <v>13</v>
      </c>
      <c r="V481" t="s">
        <v>3</v>
      </c>
      <c r="AA481">
        <v>9</v>
      </c>
      <c r="AC481" t="s">
        <v>14</v>
      </c>
      <c r="AE481">
        <v>6</v>
      </c>
      <c r="AF481">
        <v>4</v>
      </c>
      <c r="AG481" t="s">
        <v>38</v>
      </c>
      <c r="AH481">
        <v>7</v>
      </c>
      <c r="AI481" t="s">
        <v>67</v>
      </c>
      <c r="AJ481">
        <v>7</v>
      </c>
      <c r="AK481" t="s">
        <v>20</v>
      </c>
      <c r="AL481" t="s">
        <v>3</v>
      </c>
      <c r="AM481" t="s">
        <v>15</v>
      </c>
      <c r="AN481">
        <v>7</v>
      </c>
      <c r="AO481" t="s">
        <v>20</v>
      </c>
      <c r="AQ481" t="s">
        <v>16</v>
      </c>
      <c r="AR481" t="s">
        <v>45</v>
      </c>
      <c r="AS481" t="s">
        <v>22</v>
      </c>
      <c r="AT481" t="s">
        <v>21</v>
      </c>
      <c r="AU481">
        <v>9.6479999999999997</v>
      </c>
      <c r="AV481" t="s">
        <v>23</v>
      </c>
      <c r="AW481" t="s">
        <v>24</v>
      </c>
    </row>
    <row r="482" spans="1:49" x14ac:dyDescent="0.25">
      <c r="A482" t="s">
        <v>68</v>
      </c>
      <c r="E482" t="s">
        <v>3</v>
      </c>
      <c r="F482" t="s">
        <v>25</v>
      </c>
      <c r="G482" t="s">
        <v>26</v>
      </c>
      <c r="H482">
        <v>64.084199999999996</v>
      </c>
      <c r="I482" t="s">
        <v>26</v>
      </c>
      <c r="J482" t="s">
        <v>4</v>
      </c>
      <c r="K482">
        <v>64.084000000000003</v>
      </c>
      <c r="L482" t="s">
        <v>9</v>
      </c>
      <c r="M482" t="s">
        <v>69</v>
      </c>
      <c r="N482" t="s">
        <v>61</v>
      </c>
      <c r="O482" t="s">
        <v>9</v>
      </c>
      <c r="P482" t="s">
        <v>62</v>
      </c>
      <c r="Q482" t="s">
        <v>3</v>
      </c>
      <c r="R482" t="s">
        <v>17</v>
      </c>
      <c r="S482" t="s">
        <v>70</v>
      </c>
      <c r="T482">
        <v>2</v>
      </c>
      <c r="U482" t="s">
        <v>13</v>
      </c>
      <c r="V482" t="s">
        <v>3</v>
      </c>
      <c r="Y482">
        <v>6</v>
      </c>
      <c r="AA482">
        <v>4</v>
      </c>
      <c r="AC482" t="s">
        <v>14</v>
      </c>
      <c r="AE482">
        <v>0</v>
      </c>
      <c r="AF482">
        <v>8</v>
      </c>
      <c r="AG482" t="s">
        <v>38</v>
      </c>
      <c r="AH482">
        <v>4</v>
      </c>
      <c r="AI482" t="s">
        <v>67</v>
      </c>
      <c r="AJ482">
        <v>2</v>
      </c>
      <c r="AK482" t="s">
        <v>20</v>
      </c>
      <c r="AL482" t="s">
        <v>3</v>
      </c>
      <c r="AM482" t="s">
        <v>15</v>
      </c>
      <c r="AN482">
        <v>2</v>
      </c>
      <c r="AO482" t="s">
        <v>20</v>
      </c>
      <c r="AQ482" t="s">
        <v>16</v>
      </c>
      <c r="AR482" t="s">
        <v>43</v>
      </c>
      <c r="AS482" t="s">
        <v>22</v>
      </c>
      <c r="AT482" t="s">
        <v>21</v>
      </c>
      <c r="AU482">
        <v>64.084000000000003</v>
      </c>
      <c r="AV482" t="s">
        <v>23</v>
      </c>
      <c r="AW482" t="s">
        <v>24</v>
      </c>
    </row>
    <row r="483" spans="1:49" x14ac:dyDescent="0.25">
      <c r="A483" t="s">
        <v>68</v>
      </c>
      <c r="E483" t="s">
        <v>3</v>
      </c>
      <c r="F483" t="s">
        <v>25</v>
      </c>
      <c r="G483" t="s">
        <v>26</v>
      </c>
      <c r="H483">
        <v>900.43140000000005</v>
      </c>
      <c r="I483" t="s">
        <v>26</v>
      </c>
      <c r="J483" t="s">
        <v>4</v>
      </c>
      <c r="K483">
        <v>900.43100000000004</v>
      </c>
      <c r="L483" t="s">
        <v>9</v>
      </c>
      <c r="M483" t="s">
        <v>69</v>
      </c>
      <c r="N483" t="s">
        <v>61</v>
      </c>
      <c r="O483" t="s">
        <v>9</v>
      </c>
      <c r="P483" t="s">
        <v>62</v>
      </c>
      <c r="Q483" t="s">
        <v>3</v>
      </c>
      <c r="R483" t="s">
        <v>17</v>
      </c>
      <c r="S483" t="s">
        <v>70</v>
      </c>
      <c r="T483">
        <v>4</v>
      </c>
      <c r="U483" t="s">
        <v>13</v>
      </c>
      <c r="V483" t="s">
        <v>3</v>
      </c>
      <c r="X483">
        <v>9</v>
      </c>
      <c r="Y483">
        <v>0</v>
      </c>
      <c r="AA483">
        <v>0</v>
      </c>
      <c r="AC483" t="s">
        <v>14</v>
      </c>
      <c r="AE483">
        <v>4</v>
      </c>
      <c r="AF483">
        <v>3</v>
      </c>
      <c r="AG483" t="s">
        <v>38</v>
      </c>
      <c r="AH483">
        <v>1</v>
      </c>
      <c r="AI483" t="s">
        <v>67</v>
      </c>
      <c r="AJ483">
        <v>4</v>
      </c>
      <c r="AK483" t="s">
        <v>20</v>
      </c>
      <c r="AL483" t="s">
        <v>3</v>
      </c>
      <c r="AM483" t="s">
        <v>15</v>
      </c>
      <c r="AN483">
        <v>4</v>
      </c>
      <c r="AO483" t="s">
        <v>20</v>
      </c>
      <c r="AQ483" t="s">
        <v>16</v>
      </c>
      <c r="AR483" t="s">
        <v>50</v>
      </c>
      <c r="AS483" t="s">
        <v>22</v>
      </c>
      <c r="AT483" t="s">
        <v>21</v>
      </c>
      <c r="AU483">
        <v>900.43100000000004</v>
      </c>
      <c r="AV483" t="s">
        <v>23</v>
      </c>
      <c r="AW483" t="s">
        <v>24</v>
      </c>
    </row>
    <row r="484" spans="1:49" x14ac:dyDescent="0.25">
      <c r="A484" t="s">
        <v>68</v>
      </c>
      <c r="E484" t="s">
        <v>3</v>
      </c>
      <c r="F484" t="s">
        <v>25</v>
      </c>
      <c r="G484" t="s">
        <v>26</v>
      </c>
      <c r="H484">
        <v>7.2900000000000006E-2</v>
      </c>
      <c r="I484" t="s">
        <v>26</v>
      </c>
      <c r="J484" t="s">
        <v>4</v>
      </c>
      <c r="K484">
        <v>7.2999999999999995E-2</v>
      </c>
      <c r="L484" t="s">
        <v>9</v>
      </c>
      <c r="M484" t="s">
        <v>69</v>
      </c>
      <c r="N484" t="s">
        <v>61</v>
      </c>
      <c r="O484" t="s">
        <v>9</v>
      </c>
      <c r="P484" t="s">
        <v>62</v>
      </c>
      <c r="Q484" t="s">
        <v>3</v>
      </c>
      <c r="R484" t="s">
        <v>17</v>
      </c>
      <c r="S484" t="s">
        <v>70</v>
      </c>
      <c r="T484">
        <v>9</v>
      </c>
      <c r="U484" t="s">
        <v>13</v>
      </c>
      <c r="V484" t="s">
        <v>3</v>
      </c>
      <c r="AA484">
        <v>0</v>
      </c>
      <c r="AC484" t="s">
        <v>14</v>
      </c>
      <c r="AE484">
        <v>0</v>
      </c>
      <c r="AF484">
        <v>7</v>
      </c>
      <c r="AG484" t="s">
        <v>38</v>
      </c>
      <c r="AH484">
        <v>2</v>
      </c>
      <c r="AI484" t="s">
        <v>67</v>
      </c>
      <c r="AJ484">
        <v>9</v>
      </c>
      <c r="AK484" t="s">
        <v>20</v>
      </c>
      <c r="AL484" t="s">
        <v>3</v>
      </c>
      <c r="AM484" t="s">
        <v>15</v>
      </c>
      <c r="AN484">
        <v>9</v>
      </c>
      <c r="AO484" t="s">
        <v>20</v>
      </c>
      <c r="AQ484" t="s">
        <v>16</v>
      </c>
      <c r="AR484" t="s">
        <v>48</v>
      </c>
      <c r="AS484" t="s">
        <v>22</v>
      </c>
      <c r="AT484" t="s">
        <v>21</v>
      </c>
      <c r="AU484">
        <v>7.2999999999999995E-2</v>
      </c>
      <c r="AV484" t="s">
        <v>23</v>
      </c>
      <c r="AW484" t="s">
        <v>24</v>
      </c>
    </row>
    <row r="485" spans="1:49" x14ac:dyDescent="0.25">
      <c r="A485" t="s">
        <v>68</v>
      </c>
      <c r="E485" t="s">
        <v>3</v>
      </c>
      <c r="F485" t="s">
        <v>25</v>
      </c>
      <c r="G485" t="s">
        <v>26</v>
      </c>
      <c r="H485">
        <v>1.1698</v>
      </c>
      <c r="I485" t="s">
        <v>26</v>
      </c>
      <c r="J485" t="s">
        <v>4</v>
      </c>
      <c r="K485">
        <v>1.17</v>
      </c>
      <c r="L485" t="s">
        <v>9</v>
      </c>
      <c r="M485" t="s">
        <v>69</v>
      </c>
      <c r="N485" t="s">
        <v>61</v>
      </c>
      <c r="O485" t="s">
        <v>9</v>
      </c>
      <c r="P485" t="s">
        <v>62</v>
      </c>
      <c r="Q485" t="s">
        <v>3</v>
      </c>
      <c r="R485" t="s">
        <v>17</v>
      </c>
      <c r="S485" t="s">
        <v>70</v>
      </c>
      <c r="T485">
        <v>8</v>
      </c>
      <c r="U485" t="s">
        <v>13</v>
      </c>
      <c r="V485" t="s">
        <v>3</v>
      </c>
      <c r="AA485">
        <v>1</v>
      </c>
      <c r="AC485" t="s">
        <v>14</v>
      </c>
      <c r="AE485">
        <v>1</v>
      </c>
      <c r="AF485">
        <v>6</v>
      </c>
      <c r="AG485" t="s">
        <v>38</v>
      </c>
      <c r="AH485">
        <v>9</v>
      </c>
      <c r="AI485" t="s">
        <v>67</v>
      </c>
      <c r="AJ485">
        <v>8</v>
      </c>
      <c r="AK485" t="s">
        <v>20</v>
      </c>
      <c r="AL485" t="s">
        <v>3</v>
      </c>
      <c r="AM485" t="s">
        <v>15</v>
      </c>
      <c r="AN485">
        <v>8</v>
      </c>
      <c r="AO485" t="s">
        <v>20</v>
      </c>
      <c r="AQ485" t="s">
        <v>16</v>
      </c>
      <c r="AR485" t="s">
        <v>49</v>
      </c>
      <c r="AS485" t="s">
        <v>22</v>
      </c>
      <c r="AT485" t="s">
        <v>21</v>
      </c>
      <c r="AU485">
        <v>1.17</v>
      </c>
      <c r="AV485" t="s">
        <v>23</v>
      </c>
      <c r="AW485" t="s">
        <v>24</v>
      </c>
    </row>
    <row r="486" spans="1:49" x14ac:dyDescent="0.25">
      <c r="A486" t="s">
        <v>68</v>
      </c>
      <c r="E486" t="s">
        <v>3</v>
      </c>
      <c r="F486" t="s">
        <v>25</v>
      </c>
      <c r="G486" t="s">
        <v>26</v>
      </c>
      <c r="H486">
        <v>93.080699999999993</v>
      </c>
      <c r="I486" t="s">
        <v>26</v>
      </c>
      <c r="J486" t="s">
        <v>4</v>
      </c>
      <c r="K486">
        <v>93.081000000000003</v>
      </c>
      <c r="L486" t="s">
        <v>9</v>
      </c>
      <c r="M486" t="s">
        <v>69</v>
      </c>
      <c r="N486" t="s">
        <v>61</v>
      </c>
      <c r="O486" t="s">
        <v>9</v>
      </c>
      <c r="P486" t="s">
        <v>62</v>
      </c>
      <c r="Q486" t="s">
        <v>3</v>
      </c>
      <c r="R486" t="s">
        <v>17</v>
      </c>
      <c r="S486" t="s">
        <v>70</v>
      </c>
      <c r="T486">
        <v>7</v>
      </c>
      <c r="U486" t="s">
        <v>13</v>
      </c>
      <c r="V486" t="s">
        <v>3</v>
      </c>
      <c r="Y486">
        <v>9</v>
      </c>
      <c r="AA486">
        <v>3</v>
      </c>
      <c r="AC486" t="s">
        <v>14</v>
      </c>
      <c r="AE486">
        <v>0</v>
      </c>
      <c r="AF486">
        <v>8</v>
      </c>
      <c r="AG486" t="s">
        <v>38</v>
      </c>
      <c r="AH486">
        <v>0</v>
      </c>
      <c r="AI486" t="s">
        <v>67</v>
      </c>
      <c r="AJ486">
        <v>7</v>
      </c>
      <c r="AK486" t="s">
        <v>20</v>
      </c>
      <c r="AL486" t="s">
        <v>3</v>
      </c>
      <c r="AM486" t="s">
        <v>15</v>
      </c>
      <c r="AN486">
        <v>7</v>
      </c>
      <c r="AO486" t="s">
        <v>20</v>
      </c>
      <c r="AQ486" t="s">
        <v>16</v>
      </c>
      <c r="AR486" t="s">
        <v>39</v>
      </c>
      <c r="AS486" t="s">
        <v>22</v>
      </c>
      <c r="AT486" t="s">
        <v>21</v>
      </c>
      <c r="AU486">
        <v>93.081000000000003</v>
      </c>
      <c r="AV486" t="s">
        <v>23</v>
      </c>
      <c r="AW486" t="s">
        <v>24</v>
      </c>
    </row>
    <row r="487" spans="1:49" x14ac:dyDescent="0.25">
      <c r="A487" t="s">
        <v>68</v>
      </c>
      <c r="E487" t="s">
        <v>3</v>
      </c>
      <c r="F487" t="s">
        <v>25</v>
      </c>
      <c r="G487" t="s">
        <v>26</v>
      </c>
      <c r="H487">
        <v>159.9606</v>
      </c>
      <c r="I487" t="s">
        <v>26</v>
      </c>
      <c r="J487" t="s">
        <v>4</v>
      </c>
      <c r="K487">
        <v>159.96100000000001</v>
      </c>
      <c r="L487" t="s">
        <v>9</v>
      </c>
      <c r="M487" t="s">
        <v>69</v>
      </c>
      <c r="N487" t="s">
        <v>61</v>
      </c>
      <c r="O487" t="s">
        <v>9</v>
      </c>
      <c r="P487" t="s">
        <v>62</v>
      </c>
      <c r="Q487" t="s">
        <v>3</v>
      </c>
      <c r="R487" t="s">
        <v>17</v>
      </c>
      <c r="S487" t="s">
        <v>70</v>
      </c>
      <c r="T487">
        <v>6</v>
      </c>
      <c r="U487" t="s">
        <v>13</v>
      </c>
      <c r="V487" t="s">
        <v>3</v>
      </c>
      <c r="X487">
        <v>1</v>
      </c>
      <c r="Y487">
        <v>5</v>
      </c>
      <c r="AA487">
        <v>9</v>
      </c>
      <c r="AC487" t="s">
        <v>14</v>
      </c>
      <c r="AE487">
        <v>9</v>
      </c>
      <c r="AF487">
        <v>6</v>
      </c>
      <c r="AG487" t="s">
        <v>38</v>
      </c>
      <c r="AH487">
        <v>0</v>
      </c>
      <c r="AI487" t="s">
        <v>67</v>
      </c>
      <c r="AJ487">
        <v>6</v>
      </c>
      <c r="AK487" t="s">
        <v>20</v>
      </c>
      <c r="AL487" t="s">
        <v>3</v>
      </c>
      <c r="AM487" t="s">
        <v>15</v>
      </c>
      <c r="AN487">
        <v>6</v>
      </c>
      <c r="AO487" t="s">
        <v>20</v>
      </c>
      <c r="AQ487" t="s">
        <v>16</v>
      </c>
      <c r="AR487" t="s">
        <v>39</v>
      </c>
      <c r="AS487" t="s">
        <v>22</v>
      </c>
      <c r="AT487" t="s">
        <v>21</v>
      </c>
      <c r="AU487">
        <v>159.96100000000001</v>
      </c>
      <c r="AV487" t="s">
        <v>23</v>
      </c>
      <c r="AW487" t="s">
        <v>24</v>
      </c>
    </row>
    <row r="488" spans="1:49" x14ac:dyDescent="0.25">
      <c r="A488" t="s">
        <v>68</v>
      </c>
      <c r="E488" t="s">
        <v>3</v>
      </c>
      <c r="F488" t="s">
        <v>25</v>
      </c>
      <c r="G488" t="s">
        <v>26</v>
      </c>
      <c r="H488">
        <v>0.37590000000000001</v>
      </c>
      <c r="I488" t="s">
        <v>26</v>
      </c>
      <c r="J488" t="s">
        <v>4</v>
      </c>
      <c r="K488">
        <v>0.376</v>
      </c>
      <c r="L488" t="s">
        <v>9</v>
      </c>
      <c r="M488" t="s">
        <v>69</v>
      </c>
      <c r="N488" t="s">
        <v>61</v>
      </c>
      <c r="O488" t="s">
        <v>9</v>
      </c>
      <c r="P488" t="s">
        <v>62</v>
      </c>
      <c r="Q488" t="s">
        <v>3</v>
      </c>
      <c r="R488" t="s">
        <v>17</v>
      </c>
      <c r="S488" t="s">
        <v>70</v>
      </c>
      <c r="T488">
        <v>9</v>
      </c>
      <c r="U488" t="s">
        <v>13</v>
      </c>
      <c r="V488" t="s">
        <v>3</v>
      </c>
      <c r="AA488">
        <v>0</v>
      </c>
      <c r="AC488" t="s">
        <v>14</v>
      </c>
      <c r="AE488">
        <v>3</v>
      </c>
      <c r="AF488">
        <v>7</v>
      </c>
      <c r="AG488" t="s">
        <v>38</v>
      </c>
      <c r="AH488">
        <v>5</v>
      </c>
      <c r="AI488" t="s">
        <v>67</v>
      </c>
      <c r="AJ488">
        <v>9</v>
      </c>
      <c r="AK488" t="s">
        <v>20</v>
      </c>
      <c r="AL488" t="s">
        <v>3</v>
      </c>
      <c r="AM488" t="s">
        <v>15</v>
      </c>
      <c r="AN488">
        <v>9</v>
      </c>
      <c r="AO488" t="s">
        <v>20</v>
      </c>
      <c r="AQ488" t="s">
        <v>16</v>
      </c>
      <c r="AR488" t="s">
        <v>55</v>
      </c>
      <c r="AS488" t="s">
        <v>22</v>
      </c>
      <c r="AT488" t="s">
        <v>21</v>
      </c>
      <c r="AU488">
        <v>0.376</v>
      </c>
      <c r="AV488" t="s">
        <v>23</v>
      </c>
      <c r="AW488" t="s">
        <v>24</v>
      </c>
    </row>
    <row r="489" spans="1:49" x14ac:dyDescent="0.25">
      <c r="A489" t="s">
        <v>68</v>
      </c>
      <c r="E489" t="s">
        <v>3</v>
      </c>
      <c r="F489" t="s">
        <v>25</v>
      </c>
      <c r="G489" t="s">
        <v>26</v>
      </c>
      <c r="H489">
        <v>5.0191999999999997</v>
      </c>
      <c r="I489" t="s">
        <v>26</v>
      </c>
      <c r="J489" t="s">
        <v>4</v>
      </c>
      <c r="K489">
        <v>5.0190000000000001</v>
      </c>
      <c r="L489" t="s">
        <v>9</v>
      </c>
      <c r="M489" t="s">
        <v>69</v>
      </c>
      <c r="N489" t="s">
        <v>61</v>
      </c>
      <c r="O489" t="s">
        <v>9</v>
      </c>
      <c r="P489" t="s">
        <v>62</v>
      </c>
      <c r="Q489" t="s">
        <v>3</v>
      </c>
      <c r="R489" t="s">
        <v>17</v>
      </c>
      <c r="S489" t="s">
        <v>70</v>
      </c>
      <c r="T489">
        <v>2</v>
      </c>
      <c r="U489" t="s">
        <v>13</v>
      </c>
      <c r="V489" t="s">
        <v>3</v>
      </c>
      <c r="AA489">
        <v>5</v>
      </c>
      <c r="AC489" t="s">
        <v>14</v>
      </c>
      <c r="AE489">
        <v>0</v>
      </c>
      <c r="AF489">
        <v>1</v>
      </c>
      <c r="AG489" t="s">
        <v>38</v>
      </c>
      <c r="AH489">
        <v>9</v>
      </c>
      <c r="AI489" t="s">
        <v>67</v>
      </c>
      <c r="AJ489">
        <v>2</v>
      </c>
      <c r="AK489" t="s">
        <v>20</v>
      </c>
      <c r="AL489" t="s">
        <v>3</v>
      </c>
      <c r="AM489" t="s">
        <v>15</v>
      </c>
      <c r="AN489">
        <v>2</v>
      </c>
      <c r="AO489" t="s">
        <v>20</v>
      </c>
      <c r="AQ489" t="s">
        <v>16</v>
      </c>
      <c r="AR489" t="s">
        <v>57</v>
      </c>
      <c r="AS489" t="s">
        <v>22</v>
      </c>
      <c r="AT489" t="s">
        <v>21</v>
      </c>
      <c r="AU489">
        <v>5.0190000000000001</v>
      </c>
      <c r="AV489" t="s">
        <v>23</v>
      </c>
      <c r="AW489" t="s">
        <v>24</v>
      </c>
    </row>
    <row r="490" spans="1:49" x14ac:dyDescent="0.25">
      <c r="A490" t="s">
        <v>68</v>
      </c>
      <c r="E490" t="s">
        <v>3</v>
      </c>
      <c r="F490" t="s">
        <v>25</v>
      </c>
      <c r="G490" t="s">
        <v>26</v>
      </c>
      <c r="H490">
        <v>88.568600000000004</v>
      </c>
      <c r="I490" t="s">
        <v>26</v>
      </c>
      <c r="J490" t="s">
        <v>4</v>
      </c>
      <c r="K490">
        <v>88.569000000000003</v>
      </c>
      <c r="L490" t="s">
        <v>9</v>
      </c>
      <c r="M490" t="s">
        <v>69</v>
      </c>
      <c r="N490" t="s">
        <v>61</v>
      </c>
      <c r="O490" t="s">
        <v>9</v>
      </c>
      <c r="P490" t="s">
        <v>62</v>
      </c>
      <c r="Q490" t="s">
        <v>3</v>
      </c>
      <c r="R490" t="s">
        <v>17</v>
      </c>
      <c r="S490" t="s">
        <v>70</v>
      </c>
      <c r="T490">
        <v>6</v>
      </c>
      <c r="U490" t="s">
        <v>13</v>
      </c>
      <c r="V490" t="s">
        <v>3</v>
      </c>
      <c r="Y490">
        <v>8</v>
      </c>
      <c r="AA490">
        <v>8</v>
      </c>
      <c r="AC490" t="s">
        <v>14</v>
      </c>
      <c r="AE490">
        <v>5</v>
      </c>
      <c r="AF490">
        <v>6</v>
      </c>
      <c r="AG490" t="s">
        <v>38</v>
      </c>
      <c r="AH490">
        <v>8</v>
      </c>
      <c r="AI490" t="s">
        <v>67</v>
      </c>
      <c r="AJ490">
        <v>6</v>
      </c>
      <c r="AK490" t="s">
        <v>20</v>
      </c>
      <c r="AL490" t="s">
        <v>3</v>
      </c>
      <c r="AM490" t="s">
        <v>15</v>
      </c>
      <c r="AN490">
        <v>6</v>
      </c>
      <c r="AO490" t="s">
        <v>20</v>
      </c>
      <c r="AQ490" t="s">
        <v>16</v>
      </c>
      <c r="AR490" t="s">
        <v>41</v>
      </c>
      <c r="AS490" t="s">
        <v>22</v>
      </c>
      <c r="AT490" t="s">
        <v>21</v>
      </c>
      <c r="AU490">
        <v>88.569000000000003</v>
      </c>
      <c r="AV490" t="s">
        <v>23</v>
      </c>
      <c r="AW490" t="s">
        <v>24</v>
      </c>
    </row>
    <row r="491" spans="1:49" x14ac:dyDescent="0.25">
      <c r="A491" t="s">
        <v>68</v>
      </c>
      <c r="E491" t="s">
        <v>3</v>
      </c>
      <c r="F491" t="s">
        <v>25</v>
      </c>
      <c r="G491" t="s">
        <v>26</v>
      </c>
      <c r="H491">
        <v>359.14089999999999</v>
      </c>
      <c r="I491" t="s">
        <v>26</v>
      </c>
      <c r="J491" t="s">
        <v>4</v>
      </c>
      <c r="K491">
        <v>359.14100000000002</v>
      </c>
      <c r="L491" t="s">
        <v>9</v>
      </c>
      <c r="M491" t="s">
        <v>69</v>
      </c>
      <c r="N491" t="s">
        <v>61</v>
      </c>
      <c r="O491" t="s">
        <v>9</v>
      </c>
      <c r="P491" t="s">
        <v>62</v>
      </c>
      <c r="Q491" t="s">
        <v>3</v>
      </c>
      <c r="R491" t="s">
        <v>17</v>
      </c>
      <c r="S491" t="s">
        <v>70</v>
      </c>
      <c r="T491">
        <v>9</v>
      </c>
      <c r="U491" t="s">
        <v>13</v>
      </c>
      <c r="V491" t="s">
        <v>3</v>
      </c>
      <c r="X491">
        <v>3</v>
      </c>
      <c r="Y491">
        <v>5</v>
      </c>
      <c r="AA491">
        <v>9</v>
      </c>
      <c r="AC491" t="s">
        <v>14</v>
      </c>
      <c r="AE491">
        <v>1</v>
      </c>
      <c r="AF491">
        <v>4</v>
      </c>
      <c r="AG491" t="s">
        <v>38</v>
      </c>
      <c r="AH491">
        <v>0</v>
      </c>
      <c r="AI491" t="s">
        <v>67</v>
      </c>
      <c r="AJ491">
        <v>9</v>
      </c>
      <c r="AK491" t="s">
        <v>20</v>
      </c>
      <c r="AL491" t="s">
        <v>3</v>
      </c>
      <c r="AM491" t="s">
        <v>15</v>
      </c>
      <c r="AN491">
        <v>9</v>
      </c>
      <c r="AO491" t="s">
        <v>20</v>
      </c>
      <c r="AQ491" t="s">
        <v>16</v>
      </c>
      <c r="AR491" t="s">
        <v>39</v>
      </c>
      <c r="AS491" t="s">
        <v>22</v>
      </c>
      <c r="AT491" t="s">
        <v>21</v>
      </c>
      <c r="AU491">
        <v>359.14100000000002</v>
      </c>
      <c r="AV491" t="s">
        <v>23</v>
      </c>
      <c r="AW491" t="s">
        <v>24</v>
      </c>
    </row>
    <row r="492" spans="1:49" x14ac:dyDescent="0.25">
      <c r="A492" t="s">
        <v>68</v>
      </c>
      <c r="E492" t="s">
        <v>3</v>
      </c>
      <c r="F492" t="s">
        <v>25</v>
      </c>
      <c r="G492" t="s">
        <v>26</v>
      </c>
      <c r="H492">
        <v>0.5766</v>
      </c>
      <c r="I492" t="s">
        <v>26</v>
      </c>
      <c r="J492" t="s">
        <v>4</v>
      </c>
      <c r="K492">
        <v>0.57699999999999996</v>
      </c>
      <c r="L492" t="s">
        <v>9</v>
      </c>
      <c r="M492" t="s">
        <v>69</v>
      </c>
      <c r="N492" t="s">
        <v>61</v>
      </c>
      <c r="O492" t="s">
        <v>9</v>
      </c>
      <c r="P492" t="s">
        <v>62</v>
      </c>
      <c r="Q492" t="s">
        <v>3</v>
      </c>
      <c r="R492" t="s">
        <v>17</v>
      </c>
      <c r="S492" t="s">
        <v>70</v>
      </c>
      <c r="T492">
        <v>6</v>
      </c>
      <c r="U492" t="s">
        <v>13</v>
      </c>
      <c r="V492" t="s">
        <v>3</v>
      </c>
      <c r="AA492">
        <v>0</v>
      </c>
      <c r="AC492" t="s">
        <v>14</v>
      </c>
      <c r="AE492">
        <v>5</v>
      </c>
      <c r="AF492">
        <v>7</v>
      </c>
      <c r="AG492" t="s">
        <v>38</v>
      </c>
      <c r="AH492">
        <v>6</v>
      </c>
      <c r="AI492" t="s">
        <v>67</v>
      </c>
      <c r="AJ492">
        <v>6</v>
      </c>
      <c r="AK492" t="s">
        <v>20</v>
      </c>
      <c r="AL492" t="s">
        <v>3</v>
      </c>
      <c r="AM492" t="s">
        <v>15</v>
      </c>
      <c r="AN492">
        <v>6</v>
      </c>
      <c r="AO492" t="s">
        <v>20</v>
      </c>
      <c r="AQ492" t="s">
        <v>16</v>
      </c>
      <c r="AR492" t="s">
        <v>42</v>
      </c>
      <c r="AS492" t="s">
        <v>22</v>
      </c>
      <c r="AT492" t="s">
        <v>21</v>
      </c>
      <c r="AU492">
        <v>0.57699999999999996</v>
      </c>
      <c r="AV492" t="s">
        <v>23</v>
      </c>
      <c r="AW492" t="s">
        <v>24</v>
      </c>
    </row>
    <row r="493" spans="1:49" x14ac:dyDescent="0.25">
      <c r="A493" t="s">
        <v>68</v>
      </c>
      <c r="E493" t="s">
        <v>3</v>
      </c>
      <c r="F493" t="s">
        <v>25</v>
      </c>
      <c r="G493" t="s">
        <v>26</v>
      </c>
      <c r="H493">
        <v>3.0912999999999999</v>
      </c>
      <c r="I493" t="s">
        <v>26</v>
      </c>
      <c r="J493" t="s">
        <v>4</v>
      </c>
      <c r="K493">
        <v>3.0910000000000002</v>
      </c>
      <c r="L493" t="s">
        <v>9</v>
      </c>
      <c r="M493" t="s">
        <v>69</v>
      </c>
      <c r="N493" t="s">
        <v>61</v>
      </c>
      <c r="O493" t="s">
        <v>9</v>
      </c>
      <c r="P493" t="s">
        <v>62</v>
      </c>
      <c r="Q493" t="s">
        <v>3</v>
      </c>
      <c r="R493" t="s">
        <v>17</v>
      </c>
      <c r="S493" t="s">
        <v>70</v>
      </c>
      <c r="T493">
        <v>3</v>
      </c>
      <c r="U493" t="s">
        <v>13</v>
      </c>
      <c r="V493" t="s">
        <v>3</v>
      </c>
      <c r="AA493">
        <v>3</v>
      </c>
      <c r="AC493" t="s">
        <v>14</v>
      </c>
      <c r="AE493">
        <v>0</v>
      </c>
      <c r="AF493">
        <v>9</v>
      </c>
      <c r="AG493" t="s">
        <v>38</v>
      </c>
      <c r="AH493">
        <v>1</v>
      </c>
      <c r="AI493" t="s">
        <v>67</v>
      </c>
      <c r="AJ493">
        <v>3</v>
      </c>
      <c r="AK493" t="s">
        <v>20</v>
      </c>
      <c r="AL493" t="s">
        <v>3</v>
      </c>
      <c r="AM493" t="s">
        <v>15</v>
      </c>
      <c r="AN493">
        <v>3</v>
      </c>
      <c r="AO493" t="s">
        <v>20</v>
      </c>
      <c r="AQ493" t="s">
        <v>16</v>
      </c>
      <c r="AR493" t="s">
        <v>50</v>
      </c>
      <c r="AS493" t="s">
        <v>22</v>
      </c>
      <c r="AT493" t="s">
        <v>21</v>
      </c>
      <c r="AU493">
        <v>3.0910000000000002</v>
      </c>
      <c r="AV493" t="s">
        <v>23</v>
      </c>
      <c r="AW493" t="s">
        <v>24</v>
      </c>
    </row>
    <row r="494" spans="1:49" x14ac:dyDescent="0.25">
      <c r="A494" t="s">
        <v>68</v>
      </c>
      <c r="E494" t="s">
        <v>3</v>
      </c>
      <c r="F494" t="s">
        <v>25</v>
      </c>
      <c r="G494" t="s">
        <v>26</v>
      </c>
      <c r="H494">
        <v>57.424799999999998</v>
      </c>
      <c r="I494" t="s">
        <v>26</v>
      </c>
      <c r="J494" t="s">
        <v>4</v>
      </c>
      <c r="K494">
        <v>57.424999999999997</v>
      </c>
      <c r="L494" t="s">
        <v>9</v>
      </c>
      <c r="M494" t="s">
        <v>69</v>
      </c>
      <c r="N494" t="s">
        <v>61</v>
      </c>
      <c r="O494" t="s">
        <v>9</v>
      </c>
      <c r="P494" t="s">
        <v>62</v>
      </c>
      <c r="Q494" t="s">
        <v>3</v>
      </c>
      <c r="R494" t="s">
        <v>17</v>
      </c>
      <c r="S494" t="s">
        <v>70</v>
      </c>
      <c r="T494">
        <v>8</v>
      </c>
      <c r="U494" t="s">
        <v>13</v>
      </c>
      <c r="V494" t="s">
        <v>3</v>
      </c>
      <c r="Y494">
        <v>5</v>
      </c>
      <c r="AA494">
        <v>7</v>
      </c>
      <c r="AC494" t="s">
        <v>14</v>
      </c>
      <c r="AE494">
        <v>4</v>
      </c>
      <c r="AF494">
        <v>2</v>
      </c>
      <c r="AG494" t="s">
        <v>38</v>
      </c>
      <c r="AH494">
        <v>4</v>
      </c>
      <c r="AI494" t="s">
        <v>67</v>
      </c>
      <c r="AJ494">
        <v>8</v>
      </c>
      <c r="AK494" t="s">
        <v>20</v>
      </c>
      <c r="AL494" t="s">
        <v>3</v>
      </c>
      <c r="AM494" t="s">
        <v>15</v>
      </c>
      <c r="AN494">
        <v>8</v>
      </c>
      <c r="AO494" t="s">
        <v>20</v>
      </c>
      <c r="AQ494" t="s">
        <v>16</v>
      </c>
      <c r="AR494" t="s">
        <v>51</v>
      </c>
      <c r="AS494" t="s">
        <v>22</v>
      </c>
      <c r="AT494" t="s">
        <v>21</v>
      </c>
      <c r="AU494">
        <v>57.424999999999997</v>
      </c>
      <c r="AV494" t="s">
        <v>23</v>
      </c>
      <c r="AW494" t="s">
        <v>24</v>
      </c>
    </row>
    <row r="495" spans="1:49" x14ac:dyDescent="0.25">
      <c r="A495" t="s">
        <v>68</v>
      </c>
      <c r="E495" t="s">
        <v>3</v>
      </c>
      <c r="F495" t="s">
        <v>25</v>
      </c>
      <c r="G495" t="s">
        <v>26</v>
      </c>
      <c r="H495">
        <v>383.81970000000001</v>
      </c>
      <c r="I495" t="s">
        <v>26</v>
      </c>
      <c r="J495" t="s">
        <v>4</v>
      </c>
      <c r="K495">
        <v>383.82</v>
      </c>
      <c r="L495" t="s">
        <v>9</v>
      </c>
      <c r="M495" t="s">
        <v>69</v>
      </c>
      <c r="N495" t="s">
        <v>61</v>
      </c>
      <c r="O495" t="s">
        <v>9</v>
      </c>
      <c r="P495" t="s">
        <v>62</v>
      </c>
      <c r="Q495" t="s">
        <v>3</v>
      </c>
      <c r="R495" t="s">
        <v>17</v>
      </c>
      <c r="S495" t="s">
        <v>70</v>
      </c>
      <c r="T495">
        <v>7</v>
      </c>
      <c r="U495" t="s">
        <v>13</v>
      </c>
      <c r="V495" t="s">
        <v>3</v>
      </c>
      <c r="X495">
        <v>3</v>
      </c>
      <c r="Y495">
        <v>8</v>
      </c>
      <c r="AA495">
        <v>3</v>
      </c>
      <c r="AC495" t="s">
        <v>14</v>
      </c>
      <c r="AE495">
        <v>8</v>
      </c>
      <c r="AF495">
        <v>1</v>
      </c>
      <c r="AG495" t="s">
        <v>38</v>
      </c>
      <c r="AH495">
        <v>9</v>
      </c>
      <c r="AI495" t="s">
        <v>67</v>
      </c>
      <c r="AJ495">
        <v>7</v>
      </c>
      <c r="AK495" t="s">
        <v>20</v>
      </c>
      <c r="AL495" t="s">
        <v>3</v>
      </c>
      <c r="AM495" t="s">
        <v>15</v>
      </c>
      <c r="AN495">
        <v>7</v>
      </c>
      <c r="AO495" t="s">
        <v>20</v>
      </c>
      <c r="AQ495" t="s">
        <v>16</v>
      </c>
      <c r="AR495" t="s">
        <v>49</v>
      </c>
      <c r="AS495" t="s">
        <v>22</v>
      </c>
      <c r="AT495" t="s">
        <v>21</v>
      </c>
      <c r="AU495">
        <v>383.82</v>
      </c>
      <c r="AV495" t="s">
        <v>23</v>
      </c>
      <c r="AW495" t="s">
        <v>24</v>
      </c>
    </row>
    <row r="496" spans="1:49" x14ac:dyDescent="0.25">
      <c r="A496" t="s">
        <v>68</v>
      </c>
      <c r="E496" t="s">
        <v>3</v>
      </c>
      <c r="F496" t="s">
        <v>25</v>
      </c>
      <c r="G496" t="s">
        <v>26</v>
      </c>
      <c r="H496">
        <v>0.66769999999999996</v>
      </c>
      <c r="I496" t="s">
        <v>26</v>
      </c>
      <c r="J496" t="s">
        <v>4</v>
      </c>
      <c r="K496">
        <v>0.66800000000000004</v>
      </c>
      <c r="L496" t="s">
        <v>9</v>
      </c>
      <c r="M496" t="s">
        <v>69</v>
      </c>
      <c r="N496" t="s">
        <v>61</v>
      </c>
      <c r="O496" t="s">
        <v>9</v>
      </c>
      <c r="P496" t="s">
        <v>62</v>
      </c>
      <c r="Q496" t="s">
        <v>3</v>
      </c>
      <c r="R496" t="s">
        <v>17</v>
      </c>
      <c r="S496" t="s">
        <v>70</v>
      </c>
      <c r="T496">
        <v>7</v>
      </c>
      <c r="U496" t="s">
        <v>13</v>
      </c>
      <c r="V496" t="s">
        <v>3</v>
      </c>
      <c r="AA496">
        <v>0</v>
      </c>
      <c r="AC496" t="s">
        <v>14</v>
      </c>
      <c r="AE496">
        <v>6</v>
      </c>
      <c r="AF496">
        <v>6</v>
      </c>
      <c r="AG496" t="s">
        <v>38</v>
      </c>
      <c r="AH496">
        <v>7</v>
      </c>
      <c r="AI496" t="s">
        <v>67</v>
      </c>
      <c r="AJ496">
        <v>7</v>
      </c>
      <c r="AK496" t="s">
        <v>20</v>
      </c>
      <c r="AL496" t="s">
        <v>3</v>
      </c>
      <c r="AM496" t="s">
        <v>15</v>
      </c>
      <c r="AN496">
        <v>7</v>
      </c>
      <c r="AO496" t="s">
        <v>20</v>
      </c>
      <c r="AQ496" t="s">
        <v>16</v>
      </c>
      <c r="AR496" t="s">
        <v>45</v>
      </c>
      <c r="AS496" t="s">
        <v>22</v>
      </c>
      <c r="AT496" t="s">
        <v>21</v>
      </c>
      <c r="AU496">
        <v>0.66800000000000004</v>
      </c>
      <c r="AV496" t="s">
        <v>23</v>
      </c>
      <c r="AW496" t="s">
        <v>24</v>
      </c>
    </row>
    <row r="497" spans="1:49" x14ac:dyDescent="0.25">
      <c r="A497" t="s">
        <v>68</v>
      </c>
      <c r="E497" t="s">
        <v>3</v>
      </c>
      <c r="F497" t="s">
        <v>25</v>
      </c>
      <c r="G497" t="s">
        <v>26</v>
      </c>
      <c r="H497">
        <v>3.5867</v>
      </c>
      <c r="I497" t="s">
        <v>26</v>
      </c>
      <c r="J497" t="s">
        <v>4</v>
      </c>
      <c r="K497">
        <v>3.5870000000000002</v>
      </c>
      <c r="L497" t="s">
        <v>9</v>
      </c>
      <c r="M497" t="s">
        <v>69</v>
      </c>
      <c r="N497" t="s">
        <v>61</v>
      </c>
      <c r="O497" t="s">
        <v>9</v>
      </c>
      <c r="P497" t="s">
        <v>62</v>
      </c>
      <c r="Q497" t="s">
        <v>3</v>
      </c>
      <c r="R497" t="s">
        <v>17</v>
      </c>
      <c r="S497" t="s">
        <v>70</v>
      </c>
      <c r="T497">
        <v>7</v>
      </c>
      <c r="U497" t="s">
        <v>13</v>
      </c>
      <c r="V497" t="s">
        <v>3</v>
      </c>
      <c r="AA497">
        <v>3</v>
      </c>
      <c r="AC497" t="s">
        <v>14</v>
      </c>
      <c r="AE497">
        <v>5</v>
      </c>
      <c r="AF497">
        <v>8</v>
      </c>
      <c r="AG497" t="s">
        <v>38</v>
      </c>
      <c r="AH497">
        <v>6</v>
      </c>
      <c r="AI497" t="s">
        <v>67</v>
      </c>
      <c r="AJ497">
        <v>7</v>
      </c>
      <c r="AK497" t="s">
        <v>20</v>
      </c>
      <c r="AL497" t="s">
        <v>3</v>
      </c>
      <c r="AM497" t="s">
        <v>15</v>
      </c>
      <c r="AN497">
        <v>7</v>
      </c>
      <c r="AO497" t="s">
        <v>20</v>
      </c>
      <c r="AQ497" t="s">
        <v>16</v>
      </c>
      <c r="AR497" t="s">
        <v>42</v>
      </c>
      <c r="AS497" t="s">
        <v>22</v>
      </c>
      <c r="AT497" t="s">
        <v>21</v>
      </c>
      <c r="AU497">
        <v>3.5870000000000002</v>
      </c>
      <c r="AV497" t="s">
        <v>23</v>
      </c>
      <c r="AW497" t="s">
        <v>24</v>
      </c>
    </row>
    <row r="498" spans="1:49" x14ac:dyDescent="0.25">
      <c r="A498" t="s">
        <v>68</v>
      </c>
      <c r="E498" t="s">
        <v>3</v>
      </c>
      <c r="F498" t="s">
        <v>25</v>
      </c>
      <c r="G498" t="s">
        <v>26</v>
      </c>
      <c r="H498">
        <v>98.788499999999999</v>
      </c>
      <c r="I498" t="s">
        <v>26</v>
      </c>
      <c r="J498" t="s">
        <v>4</v>
      </c>
      <c r="K498">
        <v>98.789000000000001</v>
      </c>
      <c r="L498" t="s">
        <v>9</v>
      </c>
      <c r="M498" t="s">
        <v>69</v>
      </c>
      <c r="N498" t="s">
        <v>61</v>
      </c>
      <c r="O498" t="s">
        <v>9</v>
      </c>
      <c r="P498" t="s">
        <v>62</v>
      </c>
      <c r="Q498" t="s">
        <v>3</v>
      </c>
      <c r="R498" t="s">
        <v>17</v>
      </c>
      <c r="S498" t="s">
        <v>70</v>
      </c>
      <c r="T498">
        <v>5</v>
      </c>
      <c r="U498" t="s">
        <v>13</v>
      </c>
      <c r="V498" t="s">
        <v>3</v>
      </c>
      <c r="Y498">
        <v>9</v>
      </c>
      <c r="AA498">
        <v>8</v>
      </c>
      <c r="AC498" t="s">
        <v>14</v>
      </c>
      <c r="AE498">
        <v>7</v>
      </c>
      <c r="AF498">
        <v>8</v>
      </c>
      <c r="AG498" t="s">
        <v>38</v>
      </c>
      <c r="AH498">
        <v>8</v>
      </c>
      <c r="AI498" t="s">
        <v>67</v>
      </c>
      <c r="AJ498">
        <v>5</v>
      </c>
      <c r="AK498" t="s">
        <v>20</v>
      </c>
      <c r="AL498" t="s">
        <v>3</v>
      </c>
      <c r="AM498" t="s">
        <v>15</v>
      </c>
      <c r="AN498">
        <v>5</v>
      </c>
      <c r="AO498" t="s">
        <v>20</v>
      </c>
      <c r="AQ498" t="s">
        <v>16</v>
      </c>
      <c r="AR498" t="s">
        <v>41</v>
      </c>
      <c r="AS498" t="s">
        <v>22</v>
      </c>
      <c r="AT498" t="s">
        <v>21</v>
      </c>
      <c r="AU498">
        <v>98.789000000000001</v>
      </c>
      <c r="AV498" t="s">
        <v>23</v>
      </c>
      <c r="AW498" t="s">
        <v>24</v>
      </c>
    </row>
    <row r="499" spans="1:49" x14ac:dyDescent="0.25">
      <c r="A499" t="s">
        <v>68</v>
      </c>
      <c r="E499" t="s">
        <v>3</v>
      </c>
      <c r="F499" t="s">
        <v>25</v>
      </c>
      <c r="G499" t="s">
        <v>26</v>
      </c>
      <c r="H499">
        <v>686.38919999999996</v>
      </c>
      <c r="I499" t="s">
        <v>26</v>
      </c>
      <c r="J499" t="s">
        <v>4</v>
      </c>
      <c r="K499">
        <v>686.38900000000001</v>
      </c>
      <c r="L499" t="s">
        <v>9</v>
      </c>
      <c r="M499" t="s">
        <v>69</v>
      </c>
      <c r="N499" t="s">
        <v>61</v>
      </c>
      <c r="O499" t="s">
        <v>9</v>
      </c>
      <c r="P499" t="s">
        <v>62</v>
      </c>
      <c r="Q499" t="s">
        <v>3</v>
      </c>
      <c r="R499" t="s">
        <v>17</v>
      </c>
      <c r="S499" t="s">
        <v>70</v>
      </c>
      <c r="T499">
        <v>2</v>
      </c>
      <c r="U499" t="s">
        <v>13</v>
      </c>
      <c r="V499" t="s">
        <v>3</v>
      </c>
      <c r="X499">
        <v>6</v>
      </c>
      <c r="Y499">
        <v>8</v>
      </c>
      <c r="AA499">
        <v>6</v>
      </c>
      <c r="AC499" t="s">
        <v>14</v>
      </c>
      <c r="AE499">
        <v>3</v>
      </c>
      <c r="AF499">
        <v>8</v>
      </c>
      <c r="AG499" t="s">
        <v>38</v>
      </c>
      <c r="AH499">
        <v>9</v>
      </c>
      <c r="AI499" t="s">
        <v>67</v>
      </c>
      <c r="AJ499">
        <v>2</v>
      </c>
      <c r="AK499" t="s">
        <v>20</v>
      </c>
      <c r="AL499" t="s">
        <v>3</v>
      </c>
      <c r="AM499" t="s">
        <v>15</v>
      </c>
      <c r="AN499">
        <v>2</v>
      </c>
      <c r="AO499" t="s">
        <v>20</v>
      </c>
      <c r="AQ499" t="s">
        <v>16</v>
      </c>
      <c r="AR499" t="s">
        <v>57</v>
      </c>
      <c r="AS499" t="s">
        <v>22</v>
      </c>
      <c r="AT499" t="s">
        <v>21</v>
      </c>
      <c r="AU499">
        <v>686.38900000000001</v>
      </c>
      <c r="AV499" t="s">
        <v>23</v>
      </c>
      <c r="AW499" t="s">
        <v>24</v>
      </c>
    </row>
    <row r="500" spans="1:49" x14ac:dyDescent="0.25">
      <c r="A500" t="s">
        <v>68</v>
      </c>
      <c r="E500" t="s">
        <v>3</v>
      </c>
      <c r="F500" t="s">
        <v>25</v>
      </c>
      <c r="G500" t="s">
        <v>26</v>
      </c>
      <c r="H500">
        <v>0.74350000000000005</v>
      </c>
      <c r="I500" t="s">
        <v>26</v>
      </c>
      <c r="J500" t="s">
        <v>4</v>
      </c>
      <c r="K500">
        <v>0.74399999999999999</v>
      </c>
      <c r="L500" t="s">
        <v>9</v>
      </c>
      <c r="M500" t="s">
        <v>69</v>
      </c>
      <c r="N500" t="s">
        <v>61</v>
      </c>
      <c r="O500" t="s">
        <v>9</v>
      </c>
      <c r="P500" t="s">
        <v>62</v>
      </c>
      <c r="Q500" t="s">
        <v>3</v>
      </c>
      <c r="R500" t="s">
        <v>17</v>
      </c>
      <c r="S500" t="s">
        <v>70</v>
      </c>
      <c r="T500">
        <v>5</v>
      </c>
      <c r="U500" t="s">
        <v>13</v>
      </c>
      <c r="V500" t="s">
        <v>3</v>
      </c>
      <c r="AA500">
        <v>0</v>
      </c>
      <c r="AC500" t="s">
        <v>14</v>
      </c>
      <c r="AE500">
        <v>7</v>
      </c>
      <c r="AF500">
        <v>4</v>
      </c>
      <c r="AG500" t="s">
        <v>38</v>
      </c>
      <c r="AH500">
        <v>3</v>
      </c>
      <c r="AI500" t="s">
        <v>67</v>
      </c>
      <c r="AJ500">
        <v>5</v>
      </c>
      <c r="AK500" t="s">
        <v>20</v>
      </c>
      <c r="AL500" t="s">
        <v>3</v>
      </c>
      <c r="AM500" t="s">
        <v>15</v>
      </c>
      <c r="AN500">
        <v>5</v>
      </c>
      <c r="AO500" t="s">
        <v>20</v>
      </c>
      <c r="AQ500" t="s">
        <v>16</v>
      </c>
      <c r="AR500" t="s">
        <v>54</v>
      </c>
      <c r="AS500" t="s">
        <v>22</v>
      </c>
      <c r="AT500" t="s">
        <v>21</v>
      </c>
      <c r="AU500">
        <v>0.74399999999999999</v>
      </c>
      <c r="AV500" t="s">
        <v>23</v>
      </c>
      <c r="AW500" t="s">
        <v>24</v>
      </c>
    </row>
    <row r="501" spans="1:49" x14ac:dyDescent="0.25">
      <c r="A501" t="s">
        <v>68</v>
      </c>
      <c r="E501" t="s">
        <v>3</v>
      </c>
      <c r="F501" t="s">
        <v>25</v>
      </c>
      <c r="G501" t="s">
        <v>26</v>
      </c>
      <c r="H501">
        <v>1.3928</v>
      </c>
      <c r="I501" t="s">
        <v>26</v>
      </c>
      <c r="J501" t="s">
        <v>4</v>
      </c>
      <c r="K501">
        <v>1.393</v>
      </c>
      <c r="L501" t="s">
        <v>9</v>
      </c>
      <c r="M501" t="s">
        <v>69</v>
      </c>
      <c r="N501" t="s">
        <v>61</v>
      </c>
      <c r="O501" t="s">
        <v>9</v>
      </c>
      <c r="P501" t="s">
        <v>62</v>
      </c>
      <c r="Q501" t="s">
        <v>3</v>
      </c>
      <c r="R501" t="s">
        <v>17</v>
      </c>
      <c r="S501" t="s">
        <v>70</v>
      </c>
      <c r="T501">
        <v>8</v>
      </c>
      <c r="U501" t="s">
        <v>13</v>
      </c>
      <c r="V501" t="s">
        <v>3</v>
      </c>
      <c r="AA501">
        <v>1</v>
      </c>
      <c r="AC501" t="s">
        <v>14</v>
      </c>
      <c r="AE501">
        <v>3</v>
      </c>
      <c r="AF501">
        <v>9</v>
      </c>
      <c r="AG501" t="s">
        <v>38</v>
      </c>
      <c r="AH501">
        <v>2</v>
      </c>
      <c r="AI501" t="s">
        <v>67</v>
      </c>
      <c r="AJ501">
        <v>8</v>
      </c>
      <c r="AK501" t="s">
        <v>20</v>
      </c>
      <c r="AL501" t="s">
        <v>3</v>
      </c>
      <c r="AM501" t="s">
        <v>15</v>
      </c>
      <c r="AN501">
        <v>8</v>
      </c>
      <c r="AO501" t="s">
        <v>20</v>
      </c>
      <c r="AQ501" t="s">
        <v>16</v>
      </c>
      <c r="AR501" t="s">
        <v>48</v>
      </c>
      <c r="AS501" t="s">
        <v>22</v>
      </c>
      <c r="AT501" t="s">
        <v>21</v>
      </c>
      <c r="AU501">
        <v>1.393</v>
      </c>
      <c r="AV501" t="s">
        <v>23</v>
      </c>
      <c r="AW501" t="s">
        <v>24</v>
      </c>
    </row>
    <row r="502" spans="1:49" x14ac:dyDescent="0.25">
      <c r="A502" t="s">
        <v>68</v>
      </c>
      <c r="E502" t="s">
        <v>3</v>
      </c>
      <c r="F502" t="s">
        <v>25</v>
      </c>
      <c r="G502" t="s">
        <v>26</v>
      </c>
      <c r="H502">
        <v>21.872399999999999</v>
      </c>
      <c r="I502" t="s">
        <v>26</v>
      </c>
      <c r="J502" t="s">
        <v>4</v>
      </c>
      <c r="K502">
        <v>21.872</v>
      </c>
      <c r="L502" t="s">
        <v>9</v>
      </c>
      <c r="M502" t="s">
        <v>69</v>
      </c>
      <c r="N502" t="s">
        <v>61</v>
      </c>
      <c r="O502" t="s">
        <v>9</v>
      </c>
      <c r="P502" t="s">
        <v>62</v>
      </c>
      <c r="Q502" t="s">
        <v>3</v>
      </c>
      <c r="R502" t="s">
        <v>17</v>
      </c>
      <c r="S502" t="s">
        <v>70</v>
      </c>
      <c r="T502">
        <v>4</v>
      </c>
      <c r="U502" t="s">
        <v>13</v>
      </c>
      <c r="V502" t="s">
        <v>3</v>
      </c>
      <c r="Y502">
        <v>2</v>
      </c>
      <c r="AA502">
        <v>1</v>
      </c>
      <c r="AC502" t="s">
        <v>14</v>
      </c>
      <c r="AE502">
        <v>8</v>
      </c>
      <c r="AF502">
        <v>7</v>
      </c>
      <c r="AG502" t="s">
        <v>38</v>
      </c>
      <c r="AH502">
        <v>2</v>
      </c>
      <c r="AI502" t="s">
        <v>67</v>
      </c>
      <c r="AJ502">
        <v>4</v>
      </c>
      <c r="AK502" t="s">
        <v>20</v>
      </c>
      <c r="AL502" t="s">
        <v>3</v>
      </c>
      <c r="AM502" t="s">
        <v>15</v>
      </c>
      <c r="AN502">
        <v>4</v>
      </c>
      <c r="AO502" t="s">
        <v>20</v>
      </c>
      <c r="AQ502" t="s">
        <v>16</v>
      </c>
      <c r="AR502" t="s">
        <v>53</v>
      </c>
      <c r="AS502" t="s">
        <v>22</v>
      </c>
      <c r="AT502" t="s">
        <v>21</v>
      </c>
      <c r="AU502">
        <v>21.872</v>
      </c>
      <c r="AV502" t="s">
        <v>23</v>
      </c>
      <c r="AW502" t="s">
        <v>24</v>
      </c>
    </row>
    <row r="503" spans="1:49" x14ac:dyDescent="0.25">
      <c r="A503" t="s">
        <v>68</v>
      </c>
      <c r="E503" t="s">
        <v>3</v>
      </c>
      <c r="F503" t="s">
        <v>25</v>
      </c>
      <c r="G503" t="s">
        <v>26</v>
      </c>
      <c r="H503">
        <v>787.45360000000005</v>
      </c>
      <c r="I503" t="s">
        <v>26</v>
      </c>
      <c r="J503" t="s">
        <v>4</v>
      </c>
      <c r="K503">
        <v>787.45399999999995</v>
      </c>
      <c r="L503" t="s">
        <v>9</v>
      </c>
      <c r="M503" t="s">
        <v>69</v>
      </c>
      <c r="N503" t="s">
        <v>61</v>
      </c>
      <c r="O503" t="s">
        <v>9</v>
      </c>
      <c r="P503" t="s">
        <v>62</v>
      </c>
      <c r="Q503" t="s">
        <v>3</v>
      </c>
      <c r="R503" t="s">
        <v>17</v>
      </c>
      <c r="S503" t="s">
        <v>70</v>
      </c>
      <c r="T503">
        <v>6</v>
      </c>
      <c r="U503" t="s">
        <v>13</v>
      </c>
      <c r="V503" t="s">
        <v>3</v>
      </c>
      <c r="X503">
        <v>7</v>
      </c>
      <c r="Y503">
        <v>8</v>
      </c>
      <c r="AA503">
        <v>7</v>
      </c>
      <c r="AC503" t="s">
        <v>14</v>
      </c>
      <c r="AE503">
        <v>4</v>
      </c>
      <c r="AF503">
        <v>5</v>
      </c>
      <c r="AG503" t="s">
        <v>38</v>
      </c>
      <c r="AH503">
        <v>3</v>
      </c>
      <c r="AI503" t="s">
        <v>67</v>
      </c>
      <c r="AJ503">
        <v>6</v>
      </c>
      <c r="AK503" t="s">
        <v>20</v>
      </c>
      <c r="AL503" t="s">
        <v>3</v>
      </c>
      <c r="AM503" t="s">
        <v>15</v>
      </c>
      <c r="AN503">
        <v>6</v>
      </c>
      <c r="AO503" t="s">
        <v>20</v>
      </c>
      <c r="AQ503" t="s">
        <v>16</v>
      </c>
      <c r="AR503" t="s">
        <v>54</v>
      </c>
      <c r="AS503" t="s">
        <v>22</v>
      </c>
      <c r="AT503" t="s">
        <v>21</v>
      </c>
      <c r="AU503">
        <v>787.45399999999995</v>
      </c>
      <c r="AV503" t="s">
        <v>23</v>
      </c>
      <c r="AW503" t="s">
        <v>24</v>
      </c>
    </row>
    <row r="504" spans="1:49" x14ac:dyDescent="0.25">
      <c r="A504" t="s">
        <v>68</v>
      </c>
      <c r="E504" t="s">
        <v>3</v>
      </c>
      <c r="F504" t="s">
        <v>25</v>
      </c>
      <c r="G504" t="s">
        <v>26</v>
      </c>
      <c r="H504">
        <v>0.62150000000000005</v>
      </c>
      <c r="I504" t="s">
        <v>26</v>
      </c>
      <c r="J504" t="s">
        <v>4</v>
      </c>
      <c r="K504">
        <v>0.622</v>
      </c>
      <c r="L504" t="s">
        <v>9</v>
      </c>
      <c r="M504" t="s">
        <v>69</v>
      </c>
      <c r="N504" t="s">
        <v>61</v>
      </c>
      <c r="O504" t="s">
        <v>9</v>
      </c>
      <c r="P504" t="s">
        <v>62</v>
      </c>
      <c r="Q504" t="s">
        <v>3</v>
      </c>
      <c r="R504" t="s">
        <v>17</v>
      </c>
      <c r="S504" t="s">
        <v>70</v>
      </c>
      <c r="T504">
        <v>5</v>
      </c>
      <c r="U504" t="s">
        <v>13</v>
      </c>
      <c r="V504" t="s">
        <v>3</v>
      </c>
      <c r="AA504">
        <v>0</v>
      </c>
      <c r="AC504" t="s">
        <v>14</v>
      </c>
      <c r="AE504">
        <v>6</v>
      </c>
      <c r="AF504">
        <v>2</v>
      </c>
      <c r="AG504" t="s">
        <v>38</v>
      </c>
      <c r="AH504">
        <v>1</v>
      </c>
      <c r="AI504" t="s">
        <v>67</v>
      </c>
      <c r="AJ504">
        <v>5</v>
      </c>
      <c r="AK504" t="s">
        <v>20</v>
      </c>
      <c r="AL504" t="s">
        <v>3</v>
      </c>
      <c r="AM504" t="s">
        <v>15</v>
      </c>
      <c r="AN504">
        <v>5</v>
      </c>
      <c r="AO504" t="s">
        <v>20</v>
      </c>
      <c r="AQ504" t="s">
        <v>16</v>
      </c>
      <c r="AR504" t="s">
        <v>52</v>
      </c>
      <c r="AS504" t="s">
        <v>22</v>
      </c>
      <c r="AT504" t="s">
        <v>21</v>
      </c>
      <c r="AU504">
        <v>0.622</v>
      </c>
      <c r="AV504" t="s">
        <v>23</v>
      </c>
      <c r="AW504" t="s">
        <v>24</v>
      </c>
    </row>
    <row r="505" spans="1:49" x14ac:dyDescent="0.25">
      <c r="A505" t="s">
        <v>68</v>
      </c>
      <c r="E505" t="s">
        <v>3</v>
      </c>
      <c r="F505" t="s">
        <v>25</v>
      </c>
      <c r="G505" t="s">
        <v>26</v>
      </c>
      <c r="H505">
        <v>2.2471999999999999</v>
      </c>
      <c r="I505" t="s">
        <v>26</v>
      </c>
      <c r="J505" t="s">
        <v>4</v>
      </c>
      <c r="K505">
        <v>2.2469999999999999</v>
      </c>
      <c r="L505" t="s">
        <v>9</v>
      </c>
      <c r="M505" t="s">
        <v>69</v>
      </c>
      <c r="N505" t="s">
        <v>61</v>
      </c>
      <c r="O505" t="s">
        <v>9</v>
      </c>
      <c r="P505" t="s">
        <v>62</v>
      </c>
      <c r="Q505" t="s">
        <v>3</v>
      </c>
      <c r="R505" t="s">
        <v>17</v>
      </c>
      <c r="S505" t="s">
        <v>70</v>
      </c>
      <c r="T505">
        <v>2</v>
      </c>
      <c r="U505" t="s">
        <v>13</v>
      </c>
      <c r="V505" t="s">
        <v>3</v>
      </c>
      <c r="AA505">
        <v>2</v>
      </c>
      <c r="AC505" t="s">
        <v>14</v>
      </c>
      <c r="AE505">
        <v>2</v>
      </c>
      <c r="AF505">
        <v>4</v>
      </c>
      <c r="AG505" t="s">
        <v>38</v>
      </c>
      <c r="AH505">
        <v>7</v>
      </c>
      <c r="AI505" t="s">
        <v>67</v>
      </c>
      <c r="AJ505">
        <v>2</v>
      </c>
      <c r="AK505" t="s">
        <v>20</v>
      </c>
      <c r="AL505" t="s">
        <v>3</v>
      </c>
      <c r="AM505" t="s">
        <v>15</v>
      </c>
      <c r="AN505">
        <v>2</v>
      </c>
      <c r="AO505" t="s">
        <v>20</v>
      </c>
      <c r="AQ505" t="s">
        <v>16</v>
      </c>
      <c r="AR505" t="s">
        <v>58</v>
      </c>
      <c r="AS505" t="s">
        <v>22</v>
      </c>
      <c r="AT505" t="s">
        <v>21</v>
      </c>
      <c r="AU505">
        <v>2.2469999999999999</v>
      </c>
      <c r="AV505" t="s">
        <v>23</v>
      </c>
      <c r="AW505" t="s">
        <v>24</v>
      </c>
    </row>
    <row r="506" spans="1:49" x14ac:dyDescent="0.25">
      <c r="A506" t="s">
        <v>68</v>
      </c>
      <c r="E506" t="s">
        <v>3</v>
      </c>
      <c r="F506" t="s">
        <v>25</v>
      </c>
      <c r="G506" t="s">
        <v>26</v>
      </c>
      <c r="H506">
        <v>37.353900000000003</v>
      </c>
      <c r="I506" t="s">
        <v>26</v>
      </c>
      <c r="J506" t="s">
        <v>4</v>
      </c>
      <c r="K506">
        <v>37.353999999999999</v>
      </c>
      <c r="L506" t="s">
        <v>9</v>
      </c>
      <c r="M506" t="s">
        <v>69</v>
      </c>
      <c r="N506" t="s">
        <v>61</v>
      </c>
      <c r="O506" t="s">
        <v>9</v>
      </c>
      <c r="P506" t="s">
        <v>62</v>
      </c>
      <c r="Q506" t="s">
        <v>3</v>
      </c>
      <c r="R506" t="s">
        <v>17</v>
      </c>
      <c r="S506" t="s">
        <v>70</v>
      </c>
      <c r="T506">
        <v>9</v>
      </c>
      <c r="U506" t="s">
        <v>13</v>
      </c>
      <c r="V506" t="s">
        <v>3</v>
      </c>
      <c r="Y506">
        <v>3</v>
      </c>
      <c r="AA506">
        <v>7</v>
      </c>
      <c r="AC506" t="s">
        <v>14</v>
      </c>
      <c r="AE506">
        <v>3</v>
      </c>
      <c r="AF506">
        <v>5</v>
      </c>
      <c r="AG506" t="s">
        <v>38</v>
      </c>
      <c r="AH506">
        <v>3</v>
      </c>
      <c r="AI506" t="s">
        <v>67</v>
      </c>
      <c r="AJ506">
        <v>9</v>
      </c>
      <c r="AK506" t="s">
        <v>20</v>
      </c>
      <c r="AL506" t="s">
        <v>3</v>
      </c>
      <c r="AM506" t="s">
        <v>15</v>
      </c>
      <c r="AN506">
        <v>9</v>
      </c>
      <c r="AO506" t="s">
        <v>20</v>
      </c>
      <c r="AQ506" t="s">
        <v>16</v>
      </c>
      <c r="AR506" t="s">
        <v>54</v>
      </c>
      <c r="AS506" t="s">
        <v>22</v>
      </c>
      <c r="AT506" t="s">
        <v>21</v>
      </c>
      <c r="AU506">
        <v>37.353999999999999</v>
      </c>
      <c r="AV506" t="s">
        <v>23</v>
      </c>
      <c r="AW506" t="s">
        <v>24</v>
      </c>
    </row>
    <row r="507" spans="1:49" x14ac:dyDescent="0.25">
      <c r="A507" t="s">
        <v>68</v>
      </c>
      <c r="E507" t="s">
        <v>3</v>
      </c>
      <c r="F507" t="s">
        <v>25</v>
      </c>
      <c r="G507" t="s">
        <v>26</v>
      </c>
      <c r="H507">
        <v>228.0711</v>
      </c>
      <c r="I507" t="s">
        <v>26</v>
      </c>
      <c r="J507" t="s">
        <v>4</v>
      </c>
      <c r="K507">
        <v>228.071</v>
      </c>
      <c r="L507" t="s">
        <v>9</v>
      </c>
      <c r="M507" t="s">
        <v>69</v>
      </c>
      <c r="N507" t="s">
        <v>61</v>
      </c>
      <c r="O507" t="s">
        <v>9</v>
      </c>
      <c r="P507" t="s">
        <v>62</v>
      </c>
      <c r="Q507" t="s">
        <v>3</v>
      </c>
      <c r="R507" t="s">
        <v>17</v>
      </c>
      <c r="S507" t="s">
        <v>70</v>
      </c>
      <c r="T507">
        <v>1</v>
      </c>
      <c r="U507" t="s">
        <v>13</v>
      </c>
      <c r="V507" t="s">
        <v>3</v>
      </c>
      <c r="X507">
        <v>2</v>
      </c>
      <c r="Y507">
        <v>2</v>
      </c>
      <c r="AA507">
        <v>8</v>
      </c>
      <c r="AC507" t="s">
        <v>14</v>
      </c>
      <c r="AE507">
        <v>0</v>
      </c>
      <c r="AF507">
        <v>7</v>
      </c>
      <c r="AG507" t="s">
        <v>38</v>
      </c>
      <c r="AH507">
        <v>1</v>
      </c>
      <c r="AI507" t="s">
        <v>67</v>
      </c>
      <c r="AJ507">
        <v>1</v>
      </c>
      <c r="AK507" t="s">
        <v>20</v>
      </c>
      <c r="AL507" t="s">
        <v>3</v>
      </c>
      <c r="AM507" t="s">
        <v>15</v>
      </c>
      <c r="AN507">
        <v>1</v>
      </c>
      <c r="AO507" t="s">
        <v>20</v>
      </c>
      <c r="AQ507" t="s">
        <v>16</v>
      </c>
      <c r="AR507" t="s">
        <v>50</v>
      </c>
      <c r="AS507" t="s">
        <v>22</v>
      </c>
      <c r="AT507" t="s">
        <v>21</v>
      </c>
      <c r="AU507">
        <v>228.071</v>
      </c>
      <c r="AV507" t="s">
        <v>23</v>
      </c>
      <c r="AW507" t="s">
        <v>24</v>
      </c>
    </row>
    <row r="508" spans="1:49" x14ac:dyDescent="0.25">
      <c r="A508" t="s">
        <v>68</v>
      </c>
      <c r="E508" t="s">
        <v>3</v>
      </c>
      <c r="F508" t="s">
        <v>25</v>
      </c>
      <c r="G508" t="s">
        <v>26</v>
      </c>
      <c r="H508">
        <v>0.94450000000000001</v>
      </c>
      <c r="I508" t="s">
        <v>26</v>
      </c>
      <c r="J508" t="s">
        <v>4</v>
      </c>
      <c r="K508">
        <v>0.94499999999999995</v>
      </c>
      <c r="L508" t="s">
        <v>9</v>
      </c>
      <c r="M508" t="s">
        <v>69</v>
      </c>
      <c r="N508" t="s">
        <v>61</v>
      </c>
      <c r="O508" t="s">
        <v>9</v>
      </c>
      <c r="P508" t="s">
        <v>62</v>
      </c>
      <c r="Q508" t="s">
        <v>3</v>
      </c>
      <c r="R508" t="s">
        <v>17</v>
      </c>
      <c r="S508" t="s">
        <v>70</v>
      </c>
      <c r="T508">
        <v>5</v>
      </c>
      <c r="U508" t="s">
        <v>13</v>
      </c>
      <c r="V508" t="s">
        <v>3</v>
      </c>
      <c r="AA508">
        <v>0</v>
      </c>
      <c r="AC508" t="s">
        <v>14</v>
      </c>
      <c r="AE508">
        <v>9</v>
      </c>
      <c r="AF508">
        <v>4</v>
      </c>
      <c r="AG508" t="s">
        <v>38</v>
      </c>
      <c r="AH508">
        <v>4</v>
      </c>
      <c r="AI508" t="s">
        <v>67</v>
      </c>
      <c r="AJ508">
        <v>5</v>
      </c>
      <c r="AK508" t="s">
        <v>20</v>
      </c>
      <c r="AL508" t="s">
        <v>3</v>
      </c>
      <c r="AM508" t="s">
        <v>15</v>
      </c>
      <c r="AN508">
        <v>5</v>
      </c>
      <c r="AO508" t="s">
        <v>20</v>
      </c>
      <c r="AQ508" t="s">
        <v>16</v>
      </c>
      <c r="AR508" t="s">
        <v>51</v>
      </c>
      <c r="AS508" t="s">
        <v>22</v>
      </c>
      <c r="AT508" t="s">
        <v>21</v>
      </c>
      <c r="AU508">
        <v>0.94499999999999995</v>
      </c>
      <c r="AV508" t="s">
        <v>23</v>
      </c>
      <c r="AW508" t="s">
        <v>24</v>
      </c>
    </row>
    <row r="509" spans="1:49" x14ac:dyDescent="0.25">
      <c r="A509" t="s">
        <v>68</v>
      </c>
      <c r="E509" t="s">
        <v>3</v>
      </c>
      <c r="F509" t="s">
        <v>25</v>
      </c>
      <c r="G509" t="s">
        <v>26</v>
      </c>
      <c r="H509">
        <v>7.2176999999999998</v>
      </c>
      <c r="I509" t="s">
        <v>26</v>
      </c>
      <c r="J509" t="s">
        <v>4</v>
      </c>
      <c r="K509">
        <v>7.218</v>
      </c>
      <c r="L509" t="s">
        <v>9</v>
      </c>
      <c r="M509" t="s">
        <v>69</v>
      </c>
      <c r="N509" t="s">
        <v>61</v>
      </c>
      <c r="O509" t="s">
        <v>9</v>
      </c>
      <c r="P509" t="s">
        <v>62</v>
      </c>
      <c r="Q509" t="s">
        <v>3</v>
      </c>
      <c r="R509" t="s">
        <v>17</v>
      </c>
      <c r="S509" t="s">
        <v>70</v>
      </c>
      <c r="T509">
        <v>7</v>
      </c>
      <c r="U509" t="s">
        <v>13</v>
      </c>
      <c r="V509" t="s">
        <v>3</v>
      </c>
      <c r="AA509">
        <v>7</v>
      </c>
      <c r="AC509" t="s">
        <v>14</v>
      </c>
      <c r="AE509">
        <v>2</v>
      </c>
      <c r="AF509">
        <v>1</v>
      </c>
      <c r="AG509" t="s">
        <v>38</v>
      </c>
      <c r="AH509">
        <v>7</v>
      </c>
      <c r="AI509" t="s">
        <v>67</v>
      </c>
      <c r="AJ509">
        <v>7</v>
      </c>
      <c r="AK509" t="s">
        <v>20</v>
      </c>
      <c r="AL509" t="s">
        <v>3</v>
      </c>
      <c r="AM509" t="s">
        <v>15</v>
      </c>
      <c r="AN509">
        <v>7</v>
      </c>
      <c r="AO509" t="s">
        <v>20</v>
      </c>
      <c r="AQ509" t="s">
        <v>16</v>
      </c>
      <c r="AR509" t="s">
        <v>45</v>
      </c>
      <c r="AS509" t="s">
        <v>22</v>
      </c>
      <c r="AT509" t="s">
        <v>21</v>
      </c>
      <c r="AU509">
        <v>7.218</v>
      </c>
      <c r="AV509" t="s">
        <v>23</v>
      </c>
      <c r="AW509" t="s">
        <v>24</v>
      </c>
    </row>
    <row r="510" spans="1:49" x14ac:dyDescent="0.25">
      <c r="A510" t="s">
        <v>68</v>
      </c>
      <c r="E510" t="s">
        <v>3</v>
      </c>
      <c r="F510" t="s">
        <v>25</v>
      </c>
      <c r="G510" t="s">
        <v>26</v>
      </c>
      <c r="H510">
        <v>68.549099999999996</v>
      </c>
      <c r="I510" t="s">
        <v>26</v>
      </c>
      <c r="J510" t="s">
        <v>4</v>
      </c>
      <c r="K510">
        <v>68.549000000000007</v>
      </c>
      <c r="L510" t="s">
        <v>9</v>
      </c>
      <c r="M510" t="s">
        <v>69</v>
      </c>
      <c r="N510" t="s">
        <v>61</v>
      </c>
      <c r="O510" t="s">
        <v>9</v>
      </c>
      <c r="P510" t="s">
        <v>62</v>
      </c>
      <c r="Q510" t="s">
        <v>3</v>
      </c>
      <c r="R510" t="s">
        <v>17</v>
      </c>
      <c r="S510" t="s">
        <v>70</v>
      </c>
      <c r="T510">
        <v>1</v>
      </c>
      <c r="U510" t="s">
        <v>13</v>
      </c>
      <c r="V510" t="s">
        <v>3</v>
      </c>
      <c r="Y510">
        <v>6</v>
      </c>
      <c r="AA510">
        <v>8</v>
      </c>
      <c r="AC510" t="s">
        <v>14</v>
      </c>
      <c r="AE510">
        <v>5</v>
      </c>
      <c r="AF510">
        <v>4</v>
      </c>
      <c r="AG510" t="s">
        <v>38</v>
      </c>
      <c r="AH510">
        <v>9</v>
      </c>
      <c r="AI510" t="s">
        <v>67</v>
      </c>
      <c r="AJ510">
        <v>1</v>
      </c>
      <c r="AK510" t="s">
        <v>20</v>
      </c>
      <c r="AL510" t="s">
        <v>3</v>
      </c>
      <c r="AM510" t="s">
        <v>15</v>
      </c>
      <c r="AN510">
        <v>1</v>
      </c>
      <c r="AO510" t="s">
        <v>20</v>
      </c>
      <c r="AQ510" t="s">
        <v>16</v>
      </c>
      <c r="AR510" t="s">
        <v>57</v>
      </c>
      <c r="AS510" t="s">
        <v>22</v>
      </c>
      <c r="AT510" t="s">
        <v>21</v>
      </c>
      <c r="AU510">
        <v>68.549000000000007</v>
      </c>
      <c r="AV510" t="s">
        <v>23</v>
      </c>
      <c r="AW510" t="s">
        <v>24</v>
      </c>
    </row>
    <row r="511" spans="1:49" x14ac:dyDescent="0.25">
      <c r="A511" t="s">
        <v>68</v>
      </c>
      <c r="E511" t="s">
        <v>3</v>
      </c>
      <c r="F511" t="s">
        <v>25</v>
      </c>
      <c r="G511" t="s">
        <v>26</v>
      </c>
      <c r="H511">
        <v>126.5615</v>
      </c>
      <c r="I511" t="s">
        <v>26</v>
      </c>
      <c r="J511" t="s">
        <v>4</v>
      </c>
      <c r="K511">
        <v>126.562</v>
      </c>
      <c r="L511" t="s">
        <v>9</v>
      </c>
      <c r="M511" t="s">
        <v>69</v>
      </c>
      <c r="N511" t="s">
        <v>61</v>
      </c>
      <c r="O511" t="s">
        <v>9</v>
      </c>
      <c r="P511" t="s">
        <v>62</v>
      </c>
      <c r="Q511" t="s">
        <v>3</v>
      </c>
      <c r="R511" t="s">
        <v>17</v>
      </c>
      <c r="S511" t="s">
        <v>70</v>
      </c>
      <c r="T511">
        <v>5</v>
      </c>
      <c r="U511" t="s">
        <v>13</v>
      </c>
      <c r="V511" t="s">
        <v>3</v>
      </c>
      <c r="X511">
        <v>1</v>
      </c>
      <c r="Y511">
        <v>2</v>
      </c>
      <c r="AA511">
        <v>6</v>
      </c>
      <c r="AC511" t="s">
        <v>14</v>
      </c>
      <c r="AE511">
        <v>5</v>
      </c>
      <c r="AF511">
        <v>6</v>
      </c>
      <c r="AG511" t="s">
        <v>38</v>
      </c>
      <c r="AH511">
        <v>1</v>
      </c>
      <c r="AI511" t="s">
        <v>67</v>
      </c>
      <c r="AJ511">
        <v>5</v>
      </c>
      <c r="AK511" t="s">
        <v>20</v>
      </c>
      <c r="AL511" t="s">
        <v>3</v>
      </c>
      <c r="AM511" t="s">
        <v>15</v>
      </c>
      <c r="AN511">
        <v>5</v>
      </c>
      <c r="AO511" t="s">
        <v>20</v>
      </c>
      <c r="AQ511" t="s">
        <v>16</v>
      </c>
      <c r="AR511" t="s">
        <v>52</v>
      </c>
      <c r="AS511" t="s">
        <v>22</v>
      </c>
      <c r="AT511" t="s">
        <v>21</v>
      </c>
      <c r="AU511">
        <v>126.562</v>
      </c>
      <c r="AV511" t="s">
        <v>23</v>
      </c>
      <c r="AW511" t="s">
        <v>24</v>
      </c>
    </row>
    <row r="512" spans="1:49" x14ac:dyDescent="0.25">
      <c r="A512" t="s">
        <v>68</v>
      </c>
      <c r="E512" t="s">
        <v>3</v>
      </c>
      <c r="F512" t="s">
        <v>25</v>
      </c>
      <c r="G512" t="s">
        <v>26</v>
      </c>
      <c r="H512">
        <v>0.38679999999999998</v>
      </c>
      <c r="I512" t="s">
        <v>26</v>
      </c>
      <c r="J512" t="s">
        <v>4</v>
      </c>
      <c r="K512">
        <v>0.38700000000000001</v>
      </c>
      <c r="L512" t="s">
        <v>9</v>
      </c>
      <c r="M512" t="s">
        <v>69</v>
      </c>
      <c r="N512" t="s">
        <v>61</v>
      </c>
      <c r="O512" t="s">
        <v>9</v>
      </c>
      <c r="P512" t="s">
        <v>62</v>
      </c>
      <c r="Q512" t="s">
        <v>3</v>
      </c>
      <c r="R512" t="s">
        <v>17</v>
      </c>
      <c r="S512" t="s">
        <v>70</v>
      </c>
      <c r="T512">
        <v>8</v>
      </c>
      <c r="U512" t="s">
        <v>13</v>
      </c>
      <c r="V512" t="s">
        <v>3</v>
      </c>
      <c r="AA512">
        <v>0</v>
      </c>
      <c r="AC512" t="s">
        <v>14</v>
      </c>
      <c r="AE512">
        <v>3</v>
      </c>
      <c r="AF512">
        <v>8</v>
      </c>
      <c r="AG512" t="s">
        <v>38</v>
      </c>
      <c r="AH512">
        <v>6</v>
      </c>
      <c r="AI512" t="s">
        <v>67</v>
      </c>
      <c r="AJ512">
        <v>8</v>
      </c>
      <c r="AK512" t="s">
        <v>20</v>
      </c>
      <c r="AL512" t="s">
        <v>3</v>
      </c>
      <c r="AM512" t="s">
        <v>15</v>
      </c>
      <c r="AN512">
        <v>8</v>
      </c>
      <c r="AO512" t="s">
        <v>20</v>
      </c>
      <c r="AQ512" t="s">
        <v>16</v>
      </c>
      <c r="AR512" t="s">
        <v>42</v>
      </c>
      <c r="AS512" t="s">
        <v>22</v>
      </c>
      <c r="AT512" t="s">
        <v>21</v>
      </c>
      <c r="AU512">
        <v>0.38700000000000001</v>
      </c>
      <c r="AV512" t="s">
        <v>23</v>
      </c>
      <c r="AW512" t="s">
        <v>24</v>
      </c>
    </row>
    <row r="513" spans="1:49" x14ac:dyDescent="0.25">
      <c r="A513" t="s">
        <v>68</v>
      </c>
      <c r="E513" t="s">
        <v>3</v>
      </c>
      <c r="F513" t="s">
        <v>25</v>
      </c>
      <c r="G513" t="s">
        <v>26</v>
      </c>
      <c r="H513">
        <v>2.5706000000000002</v>
      </c>
      <c r="I513" t="s">
        <v>26</v>
      </c>
      <c r="J513" t="s">
        <v>4</v>
      </c>
      <c r="K513">
        <v>2.5710000000000002</v>
      </c>
      <c r="L513" t="s">
        <v>9</v>
      </c>
      <c r="M513" t="s">
        <v>69</v>
      </c>
      <c r="N513" t="s">
        <v>61</v>
      </c>
      <c r="O513" t="s">
        <v>9</v>
      </c>
      <c r="P513" t="s">
        <v>62</v>
      </c>
      <c r="Q513" t="s">
        <v>3</v>
      </c>
      <c r="R513" t="s">
        <v>17</v>
      </c>
      <c r="S513" t="s">
        <v>70</v>
      </c>
      <c r="T513">
        <v>6</v>
      </c>
      <c r="U513" t="s">
        <v>13</v>
      </c>
      <c r="V513" t="s">
        <v>3</v>
      </c>
      <c r="AA513">
        <v>2</v>
      </c>
      <c r="AC513" t="s">
        <v>14</v>
      </c>
      <c r="AE513">
        <v>5</v>
      </c>
      <c r="AF513">
        <v>7</v>
      </c>
      <c r="AG513" t="s">
        <v>38</v>
      </c>
      <c r="AH513">
        <v>0</v>
      </c>
      <c r="AI513" t="s">
        <v>67</v>
      </c>
      <c r="AJ513">
        <v>6</v>
      </c>
      <c r="AK513" t="s">
        <v>20</v>
      </c>
      <c r="AL513" t="s">
        <v>3</v>
      </c>
      <c r="AM513" t="s">
        <v>15</v>
      </c>
      <c r="AN513">
        <v>6</v>
      </c>
      <c r="AO513" t="s">
        <v>20</v>
      </c>
      <c r="AQ513" t="s">
        <v>16</v>
      </c>
      <c r="AR513" t="s">
        <v>39</v>
      </c>
      <c r="AS513" t="s">
        <v>22</v>
      </c>
      <c r="AT513" t="s">
        <v>21</v>
      </c>
      <c r="AU513">
        <v>2.5710000000000002</v>
      </c>
      <c r="AV513" t="s">
        <v>23</v>
      </c>
      <c r="AW513" t="s">
        <v>24</v>
      </c>
    </row>
    <row r="514" spans="1:49" x14ac:dyDescent="0.25">
      <c r="A514" t="s">
        <v>68</v>
      </c>
      <c r="E514" t="s">
        <v>3</v>
      </c>
      <c r="F514" t="s">
        <v>25</v>
      </c>
      <c r="G514" t="s">
        <v>26</v>
      </c>
      <c r="H514">
        <v>84.181700000000006</v>
      </c>
      <c r="I514" t="s">
        <v>26</v>
      </c>
      <c r="J514" t="s">
        <v>4</v>
      </c>
      <c r="K514">
        <v>84.182000000000002</v>
      </c>
      <c r="L514" t="s">
        <v>9</v>
      </c>
      <c r="M514" t="s">
        <v>69</v>
      </c>
      <c r="N514" t="s">
        <v>61</v>
      </c>
      <c r="O514" t="s">
        <v>9</v>
      </c>
      <c r="P514" t="s">
        <v>62</v>
      </c>
      <c r="Q514" t="s">
        <v>3</v>
      </c>
      <c r="R514" t="s">
        <v>17</v>
      </c>
      <c r="S514" t="s">
        <v>70</v>
      </c>
      <c r="T514">
        <v>7</v>
      </c>
      <c r="U514" t="s">
        <v>13</v>
      </c>
      <c r="V514" t="s">
        <v>3</v>
      </c>
      <c r="Y514">
        <v>8</v>
      </c>
      <c r="AA514">
        <v>4</v>
      </c>
      <c r="AC514" t="s">
        <v>14</v>
      </c>
      <c r="AE514">
        <v>1</v>
      </c>
      <c r="AF514">
        <v>8</v>
      </c>
      <c r="AG514" t="s">
        <v>38</v>
      </c>
      <c r="AH514">
        <v>1</v>
      </c>
      <c r="AI514" t="s">
        <v>67</v>
      </c>
      <c r="AJ514">
        <v>7</v>
      </c>
      <c r="AK514" t="s">
        <v>20</v>
      </c>
      <c r="AL514" t="s">
        <v>3</v>
      </c>
      <c r="AM514" t="s">
        <v>15</v>
      </c>
      <c r="AN514">
        <v>7</v>
      </c>
      <c r="AO514" t="s">
        <v>20</v>
      </c>
      <c r="AQ514" t="s">
        <v>16</v>
      </c>
      <c r="AR514" t="s">
        <v>52</v>
      </c>
      <c r="AS514" t="s">
        <v>22</v>
      </c>
      <c r="AT514" t="s">
        <v>21</v>
      </c>
      <c r="AU514">
        <v>84.182000000000002</v>
      </c>
      <c r="AV514" t="s">
        <v>23</v>
      </c>
      <c r="AW514" t="s">
        <v>24</v>
      </c>
    </row>
    <row r="515" spans="1:49" x14ac:dyDescent="0.25">
      <c r="A515" t="s">
        <v>68</v>
      </c>
      <c r="E515" t="s">
        <v>3</v>
      </c>
      <c r="F515" t="s">
        <v>25</v>
      </c>
      <c r="G515" t="s">
        <v>26</v>
      </c>
      <c r="H515">
        <v>195.94550000000001</v>
      </c>
      <c r="I515" t="s">
        <v>26</v>
      </c>
      <c r="J515" t="s">
        <v>4</v>
      </c>
      <c r="K515">
        <v>195.946</v>
      </c>
      <c r="L515" t="s">
        <v>9</v>
      </c>
      <c r="M515" t="s">
        <v>69</v>
      </c>
      <c r="N515" t="s">
        <v>61</v>
      </c>
      <c r="O515" t="s">
        <v>9</v>
      </c>
      <c r="P515" t="s">
        <v>62</v>
      </c>
      <c r="Q515" t="s">
        <v>3</v>
      </c>
      <c r="R515" t="s">
        <v>17</v>
      </c>
      <c r="S515" t="s">
        <v>70</v>
      </c>
      <c r="T515">
        <v>5</v>
      </c>
      <c r="U515" t="s">
        <v>13</v>
      </c>
      <c r="V515" t="s">
        <v>3</v>
      </c>
      <c r="X515">
        <v>1</v>
      </c>
      <c r="Y515">
        <v>9</v>
      </c>
      <c r="AA515">
        <v>5</v>
      </c>
      <c r="AC515" t="s">
        <v>14</v>
      </c>
      <c r="AE515">
        <v>9</v>
      </c>
      <c r="AF515">
        <v>4</v>
      </c>
      <c r="AG515" t="s">
        <v>38</v>
      </c>
      <c r="AH515">
        <v>5</v>
      </c>
      <c r="AI515" t="s">
        <v>67</v>
      </c>
      <c r="AJ515">
        <v>5</v>
      </c>
      <c r="AK515" t="s">
        <v>20</v>
      </c>
      <c r="AL515" t="s">
        <v>3</v>
      </c>
      <c r="AM515" t="s">
        <v>15</v>
      </c>
      <c r="AN515">
        <v>5</v>
      </c>
      <c r="AO515" t="s">
        <v>20</v>
      </c>
      <c r="AQ515" t="s">
        <v>16</v>
      </c>
      <c r="AR515" t="s">
        <v>55</v>
      </c>
      <c r="AS515" t="s">
        <v>22</v>
      </c>
      <c r="AT515" t="s">
        <v>21</v>
      </c>
      <c r="AU515">
        <v>195.946</v>
      </c>
      <c r="AV515" t="s">
        <v>23</v>
      </c>
      <c r="AW515" t="s">
        <v>24</v>
      </c>
    </row>
    <row r="516" spans="1:49" x14ac:dyDescent="0.25">
      <c r="A516" t="s">
        <v>68</v>
      </c>
      <c r="E516" t="s">
        <v>3</v>
      </c>
      <c r="F516" t="s">
        <v>25</v>
      </c>
      <c r="G516" t="s">
        <v>26</v>
      </c>
      <c r="H516">
        <v>0.87090000000000001</v>
      </c>
      <c r="I516" t="s">
        <v>26</v>
      </c>
      <c r="J516" t="s">
        <v>4</v>
      </c>
      <c r="K516">
        <v>0.871</v>
      </c>
      <c r="L516" t="s">
        <v>9</v>
      </c>
      <c r="M516" t="s">
        <v>69</v>
      </c>
      <c r="N516" t="s">
        <v>61</v>
      </c>
      <c r="O516" t="s">
        <v>9</v>
      </c>
      <c r="P516" t="s">
        <v>62</v>
      </c>
      <c r="Q516" t="s">
        <v>3</v>
      </c>
      <c r="R516" t="s">
        <v>17</v>
      </c>
      <c r="S516" t="s">
        <v>70</v>
      </c>
      <c r="T516">
        <v>9</v>
      </c>
      <c r="U516" t="s">
        <v>13</v>
      </c>
      <c r="V516" t="s">
        <v>3</v>
      </c>
      <c r="AA516">
        <v>0</v>
      </c>
      <c r="AC516" t="s">
        <v>14</v>
      </c>
      <c r="AE516">
        <v>8</v>
      </c>
      <c r="AF516">
        <v>7</v>
      </c>
      <c r="AG516" t="s">
        <v>38</v>
      </c>
      <c r="AH516">
        <v>0</v>
      </c>
      <c r="AI516" t="s">
        <v>67</v>
      </c>
      <c r="AJ516">
        <v>9</v>
      </c>
      <c r="AK516" t="s">
        <v>20</v>
      </c>
      <c r="AL516" t="s">
        <v>3</v>
      </c>
      <c r="AM516" t="s">
        <v>15</v>
      </c>
      <c r="AN516">
        <v>9</v>
      </c>
      <c r="AO516" t="s">
        <v>20</v>
      </c>
      <c r="AQ516" t="s">
        <v>16</v>
      </c>
      <c r="AR516" t="s">
        <v>39</v>
      </c>
      <c r="AS516" t="s">
        <v>22</v>
      </c>
      <c r="AT516" t="s">
        <v>21</v>
      </c>
      <c r="AU516">
        <v>0.871</v>
      </c>
      <c r="AV516" t="s">
        <v>23</v>
      </c>
      <c r="AW516" t="s">
        <v>24</v>
      </c>
    </row>
    <row r="517" spans="1:49" x14ac:dyDescent="0.25">
      <c r="A517" t="s">
        <v>68</v>
      </c>
      <c r="E517" t="s">
        <v>3</v>
      </c>
      <c r="F517" t="s">
        <v>25</v>
      </c>
      <c r="G517" t="s">
        <v>26</v>
      </c>
      <c r="H517">
        <v>2.4759000000000002</v>
      </c>
      <c r="I517" t="s">
        <v>26</v>
      </c>
      <c r="J517" t="s">
        <v>4</v>
      </c>
      <c r="K517">
        <v>2.476</v>
      </c>
      <c r="L517" t="s">
        <v>9</v>
      </c>
      <c r="M517" t="s">
        <v>69</v>
      </c>
      <c r="N517" t="s">
        <v>61</v>
      </c>
      <c r="O517" t="s">
        <v>9</v>
      </c>
      <c r="P517" t="s">
        <v>62</v>
      </c>
      <c r="Q517" t="s">
        <v>3</v>
      </c>
      <c r="R517" t="s">
        <v>17</v>
      </c>
      <c r="S517" t="s">
        <v>70</v>
      </c>
      <c r="T517">
        <v>9</v>
      </c>
      <c r="U517" t="s">
        <v>13</v>
      </c>
      <c r="V517" t="s">
        <v>3</v>
      </c>
      <c r="AA517">
        <v>2</v>
      </c>
      <c r="AC517" t="s">
        <v>14</v>
      </c>
      <c r="AE517">
        <v>4</v>
      </c>
      <c r="AF517">
        <v>7</v>
      </c>
      <c r="AG517" t="s">
        <v>38</v>
      </c>
      <c r="AH517">
        <v>5</v>
      </c>
      <c r="AI517" t="s">
        <v>67</v>
      </c>
      <c r="AJ517">
        <v>9</v>
      </c>
      <c r="AK517" t="s">
        <v>20</v>
      </c>
      <c r="AL517" t="s">
        <v>3</v>
      </c>
      <c r="AM517" t="s">
        <v>15</v>
      </c>
      <c r="AN517">
        <v>9</v>
      </c>
      <c r="AO517" t="s">
        <v>20</v>
      </c>
      <c r="AQ517" t="s">
        <v>16</v>
      </c>
      <c r="AR517" t="s">
        <v>55</v>
      </c>
      <c r="AS517" t="s">
        <v>22</v>
      </c>
      <c r="AT517" t="s">
        <v>21</v>
      </c>
      <c r="AU517">
        <v>2.476</v>
      </c>
      <c r="AV517" t="s">
        <v>23</v>
      </c>
      <c r="AW517" t="s">
        <v>24</v>
      </c>
    </row>
    <row r="518" spans="1:49" x14ac:dyDescent="0.25">
      <c r="A518" t="s">
        <v>68</v>
      </c>
      <c r="E518" t="s">
        <v>3</v>
      </c>
      <c r="F518" t="s">
        <v>25</v>
      </c>
      <c r="G518" t="s">
        <v>26</v>
      </c>
      <c r="H518">
        <v>33.068399999999997</v>
      </c>
      <c r="I518" t="s">
        <v>26</v>
      </c>
      <c r="J518" t="s">
        <v>4</v>
      </c>
      <c r="K518">
        <v>33.067999999999998</v>
      </c>
      <c r="L518" t="s">
        <v>9</v>
      </c>
      <c r="M518" t="s">
        <v>69</v>
      </c>
      <c r="N518" t="s">
        <v>61</v>
      </c>
      <c r="O518" t="s">
        <v>9</v>
      </c>
      <c r="P518" t="s">
        <v>62</v>
      </c>
      <c r="Q518" t="s">
        <v>3</v>
      </c>
      <c r="R518" t="s">
        <v>17</v>
      </c>
      <c r="S518" t="s">
        <v>70</v>
      </c>
      <c r="T518">
        <v>4</v>
      </c>
      <c r="U518" t="s">
        <v>13</v>
      </c>
      <c r="V518" t="s">
        <v>3</v>
      </c>
      <c r="Y518">
        <v>3</v>
      </c>
      <c r="AA518">
        <v>3</v>
      </c>
      <c r="AC518" t="s">
        <v>14</v>
      </c>
      <c r="AE518">
        <v>0</v>
      </c>
      <c r="AF518">
        <v>6</v>
      </c>
      <c r="AG518" t="s">
        <v>38</v>
      </c>
      <c r="AH518">
        <v>8</v>
      </c>
      <c r="AI518" t="s">
        <v>67</v>
      </c>
      <c r="AJ518">
        <v>4</v>
      </c>
      <c r="AK518" t="s">
        <v>20</v>
      </c>
      <c r="AL518" t="s">
        <v>3</v>
      </c>
      <c r="AM518" t="s">
        <v>15</v>
      </c>
      <c r="AN518">
        <v>4</v>
      </c>
      <c r="AO518" t="s">
        <v>20</v>
      </c>
      <c r="AQ518" t="s">
        <v>16</v>
      </c>
      <c r="AR518" t="s">
        <v>44</v>
      </c>
      <c r="AS518" t="s">
        <v>22</v>
      </c>
      <c r="AT518" t="s">
        <v>21</v>
      </c>
      <c r="AU518">
        <v>33.067999999999998</v>
      </c>
      <c r="AV518" t="s">
        <v>23</v>
      </c>
      <c r="AW518" t="s">
        <v>24</v>
      </c>
    </row>
    <row r="519" spans="1:49" x14ac:dyDescent="0.25">
      <c r="A519" t="s">
        <v>68</v>
      </c>
      <c r="E519" t="s">
        <v>3</v>
      </c>
      <c r="F519" t="s">
        <v>25</v>
      </c>
      <c r="G519" t="s">
        <v>26</v>
      </c>
      <c r="H519">
        <v>304.14760000000001</v>
      </c>
      <c r="I519" t="s">
        <v>26</v>
      </c>
      <c r="J519" t="s">
        <v>4</v>
      </c>
      <c r="K519">
        <v>304.14800000000002</v>
      </c>
      <c r="L519" t="s">
        <v>9</v>
      </c>
      <c r="M519" t="s">
        <v>69</v>
      </c>
      <c r="N519" t="s">
        <v>61</v>
      </c>
      <c r="O519" t="s">
        <v>9</v>
      </c>
      <c r="P519" t="s">
        <v>62</v>
      </c>
      <c r="Q519" t="s">
        <v>3</v>
      </c>
      <c r="R519" t="s">
        <v>17</v>
      </c>
      <c r="S519" t="s">
        <v>70</v>
      </c>
      <c r="T519">
        <v>6</v>
      </c>
      <c r="U519" t="s">
        <v>13</v>
      </c>
      <c r="V519" t="s">
        <v>3</v>
      </c>
      <c r="X519">
        <v>3</v>
      </c>
      <c r="Y519">
        <v>0</v>
      </c>
      <c r="AA519">
        <v>4</v>
      </c>
      <c r="AC519" t="s">
        <v>14</v>
      </c>
      <c r="AE519">
        <v>1</v>
      </c>
      <c r="AF519">
        <v>4</v>
      </c>
      <c r="AG519" t="s">
        <v>38</v>
      </c>
      <c r="AH519">
        <v>7</v>
      </c>
      <c r="AI519" t="s">
        <v>67</v>
      </c>
      <c r="AJ519">
        <v>6</v>
      </c>
      <c r="AK519" t="s">
        <v>20</v>
      </c>
      <c r="AL519" t="s">
        <v>3</v>
      </c>
      <c r="AM519" t="s">
        <v>15</v>
      </c>
      <c r="AN519">
        <v>6</v>
      </c>
      <c r="AO519" t="s">
        <v>20</v>
      </c>
      <c r="AQ519" t="s">
        <v>16</v>
      </c>
      <c r="AR519" t="s">
        <v>45</v>
      </c>
      <c r="AS519" t="s">
        <v>22</v>
      </c>
      <c r="AT519" t="s">
        <v>21</v>
      </c>
      <c r="AU519">
        <v>304.14800000000002</v>
      </c>
      <c r="AV519" t="s">
        <v>23</v>
      </c>
      <c r="AW519" t="s">
        <v>24</v>
      </c>
    </row>
    <row r="520" spans="1:49" x14ac:dyDescent="0.25">
      <c r="A520" t="s">
        <v>68</v>
      </c>
      <c r="E520" t="s">
        <v>3</v>
      </c>
      <c r="F520" t="s">
        <v>25</v>
      </c>
      <c r="G520" t="s">
        <v>26</v>
      </c>
      <c r="H520">
        <v>3.8399999999999997E-2</v>
      </c>
      <c r="I520" t="s">
        <v>26</v>
      </c>
      <c r="J520" t="s">
        <v>4</v>
      </c>
      <c r="K520">
        <v>3.7999999999999999E-2</v>
      </c>
      <c r="L520" t="s">
        <v>9</v>
      </c>
      <c r="M520" t="s">
        <v>69</v>
      </c>
      <c r="N520" t="s">
        <v>61</v>
      </c>
      <c r="O520" t="s">
        <v>9</v>
      </c>
      <c r="P520" t="s">
        <v>62</v>
      </c>
      <c r="Q520" t="s">
        <v>3</v>
      </c>
      <c r="R520" t="s">
        <v>17</v>
      </c>
      <c r="S520" t="s">
        <v>70</v>
      </c>
      <c r="T520">
        <v>4</v>
      </c>
      <c r="U520" t="s">
        <v>13</v>
      </c>
      <c r="V520" t="s">
        <v>3</v>
      </c>
      <c r="AA520">
        <v>0</v>
      </c>
      <c r="AC520" t="s">
        <v>14</v>
      </c>
      <c r="AE520">
        <v>0</v>
      </c>
      <c r="AF520">
        <v>3</v>
      </c>
      <c r="AG520" t="s">
        <v>38</v>
      </c>
      <c r="AH520">
        <v>8</v>
      </c>
      <c r="AI520" t="s">
        <v>67</v>
      </c>
      <c r="AJ520">
        <v>4</v>
      </c>
      <c r="AK520" t="s">
        <v>20</v>
      </c>
      <c r="AL520" t="s">
        <v>3</v>
      </c>
      <c r="AM520" t="s">
        <v>15</v>
      </c>
      <c r="AN520">
        <v>4</v>
      </c>
      <c r="AO520" t="s">
        <v>20</v>
      </c>
      <c r="AQ520" t="s">
        <v>16</v>
      </c>
      <c r="AR520" t="s">
        <v>44</v>
      </c>
      <c r="AS520" t="s">
        <v>22</v>
      </c>
      <c r="AT520" t="s">
        <v>21</v>
      </c>
      <c r="AU520">
        <v>3.7999999999999999E-2</v>
      </c>
      <c r="AV520" t="s">
        <v>23</v>
      </c>
      <c r="AW520" t="s">
        <v>24</v>
      </c>
    </row>
    <row r="521" spans="1:49" x14ac:dyDescent="0.25">
      <c r="A521" t="s">
        <v>68</v>
      </c>
      <c r="E521" t="s">
        <v>3</v>
      </c>
      <c r="F521" t="s">
        <v>25</v>
      </c>
      <c r="G521" t="s">
        <v>26</v>
      </c>
      <c r="H521">
        <v>9.6562000000000001</v>
      </c>
      <c r="I521" t="s">
        <v>26</v>
      </c>
      <c r="J521" t="s">
        <v>4</v>
      </c>
      <c r="K521">
        <v>9.6560000000000006</v>
      </c>
      <c r="L521" t="s">
        <v>9</v>
      </c>
      <c r="M521" t="s">
        <v>69</v>
      </c>
      <c r="N521" t="s">
        <v>61</v>
      </c>
      <c r="O521" t="s">
        <v>9</v>
      </c>
      <c r="P521" t="s">
        <v>62</v>
      </c>
      <c r="Q521" t="s">
        <v>3</v>
      </c>
      <c r="R521" t="s">
        <v>17</v>
      </c>
      <c r="S521" t="s">
        <v>70</v>
      </c>
      <c r="T521">
        <v>2</v>
      </c>
      <c r="U521" t="s">
        <v>13</v>
      </c>
      <c r="V521" t="s">
        <v>3</v>
      </c>
      <c r="AA521">
        <v>9</v>
      </c>
      <c r="AC521" t="s">
        <v>14</v>
      </c>
      <c r="AE521">
        <v>6</v>
      </c>
      <c r="AF521">
        <v>5</v>
      </c>
      <c r="AG521" t="s">
        <v>38</v>
      </c>
      <c r="AH521">
        <v>6</v>
      </c>
      <c r="AI521" t="s">
        <v>67</v>
      </c>
      <c r="AJ521">
        <v>2</v>
      </c>
      <c r="AK521" t="s">
        <v>20</v>
      </c>
      <c r="AL521" t="s">
        <v>3</v>
      </c>
      <c r="AM521" t="s">
        <v>15</v>
      </c>
      <c r="AN521">
        <v>2</v>
      </c>
      <c r="AO521" t="s">
        <v>20</v>
      </c>
      <c r="AQ521" t="s">
        <v>16</v>
      </c>
      <c r="AR521" t="s">
        <v>40</v>
      </c>
      <c r="AS521" t="s">
        <v>22</v>
      </c>
      <c r="AT521" t="s">
        <v>21</v>
      </c>
      <c r="AU521">
        <v>9.6560000000000006</v>
      </c>
      <c r="AV521" t="s">
        <v>23</v>
      </c>
      <c r="AW521" t="s">
        <v>24</v>
      </c>
    </row>
    <row r="522" spans="1:49" x14ac:dyDescent="0.25">
      <c r="A522" t="s">
        <v>68</v>
      </c>
      <c r="E522" t="s">
        <v>3</v>
      </c>
      <c r="F522" t="s">
        <v>25</v>
      </c>
      <c r="G522" t="s">
        <v>26</v>
      </c>
      <c r="H522">
        <v>20.596299999999999</v>
      </c>
      <c r="I522" t="s">
        <v>26</v>
      </c>
      <c r="J522" t="s">
        <v>4</v>
      </c>
      <c r="K522">
        <v>20.596</v>
      </c>
      <c r="L522" t="s">
        <v>9</v>
      </c>
      <c r="M522" t="s">
        <v>69</v>
      </c>
      <c r="N522" t="s">
        <v>61</v>
      </c>
      <c r="O522" t="s">
        <v>9</v>
      </c>
      <c r="P522" t="s">
        <v>62</v>
      </c>
      <c r="Q522" t="s">
        <v>3</v>
      </c>
      <c r="R522" t="s">
        <v>17</v>
      </c>
      <c r="S522" t="s">
        <v>70</v>
      </c>
      <c r="T522">
        <v>3</v>
      </c>
      <c r="U522" t="s">
        <v>13</v>
      </c>
      <c r="V522" t="s">
        <v>3</v>
      </c>
      <c r="Y522">
        <v>2</v>
      </c>
      <c r="AA522">
        <v>0</v>
      </c>
      <c r="AC522" t="s">
        <v>14</v>
      </c>
      <c r="AE522">
        <v>5</v>
      </c>
      <c r="AF522">
        <v>9</v>
      </c>
      <c r="AG522" t="s">
        <v>38</v>
      </c>
      <c r="AH522">
        <v>6</v>
      </c>
      <c r="AI522" t="s">
        <v>67</v>
      </c>
      <c r="AJ522">
        <v>3</v>
      </c>
      <c r="AK522" t="s">
        <v>20</v>
      </c>
      <c r="AL522" t="s">
        <v>3</v>
      </c>
      <c r="AM522" t="s">
        <v>15</v>
      </c>
      <c r="AN522">
        <v>3</v>
      </c>
      <c r="AO522" t="s">
        <v>20</v>
      </c>
      <c r="AQ522" t="s">
        <v>16</v>
      </c>
      <c r="AR522" t="s">
        <v>40</v>
      </c>
      <c r="AS522" t="s">
        <v>22</v>
      </c>
      <c r="AT522" t="s">
        <v>21</v>
      </c>
      <c r="AU522">
        <v>20.596</v>
      </c>
      <c r="AV522" t="s">
        <v>23</v>
      </c>
      <c r="AW522" t="s">
        <v>24</v>
      </c>
    </row>
    <row r="523" spans="1:49" x14ac:dyDescent="0.25">
      <c r="A523" t="s">
        <v>68</v>
      </c>
      <c r="E523" t="s">
        <v>3</v>
      </c>
      <c r="F523" t="s">
        <v>25</v>
      </c>
      <c r="G523" t="s">
        <v>26</v>
      </c>
      <c r="H523">
        <v>731.71640000000002</v>
      </c>
      <c r="I523" t="s">
        <v>26</v>
      </c>
      <c r="J523" t="s">
        <v>4</v>
      </c>
      <c r="K523">
        <v>731.71600000000001</v>
      </c>
      <c r="L523" t="s">
        <v>9</v>
      </c>
      <c r="M523" t="s">
        <v>69</v>
      </c>
      <c r="N523" t="s">
        <v>61</v>
      </c>
      <c r="O523" t="s">
        <v>9</v>
      </c>
      <c r="P523" t="s">
        <v>62</v>
      </c>
      <c r="Q523" t="s">
        <v>3</v>
      </c>
      <c r="R523" t="s">
        <v>17</v>
      </c>
      <c r="S523" t="s">
        <v>70</v>
      </c>
      <c r="T523">
        <v>4</v>
      </c>
      <c r="U523" t="s">
        <v>13</v>
      </c>
      <c r="V523" t="s">
        <v>3</v>
      </c>
      <c r="X523">
        <v>7</v>
      </c>
      <c r="Y523">
        <v>3</v>
      </c>
      <c r="AA523">
        <v>1</v>
      </c>
      <c r="AC523" t="s">
        <v>14</v>
      </c>
      <c r="AE523">
        <v>7</v>
      </c>
      <c r="AF523">
        <v>1</v>
      </c>
      <c r="AG523" t="s">
        <v>38</v>
      </c>
      <c r="AH523">
        <v>6</v>
      </c>
      <c r="AI523" t="s">
        <v>67</v>
      </c>
      <c r="AJ523">
        <v>4</v>
      </c>
      <c r="AK523" t="s">
        <v>20</v>
      </c>
      <c r="AL523" t="s">
        <v>3</v>
      </c>
      <c r="AM523" t="s">
        <v>15</v>
      </c>
      <c r="AN523">
        <v>4</v>
      </c>
      <c r="AO523" t="s">
        <v>20</v>
      </c>
      <c r="AQ523" t="s">
        <v>16</v>
      </c>
      <c r="AR523" t="s">
        <v>40</v>
      </c>
      <c r="AS523" t="s">
        <v>22</v>
      </c>
      <c r="AT523" t="s">
        <v>21</v>
      </c>
      <c r="AU523">
        <v>731.71600000000001</v>
      </c>
      <c r="AV523" t="s">
        <v>23</v>
      </c>
      <c r="AW523" t="s">
        <v>24</v>
      </c>
    </row>
    <row r="524" spans="1:49" x14ac:dyDescent="0.25">
      <c r="A524" t="s">
        <v>68</v>
      </c>
      <c r="E524" t="s">
        <v>3</v>
      </c>
      <c r="F524" t="s">
        <v>25</v>
      </c>
      <c r="G524" t="s">
        <v>26</v>
      </c>
      <c r="H524">
        <v>0.72489999999999999</v>
      </c>
      <c r="I524" t="s">
        <v>26</v>
      </c>
      <c r="J524" t="s">
        <v>4</v>
      </c>
      <c r="K524">
        <v>0.72499999999999998</v>
      </c>
      <c r="L524" t="s">
        <v>9</v>
      </c>
      <c r="M524" t="s">
        <v>69</v>
      </c>
      <c r="N524" t="s">
        <v>61</v>
      </c>
      <c r="O524" t="s">
        <v>9</v>
      </c>
      <c r="P524" t="s">
        <v>62</v>
      </c>
      <c r="Q524" t="s">
        <v>3</v>
      </c>
      <c r="R524" t="s">
        <v>17</v>
      </c>
      <c r="S524" t="s">
        <v>70</v>
      </c>
      <c r="T524">
        <v>9</v>
      </c>
      <c r="U524" t="s">
        <v>13</v>
      </c>
      <c r="V524" t="s">
        <v>3</v>
      </c>
      <c r="AA524">
        <v>0</v>
      </c>
      <c r="AC524" t="s">
        <v>14</v>
      </c>
      <c r="AE524">
        <v>7</v>
      </c>
      <c r="AF524">
        <v>2</v>
      </c>
      <c r="AG524" t="s">
        <v>38</v>
      </c>
      <c r="AH524">
        <v>4</v>
      </c>
      <c r="AI524" t="s">
        <v>67</v>
      </c>
      <c r="AJ524">
        <v>9</v>
      </c>
      <c r="AK524" t="s">
        <v>20</v>
      </c>
      <c r="AL524" t="s">
        <v>3</v>
      </c>
      <c r="AM524" t="s">
        <v>15</v>
      </c>
      <c r="AN524">
        <v>9</v>
      </c>
      <c r="AO524" t="s">
        <v>20</v>
      </c>
      <c r="AQ524" t="s">
        <v>16</v>
      </c>
      <c r="AR524" t="s">
        <v>51</v>
      </c>
      <c r="AS524" t="s">
        <v>22</v>
      </c>
      <c r="AT524" t="s">
        <v>21</v>
      </c>
      <c r="AU524">
        <v>0.72499999999999998</v>
      </c>
      <c r="AV524" t="s">
        <v>23</v>
      </c>
      <c r="AW524" t="s">
        <v>24</v>
      </c>
    </row>
    <row r="525" spans="1:49" x14ac:dyDescent="0.25">
      <c r="A525" t="s">
        <v>68</v>
      </c>
      <c r="E525" t="s">
        <v>3</v>
      </c>
      <c r="F525" t="s">
        <v>25</v>
      </c>
      <c r="G525" t="s">
        <v>26</v>
      </c>
      <c r="H525">
        <v>2.6295000000000002</v>
      </c>
      <c r="I525" t="s">
        <v>26</v>
      </c>
      <c r="J525" t="s">
        <v>4</v>
      </c>
      <c r="K525">
        <v>2.63</v>
      </c>
      <c r="L525" t="s">
        <v>9</v>
      </c>
      <c r="M525" t="s">
        <v>69</v>
      </c>
      <c r="N525" t="s">
        <v>61</v>
      </c>
      <c r="O525" t="s">
        <v>9</v>
      </c>
      <c r="P525" t="s">
        <v>62</v>
      </c>
      <c r="Q525" t="s">
        <v>3</v>
      </c>
      <c r="R525" t="s">
        <v>17</v>
      </c>
      <c r="S525" t="s">
        <v>70</v>
      </c>
      <c r="T525">
        <v>5</v>
      </c>
      <c r="U525" t="s">
        <v>13</v>
      </c>
      <c r="V525" t="s">
        <v>3</v>
      </c>
      <c r="AA525">
        <v>2</v>
      </c>
      <c r="AC525" t="s">
        <v>14</v>
      </c>
      <c r="AE525">
        <v>6</v>
      </c>
      <c r="AF525">
        <v>2</v>
      </c>
      <c r="AG525" t="s">
        <v>38</v>
      </c>
      <c r="AH525">
        <v>9</v>
      </c>
      <c r="AI525" t="s">
        <v>67</v>
      </c>
      <c r="AJ525">
        <v>5</v>
      </c>
      <c r="AK525" t="s">
        <v>20</v>
      </c>
      <c r="AL525" t="s">
        <v>3</v>
      </c>
      <c r="AM525" t="s">
        <v>15</v>
      </c>
      <c r="AN525">
        <v>5</v>
      </c>
      <c r="AO525" t="s">
        <v>20</v>
      </c>
      <c r="AQ525" t="s">
        <v>16</v>
      </c>
      <c r="AR525" t="s">
        <v>49</v>
      </c>
      <c r="AS525" t="s">
        <v>22</v>
      </c>
      <c r="AT525" t="s">
        <v>21</v>
      </c>
      <c r="AU525">
        <v>2.63</v>
      </c>
      <c r="AV525" t="s">
        <v>23</v>
      </c>
      <c r="AW525" t="s">
        <v>24</v>
      </c>
    </row>
    <row r="526" spans="1:49" x14ac:dyDescent="0.25">
      <c r="A526" t="s">
        <v>68</v>
      </c>
      <c r="E526" t="s">
        <v>3</v>
      </c>
      <c r="F526" t="s">
        <v>25</v>
      </c>
      <c r="G526" t="s">
        <v>26</v>
      </c>
      <c r="H526">
        <v>51.084600000000002</v>
      </c>
      <c r="I526" t="s">
        <v>26</v>
      </c>
      <c r="J526" t="s">
        <v>4</v>
      </c>
      <c r="K526">
        <v>51.085000000000001</v>
      </c>
      <c r="L526" t="s">
        <v>9</v>
      </c>
      <c r="M526" t="s">
        <v>69</v>
      </c>
      <c r="N526" t="s">
        <v>61</v>
      </c>
      <c r="O526" t="s">
        <v>9</v>
      </c>
      <c r="P526" t="s">
        <v>62</v>
      </c>
      <c r="Q526" t="s">
        <v>3</v>
      </c>
      <c r="R526" t="s">
        <v>17</v>
      </c>
      <c r="S526" t="s">
        <v>70</v>
      </c>
      <c r="T526">
        <v>6</v>
      </c>
      <c r="U526" t="s">
        <v>13</v>
      </c>
      <c r="V526" t="s">
        <v>3</v>
      </c>
      <c r="Y526">
        <v>5</v>
      </c>
      <c r="AA526">
        <v>1</v>
      </c>
      <c r="AC526" t="s">
        <v>14</v>
      </c>
      <c r="AE526">
        <v>0</v>
      </c>
      <c r="AF526">
        <v>8</v>
      </c>
      <c r="AG526" t="s">
        <v>38</v>
      </c>
      <c r="AH526">
        <v>4</v>
      </c>
      <c r="AI526" t="s">
        <v>67</v>
      </c>
      <c r="AJ526">
        <v>6</v>
      </c>
      <c r="AK526" t="s">
        <v>20</v>
      </c>
      <c r="AL526" t="s">
        <v>3</v>
      </c>
      <c r="AM526" t="s">
        <v>15</v>
      </c>
      <c r="AN526">
        <v>6</v>
      </c>
      <c r="AO526" t="s">
        <v>20</v>
      </c>
      <c r="AQ526" t="s">
        <v>16</v>
      </c>
      <c r="AR526" t="s">
        <v>51</v>
      </c>
      <c r="AS526" t="s">
        <v>22</v>
      </c>
      <c r="AT526" t="s">
        <v>21</v>
      </c>
      <c r="AU526">
        <v>51.085000000000001</v>
      </c>
      <c r="AV526" t="s">
        <v>23</v>
      </c>
      <c r="AW526" t="s">
        <v>24</v>
      </c>
    </row>
    <row r="527" spans="1:49" x14ac:dyDescent="0.25">
      <c r="A527" t="s">
        <v>68</v>
      </c>
      <c r="E527" t="s">
        <v>3</v>
      </c>
      <c r="F527" t="s">
        <v>25</v>
      </c>
      <c r="G527" t="s">
        <v>26</v>
      </c>
      <c r="H527">
        <v>182.81989999999999</v>
      </c>
      <c r="I527" t="s">
        <v>26</v>
      </c>
      <c r="J527" t="s">
        <v>4</v>
      </c>
      <c r="K527">
        <v>182.82</v>
      </c>
      <c r="L527" t="s">
        <v>9</v>
      </c>
      <c r="M527" t="s">
        <v>69</v>
      </c>
      <c r="N527" t="s">
        <v>61</v>
      </c>
      <c r="O527" t="s">
        <v>9</v>
      </c>
      <c r="P527" t="s">
        <v>62</v>
      </c>
      <c r="Q527" t="s">
        <v>3</v>
      </c>
      <c r="R527" t="s">
        <v>17</v>
      </c>
      <c r="S527" t="s">
        <v>70</v>
      </c>
      <c r="T527">
        <v>9</v>
      </c>
      <c r="U527" t="s">
        <v>13</v>
      </c>
      <c r="V527" t="s">
        <v>3</v>
      </c>
      <c r="X527">
        <v>1</v>
      </c>
      <c r="Y527">
        <v>8</v>
      </c>
      <c r="AA527">
        <v>2</v>
      </c>
      <c r="AC527" t="s">
        <v>14</v>
      </c>
      <c r="AE527">
        <v>8</v>
      </c>
      <c r="AF527">
        <v>1</v>
      </c>
      <c r="AG527" t="s">
        <v>38</v>
      </c>
      <c r="AH527">
        <v>9</v>
      </c>
      <c r="AI527" t="s">
        <v>67</v>
      </c>
      <c r="AJ527">
        <v>9</v>
      </c>
      <c r="AK527" t="s">
        <v>20</v>
      </c>
      <c r="AL527" t="s">
        <v>3</v>
      </c>
      <c r="AM527" t="s">
        <v>15</v>
      </c>
      <c r="AN527">
        <v>9</v>
      </c>
      <c r="AO527" t="s">
        <v>20</v>
      </c>
      <c r="AQ527" t="s">
        <v>16</v>
      </c>
      <c r="AR527" t="s">
        <v>49</v>
      </c>
      <c r="AS527" t="s">
        <v>22</v>
      </c>
      <c r="AT527" t="s">
        <v>21</v>
      </c>
      <c r="AU527">
        <v>182.82</v>
      </c>
      <c r="AV527" t="s">
        <v>23</v>
      </c>
      <c r="AW527" t="s">
        <v>24</v>
      </c>
    </row>
    <row r="528" spans="1:49" x14ac:dyDescent="0.25">
      <c r="A528" t="s">
        <v>68</v>
      </c>
      <c r="E528" t="s">
        <v>3</v>
      </c>
      <c r="F528" t="s">
        <v>25</v>
      </c>
      <c r="G528" t="s">
        <v>26</v>
      </c>
      <c r="H528">
        <v>0.31609999999999999</v>
      </c>
      <c r="I528" t="s">
        <v>26</v>
      </c>
      <c r="J528" t="s">
        <v>4</v>
      </c>
      <c r="K528">
        <v>0.316</v>
      </c>
      <c r="L528" t="s">
        <v>9</v>
      </c>
      <c r="M528" t="s">
        <v>69</v>
      </c>
      <c r="N528" t="s">
        <v>61</v>
      </c>
      <c r="O528" t="s">
        <v>9</v>
      </c>
      <c r="P528" t="s">
        <v>62</v>
      </c>
      <c r="Q528" t="s">
        <v>3</v>
      </c>
      <c r="R528" t="s">
        <v>17</v>
      </c>
      <c r="S528" t="s">
        <v>70</v>
      </c>
      <c r="T528">
        <v>1</v>
      </c>
      <c r="U528" t="s">
        <v>13</v>
      </c>
      <c r="V528" t="s">
        <v>3</v>
      </c>
      <c r="AA528">
        <v>0</v>
      </c>
      <c r="AC528" t="s">
        <v>14</v>
      </c>
      <c r="AE528">
        <v>3</v>
      </c>
      <c r="AF528">
        <v>1</v>
      </c>
      <c r="AG528" t="s">
        <v>38</v>
      </c>
      <c r="AH528">
        <v>6</v>
      </c>
      <c r="AI528" t="s">
        <v>67</v>
      </c>
      <c r="AJ528">
        <v>1</v>
      </c>
      <c r="AK528" t="s">
        <v>20</v>
      </c>
      <c r="AL528" t="s">
        <v>3</v>
      </c>
      <c r="AM528" t="s">
        <v>15</v>
      </c>
      <c r="AN528">
        <v>1</v>
      </c>
      <c r="AO528" t="s">
        <v>20</v>
      </c>
      <c r="AQ528" t="s">
        <v>16</v>
      </c>
      <c r="AR528" t="s">
        <v>40</v>
      </c>
      <c r="AS528" t="s">
        <v>22</v>
      </c>
      <c r="AT528" t="s">
        <v>21</v>
      </c>
      <c r="AU528">
        <v>0.316</v>
      </c>
      <c r="AV528" t="s">
        <v>23</v>
      </c>
      <c r="AW528" t="s">
        <v>24</v>
      </c>
    </row>
    <row r="529" spans="1:49" x14ac:dyDescent="0.25">
      <c r="A529" t="s">
        <v>68</v>
      </c>
      <c r="E529" t="s">
        <v>3</v>
      </c>
      <c r="F529" t="s">
        <v>25</v>
      </c>
      <c r="G529" t="s">
        <v>26</v>
      </c>
      <c r="H529">
        <v>4.7628000000000004</v>
      </c>
      <c r="I529" t="s">
        <v>26</v>
      </c>
      <c r="J529" t="s">
        <v>4</v>
      </c>
      <c r="K529">
        <v>4.7629999999999999</v>
      </c>
      <c r="L529" t="s">
        <v>9</v>
      </c>
      <c r="M529" t="s">
        <v>69</v>
      </c>
      <c r="N529" t="s">
        <v>61</v>
      </c>
      <c r="O529" t="s">
        <v>9</v>
      </c>
      <c r="P529" t="s">
        <v>62</v>
      </c>
      <c r="Q529" t="s">
        <v>3</v>
      </c>
      <c r="R529" t="s">
        <v>17</v>
      </c>
      <c r="S529" t="s">
        <v>70</v>
      </c>
      <c r="T529">
        <v>8</v>
      </c>
      <c r="U529" t="s">
        <v>13</v>
      </c>
      <c r="V529" t="s">
        <v>3</v>
      </c>
      <c r="AA529">
        <v>4</v>
      </c>
      <c r="AC529" t="s">
        <v>14</v>
      </c>
      <c r="AE529">
        <v>7</v>
      </c>
      <c r="AF529">
        <v>6</v>
      </c>
      <c r="AG529" t="s">
        <v>38</v>
      </c>
      <c r="AH529">
        <v>2</v>
      </c>
      <c r="AI529" t="s">
        <v>67</v>
      </c>
      <c r="AJ529">
        <v>8</v>
      </c>
      <c r="AK529" t="s">
        <v>20</v>
      </c>
      <c r="AL529" t="s">
        <v>3</v>
      </c>
      <c r="AM529" t="s">
        <v>15</v>
      </c>
      <c r="AN529">
        <v>8</v>
      </c>
      <c r="AO529" t="s">
        <v>20</v>
      </c>
      <c r="AQ529" t="s">
        <v>16</v>
      </c>
      <c r="AR529" t="s">
        <v>48</v>
      </c>
      <c r="AS529" t="s">
        <v>22</v>
      </c>
      <c r="AT529" t="s">
        <v>21</v>
      </c>
      <c r="AU529">
        <v>4.7629999999999999</v>
      </c>
      <c r="AV529" t="s">
        <v>23</v>
      </c>
      <c r="AW529" t="s">
        <v>24</v>
      </c>
    </row>
    <row r="530" spans="1:49" x14ac:dyDescent="0.25">
      <c r="A530" t="s">
        <v>68</v>
      </c>
      <c r="E530" t="s">
        <v>3</v>
      </c>
      <c r="F530" t="s">
        <v>25</v>
      </c>
      <c r="G530" t="s">
        <v>26</v>
      </c>
      <c r="H530">
        <v>13.6981</v>
      </c>
      <c r="I530" t="s">
        <v>26</v>
      </c>
      <c r="J530" t="s">
        <v>4</v>
      </c>
      <c r="K530">
        <v>13.698</v>
      </c>
      <c r="L530" t="s">
        <v>9</v>
      </c>
      <c r="M530" t="s">
        <v>69</v>
      </c>
      <c r="N530" t="s">
        <v>61</v>
      </c>
      <c r="O530" t="s">
        <v>9</v>
      </c>
      <c r="P530" t="s">
        <v>62</v>
      </c>
      <c r="Q530" t="s">
        <v>3</v>
      </c>
      <c r="R530" t="s">
        <v>17</v>
      </c>
      <c r="S530" t="s">
        <v>70</v>
      </c>
      <c r="T530">
        <v>1</v>
      </c>
      <c r="U530" t="s">
        <v>13</v>
      </c>
      <c r="V530" t="s">
        <v>3</v>
      </c>
      <c r="Y530">
        <v>1</v>
      </c>
      <c r="AA530">
        <v>3</v>
      </c>
      <c r="AC530" t="s">
        <v>14</v>
      </c>
      <c r="AE530">
        <v>6</v>
      </c>
      <c r="AF530">
        <v>9</v>
      </c>
      <c r="AG530" t="s">
        <v>38</v>
      </c>
      <c r="AH530">
        <v>8</v>
      </c>
      <c r="AI530" t="s">
        <v>67</v>
      </c>
      <c r="AJ530">
        <v>1</v>
      </c>
      <c r="AK530" t="s">
        <v>20</v>
      </c>
      <c r="AL530" t="s">
        <v>3</v>
      </c>
      <c r="AM530" t="s">
        <v>15</v>
      </c>
      <c r="AN530">
        <v>1</v>
      </c>
      <c r="AO530" t="s">
        <v>20</v>
      </c>
      <c r="AQ530" t="s">
        <v>16</v>
      </c>
      <c r="AR530" t="s">
        <v>44</v>
      </c>
      <c r="AS530" t="s">
        <v>22</v>
      </c>
      <c r="AT530" t="s">
        <v>21</v>
      </c>
      <c r="AU530">
        <v>13.698</v>
      </c>
      <c r="AV530" t="s">
        <v>23</v>
      </c>
      <c r="AW530" t="s">
        <v>24</v>
      </c>
    </row>
    <row r="531" spans="1:49" x14ac:dyDescent="0.25">
      <c r="A531" t="s">
        <v>68</v>
      </c>
      <c r="E531" t="s">
        <v>3</v>
      </c>
      <c r="F531" t="s">
        <v>25</v>
      </c>
      <c r="G531" t="s">
        <v>26</v>
      </c>
      <c r="H531">
        <v>135.42689999999999</v>
      </c>
      <c r="I531" t="s">
        <v>26</v>
      </c>
      <c r="J531" t="s">
        <v>4</v>
      </c>
      <c r="K531">
        <v>135.42699999999999</v>
      </c>
      <c r="L531" t="s">
        <v>9</v>
      </c>
      <c r="M531" t="s">
        <v>69</v>
      </c>
      <c r="N531" t="s">
        <v>61</v>
      </c>
      <c r="O531" t="s">
        <v>9</v>
      </c>
      <c r="P531" t="s">
        <v>62</v>
      </c>
      <c r="Q531" t="s">
        <v>3</v>
      </c>
      <c r="R531" t="s">
        <v>17</v>
      </c>
      <c r="S531" t="s">
        <v>70</v>
      </c>
      <c r="T531">
        <v>9</v>
      </c>
      <c r="U531" t="s">
        <v>13</v>
      </c>
      <c r="V531" t="s">
        <v>3</v>
      </c>
      <c r="X531">
        <v>1</v>
      </c>
      <c r="Y531">
        <v>3</v>
      </c>
      <c r="AA531">
        <v>5</v>
      </c>
      <c r="AC531" t="s">
        <v>14</v>
      </c>
      <c r="AE531">
        <v>4</v>
      </c>
      <c r="AF531">
        <v>2</v>
      </c>
      <c r="AG531" t="s">
        <v>38</v>
      </c>
      <c r="AH531">
        <v>6</v>
      </c>
      <c r="AI531" t="s">
        <v>67</v>
      </c>
      <c r="AJ531">
        <v>9</v>
      </c>
      <c r="AK531" t="s">
        <v>20</v>
      </c>
      <c r="AL531" t="s">
        <v>3</v>
      </c>
      <c r="AM531" t="s">
        <v>15</v>
      </c>
      <c r="AN531">
        <v>9</v>
      </c>
      <c r="AO531" t="s">
        <v>20</v>
      </c>
      <c r="AQ531" t="s">
        <v>16</v>
      </c>
      <c r="AR531" t="s">
        <v>42</v>
      </c>
      <c r="AS531" t="s">
        <v>22</v>
      </c>
      <c r="AT531" t="s">
        <v>21</v>
      </c>
      <c r="AU531">
        <v>135.42699999999999</v>
      </c>
      <c r="AV531" t="s">
        <v>23</v>
      </c>
      <c r="AW531" t="s">
        <v>24</v>
      </c>
    </row>
    <row r="532" spans="1:49" x14ac:dyDescent="0.25">
      <c r="A532" t="s">
        <v>68</v>
      </c>
      <c r="E532" t="s">
        <v>3</v>
      </c>
      <c r="F532" t="s">
        <v>25</v>
      </c>
      <c r="G532" t="s">
        <v>26</v>
      </c>
      <c r="H532">
        <v>0.19009999999999999</v>
      </c>
      <c r="I532" t="s">
        <v>26</v>
      </c>
      <c r="J532" t="s">
        <v>4</v>
      </c>
      <c r="K532">
        <v>0.19</v>
      </c>
      <c r="L532" t="s">
        <v>9</v>
      </c>
      <c r="M532" t="s">
        <v>69</v>
      </c>
      <c r="N532" t="s">
        <v>61</v>
      </c>
      <c r="O532" t="s">
        <v>9</v>
      </c>
      <c r="P532" t="s">
        <v>62</v>
      </c>
      <c r="Q532" t="s">
        <v>3</v>
      </c>
      <c r="R532" t="s">
        <v>17</v>
      </c>
      <c r="S532" t="s">
        <v>70</v>
      </c>
      <c r="T532">
        <v>1</v>
      </c>
      <c r="U532" t="s">
        <v>13</v>
      </c>
      <c r="V532" t="s">
        <v>3</v>
      </c>
      <c r="AA532">
        <v>0</v>
      </c>
      <c r="AC532" t="s">
        <v>14</v>
      </c>
      <c r="AE532">
        <v>1</v>
      </c>
      <c r="AF532">
        <v>9</v>
      </c>
      <c r="AG532" t="s">
        <v>38</v>
      </c>
      <c r="AH532">
        <v>0</v>
      </c>
      <c r="AI532" t="s">
        <v>67</v>
      </c>
      <c r="AJ532">
        <v>1</v>
      </c>
      <c r="AK532" t="s">
        <v>20</v>
      </c>
      <c r="AL532" t="s">
        <v>3</v>
      </c>
      <c r="AM532" t="s">
        <v>15</v>
      </c>
      <c r="AN532">
        <v>1</v>
      </c>
      <c r="AO532" t="s">
        <v>20</v>
      </c>
      <c r="AQ532" t="s">
        <v>16</v>
      </c>
      <c r="AR532" t="s">
        <v>46</v>
      </c>
      <c r="AS532" t="s">
        <v>22</v>
      </c>
      <c r="AT532" t="s">
        <v>21</v>
      </c>
      <c r="AU532">
        <v>0.19</v>
      </c>
      <c r="AV532" t="s">
        <v>23</v>
      </c>
      <c r="AW532" t="s">
        <v>24</v>
      </c>
    </row>
    <row r="533" spans="1:49" x14ac:dyDescent="0.25">
      <c r="A533" t="s">
        <v>68</v>
      </c>
      <c r="E533" t="s">
        <v>3</v>
      </c>
      <c r="F533" t="s">
        <v>25</v>
      </c>
      <c r="G533" t="s">
        <v>26</v>
      </c>
      <c r="H533">
        <v>5.8383000000000003</v>
      </c>
      <c r="I533" t="s">
        <v>26</v>
      </c>
      <c r="J533" t="s">
        <v>4</v>
      </c>
      <c r="K533">
        <v>5.8380000000000001</v>
      </c>
      <c r="L533" t="s">
        <v>9</v>
      </c>
      <c r="M533" t="s">
        <v>69</v>
      </c>
      <c r="N533" t="s">
        <v>61</v>
      </c>
      <c r="O533" t="s">
        <v>9</v>
      </c>
      <c r="P533" t="s">
        <v>62</v>
      </c>
      <c r="Q533" t="s">
        <v>3</v>
      </c>
      <c r="R533" t="s">
        <v>17</v>
      </c>
      <c r="S533" t="s">
        <v>70</v>
      </c>
      <c r="T533">
        <v>3</v>
      </c>
      <c r="U533" t="s">
        <v>13</v>
      </c>
      <c r="V533" t="s">
        <v>3</v>
      </c>
      <c r="AA533">
        <v>5</v>
      </c>
      <c r="AC533" t="s">
        <v>14</v>
      </c>
      <c r="AE533">
        <v>8</v>
      </c>
      <c r="AF533">
        <v>3</v>
      </c>
      <c r="AG533" t="s">
        <v>38</v>
      </c>
      <c r="AH533">
        <v>8</v>
      </c>
      <c r="AI533" t="s">
        <v>67</v>
      </c>
      <c r="AJ533">
        <v>3</v>
      </c>
      <c r="AK533" t="s">
        <v>20</v>
      </c>
      <c r="AL533" t="s">
        <v>3</v>
      </c>
      <c r="AM533" t="s">
        <v>15</v>
      </c>
      <c r="AN533">
        <v>3</v>
      </c>
      <c r="AO533" t="s">
        <v>20</v>
      </c>
      <c r="AQ533" t="s">
        <v>16</v>
      </c>
      <c r="AR533" t="s">
        <v>44</v>
      </c>
      <c r="AS533" t="s">
        <v>22</v>
      </c>
      <c r="AT533" t="s">
        <v>21</v>
      </c>
      <c r="AU533">
        <v>5.8380000000000001</v>
      </c>
      <c r="AV533" t="s">
        <v>23</v>
      </c>
      <c r="AW533" t="s">
        <v>24</v>
      </c>
    </row>
    <row r="534" spans="1:49" x14ac:dyDescent="0.25">
      <c r="A534" t="s">
        <v>68</v>
      </c>
      <c r="E534" t="s">
        <v>3</v>
      </c>
      <c r="F534" t="s">
        <v>25</v>
      </c>
      <c r="G534" t="s">
        <v>26</v>
      </c>
      <c r="H534">
        <v>48.689900000000002</v>
      </c>
      <c r="I534" t="s">
        <v>26</v>
      </c>
      <c r="J534" t="s">
        <v>4</v>
      </c>
      <c r="K534">
        <v>48.69</v>
      </c>
      <c r="L534" t="s">
        <v>9</v>
      </c>
      <c r="M534" t="s">
        <v>69</v>
      </c>
      <c r="N534" t="s">
        <v>61</v>
      </c>
      <c r="O534" t="s">
        <v>9</v>
      </c>
      <c r="P534" t="s">
        <v>62</v>
      </c>
      <c r="Q534" t="s">
        <v>3</v>
      </c>
      <c r="R534" t="s">
        <v>17</v>
      </c>
      <c r="S534" t="s">
        <v>70</v>
      </c>
      <c r="T534">
        <v>9</v>
      </c>
      <c r="U534" t="s">
        <v>13</v>
      </c>
      <c r="V534" t="s">
        <v>3</v>
      </c>
      <c r="Y534">
        <v>4</v>
      </c>
      <c r="AA534">
        <v>8</v>
      </c>
      <c r="AC534" t="s">
        <v>14</v>
      </c>
      <c r="AE534">
        <v>6</v>
      </c>
      <c r="AF534">
        <v>8</v>
      </c>
      <c r="AG534" t="s">
        <v>38</v>
      </c>
      <c r="AH534">
        <v>9</v>
      </c>
      <c r="AI534" t="s">
        <v>67</v>
      </c>
      <c r="AJ534">
        <v>9</v>
      </c>
      <c r="AK534" t="s">
        <v>20</v>
      </c>
      <c r="AL534" t="s">
        <v>3</v>
      </c>
      <c r="AM534" t="s">
        <v>15</v>
      </c>
      <c r="AN534">
        <v>9</v>
      </c>
      <c r="AO534" t="s">
        <v>20</v>
      </c>
      <c r="AQ534" t="s">
        <v>16</v>
      </c>
      <c r="AR534" t="s">
        <v>49</v>
      </c>
      <c r="AS534" t="s">
        <v>22</v>
      </c>
      <c r="AT534" t="s">
        <v>21</v>
      </c>
      <c r="AU534">
        <v>48.69</v>
      </c>
      <c r="AV534" t="s">
        <v>23</v>
      </c>
      <c r="AW534" t="s">
        <v>24</v>
      </c>
    </row>
    <row r="535" spans="1:49" x14ac:dyDescent="0.25">
      <c r="A535" t="s">
        <v>68</v>
      </c>
      <c r="E535" t="s">
        <v>3</v>
      </c>
      <c r="F535" t="s">
        <v>25</v>
      </c>
      <c r="G535" t="s">
        <v>26</v>
      </c>
      <c r="H535">
        <v>221.25319999999999</v>
      </c>
      <c r="I535" t="s">
        <v>26</v>
      </c>
      <c r="J535" t="s">
        <v>4</v>
      </c>
      <c r="K535">
        <v>221.25299999999999</v>
      </c>
      <c r="L535" t="s">
        <v>9</v>
      </c>
      <c r="M535" t="s">
        <v>69</v>
      </c>
      <c r="N535" t="s">
        <v>61</v>
      </c>
      <c r="O535" t="s">
        <v>9</v>
      </c>
      <c r="P535" t="s">
        <v>62</v>
      </c>
      <c r="Q535" t="s">
        <v>3</v>
      </c>
      <c r="R535" t="s">
        <v>17</v>
      </c>
      <c r="S535" t="s">
        <v>70</v>
      </c>
      <c r="T535">
        <v>2</v>
      </c>
      <c r="U535" t="s">
        <v>13</v>
      </c>
      <c r="V535" t="s">
        <v>3</v>
      </c>
      <c r="X535">
        <v>2</v>
      </c>
      <c r="Y535">
        <v>2</v>
      </c>
      <c r="AA535">
        <v>1</v>
      </c>
      <c r="AC535" t="s">
        <v>14</v>
      </c>
      <c r="AE535">
        <v>2</v>
      </c>
      <c r="AF535">
        <v>5</v>
      </c>
      <c r="AG535" t="s">
        <v>38</v>
      </c>
      <c r="AH535">
        <v>3</v>
      </c>
      <c r="AI535" t="s">
        <v>67</v>
      </c>
      <c r="AJ535">
        <v>2</v>
      </c>
      <c r="AK535" t="s">
        <v>20</v>
      </c>
      <c r="AL535" t="s">
        <v>3</v>
      </c>
      <c r="AM535" t="s">
        <v>15</v>
      </c>
      <c r="AN535">
        <v>2</v>
      </c>
      <c r="AO535" t="s">
        <v>20</v>
      </c>
      <c r="AQ535" t="s">
        <v>16</v>
      </c>
      <c r="AR535" t="s">
        <v>56</v>
      </c>
      <c r="AS535" t="s">
        <v>22</v>
      </c>
      <c r="AT535" t="s">
        <v>21</v>
      </c>
      <c r="AU535">
        <v>221.25299999999999</v>
      </c>
      <c r="AV535" t="s">
        <v>23</v>
      </c>
      <c r="AW535" t="s">
        <v>24</v>
      </c>
    </row>
    <row r="536" spans="1:49" x14ac:dyDescent="0.25">
      <c r="A536" t="s">
        <v>68</v>
      </c>
      <c r="E536" t="s">
        <v>3</v>
      </c>
      <c r="F536" t="s">
        <v>25</v>
      </c>
      <c r="G536" t="s">
        <v>26</v>
      </c>
      <c r="H536">
        <v>0.43519999999999998</v>
      </c>
      <c r="I536" t="s">
        <v>26</v>
      </c>
      <c r="J536" t="s">
        <v>4</v>
      </c>
      <c r="K536">
        <v>0.435</v>
      </c>
      <c r="L536" t="s">
        <v>9</v>
      </c>
      <c r="M536" t="s">
        <v>69</v>
      </c>
      <c r="N536" t="s">
        <v>61</v>
      </c>
      <c r="O536" t="s">
        <v>9</v>
      </c>
      <c r="P536" t="s">
        <v>62</v>
      </c>
      <c r="Q536" t="s">
        <v>3</v>
      </c>
      <c r="R536" t="s">
        <v>17</v>
      </c>
      <c r="S536" t="s">
        <v>70</v>
      </c>
      <c r="T536">
        <v>2</v>
      </c>
      <c r="U536" t="s">
        <v>13</v>
      </c>
      <c r="V536" t="s">
        <v>3</v>
      </c>
      <c r="AA536">
        <v>0</v>
      </c>
      <c r="AC536" t="s">
        <v>14</v>
      </c>
      <c r="AE536">
        <v>4</v>
      </c>
      <c r="AF536">
        <v>3</v>
      </c>
      <c r="AG536" t="s">
        <v>38</v>
      </c>
      <c r="AH536">
        <v>5</v>
      </c>
      <c r="AI536" t="s">
        <v>67</v>
      </c>
      <c r="AJ536">
        <v>2</v>
      </c>
      <c r="AK536" t="s">
        <v>20</v>
      </c>
      <c r="AL536" t="s">
        <v>3</v>
      </c>
      <c r="AM536" t="s">
        <v>15</v>
      </c>
      <c r="AN536">
        <v>2</v>
      </c>
      <c r="AO536" t="s">
        <v>20</v>
      </c>
      <c r="AQ536" t="s">
        <v>16</v>
      </c>
      <c r="AR536" t="s">
        <v>47</v>
      </c>
      <c r="AS536" t="s">
        <v>22</v>
      </c>
      <c r="AT536" t="s">
        <v>21</v>
      </c>
      <c r="AU536">
        <v>0.435</v>
      </c>
      <c r="AV536" t="s">
        <v>23</v>
      </c>
      <c r="AW536" t="s">
        <v>24</v>
      </c>
    </row>
    <row r="537" spans="1:49" x14ac:dyDescent="0.25">
      <c r="A537" t="s">
        <v>68</v>
      </c>
      <c r="E537" t="s">
        <v>3</v>
      </c>
      <c r="F537" t="s">
        <v>25</v>
      </c>
      <c r="G537" t="s">
        <v>26</v>
      </c>
      <c r="H537">
        <v>6.6554000000000002</v>
      </c>
      <c r="I537" t="s">
        <v>26</v>
      </c>
      <c r="J537" t="s">
        <v>4</v>
      </c>
      <c r="K537">
        <v>6.6550000000000002</v>
      </c>
      <c r="L537" t="s">
        <v>9</v>
      </c>
      <c r="M537" t="s">
        <v>69</v>
      </c>
      <c r="N537" t="s">
        <v>61</v>
      </c>
      <c r="O537" t="s">
        <v>9</v>
      </c>
      <c r="P537" t="s">
        <v>62</v>
      </c>
      <c r="Q537" t="s">
        <v>3</v>
      </c>
      <c r="R537" t="s">
        <v>17</v>
      </c>
      <c r="S537" t="s">
        <v>70</v>
      </c>
      <c r="T537">
        <v>4</v>
      </c>
      <c r="U537" t="s">
        <v>13</v>
      </c>
      <c r="V537" t="s">
        <v>3</v>
      </c>
      <c r="AA537">
        <v>6</v>
      </c>
      <c r="AC537" t="s">
        <v>14</v>
      </c>
      <c r="AE537">
        <v>6</v>
      </c>
      <c r="AF537">
        <v>5</v>
      </c>
      <c r="AG537" t="s">
        <v>38</v>
      </c>
      <c r="AH537">
        <v>5</v>
      </c>
      <c r="AI537" t="s">
        <v>67</v>
      </c>
      <c r="AJ537">
        <v>4</v>
      </c>
      <c r="AK537" t="s">
        <v>20</v>
      </c>
      <c r="AL537" t="s">
        <v>3</v>
      </c>
      <c r="AM537" t="s">
        <v>15</v>
      </c>
      <c r="AN537">
        <v>4</v>
      </c>
      <c r="AO537" t="s">
        <v>20</v>
      </c>
      <c r="AQ537" t="s">
        <v>16</v>
      </c>
      <c r="AR537" t="s">
        <v>47</v>
      </c>
      <c r="AS537" t="s">
        <v>22</v>
      </c>
      <c r="AT537" t="s">
        <v>21</v>
      </c>
      <c r="AU537">
        <v>6.6550000000000002</v>
      </c>
      <c r="AV537" t="s">
        <v>23</v>
      </c>
      <c r="AW537" t="s">
        <v>24</v>
      </c>
    </row>
    <row r="538" spans="1:49" x14ac:dyDescent="0.25">
      <c r="A538" t="s">
        <v>68</v>
      </c>
      <c r="E538" t="s">
        <v>3</v>
      </c>
      <c r="F538" t="s">
        <v>25</v>
      </c>
      <c r="G538" t="s">
        <v>26</v>
      </c>
      <c r="H538">
        <v>20.230499999999999</v>
      </c>
      <c r="I538" t="s">
        <v>26</v>
      </c>
      <c r="J538" t="s">
        <v>4</v>
      </c>
      <c r="K538">
        <v>20.231000000000002</v>
      </c>
      <c r="L538" t="s">
        <v>9</v>
      </c>
      <c r="M538" t="s">
        <v>69</v>
      </c>
      <c r="N538" t="s">
        <v>61</v>
      </c>
      <c r="O538" t="s">
        <v>9</v>
      </c>
      <c r="P538" t="s">
        <v>62</v>
      </c>
      <c r="Q538" t="s">
        <v>3</v>
      </c>
      <c r="R538" t="s">
        <v>17</v>
      </c>
      <c r="S538" t="s">
        <v>70</v>
      </c>
      <c r="T538">
        <v>5</v>
      </c>
      <c r="U538" t="s">
        <v>13</v>
      </c>
      <c r="V538" t="s">
        <v>3</v>
      </c>
      <c r="Y538">
        <v>2</v>
      </c>
      <c r="AA538">
        <v>0</v>
      </c>
      <c r="AC538" t="s">
        <v>14</v>
      </c>
      <c r="AE538">
        <v>2</v>
      </c>
      <c r="AF538">
        <v>3</v>
      </c>
      <c r="AG538" t="s">
        <v>38</v>
      </c>
      <c r="AH538">
        <v>0</v>
      </c>
      <c r="AI538" t="s">
        <v>67</v>
      </c>
      <c r="AJ538">
        <v>5</v>
      </c>
      <c r="AK538" t="s">
        <v>20</v>
      </c>
      <c r="AL538" t="s">
        <v>3</v>
      </c>
      <c r="AM538" t="s">
        <v>15</v>
      </c>
      <c r="AN538">
        <v>5</v>
      </c>
      <c r="AO538" t="s">
        <v>20</v>
      </c>
      <c r="AQ538" t="s">
        <v>16</v>
      </c>
      <c r="AR538" t="s">
        <v>39</v>
      </c>
      <c r="AS538" t="s">
        <v>22</v>
      </c>
      <c r="AT538" t="s">
        <v>21</v>
      </c>
      <c r="AU538">
        <v>20.231000000000002</v>
      </c>
      <c r="AV538" t="s">
        <v>23</v>
      </c>
      <c r="AW538" t="s">
        <v>24</v>
      </c>
    </row>
    <row r="539" spans="1:49" x14ac:dyDescent="0.25">
      <c r="A539" t="s">
        <v>68</v>
      </c>
      <c r="E539" t="s">
        <v>3</v>
      </c>
      <c r="F539" t="s">
        <v>25</v>
      </c>
      <c r="G539" t="s">
        <v>26</v>
      </c>
      <c r="H539">
        <v>363.91230000000002</v>
      </c>
      <c r="I539" t="s">
        <v>26</v>
      </c>
      <c r="J539" t="s">
        <v>4</v>
      </c>
      <c r="K539">
        <v>363.91199999999998</v>
      </c>
      <c r="L539" t="s">
        <v>9</v>
      </c>
      <c r="M539" t="s">
        <v>69</v>
      </c>
      <c r="N539" t="s">
        <v>61</v>
      </c>
      <c r="O539" t="s">
        <v>9</v>
      </c>
      <c r="P539" t="s">
        <v>62</v>
      </c>
      <c r="Q539" t="s">
        <v>3</v>
      </c>
      <c r="R539" t="s">
        <v>17</v>
      </c>
      <c r="S539" t="s">
        <v>70</v>
      </c>
      <c r="T539">
        <v>3</v>
      </c>
      <c r="U539" t="s">
        <v>13</v>
      </c>
      <c r="V539" t="s">
        <v>3</v>
      </c>
      <c r="X539">
        <v>3</v>
      </c>
      <c r="Y539">
        <v>6</v>
      </c>
      <c r="AA539">
        <v>3</v>
      </c>
      <c r="AC539" t="s">
        <v>14</v>
      </c>
      <c r="AE539">
        <v>9</v>
      </c>
      <c r="AF539">
        <v>1</v>
      </c>
      <c r="AG539" t="s">
        <v>38</v>
      </c>
      <c r="AH539">
        <v>2</v>
      </c>
      <c r="AI539" t="s">
        <v>67</v>
      </c>
      <c r="AJ539">
        <v>3</v>
      </c>
      <c r="AK539" t="s">
        <v>20</v>
      </c>
      <c r="AL539" t="s">
        <v>3</v>
      </c>
      <c r="AM539" t="s">
        <v>15</v>
      </c>
      <c r="AN539">
        <v>3</v>
      </c>
      <c r="AO539" t="s">
        <v>20</v>
      </c>
      <c r="AQ539" t="s">
        <v>16</v>
      </c>
      <c r="AR539" t="s">
        <v>53</v>
      </c>
      <c r="AS539" t="s">
        <v>22</v>
      </c>
      <c r="AT539" t="s">
        <v>21</v>
      </c>
      <c r="AU539">
        <v>363.91199999999998</v>
      </c>
      <c r="AV539" t="s">
        <v>23</v>
      </c>
      <c r="AW539" t="s">
        <v>24</v>
      </c>
    </row>
    <row r="540" spans="1:49" x14ac:dyDescent="0.25">
      <c r="A540" t="s">
        <v>68</v>
      </c>
      <c r="E540" t="s">
        <v>3</v>
      </c>
      <c r="F540" t="s">
        <v>25</v>
      </c>
      <c r="G540" t="s">
        <v>26</v>
      </c>
      <c r="H540">
        <v>0.32829999999999998</v>
      </c>
      <c r="I540" t="s">
        <v>26</v>
      </c>
      <c r="J540" t="s">
        <v>4</v>
      </c>
      <c r="K540">
        <v>0.32800000000000001</v>
      </c>
      <c r="L540" t="s">
        <v>9</v>
      </c>
      <c r="M540" t="s">
        <v>69</v>
      </c>
      <c r="N540" t="s">
        <v>61</v>
      </c>
      <c r="O540" t="s">
        <v>9</v>
      </c>
      <c r="P540" t="s">
        <v>62</v>
      </c>
      <c r="Q540" t="s">
        <v>3</v>
      </c>
      <c r="R540" t="s">
        <v>17</v>
      </c>
      <c r="S540" t="s">
        <v>70</v>
      </c>
      <c r="T540">
        <v>3</v>
      </c>
      <c r="U540" t="s">
        <v>13</v>
      </c>
      <c r="V540" t="s">
        <v>3</v>
      </c>
      <c r="AA540">
        <v>0</v>
      </c>
      <c r="AC540" t="s">
        <v>14</v>
      </c>
      <c r="AE540">
        <v>3</v>
      </c>
      <c r="AF540">
        <v>2</v>
      </c>
      <c r="AG540" t="s">
        <v>38</v>
      </c>
      <c r="AH540">
        <v>8</v>
      </c>
      <c r="AI540" t="s">
        <v>67</v>
      </c>
      <c r="AJ540">
        <v>3</v>
      </c>
      <c r="AK540" t="s">
        <v>20</v>
      </c>
      <c r="AL540" t="s">
        <v>3</v>
      </c>
      <c r="AM540" t="s">
        <v>15</v>
      </c>
      <c r="AN540">
        <v>3</v>
      </c>
      <c r="AO540" t="s">
        <v>20</v>
      </c>
      <c r="AQ540" t="s">
        <v>16</v>
      </c>
      <c r="AR540" t="s">
        <v>44</v>
      </c>
      <c r="AS540" t="s">
        <v>22</v>
      </c>
      <c r="AT540" t="s">
        <v>21</v>
      </c>
      <c r="AU540">
        <v>0.32800000000000001</v>
      </c>
      <c r="AV540" t="s">
        <v>23</v>
      </c>
      <c r="AW540" t="s">
        <v>24</v>
      </c>
    </row>
    <row r="541" spans="1:49" x14ac:dyDescent="0.25">
      <c r="A541" t="s">
        <v>68</v>
      </c>
      <c r="E541" t="s">
        <v>3</v>
      </c>
      <c r="F541" t="s">
        <v>25</v>
      </c>
      <c r="G541" t="s">
        <v>26</v>
      </c>
      <c r="H541">
        <v>2.6978</v>
      </c>
      <c r="I541" t="s">
        <v>26</v>
      </c>
      <c r="J541" t="s">
        <v>4</v>
      </c>
      <c r="K541">
        <v>2.698</v>
      </c>
      <c r="L541" t="s">
        <v>9</v>
      </c>
      <c r="M541" t="s">
        <v>69</v>
      </c>
      <c r="N541" t="s">
        <v>61</v>
      </c>
      <c r="O541" t="s">
        <v>9</v>
      </c>
      <c r="P541" t="s">
        <v>62</v>
      </c>
      <c r="Q541" t="s">
        <v>3</v>
      </c>
      <c r="R541" t="s">
        <v>17</v>
      </c>
      <c r="S541" t="s">
        <v>70</v>
      </c>
      <c r="T541">
        <v>8</v>
      </c>
      <c r="U541" t="s">
        <v>13</v>
      </c>
      <c r="V541" t="s">
        <v>3</v>
      </c>
      <c r="AA541">
        <v>2</v>
      </c>
      <c r="AC541" t="s">
        <v>14</v>
      </c>
      <c r="AE541">
        <v>6</v>
      </c>
      <c r="AF541">
        <v>9</v>
      </c>
      <c r="AG541" t="s">
        <v>38</v>
      </c>
      <c r="AH541">
        <v>7</v>
      </c>
      <c r="AI541" t="s">
        <v>67</v>
      </c>
      <c r="AJ541">
        <v>8</v>
      </c>
      <c r="AK541" t="s">
        <v>20</v>
      </c>
      <c r="AL541" t="s">
        <v>3</v>
      </c>
      <c r="AM541" t="s">
        <v>15</v>
      </c>
      <c r="AN541">
        <v>8</v>
      </c>
      <c r="AO541" t="s">
        <v>20</v>
      </c>
      <c r="AQ541" t="s">
        <v>16</v>
      </c>
      <c r="AR541" t="s">
        <v>45</v>
      </c>
      <c r="AS541" t="s">
        <v>22</v>
      </c>
      <c r="AT541" t="s">
        <v>21</v>
      </c>
      <c r="AU541">
        <v>2.698</v>
      </c>
      <c r="AV541" t="s">
        <v>23</v>
      </c>
      <c r="AW541" t="s">
        <v>24</v>
      </c>
    </row>
    <row r="542" spans="1:49" x14ac:dyDescent="0.25">
      <c r="A542" t="s">
        <v>68</v>
      </c>
      <c r="E542" t="s">
        <v>3</v>
      </c>
      <c r="F542" t="s">
        <v>25</v>
      </c>
      <c r="G542" t="s">
        <v>26</v>
      </c>
      <c r="H542">
        <v>80.650800000000004</v>
      </c>
      <c r="I542" t="s">
        <v>26</v>
      </c>
      <c r="J542" t="s">
        <v>4</v>
      </c>
      <c r="K542">
        <v>80.650999999999996</v>
      </c>
      <c r="L542" t="s">
        <v>9</v>
      </c>
      <c r="M542" t="s">
        <v>69</v>
      </c>
      <c r="N542" t="s">
        <v>61</v>
      </c>
      <c r="O542" t="s">
        <v>9</v>
      </c>
      <c r="P542" t="s">
        <v>62</v>
      </c>
      <c r="Q542" t="s">
        <v>3</v>
      </c>
      <c r="R542" t="s">
        <v>17</v>
      </c>
      <c r="S542" t="s">
        <v>70</v>
      </c>
      <c r="T542">
        <v>8</v>
      </c>
      <c r="U542" t="s">
        <v>13</v>
      </c>
      <c r="V542" t="s">
        <v>3</v>
      </c>
      <c r="Y542">
        <v>8</v>
      </c>
      <c r="AA542">
        <v>0</v>
      </c>
      <c r="AC542" t="s">
        <v>14</v>
      </c>
      <c r="AE542">
        <v>6</v>
      </c>
      <c r="AF542">
        <v>5</v>
      </c>
      <c r="AG542" t="s">
        <v>38</v>
      </c>
      <c r="AH542">
        <v>0</v>
      </c>
      <c r="AI542" t="s">
        <v>67</v>
      </c>
      <c r="AJ542">
        <v>8</v>
      </c>
      <c r="AK542" t="s">
        <v>20</v>
      </c>
      <c r="AL542" t="s">
        <v>3</v>
      </c>
      <c r="AM542" t="s">
        <v>15</v>
      </c>
      <c r="AN542">
        <v>8</v>
      </c>
      <c r="AO542" t="s">
        <v>20</v>
      </c>
      <c r="AQ542" t="s">
        <v>16</v>
      </c>
      <c r="AR542" t="s">
        <v>39</v>
      </c>
      <c r="AS542" t="s">
        <v>22</v>
      </c>
      <c r="AT542" t="s">
        <v>21</v>
      </c>
      <c r="AU542">
        <v>80.650999999999996</v>
      </c>
      <c r="AV542" t="s">
        <v>23</v>
      </c>
      <c r="AW542" t="s">
        <v>24</v>
      </c>
    </row>
    <row r="543" spans="1:49" x14ac:dyDescent="0.25">
      <c r="A543" t="s">
        <v>68</v>
      </c>
      <c r="E543" t="s">
        <v>3</v>
      </c>
      <c r="F543" t="s">
        <v>25</v>
      </c>
      <c r="G543" t="s">
        <v>26</v>
      </c>
      <c r="H543">
        <v>236.8184</v>
      </c>
      <c r="I543" t="s">
        <v>26</v>
      </c>
      <c r="J543" t="s">
        <v>4</v>
      </c>
      <c r="K543">
        <v>236.81800000000001</v>
      </c>
      <c r="L543" t="s">
        <v>9</v>
      </c>
      <c r="M543" t="s">
        <v>69</v>
      </c>
      <c r="N543" t="s">
        <v>61</v>
      </c>
      <c r="O543" t="s">
        <v>9</v>
      </c>
      <c r="P543" t="s">
        <v>62</v>
      </c>
      <c r="Q543" t="s">
        <v>3</v>
      </c>
      <c r="R543" t="s">
        <v>17</v>
      </c>
      <c r="S543" t="s">
        <v>70</v>
      </c>
      <c r="T543">
        <v>4</v>
      </c>
      <c r="U543" t="s">
        <v>13</v>
      </c>
      <c r="V543" t="s">
        <v>3</v>
      </c>
      <c r="X543">
        <v>2</v>
      </c>
      <c r="Y543">
        <v>3</v>
      </c>
      <c r="AA543">
        <v>6</v>
      </c>
      <c r="AC543" t="s">
        <v>14</v>
      </c>
      <c r="AE543">
        <v>8</v>
      </c>
      <c r="AF543">
        <v>1</v>
      </c>
      <c r="AG543" t="s">
        <v>38</v>
      </c>
      <c r="AH543">
        <v>8</v>
      </c>
      <c r="AI543" t="s">
        <v>67</v>
      </c>
      <c r="AJ543">
        <v>4</v>
      </c>
      <c r="AK543" t="s">
        <v>20</v>
      </c>
      <c r="AL543" t="s">
        <v>3</v>
      </c>
      <c r="AM543" t="s">
        <v>15</v>
      </c>
      <c r="AN543">
        <v>4</v>
      </c>
      <c r="AO543" t="s">
        <v>20</v>
      </c>
      <c r="AQ543" t="s">
        <v>16</v>
      </c>
      <c r="AR543" t="s">
        <v>44</v>
      </c>
      <c r="AS543" t="s">
        <v>22</v>
      </c>
      <c r="AT543" t="s">
        <v>21</v>
      </c>
      <c r="AU543">
        <v>236.81800000000001</v>
      </c>
      <c r="AV543" t="s">
        <v>23</v>
      </c>
      <c r="AW543" t="s">
        <v>24</v>
      </c>
    </row>
    <row r="544" spans="1:49" x14ac:dyDescent="0.25">
      <c r="A544" t="s">
        <v>68</v>
      </c>
      <c r="E544" t="s">
        <v>3</v>
      </c>
      <c r="F544" t="s">
        <v>25</v>
      </c>
      <c r="G544" t="s">
        <v>26</v>
      </c>
      <c r="H544">
        <v>0.22339999999999999</v>
      </c>
      <c r="I544" t="s">
        <v>26</v>
      </c>
      <c r="J544" t="s">
        <v>4</v>
      </c>
      <c r="K544">
        <v>0.223</v>
      </c>
      <c r="L544" t="s">
        <v>9</v>
      </c>
      <c r="M544" t="s">
        <v>69</v>
      </c>
      <c r="N544" t="s">
        <v>61</v>
      </c>
      <c r="O544" t="s">
        <v>9</v>
      </c>
      <c r="P544" t="s">
        <v>62</v>
      </c>
      <c r="Q544" t="s">
        <v>3</v>
      </c>
      <c r="R544" t="s">
        <v>17</v>
      </c>
      <c r="S544" t="s">
        <v>70</v>
      </c>
      <c r="T544">
        <v>4</v>
      </c>
      <c r="U544" t="s">
        <v>13</v>
      </c>
      <c r="V544" t="s">
        <v>3</v>
      </c>
      <c r="AA544">
        <v>0</v>
      </c>
      <c r="AC544" t="s">
        <v>14</v>
      </c>
      <c r="AE544">
        <v>2</v>
      </c>
      <c r="AF544">
        <v>2</v>
      </c>
      <c r="AG544" t="s">
        <v>38</v>
      </c>
      <c r="AH544">
        <v>3</v>
      </c>
      <c r="AI544" t="s">
        <v>67</v>
      </c>
      <c r="AJ544">
        <v>4</v>
      </c>
      <c r="AK544" t="s">
        <v>20</v>
      </c>
      <c r="AL544" t="s">
        <v>3</v>
      </c>
      <c r="AM544" t="s">
        <v>15</v>
      </c>
      <c r="AN544">
        <v>4</v>
      </c>
      <c r="AO544" t="s">
        <v>20</v>
      </c>
      <c r="AQ544" t="s">
        <v>16</v>
      </c>
      <c r="AR544" t="s">
        <v>56</v>
      </c>
      <c r="AS544" t="s">
        <v>22</v>
      </c>
      <c r="AT544" t="s">
        <v>21</v>
      </c>
      <c r="AU544">
        <v>0.223</v>
      </c>
      <c r="AV544" t="s">
        <v>23</v>
      </c>
      <c r="AW544" t="s">
        <v>24</v>
      </c>
    </row>
    <row r="545" spans="1:49" x14ac:dyDescent="0.25">
      <c r="A545" t="s">
        <v>68</v>
      </c>
      <c r="E545" t="s">
        <v>3</v>
      </c>
      <c r="F545" t="s">
        <v>25</v>
      </c>
      <c r="G545" t="s">
        <v>26</v>
      </c>
      <c r="H545">
        <v>7.6867000000000001</v>
      </c>
      <c r="I545" t="s">
        <v>26</v>
      </c>
      <c r="J545" t="s">
        <v>4</v>
      </c>
      <c r="K545">
        <v>7.6870000000000003</v>
      </c>
      <c r="L545" t="s">
        <v>9</v>
      </c>
      <c r="M545" t="s">
        <v>69</v>
      </c>
      <c r="N545" t="s">
        <v>61</v>
      </c>
      <c r="O545" t="s">
        <v>9</v>
      </c>
      <c r="P545" t="s">
        <v>62</v>
      </c>
      <c r="Q545" t="s">
        <v>3</v>
      </c>
      <c r="R545" t="s">
        <v>17</v>
      </c>
      <c r="S545" t="s">
        <v>70</v>
      </c>
      <c r="T545">
        <v>7</v>
      </c>
      <c r="U545" t="s">
        <v>13</v>
      </c>
      <c r="V545" t="s">
        <v>3</v>
      </c>
      <c r="AA545">
        <v>7</v>
      </c>
      <c r="AC545" t="s">
        <v>14</v>
      </c>
      <c r="AE545">
        <v>6</v>
      </c>
      <c r="AF545">
        <v>8</v>
      </c>
      <c r="AG545" t="s">
        <v>38</v>
      </c>
      <c r="AH545">
        <v>6</v>
      </c>
      <c r="AI545" t="s">
        <v>67</v>
      </c>
      <c r="AJ545">
        <v>7</v>
      </c>
      <c r="AK545" t="s">
        <v>20</v>
      </c>
      <c r="AL545" t="s">
        <v>3</v>
      </c>
      <c r="AM545" t="s">
        <v>15</v>
      </c>
      <c r="AN545">
        <v>7</v>
      </c>
      <c r="AO545" t="s">
        <v>20</v>
      </c>
      <c r="AQ545" t="s">
        <v>16</v>
      </c>
      <c r="AR545" t="s">
        <v>42</v>
      </c>
      <c r="AS545" t="s">
        <v>22</v>
      </c>
      <c r="AT545" t="s">
        <v>21</v>
      </c>
      <c r="AU545">
        <v>7.6870000000000003</v>
      </c>
      <c r="AV545" t="s">
        <v>23</v>
      </c>
      <c r="AW545" t="s">
        <v>24</v>
      </c>
    </row>
    <row r="546" spans="1:49" x14ac:dyDescent="0.25">
      <c r="A546" t="s">
        <v>68</v>
      </c>
      <c r="E546" t="s">
        <v>3</v>
      </c>
      <c r="F546" t="s">
        <v>25</v>
      </c>
      <c r="G546" t="s">
        <v>26</v>
      </c>
      <c r="H546">
        <v>98.497799999999998</v>
      </c>
      <c r="I546" t="s">
        <v>26</v>
      </c>
      <c r="J546" t="s">
        <v>4</v>
      </c>
      <c r="K546">
        <v>98.498000000000005</v>
      </c>
      <c r="L546" t="s">
        <v>9</v>
      </c>
      <c r="M546" t="s">
        <v>69</v>
      </c>
      <c r="N546" t="s">
        <v>61</v>
      </c>
      <c r="O546" t="s">
        <v>9</v>
      </c>
      <c r="P546" t="s">
        <v>62</v>
      </c>
      <c r="Q546" t="s">
        <v>3</v>
      </c>
      <c r="R546" t="s">
        <v>17</v>
      </c>
      <c r="S546" t="s">
        <v>70</v>
      </c>
      <c r="T546">
        <v>8</v>
      </c>
      <c r="U546" t="s">
        <v>13</v>
      </c>
      <c r="V546" t="s">
        <v>3</v>
      </c>
      <c r="Y546">
        <v>9</v>
      </c>
      <c r="AA546">
        <v>8</v>
      </c>
      <c r="AC546" t="s">
        <v>14</v>
      </c>
      <c r="AE546">
        <v>4</v>
      </c>
      <c r="AF546">
        <v>9</v>
      </c>
      <c r="AG546" t="s">
        <v>38</v>
      </c>
      <c r="AH546">
        <v>7</v>
      </c>
      <c r="AI546" t="s">
        <v>67</v>
      </c>
      <c r="AJ546">
        <v>8</v>
      </c>
      <c r="AK546" t="s">
        <v>20</v>
      </c>
      <c r="AL546" t="s">
        <v>3</v>
      </c>
      <c r="AM546" t="s">
        <v>15</v>
      </c>
      <c r="AN546">
        <v>8</v>
      </c>
      <c r="AO546" t="s">
        <v>20</v>
      </c>
      <c r="AQ546" t="s">
        <v>16</v>
      </c>
      <c r="AR546" t="s">
        <v>45</v>
      </c>
      <c r="AS546" t="s">
        <v>22</v>
      </c>
      <c r="AT546" t="s">
        <v>21</v>
      </c>
      <c r="AU546">
        <v>98.498000000000005</v>
      </c>
      <c r="AV546" t="s">
        <v>23</v>
      </c>
      <c r="AW546" t="s">
        <v>24</v>
      </c>
    </row>
    <row r="547" spans="1:49" x14ac:dyDescent="0.25">
      <c r="A547" t="s">
        <v>68</v>
      </c>
      <c r="E547" t="s">
        <v>3</v>
      </c>
      <c r="F547" t="s">
        <v>25</v>
      </c>
      <c r="G547" t="s">
        <v>26</v>
      </c>
      <c r="H547">
        <v>704.32950000000005</v>
      </c>
      <c r="I547" t="s">
        <v>26</v>
      </c>
      <c r="J547" t="s">
        <v>4</v>
      </c>
      <c r="K547">
        <v>704.33</v>
      </c>
      <c r="L547" t="s">
        <v>9</v>
      </c>
      <c r="M547" t="s">
        <v>69</v>
      </c>
      <c r="N547" t="s">
        <v>61</v>
      </c>
      <c r="O547" t="s">
        <v>9</v>
      </c>
      <c r="P547" t="s">
        <v>62</v>
      </c>
      <c r="Q547" t="s">
        <v>3</v>
      </c>
      <c r="R547" t="s">
        <v>17</v>
      </c>
      <c r="S547" t="s">
        <v>70</v>
      </c>
      <c r="T547">
        <v>5</v>
      </c>
      <c r="U547" t="s">
        <v>13</v>
      </c>
      <c r="V547" t="s">
        <v>3</v>
      </c>
      <c r="X547">
        <v>7</v>
      </c>
      <c r="Y547">
        <v>0</v>
      </c>
      <c r="AA547">
        <v>4</v>
      </c>
      <c r="AC547" t="s">
        <v>14</v>
      </c>
      <c r="AE547">
        <v>3</v>
      </c>
      <c r="AF547">
        <v>2</v>
      </c>
      <c r="AG547" t="s">
        <v>38</v>
      </c>
      <c r="AH547">
        <v>9</v>
      </c>
      <c r="AI547" t="s">
        <v>67</v>
      </c>
      <c r="AJ547">
        <v>5</v>
      </c>
      <c r="AK547" t="s">
        <v>20</v>
      </c>
      <c r="AL547" t="s">
        <v>3</v>
      </c>
      <c r="AM547" t="s">
        <v>15</v>
      </c>
      <c r="AN547">
        <v>5</v>
      </c>
      <c r="AO547" t="s">
        <v>20</v>
      </c>
      <c r="AQ547" t="s">
        <v>16</v>
      </c>
      <c r="AR547" t="s">
        <v>49</v>
      </c>
      <c r="AS547" t="s">
        <v>22</v>
      </c>
      <c r="AT547" t="s">
        <v>21</v>
      </c>
      <c r="AU547">
        <v>704.33</v>
      </c>
      <c r="AV547" t="s">
        <v>23</v>
      </c>
      <c r="AW547" t="s">
        <v>24</v>
      </c>
    </row>
    <row r="548" spans="1:49" x14ac:dyDescent="0.25">
      <c r="A548" t="s">
        <v>68</v>
      </c>
      <c r="E548" t="s">
        <v>3</v>
      </c>
      <c r="F548" t="s">
        <v>25</v>
      </c>
      <c r="G548" t="s">
        <v>26</v>
      </c>
      <c r="H548">
        <v>0.9476</v>
      </c>
      <c r="I548" t="s">
        <v>26</v>
      </c>
      <c r="J548" t="s">
        <v>4</v>
      </c>
      <c r="K548">
        <v>0.94799999999999995</v>
      </c>
      <c r="L548" t="s">
        <v>9</v>
      </c>
      <c r="M548" t="s">
        <v>69</v>
      </c>
      <c r="N548" t="s">
        <v>61</v>
      </c>
      <c r="O548" t="s">
        <v>9</v>
      </c>
      <c r="P548" t="s">
        <v>62</v>
      </c>
      <c r="Q548" t="s">
        <v>3</v>
      </c>
      <c r="R548" t="s">
        <v>17</v>
      </c>
      <c r="S548" t="s">
        <v>70</v>
      </c>
      <c r="T548">
        <v>6</v>
      </c>
      <c r="U548" t="s">
        <v>13</v>
      </c>
      <c r="V548" t="s">
        <v>3</v>
      </c>
      <c r="AA548">
        <v>0</v>
      </c>
      <c r="AC548" t="s">
        <v>14</v>
      </c>
      <c r="AE548">
        <v>9</v>
      </c>
      <c r="AF548">
        <v>4</v>
      </c>
      <c r="AG548" t="s">
        <v>38</v>
      </c>
      <c r="AH548">
        <v>7</v>
      </c>
      <c r="AI548" t="s">
        <v>67</v>
      </c>
      <c r="AJ548">
        <v>6</v>
      </c>
      <c r="AK548" t="s">
        <v>20</v>
      </c>
      <c r="AL548" t="s">
        <v>3</v>
      </c>
      <c r="AM548" t="s">
        <v>15</v>
      </c>
      <c r="AN548">
        <v>6</v>
      </c>
      <c r="AO548" t="s">
        <v>20</v>
      </c>
      <c r="AQ548" t="s">
        <v>16</v>
      </c>
      <c r="AR548" t="s">
        <v>45</v>
      </c>
      <c r="AS548" t="s">
        <v>22</v>
      </c>
      <c r="AT548" t="s">
        <v>21</v>
      </c>
      <c r="AU548">
        <v>0.94799999999999995</v>
      </c>
      <c r="AV548" t="s">
        <v>23</v>
      </c>
      <c r="AW548" t="s">
        <v>24</v>
      </c>
    </row>
    <row r="549" spans="1:49" x14ac:dyDescent="0.25">
      <c r="A549" t="s">
        <v>68</v>
      </c>
      <c r="E549" t="s">
        <v>3</v>
      </c>
      <c r="F549" t="s">
        <v>25</v>
      </c>
      <c r="G549" t="s">
        <v>26</v>
      </c>
      <c r="H549">
        <v>1.5197000000000001</v>
      </c>
      <c r="I549" t="s">
        <v>26</v>
      </c>
      <c r="J549" t="s">
        <v>4</v>
      </c>
      <c r="K549">
        <v>1.52</v>
      </c>
      <c r="L549" t="s">
        <v>9</v>
      </c>
      <c r="M549" t="s">
        <v>69</v>
      </c>
      <c r="N549" t="s">
        <v>61</v>
      </c>
      <c r="O549" t="s">
        <v>9</v>
      </c>
      <c r="P549" t="s">
        <v>62</v>
      </c>
      <c r="Q549" t="s">
        <v>3</v>
      </c>
      <c r="R549" t="s">
        <v>17</v>
      </c>
      <c r="S549" t="s">
        <v>70</v>
      </c>
      <c r="T549">
        <v>7</v>
      </c>
      <c r="U549" t="s">
        <v>13</v>
      </c>
      <c r="V549" t="s">
        <v>3</v>
      </c>
      <c r="AA549">
        <v>1</v>
      </c>
      <c r="AC549" t="s">
        <v>14</v>
      </c>
      <c r="AE549">
        <v>5</v>
      </c>
      <c r="AF549">
        <v>1</v>
      </c>
      <c r="AG549" t="s">
        <v>38</v>
      </c>
      <c r="AH549">
        <v>9</v>
      </c>
      <c r="AI549" t="s">
        <v>67</v>
      </c>
      <c r="AJ549">
        <v>7</v>
      </c>
      <c r="AK549" t="s">
        <v>20</v>
      </c>
      <c r="AL549" t="s">
        <v>3</v>
      </c>
      <c r="AM549" t="s">
        <v>15</v>
      </c>
      <c r="AN549">
        <v>7</v>
      </c>
      <c r="AO549" t="s">
        <v>20</v>
      </c>
      <c r="AQ549" t="s">
        <v>16</v>
      </c>
      <c r="AR549" t="s">
        <v>49</v>
      </c>
      <c r="AS549" t="s">
        <v>22</v>
      </c>
      <c r="AT549" t="s">
        <v>21</v>
      </c>
      <c r="AU549">
        <v>1.52</v>
      </c>
      <c r="AV549" t="s">
        <v>23</v>
      </c>
      <c r="AW549" t="s">
        <v>24</v>
      </c>
    </row>
    <row r="550" spans="1:49" x14ac:dyDescent="0.25">
      <c r="A550" t="s">
        <v>68</v>
      </c>
      <c r="E550" t="s">
        <v>3</v>
      </c>
      <c r="F550" t="s">
        <v>25</v>
      </c>
      <c r="G550" t="s">
        <v>26</v>
      </c>
      <c r="H550">
        <v>55.209099999999999</v>
      </c>
      <c r="I550" t="s">
        <v>26</v>
      </c>
      <c r="J550" t="s">
        <v>4</v>
      </c>
      <c r="K550">
        <v>55.209000000000003</v>
      </c>
      <c r="L550" t="s">
        <v>9</v>
      </c>
      <c r="M550" t="s">
        <v>69</v>
      </c>
      <c r="N550" t="s">
        <v>61</v>
      </c>
      <c r="O550" t="s">
        <v>9</v>
      </c>
      <c r="P550" t="s">
        <v>62</v>
      </c>
      <c r="Q550" t="s">
        <v>3</v>
      </c>
      <c r="R550" t="s">
        <v>17</v>
      </c>
      <c r="S550" t="s">
        <v>70</v>
      </c>
      <c r="T550">
        <v>1</v>
      </c>
      <c r="U550" t="s">
        <v>13</v>
      </c>
      <c r="V550" t="s">
        <v>3</v>
      </c>
      <c r="Y550">
        <v>5</v>
      </c>
      <c r="AA550">
        <v>5</v>
      </c>
      <c r="AC550" t="s">
        <v>14</v>
      </c>
      <c r="AE550">
        <v>2</v>
      </c>
      <c r="AF550">
        <v>0</v>
      </c>
      <c r="AG550" t="s">
        <v>38</v>
      </c>
      <c r="AH550">
        <v>9</v>
      </c>
      <c r="AI550" t="s">
        <v>67</v>
      </c>
      <c r="AJ550">
        <v>1</v>
      </c>
      <c r="AK550" t="s">
        <v>20</v>
      </c>
      <c r="AL550" t="s">
        <v>3</v>
      </c>
      <c r="AM550" t="s">
        <v>15</v>
      </c>
      <c r="AN550">
        <v>1</v>
      </c>
      <c r="AO550" t="s">
        <v>20</v>
      </c>
      <c r="AQ550" t="s">
        <v>16</v>
      </c>
      <c r="AR550" t="s">
        <v>57</v>
      </c>
      <c r="AS550" t="s">
        <v>22</v>
      </c>
      <c r="AT550" t="s">
        <v>21</v>
      </c>
      <c r="AU550">
        <v>55.209000000000003</v>
      </c>
      <c r="AV550" t="s">
        <v>23</v>
      </c>
      <c r="AW550" t="s">
        <v>24</v>
      </c>
    </row>
    <row r="551" spans="1:49" x14ac:dyDescent="0.25">
      <c r="A551" t="s">
        <v>68</v>
      </c>
      <c r="E551" t="s">
        <v>3</v>
      </c>
      <c r="F551" t="s">
        <v>25</v>
      </c>
      <c r="G551" t="s">
        <v>26</v>
      </c>
      <c r="H551">
        <v>433.7713</v>
      </c>
      <c r="I551" t="s">
        <v>26</v>
      </c>
      <c r="J551" t="s">
        <v>4</v>
      </c>
      <c r="K551">
        <v>433.77100000000002</v>
      </c>
      <c r="L551" t="s">
        <v>9</v>
      </c>
      <c r="M551" t="s">
        <v>69</v>
      </c>
      <c r="N551" t="s">
        <v>61</v>
      </c>
      <c r="O551" t="s">
        <v>9</v>
      </c>
      <c r="P551" t="s">
        <v>62</v>
      </c>
      <c r="Q551" t="s">
        <v>3</v>
      </c>
      <c r="R551" t="s">
        <v>17</v>
      </c>
      <c r="S551" t="s">
        <v>70</v>
      </c>
      <c r="T551">
        <v>3</v>
      </c>
      <c r="U551" t="s">
        <v>13</v>
      </c>
      <c r="V551" t="s">
        <v>3</v>
      </c>
      <c r="X551">
        <v>4</v>
      </c>
      <c r="Y551">
        <v>3</v>
      </c>
      <c r="AA551">
        <v>3</v>
      </c>
      <c r="AC551" t="s">
        <v>14</v>
      </c>
      <c r="AE551">
        <v>7</v>
      </c>
      <c r="AF551">
        <v>7</v>
      </c>
      <c r="AG551" t="s">
        <v>38</v>
      </c>
      <c r="AH551">
        <v>1</v>
      </c>
      <c r="AI551" t="s">
        <v>67</v>
      </c>
      <c r="AJ551">
        <v>3</v>
      </c>
      <c r="AK551" t="s">
        <v>20</v>
      </c>
      <c r="AL551" t="s">
        <v>3</v>
      </c>
      <c r="AM551" t="s">
        <v>15</v>
      </c>
      <c r="AN551">
        <v>3</v>
      </c>
      <c r="AO551" t="s">
        <v>20</v>
      </c>
      <c r="AQ551" t="s">
        <v>16</v>
      </c>
      <c r="AR551" t="s">
        <v>50</v>
      </c>
      <c r="AS551" t="s">
        <v>22</v>
      </c>
      <c r="AT551" t="s">
        <v>21</v>
      </c>
      <c r="AU551">
        <v>433.77100000000002</v>
      </c>
      <c r="AV551" t="s">
        <v>23</v>
      </c>
      <c r="AW551" t="s">
        <v>24</v>
      </c>
    </row>
    <row r="552" spans="1:49" x14ac:dyDescent="0.25">
      <c r="A552" t="s">
        <v>68</v>
      </c>
      <c r="E552" t="s">
        <v>3</v>
      </c>
      <c r="F552" t="s">
        <v>25</v>
      </c>
      <c r="G552" t="s">
        <v>26</v>
      </c>
      <c r="H552">
        <v>0.70809999999999995</v>
      </c>
      <c r="I552" t="s">
        <v>26</v>
      </c>
      <c r="J552" t="s">
        <v>4</v>
      </c>
      <c r="K552">
        <v>0.70799999999999996</v>
      </c>
      <c r="L552" t="s">
        <v>9</v>
      </c>
      <c r="M552" t="s">
        <v>69</v>
      </c>
      <c r="N552" t="s">
        <v>61</v>
      </c>
      <c r="O552" t="s">
        <v>9</v>
      </c>
      <c r="P552" t="s">
        <v>62</v>
      </c>
      <c r="Q552" t="s">
        <v>3</v>
      </c>
      <c r="R552" t="s">
        <v>17</v>
      </c>
      <c r="S552" t="s">
        <v>70</v>
      </c>
      <c r="T552">
        <v>1</v>
      </c>
      <c r="U552" t="s">
        <v>13</v>
      </c>
      <c r="V552" t="s">
        <v>3</v>
      </c>
      <c r="AA552">
        <v>0</v>
      </c>
      <c r="AC552" t="s">
        <v>14</v>
      </c>
      <c r="AE552">
        <v>7</v>
      </c>
      <c r="AF552">
        <v>0</v>
      </c>
      <c r="AG552" t="s">
        <v>38</v>
      </c>
      <c r="AH552">
        <v>8</v>
      </c>
      <c r="AI552" t="s">
        <v>67</v>
      </c>
      <c r="AJ552">
        <v>1</v>
      </c>
      <c r="AK552" t="s">
        <v>20</v>
      </c>
      <c r="AL552" t="s">
        <v>3</v>
      </c>
      <c r="AM552" t="s">
        <v>15</v>
      </c>
      <c r="AN552">
        <v>1</v>
      </c>
      <c r="AO552" t="s">
        <v>20</v>
      </c>
      <c r="AQ552" t="s">
        <v>16</v>
      </c>
      <c r="AR552" t="s">
        <v>44</v>
      </c>
      <c r="AS552" t="s">
        <v>22</v>
      </c>
      <c r="AT552" t="s">
        <v>21</v>
      </c>
      <c r="AU552">
        <v>0.70799999999999996</v>
      </c>
      <c r="AV552" t="s">
        <v>23</v>
      </c>
      <c r="AW552" t="s">
        <v>24</v>
      </c>
    </row>
    <row r="553" spans="1:49" x14ac:dyDescent="0.25">
      <c r="A553" t="s">
        <v>68</v>
      </c>
      <c r="E553" t="s">
        <v>3</v>
      </c>
      <c r="F553" t="s">
        <v>25</v>
      </c>
      <c r="G553" t="s">
        <v>26</v>
      </c>
      <c r="H553">
        <v>2.1229</v>
      </c>
      <c r="I553" t="s">
        <v>26</v>
      </c>
      <c r="J553" t="s">
        <v>4</v>
      </c>
      <c r="K553">
        <v>2.1230000000000002</v>
      </c>
      <c r="L553" t="s">
        <v>9</v>
      </c>
      <c r="M553" t="s">
        <v>69</v>
      </c>
      <c r="N553" t="s">
        <v>61</v>
      </c>
      <c r="O553" t="s">
        <v>9</v>
      </c>
      <c r="P553" t="s">
        <v>62</v>
      </c>
      <c r="Q553" t="s">
        <v>3</v>
      </c>
      <c r="R553" t="s">
        <v>17</v>
      </c>
      <c r="S553" t="s">
        <v>70</v>
      </c>
      <c r="T553">
        <v>9</v>
      </c>
      <c r="U553" t="s">
        <v>13</v>
      </c>
      <c r="V553" t="s">
        <v>3</v>
      </c>
      <c r="AA553">
        <v>2</v>
      </c>
      <c r="AC553" t="s">
        <v>14</v>
      </c>
      <c r="AE553">
        <v>1</v>
      </c>
      <c r="AF553">
        <v>2</v>
      </c>
      <c r="AG553" t="s">
        <v>38</v>
      </c>
      <c r="AH553">
        <v>2</v>
      </c>
      <c r="AI553" t="s">
        <v>67</v>
      </c>
      <c r="AJ553">
        <v>9</v>
      </c>
      <c r="AK553" t="s">
        <v>20</v>
      </c>
      <c r="AL553" t="s">
        <v>3</v>
      </c>
      <c r="AM553" t="s">
        <v>15</v>
      </c>
      <c r="AN553">
        <v>9</v>
      </c>
      <c r="AO553" t="s">
        <v>20</v>
      </c>
      <c r="AQ553" t="s">
        <v>16</v>
      </c>
      <c r="AR553" t="s">
        <v>48</v>
      </c>
      <c r="AS553" t="s">
        <v>22</v>
      </c>
      <c r="AT553" t="s">
        <v>21</v>
      </c>
      <c r="AU553">
        <v>2.1230000000000002</v>
      </c>
      <c r="AV553" t="s">
        <v>23</v>
      </c>
      <c r="AW553" t="s">
        <v>24</v>
      </c>
    </row>
    <row r="554" spans="1:49" x14ac:dyDescent="0.25">
      <c r="A554" t="s">
        <v>68</v>
      </c>
      <c r="E554" t="s">
        <v>3</v>
      </c>
      <c r="F554" t="s">
        <v>25</v>
      </c>
      <c r="G554" t="s">
        <v>26</v>
      </c>
      <c r="H554">
        <v>73.551400000000001</v>
      </c>
      <c r="I554" t="s">
        <v>26</v>
      </c>
      <c r="J554" t="s">
        <v>4</v>
      </c>
      <c r="K554">
        <v>73.551000000000002</v>
      </c>
      <c r="L554" t="s">
        <v>9</v>
      </c>
      <c r="M554" t="s">
        <v>69</v>
      </c>
      <c r="N554" t="s">
        <v>61</v>
      </c>
      <c r="O554" t="s">
        <v>9</v>
      </c>
      <c r="P554" t="s">
        <v>62</v>
      </c>
      <c r="Q554" t="s">
        <v>3</v>
      </c>
      <c r="R554" t="s">
        <v>17</v>
      </c>
      <c r="S554" t="s">
        <v>70</v>
      </c>
      <c r="T554">
        <v>4</v>
      </c>
      <c r="U554" t="s">
        <v>13</v>
      </c>
      <c r="V554" t="s">
        <v>3</v>
      </c>
      <c r="Y554">
        <v>7</v>
      </c>
      <c r="AA554">
        <v>3</v>
      </c>
      <c r="AC554" t="s">
        <v>14</v>
      </c>
      <c r="AE554">
        <v>5</v>
      </c>
      <c r="AF554">
        <v>5</v>
      </c>
      <c r="AG554" t="s">
        <v>38</v>
      </c>
      <c r="AH554">
        <v>1</v>
      </c>
      <c r="AI554" t="s">
        <v>67</v>
      </c>
      <c r="AJ554">
        <v>4</v>
      </c>
      <c r="AK554" t="s">
        <v>20</v>
      </c>
      <c r="AL554" t="s">
        <v>3</v>
      </c>
      <c r="AM554" t="s">
        <v>15</v>
      </c>
      <c r="AN554">
        <v>4</v>
      </c>
      <c r="AO554" t="s">
        <v>20</v>
      </c>
      <c r="AQ554" t="s">
        <v>16</v>
      </c>
      <c r="AR554" t="s">
        <v>50</v>
      </c>
      <c r="AS554" t="s">
        <v>22</v>
      </c>
      <c r="AT554" t="s">
        <v>21</v>
      </c>
      <c r="AU554">
        <v>73.551000000000002</v>
      </c>
      <c r="AV554" t="s">
        <v>23</v>
      </c>
      <c r="AW554" t="s">
        <v>24</v>
      </c>
    </row>
    <row r="555" spans="1:49" x14ac:dyDescent="0.25">
      <c r="A555" t="s">
        <v>68</v>
      </c>
      <c r="E555" t="s">
        <v>3</v>
      </c>
      <c r="F555" t="s">
        <v>25</v>
      </c>
      <c r="G555" t="s">
        <v>26</v>
      </c>
      <c r="H555">
        <v>381.0967</v>
      </c>
      <c r="I555" t="s">
        <v>26</v>
      </c>
      <c r="J555" t="s">
        <v>4</v>
      </c>
      <c r="K555">
        <v>381.09699999999998</v>
      </c>
      <c r="L555" t="s">
        <v>9</v>
      </c>
      <c r="M555" t="s">
        <v>69</v>
      </c>
      <c r="N555" t="s">
        <v>61</v>
      </c>
      <c r="O555" t="s">
        <v>9</v>
      </c>
      <c r="P555" t="s">
        <v>62</v>
      </c>
      <c r="Q555" t="s">
        <v>3</v>
      </c>
      <c r="R555" t="s">
        <v>17</v>
      </c>
      <c r="S555" t="s">
        <v>70</v>
      </c>
      <c r="T555">
        <v>7</v>
      </c>
      <c r="U555" t="s">
        <v>13</v>
      </c>
      <c r="V555" t="s">
        <v>3</v>
      </c>
      <c r="X555">
        <v>3</v>
      </c>
      <c r="Y555">
        <v>8</v>
      </c>
      <c r="AA555">
        <v>1</v>
      </c>
      <c r="AC555" t="s">
        <v>14</v>
      </c>
      <c r="AE555">
        <v>0</v>
      </c>
      <c r="AF555">
        <v>9</v>
      </c>
      <c r="AG555" t="s">
        <v>38</v>
      </c>
      <c r="AH555">
        <v>6</v>
      </c>
      <c r="AI555" t="s">
        <v>67</v>
      </c>
      <c r="AJ555">
        <v>7</v>
      </c>
      <c r="AK555" t="s">
        <v>20</v>
      </c>
      <c r="AL555" t="s">
        <v>3</v>
      </c>
      <c r="AM555" t="s">
        <v>15</v>
      </c>
      <c r="AN555">
        <v>7</v>
      </c>
      <c r="AO555" t="s">
        <v>20</v>
      </c>
      <c r="AQ555" t="s">
        <v>16</v>
      </c>
      <c r="AR555" t="s">
        <v>42</v>
      </c>
      <c r="AS555" t="s">
        <v>22</v>
      </c>
      <c r="AT555" t="s">
        <v>21</v>
      </c>
      <c r="AU555">
        <v>381.09699999999998</v>
      </c>
      <c r="AV555" t="s">
        <v>23</v>
      </c>
      <c r="AW555" t="s">
        <v>24</v>
      </c>
    </row>
    <row r="556" spans="1:49" x14ac:dyDescent="0.25">
      <c r="A556" t="s">
        <v>68</v>
      </c>
      <c r="E556" t="s">
        <v>3</v>
      </c>
      <c r="F556" t="s">
        <v>25</v>
      </c>
      <c r="G556" t="s">
        <v>26</v>
      </c>
      <c r="H556">
        <v>0.9526</v>
      </c>
      <c r="I556" t="s">
        <v>26</v>
      </c>
      <c r="J556" t="s">
        <v>4</v>
      </c>
      <c r="K556">
        <v>0.95299999999999996</v>
      </c>
      <c r="L556" t="s">
        <v>9</v>
      </c>
      <c r="M556" t="s">
        <v>69</v>
      </c>
      <c r="N556" t="s">
        <v>61</v>
      </c>
      <c r="O556" t="s">
        <v>9</v>
      </c>
      <c r="P556" t="s">
        <v>62</v>
      </c>
      <c r="Q556" t="s">
        <v>3</v>
      </c>
      <c r="R556" t="s">
        <v>17</v>
      </c>
      <c r="S556" t="s">
        <v>70</v>
      </c>
      <c r="T556">
        <v>6</v>
      </c>
      <c r="U556" t="s">
        <v>13</v>
      </c>
      <c r="V556" t="s">
        <v>3</v>
      </c>
      <c r="AA556">
        <v>0</v>
      </c>
      <c r="AC556" t="s">
        <v>14</v>
      </c>
      <c r="AE556">
        <v>9</v>
      </c>
      <c r="AF556">
        <v>5</v>
      </c>
      <c r="AG556" t="s">
        <v>38</v>
      </c>
      <c r="AH556">
        <v>2</v>
      </c>
      <c r="AI556" t="s">
        <v>67</v>
      </c>
      <c r="AJ556">
        <v>6</v>
      </c>
      <c r="AK556" t="s">
        <v>20</v>
      </c>
      <c r="AL556" t="s">
        <v>3</v>
      </c>
      <c r="AM556" t="s">
        <v>15</v>
      </c>
      <c r="AN556">
        <v>6</v>
      </c>
      <c r="AO556" t="s">
        <v>20</v>
      </c>
      <c r="AQ556" t="s">
        <v>16</v>
      </c>
      <c r="AR556" t="s">
        <v>48</v>
      </c>
      <c r="AS556" t="s">
        <v>22</v>
      </c>
      <c r="AT556" t="s">
        <v>21</v>
      </c>
      <c r="AU556">
        <v>0.95299999999999996</v>
      </c>
      <c r="AV556" t="s">
        <v>23</v>
      </c>
      <c r="AW556" t="s">
        <v>24</v>
      </c>
    </row>
    <row r="557" spans="1:49" x14ac:dyDescent="0.25">
      <c r="A557" t="s">
        <v>68</v>
      </c>
      <c r="E557" t="s">
        <v>3</v>
      </c>
      <c r="F557" t="s">
        <v>25</v>
      </c>
      <c r="G557" t="s">
        <v>26</v>
      </c>
      <c r="H557">
        <v>1.3504</v>
      </c>
      <c r="I557" t="s">
        <v>26</v>
      </c>
      <c r="J557" t="s">
        <v>4</v>
      </c>
      <c r="K557">
        <v>1.35</v>
      </c>
      <c r="L557" t="s">
        <v>9</v>
      </c>
      <c r="M557" t="s">
        <v>69</v>
      </c>
      <c r="N557" t="s">
        <v>61</v>
      </c>
      <c r="O557" t="s">
        <v>9</v>
      </c>
      <c r="P557" t="s">
        <v>62</v>
      </c>
      <c r="Q557" t="s">
        <v>3</v>
      </c>
      <c r="R557" t="s">
        <v>17</v>
      </c>
      <c r="S557" t="s">
        <v>70</v>
      </c>
      <c r="T557">
        <v>4</v>
      </c>
      <c r="U557" t="s">
        <v>13</v>
      </c>
      <c r="V557" t="s">
        <v>3</v>
      </c>
      <c r="AA557">
        <v>1</v>
      </c>
      <c r="AC557" t="s">
        <v>14</v>
      </c>
      <c r="AE557">
        <v>3</v>
      </c>
      <c r="AF557">
        <v>5</v>
      </c>
      <c r="AG557" t="s">
        <v>38</v>
      </c>
      <c r="AH557">
        <v>0</v>
      </c>
      <c r="AI557" t="s">
        <v>67</v>
      </c>
      <c r="AJ557">
        <v>4</v>
      </c>
      <c r="AK557" t="s">
        <v>20</v>
      </c>
      <c r="AL557" t="s">
        <v>3</v>
      </c>
      <c r="AM557" t="s">
        <v>15</v>
      </c>
      <c r="AN557">
        <v>4</v>
      </c>
      <c r="AO557" t="s">
        <v>20</v>
      </c>
      <c r="AQ557" t="s">
        <v>16</v>
      </c>
      <c r="AR557" t="s">
        <v>46</v>
      </c>
      <c r="AS557" t="s">
        <v>22</v>
      </c>
      <c r="AT557" t="s">
        <v>21</v>
      </c>
      <c r="AU557">
        <v>1.35</v>
      </c>
      <c r="AV557" t="s">
        <v>23</v>
      </c>
      <c r="AW557" t="s">
        <v>24</v>
      </c>
    </row>
    <row r="558" spans="1:49" x14ac:dyDescent="0.25">
      <c r="A558" t="s">
        <v>68</v>
      </c>
      <c r="E558" t="s">
        <v>3</v>
      </c>
      <c r="F558" t="s">
        <v>25</v>
      </c>
      <c r="G558" t="s">
        <v>26</v>
      </c>
      <c r="H558">
        <v>21.178799999999999</v>
      </c>
      <c r="I558" t="s">
        <v>26</v>
      </c>
      <c r="J558" t="s">
        <v>4</v>
      </c>
      <c r="K558">
        <v>21.178999999999998</v>
      </c>
      <c r="L558" t="s">
        <v>9</v>
      </c>
      <c r="M558" t="s">
        <v>69</v>
      </c>
      <c r="N558" t="s">
        <v>61</v>
      </c>
      <c r="O558" t="s">
        <v>9</v>
      </c>
      <c r="P558" t="s">
        <v>62</v>
      </c>
      <c r="Q558" t="s">
        <v>3</v>
      </c>
      <c r="R558" t="s">
        <v>17</v>
      </c>
      <c r="S558" t="s">
        <v>70</v>
      </c>
      <c r="T558">
        <v>8</v>
      </c>
      <c r="U558" t="s">
        <v>13</v>
      </c>
      <c r="V558" t="s">
        <v>3</v>
      </c>
      <c r="Y558">
        <v>2</v>
      </c>
      <c r="AA558">
        <v>1</v>
      </c>
      <c r="AC558" t="s">
        <v>14</v>
      </c>
      <c r="AE558">
        <v>1</v>
      </c>
      <c r="AF558">
        <v>7</v>
      </c>
      <c r="AG558" t="s">
        <v>38</v>
      </c>
      <c r="AH558">
        <v>8</v>
      </c>
      <c r="AI558" t="s">
        <v>67</v>
      </c>
      <c r="AJ558">
        <v>8</v>
      </c>
      <c r="AK558" t="s">
        <v>20</v>
      </c>
      <c r="AL558" t="s">
        <v>3</v>
      </c>
      <c r="AM558" t="s">
        <v>15</v>
      </c>
      <c r="AN558">
        <v>8</v>
      </c>
      <c r="AO558" t="s">
        <v>20</v>
      </c>
      <c r="AQ558" t="s">
        <v>16</v>
      </c>
      <c r="AR558" t="s">
        <v>41</v>
      </c>
      <c r="AS558" t="s">
        <v>22</v>
      </c>
      <c r="AT558" t="s">
        <v>21</v>
      </c>
      <c r="AU558">
        <v>21.178999999999998</v>
      </c>
      <c r="AV558" t="s">
        <v>23</v>
      </c>
      <c r="AW558" t="s">
        <v>24</v>
      </c>
    </row>
    <row r="559" spans="1:49" x14ac:dyDescent="0.25">
      <c r="A559" t="s">
        <v>68</v>
      </c>
      <c r="E559" t="s">
        <v>3</v>
      </c>
      <c r="F559" t="s">
        <v>25</v>
      </c>
      <c r="G559" t="s">
        <v>26</v>
      </c>
      <c r="H559">
        <v>749.35760000000005</v>
      </c>
      <c r="I559" t="s">
        <v>26</v>
      </c>
      <c r="J559" t="s">
        <v>4</v>
      </c>
      <c r="K559">
        <v>749.35799999999995</v>
      </c>
      <c r="L559" t="s">
        <v>9</v>
      </c>
      <c r="M559" t="s">
        <v>69</v>
      </c>
      <c r="N559" t="s">
        <v>61</v>
      </c>
      <c r="O559" t="s">
        <v>9</v>
      </c>
      <c r="P559" t="s">
        <v>62</v>
      </c>
      <c r="Q559" t="s">
        <v>3</v>
      </c>
      <c r="R559" t="s">
        <v>17</v>
      </c>
      <c r="S559" t="s">
        <v>70</v>
      </c>
      <c r="T559">
        <v>6</v>
      </c>
      <c r="U559" t="s">
        <v>13</v>
      </c>
      <c r="V559" t="s">
        <v>3</v>
      </c>
      <c r="X559">
        <v>7</v>
      </c>
      <c r="Y559">
        <v>4</v>
      </c>
      <c r="AA559">
        <v>9</v>
      </c>
      <c r="AC559" t="s">
        <v>14</v>
      </c>
      <c r="AE559">
        <v>3</v>
      </c>
      <c r="AF559">
        <v>5</v>
      </c>
      <c r="AG559" t="s">
        <v>38</v>
      </c>
      <c r="AH559">
        <v>7</v>
      </c>
      <c r="AI559" t="s">
        <v>67</v>
      </c>
      <c r="AJ559">
        <v>6</v>
      </c>
      <c r="AK559" t="s">
        <v>20</v>
      </c>
      <c r="AL559" t="s">
        <v>3</v>
      </c>
      <c r="AM559" t="s">
        <v>15</v>
      </c>
      <c r="AN559">
        <v>6</v>
      </c>
      <c r="AO559" t="s">
        <v>20</v>
      </c>
      <c r="AQ559" t="s">
        <v>16</v>
      </c>
      <c r="AR559" t="s">
        <v>45</v>
      </c>
      <c r="AS559" t="s">
        <v>22</v>
      </c>
      <c r="AT559" t="s">
        <v>21</v>
      </c>
      <c r="AU559">
        <v>749.35799999999995</v>
      </c>
      <c r="AV559" t="s">
        <v>23</v>
      </c>
      <c r="AW559" t="s">
        <v>24</v>
      </c>
    </row>
    <row r="560" spans="1:49" x14ac:dyDescent="0.25">
      <c r="A560" t="s">
        <v>68</v>
      </c>
      <c r="E560" t="s">
        <v>3</v>
      </c>
      <c r="F560" t="s">
        <v>25</v>
      </c>
      <c r="G560" t="s">
        <v>26</v>
      </c>
      <c r="H560">
        <v>0.50990000000000002</v>
      </c>
      <c r="I560" t="s">
        <v>26</v>
      </c>
      <c r="J560" t="s">
        <v>4</v>
      </c>
      <c r="K560">
        <v>0.51</v>
      </c>
      <c r="L560" t="s">
        <v>9</v>
      </c>
      <c r="M560" t="s">
        <v>69</v>
      </c>
      <c r="N560" t="s">
        <v>61</v>
      </c>
      <c r="O560" t="s">
        <v>9</v>
      </c>
      <c r="P560" t="s">
        <v>62</v>
      </c>
      <c r="Q560" t="s">
        <v>3</v>
      </c>
      <c r="R560" t="s">
        <v>17</v>
      </c>
      <c r="S560" t="s">
        <v>70</v>
      </c>
      <c r="T560">
        <v>9</v>
      </c>
      <c r="U560" t="s">
        <v>13</v>
      </c>
      <c r="V560" t="s">
        <v>3</v>
      </c>
      <c r="AA560">
        <v>0</v>
      </c>
      <c r="AC560" t="s">
        <v>14</v>
      </c>
      <c r="AE560">
        <v>5</v>
      </c>
      <c r="AF560">
        <v>0</v>
      </c>
      <c r="AG560" t="s">
        <v>38</v>
      </c>
      <c r="AH560">
        <v>9</v>
      </c>
      <c r="AI560" t="s">
        <v>67</v>
      </c>
      <c r="AJ560">
        <v>9</v>
      </c>
      <c r="AK560" t="s">
        <v>20</v>
      </c>
      <c r="AL560" t="s">
        <v>3</v>
      </c>
      <c r="AM560" t="s">
        <v>15</v>
      </c>
      <c r="AN560">
        <v>9</v>
      </c>
      <c r="AO560" t="s">
        <v>20</v>
      </c>
      <c r="AQ560" t="s">
        <v>16</v>
      </c>
      <c r="AR560" t="s">
        <v>49</v>
      </c>
      <c r="AS560" t="s">
        <v>22</v>
      </c>
      <c r="AT560" t="s">
        <v>21</v>
      </c>
      <c r="AU560">
        <v>0.51</v>
      </c>
      <c r="AV560" t="s">
        <v>23</v>
      </c>
      <c r="AW560" t="s">
        <v>24</v>
      </c>
    </row>
    <row r="561" spans="1:49" x14ac:dyDescent="0.25">
      <c r="A561" t="s">
        <v>68</v>
      </c>
      <c r="E561" t="s">
        <v>3</v>
      </c>
      <c r="F561" t="s">
        <v>25</v>
      </c>
      <c r="G561" t="s">
        <v>26</v>
      </c>
      <c r="H561">
        <v>6.1824000000000003</v>
      </c>
      <c r="I561" t="s">
        <v>26</v>
      </c>
      <c r="J561" t="s">
        <v>4</v>
      </c>
      <c r="K561">
        <v>6.1820000000000004</v>
      </c>
      <c r="L561" t="s">
        <v>9</v>
      </c>
      <c r="M561" t="s">
        <v>69</v>
      </c>
      <c r="N561" t="s">
        <v>61</v>
      </c>
      <c r="O561" t="s">
        <v>9</v>
      </c>
      <c r="P561" t="s">
        <v>62</v>
      </c>
      <c r="Q561" t="s">
        <v>3</v>
      </c>
      <c r="R561" t="s">
        <v>17</v>
      </c>
      <c r="S561" t="s">
        <v>70</v>
      </c>
      <c r="T561">
        <v>4</v>
      </c>
      <c r="U561" t="s">
        <v>13</v>
      </c>
      <c r="V561" t="s">
        <v>3</v>
      </c>
      <c r="AA561">
        <v>6</v>
      </c>
      <c r="AC561" t="s">
        <v>14</v>
      </c>
      <c r="AE561">
        <v>1</v>
      </c>
      <c r="AF561">
        <v>8</v>
      </c>
      <c r="AG561" t="s">
        <v>38</v>
      </c>
      <c r="AH561">
        <v>2</v>
      </c>
      <c r="AI561" t="s">
        <v>67</v>
      </c>
      <c r="AJ561">
        <v>4</v>
      </c>
      <c r="AK561" t="s">
        <v>20</v>
      </c>
      <c r="AL561" t="s">
        <v>3</v>
      </c>
      <c r="AM561" t="s">
        <v>15</v>
      </c>
      <c r="AN561">
        <v>4</v>
      </c>
      <c r="AO561" t="s">
        <v>20</v>
      </c>
      <c r="AQ561" t="s">
        <v>16</v>
      </c>
      <c r="AR561" t="s">
        <v>53</v>
      </c>
      <c r="AS561" t="s">
        <v>22</v>
      </c>
      <c r="AT561" t="s">
        <v>21</v>
      </c>
      <c r="AU561">
        <v>6.1820000000000004</v>
      </c>
      <c r="AV561" t="s">
        <v>23</v>
      </c>
      <c r="AW561" t="s">
        <v>24</v>
      </c>
    </row>
    <row r="562" spans="1:49" x14ac:dyDescent="0.25">
      <c r="A562" t="s">
        <v>68</v>
      </c>
      <c r="E562" t="s">
        <v>3</v>
      </c>
      <c r="F562" t="s">
        <v>25</v>
      </c>
      <c r="G562" t="s">
        <v>26</v>
      </c>
      <c r="H562">
        <v>95.066900000000004</v>
      </c>
      <c r="I562" t="s">
        <v>26</v>
      </c>
      <c r="J562" t="s">
        <v>4</v>
      </c>
      <c r="K562">
        <v>95.066999999999993</v>
      </c>
      <c r="L562" t="s">
        <v>9</v>
      </c>
      <c r="M562" t="s">
        <v>69</v>
      </c>
      <c r="N562" t="s">
        <v>61</v>
      </c>
      <c r="O562" t="s">
        <v>9</v>
      </c>
      <c r="P562" t="s">
        <v>62</v>
      </c>
      <c r="Q562" t="s">
        <v>3</v>
      </c>
      <c r="R562" t="s">
        <v>17</v>
      </c>
      <c r="S562" t="s">
        <v>70</v>
      </c>
      <c r="T562">
        <v>9</v>
      </c>
      <c r="U562" t="s">
        <v>13</v>
      </c>
      <c r="V562" t="s">
        <v>3</v>
      </c>
      <c r="Y562">
        <v>9</v>
      </c>
      <c r="AA562">
        <v>5</v>
      </c>
      <c r="AC562" t="s">
        <v>14</v>
      </c>
      <c r="AE562">
        <v>0</v>
      </c>
      <c r="AF562">
        <v>6</v>
      </c>
      <c r="AG562" t="s">
        <v>38</v>
      </c>
      <c r="AH562">
        <v>6</v>
      </c>
      <c r="AI562" t="s">
        <v>67</v>
      </c>
      <c r="AJ562">
        <v>9</v>
      </c>
      <c r="AK562" t="s">
        <v>20</v>
      </c>
      <c r="AL562" t="s">
        <v>3</v>
      </c>
      <c r="AM562" t="s">
        <v>15</v>
      </c>
      <c r="AN562">
        <v>9</v>
      </c>
      <c r="AO562" t="s">
        <v>20</v>
      </c>
      <c r="AQ562" t="s">
        <v>16</v>
      </c>
      <c r="AR562" t="s">
        <v>42</v>
      </c>
      <c r="AS562" t="s">
        <v>22</v>
      </c>
      <c r="AT562" t="s">
        <v>21</v>
      </c>
      <c r="AU562">
        <v>95.066999999999993</v>
      </c>
      <c r="AV562" t="s">
        <v>23</v>
      </c>
      <c r="AW562" t="s">
        <v>24</v>
      </c>
    </row>
    <row r="563" spans="1:49" x14ac:dyDescent="0.25">
      <c r="A563" t="s">
        <v>68</v>
      </c>
      <c r="E563" t="s">
        <v>3</v>
      </c>
      <c r="F563" t="s">
        <v>25</v>
      </c>
      <c r="G563" t="s">
        <v>26</v>
      </c>
      <c r="H563">
        <v>951.65840000000003</v>
      </c>
      <c r="I563" t="s">
        <v>26</v>
      </c>
      <c r="J563" t="s">
        <v>4</v>
      </c>
      <c r="K563">
        <v>951.65800000000002</v>
      </c>
      <c r="L563" t="s">
        <v>9</v>
      </c>
      <c r="M563" t="s">
        <v>69</v>
      </c>
      <c r="N563" t="s">
        <v>61</v>
      </c>
      <c r="O563" t="s">
        <v>9</v>
      </c>
      <c r="P563" t="s">
        <v>62</v>
      </c>
      <c r="Q563" t="s">
        <v>3</v>
      </c>
      <c r="R563" t="s">
        <v>17</v>
      </c>
      <c r="S563" t="s">
        <v>70</v>
      </c>
      <c r="T563">
        <v>4</v>
      </c>
      <c r="U563" t="s">
        <v>13</v>
      </c>
      <c r="V563" t="s">
        <v>3</v>
      </c>
      <c r="X563">
        <v>9</v>
      </c>
      <c r="Y563">
        <v>5</v>
      </c>
      <c r="AA563">
        <v>1</v>
      </c>
      <c r="AC563" t="s">
        <v>14</v>
      </c>
      <c r="AE563">
        <v>6</v>
      </c>
      <c r="AF563">
        <v>5</v>
      </c>
      <c r="AG563" t="s">
        <v>38</v>
      </c>
      <c r="AH563">
        <v>8</v>
      </c>
      <c r="AI563" t="s">
        <v>67</v>
      </c>
      <c r="AJ563">
        <v>4</v>
      </c>
      <c r="AK563" t="s">
        <v>20</v>
      </c>
      <c r="AL563" t="s">
        <v>3</v>
      </c>
      <c r="AM563" t="s">
        <v>15</v>
      </c>
      <c r="AN563">
        <v>4</v>
      </c>
      <c r="AO563" t="s">
        <v>20</v>
      </c>
      <c r="AQ563" t="s">
        <v>16</v>
      </c>
      <c r="AR563" t="s">
        <v>44</v>
      </c>
      <c r="AS563" t="s">
        <v>22</v>
      </c>
      <c r="AT563" t="s">
        <v>21</v>
      </c>
      <c r="AU563">
        <v>951.65800000000002</v>
      </c>
      <c r="AV563" t="s">
        <v>23</v>
      </c>
      <c r="AW563" t="s">
        <v>24</v>
      </c>
    </row>
    <row r="564" spans="1:49" x14ac:dyDescent="0.25">
      <c r="A564" t="s">
        <v>68</v>
      </c>
      <c r="E564" t="s">
        <v>3</v>
      </c>
      <c r="F564" t="s">
        <v>25</v>
      </c>
      <c r="G564" t="s">
        <v>26</v>
      </c>
      <c r="H564">
        <v>0.72609999999999997</v>
      </c>
      <c r="I564" t="s">
        <v>26</v>
      </c>
      <c r="J564" t="s">
        <v>4</v>
      </c>
      <c r="K564">
        <v>0.72599999999999998</v>
      </c>
      <c r="L564" t="s">
        <v>9</v>
      </c>
      <c r="M564" t="s">
        <v>69</v>
      </c>
      <c r="N564" t="s">
        <v>61</v>
      </c>
      <c r="O564" t="s">
        <v>9</v>
      </c>
      <c r="P564" t="s">
        <v>62</v>
      </c>
      <c r="Q564" t="s">
        <v>3</v>
      </c>
      <c r="R564" t="s">
        <v>17</v>
      </c>
      <c r="S564" t="s">
        <v>70</v>
      </c>
      <c r="T564">
        <v>1</v>
      </c>
      <c r="U564" t="s">
        <v>13</v>
      </c>
      <c r="V564" t="s">
        <v>3</v>
      </c>
      <c r="AA564">
        <v>0</v>
      </c>
      <c r="AC564" t="s">
        <v>14</v>
      </c>
      <c r="AE564">
        <v>7</v>
      </c>
      <c r="AF564">
        <v>2</v>
      </c>
      <c r="AG564" t="s">
        <v>38</v>
      </c>
      <c r="AH564">
        <v>6</v>
      </c>
      <c r="AI564" t="s">
        <v>67</v>
      </c>
      <c r="AJ564">
        <v>1</v>
      </c>
      <c r="AK564" t="s">
        <v>20</v>
      </c>
      <c r="AL564" t="s">
        <v>3</v>
      </c>
      <c r="AM564" t="s">
        <v>15</v>
      </c>
      <c r="AN564">
        <v>1</v>
      </c>
      <c r="AO564" t="s">
        <v>20</v>
      </c>
      <c r="AQ564" t="s">
        <v>16</v>
      </c>
      <c r="AR564" t="s">
        <v>40</v>
      </c>
      <c r="AS564" t="s">
        <v>22</v>
      </c>
      <c r="AT564" t="s">
        <v>21</v>
      </c>
      <c r="AU564">
        <v>0.72599999999999998</v>
      </c>
      <c r="AV564" t="s">
        <v>23</v>
      </c>
      <c r="AW564" t="s">
        <v>24</v>
      </c>
    </row>
    <row r="565" spans="1:49" x14ac:dyDescent="0.25">
      <c r="A565" t="s">
        <v>68</v>
      </c>
      <c r="E565" t="s">
        <v>3</v>
      </c>
      <c r="F565" t="s">
        <v>25</v>
      </c>
      <c r="G565" t="s">
        <v>26</v>
      </c>
      <c r="H565">
        <v>9.0328999999999997</v>
      </c>
      <c r="I565" t="s">
        <v>26</v>
      </c>
      <c r="J565" t="s">
        <v>4</v>
      </c>
      <c r="K565">
        <v>9.0329999999999995</v>
      </c>
      <c r="L565" t="s">
        <v>9</v>
      </c>
      <c r="M565" t="s">
        <v>69</v>
      </c>
      <c r="N565" t="s">
        <v>61</v>
      </c>
      <c r="O565" t="s">
        <v>9</v>
      </c>
      <c r="P565" t="s">
        <v>62</v>
      </c>
      <c r="Q565" t="s">
        <v>3</v>
      </c>
      <c r="R565" t="s">
        <v>17</v>
      </c>
      <c r="S565" t="s">
        <v>70</v>
      </c>
      <c r="T565">
        <v>9</v>
      </c>
      <c r="U565" t="s">
        <v>13</v>
      </c>
      <c r="V565" t="s">
        <v>3</v>
      </c>
      <c r="AA565">
        <v>9</v>
      </c>
      <c r="AC565" t="s">
        <v>14</v>
      </c>
      <c r="AE565">
        <v>0</v>
      </c>
      <c r="AF565">
        <v>3</v>
      </c>
      <c r="AG565" t="s">
        <v>38</v>
      </c>
      <c r="AH565">
        <v>2</v>
      </c>
      <c r="AI565" t="s">
        <v>67</v>
      </c>
      <c r="AJ565">
        <v>9</v>
      </c>
      <c r="AK565" t="s">
        <v>20</v>
      </c>
      <c r="AL565" t="s">
        <v>3</v>
      </c>
      <c r="AM565" t="s">
        <v>15</v>
      </c>
      <c r="AN565">
        <v>9</v>
      </c>
      <c r="AO565" t="s">
        <v>20</v>
      </c>
      <c r="AQ565" t="s">
        <v>16</v>
      </c>
      <c r="AR565" t="s">
        <v>48</v>
      </c>
      <c r="AS565" t="s">
        <v>22</v>
      </c>
      <c r="AT565" t="s">
        <v>21</v>
      </c>
      <c r="AU565">
        <v>9.0329999999999995</v>
      </c>
      <c r="AV565" t="s">
        <v>23</v>
      </c>
      <c r="AW565" t="s">
        <v>24</v>
      </c>
    </row>
    <row r="566" spans="1:49" x14ac:dyDescent="0.25">
      <c r="A566" t="s">
        <v>68</v>
      </c>
      <c r="E566" t="s">
        <v>3</v>
      </c>
      <c r="F566" t="s">
        <v>25</v>
      </c>
      <c r="G566" t="s">
        <v>26</v>
      </c>
      <c r="H566">
        <v>65.786299999999997</v>
      </c>
      <c r="I566" t="s">
        <v>26</v>
      </c>
      <c r="J566" t="s">
        <v>4</v>
      </c>
      <c r="K566">
        <v>65.786000000000001</v>
      </c>
      <c r="L566" t="s">
        <v>9</v>
      </c>
      <c r="M566" t="s">
        <v>69</v>
      </c>
      <c r="N566" t="s">
        <v>61</v>
      </c>
      <c r="O566" t="s">
        <v>9</v>
      </c>
      <c r="P566" t="s">
        <v>62</v>
      </c>
      <c r="Q566" t="s">
        <v>3</v>
      </c>
      <c r="R566" t="s">
        <v>17</v>
      </c>
      <c r="S566" t="s">
        <v>70</v>
      </c>
      <c r="T566">
        <v>3</v>
      </c>
      <c r="U566" t="s">
        <v>13</v>
      </c>
      <c r="V566" t="s">
        <v>3</v>
      </c>
      <c r="Y566">
        <v>6</v>
      </c>
      <c r="AA566">
        <v>5</v>
      </c>
      <c r="AC566" t="s">
        <v>14</v>
      </c>
      <c r="AE566">
        <v>7</v>
      </c>
      <c r="AF566">
        <v>8</v>
      </c>
      <c r="AG566" t="s">
        <v>38</v>
      </c>
      <c r="AH566">
        <v>6</v>
      </c>
      <c r="AI566" t="s">
        <v>67</v>
      </c>
      <c r="AJ566">
        <v>3</v>
      </c>
      <c r="AK566" t="s">
        <v>20</v>
      </c>
      <c r="AL566" t="s">
        <v>3</v>
      </c>
      <c r="AM566" t="s">
        <v>15</v>
      </c>
      <c r="AN566">
        <v>3</v>
      </c>
      <c r="AO566" t="s">
        <v>20</v>
      </c>
      <c r="AQ566" t="s">
        <v>16</v>
      </c>
      <c r="AR566" t="s">
        <v>40</v>
      </c>
      <c r="AS566" t="s">
        <v>22</v>
      </c>
      <c r="AT566" t="s">
        <v>21</v>
      </c>
      <c r="AU566">
        <v>65.786000000000001</v>
      </c>
      <c r="AV566" t="s">
        <v>23</v>
      </c>
      <c r="AW566" t="s">
        <v>24</v>
      </c>
    </row>
    <row r="567" spans="1:49" x14ac:dyDescent="0.25">
      <c r="A567" t="s">
        <v>68</v>
      </c>
      <c r="E567" t="s">
        <v>3</v>
      </c>
      <c r="F567" t="s">
        <v>25</v>
      </c>
      <c r="G567" t="s">
        <v>26</v>
      </c>
      <c r="H567">
        <v>999.28660000000002</v>
      </c>
      <c r="I567" t="s">
        <v>26</v>
      </c>
      <c r="J567" t="s">
        <v>4</v>
      </c>
      <c r="K567">
        <v>999.28700000000003</v>
      </c>
      <c r="L567" t="s">
        <v>9</v>
      </c>
      <c r="M567" t="s">
        <v>69</v>
      </c>
      <c r="N567" t="s">
        <v>61</v>
      </c>
      <c r="O567" t="s">
        <v>9</v>
      </c>
      <c r="P567" t="s">
        <v>62</v>
      </c>
      <c r="Q567" t="s">
        <v>3</v>
      </c>
      <c r="R567" t="s">
        <v>17</v>
      </c>
      <c r="S567" t="s">
        <v>70</v>
      </c>
      <c r="T567">
        <v>6</v>
      </c>
      <c r="U567" t="s">
        <v>13</v>
      </c>
      <c r="V567" t="s">
        <v>3</v>
      </c>
      <c r="X567">
        <v>9</v>
      </c>
      <c r="Y567">
        <v>9</v>
      </c>
      <c r="AA567">
        <v>9</v>
      </c>
      <c r="AC567" t="s">
        <v>14</v>
      </c>
      <c r="AE567">
        <v>2</v>
      </c>
      <c r="AF567">
        <v>8</v>
      </c>
      <c r="AG567" t="s">
        <v>38</v>
      </c>
      <c r="AH567">
        <v>6</v>
      </c>
      <c r="AI567" t="s">
        <v>67</v>
      </c>
      <c r="AJ567">
        <v>6</v>
      </c>
      <c r="AK567" t="s">
        <v>20</v>
      </c>
      <c r="AL567" t="s">
        <v>3</v>
      </c>
      <c r="AM567" t="s">
        <v>15</v>
      </c>
      <c r="AN567">
        <v>6</v>
      </c>
      <c r="AO567" t="s">
        <v>20</v>
      </c>
      <c r="AQ567" t="s">
        <v>16</v>
      </c>
      <c r="AR567" t="s">
        <v>42</v>
      </c>
      <c r="AS567" t="s">
        <v>22</v>
      </c>
      <c r="AT567" t="s">
        <v>21</v>
      </c>
      <c r="AU567">
        <v>999.28700000000003</v>
      </c>
      <c r="AV567" t="s">
        <v>23</v>
      </c>
      <c r="AW567" t="s">
        <v>24</v>
      </c>
    </row>
    <row r="568" spans="1:49" x14ac:dyDescent="0.25">
      <c r="A568" t="s">
        <v>68</v>
      </c>
      <c r="E568" t="s">
        <v>3</v>
      </c>
      <c r="F568" t="s">
        <v>25</v>
      </c>
      <c r="G568" t="s">
        <v>26</v>
      </c>
      <c r="H568">
        <v>0.60119999999999996</v>
      </c>
      <c r="I568" t="s">
        <v>26</v>
      </c>
      <c r="J568" t="s">
        <v>4</v>
      </c>
      <c r="K568">
        <v>0.60099999999999998</v>
      </c>
      <c r="L568" t="s">
        <v>9</v>
      </c>
      <c r="M568" t="s">
        <v>69</v>
      </c>
      <c r="N568" t="s">
        <v>61</v>
      </c>
      <c r="O568" t="s">
        <v>9</v>
      </c>
      <c r="P568" t="s">
        <v>62</v>
      </c>
      <c r="Q568" t="s">
        <v>3</v>
      </c>
      <c r="R568" t="s">
        <v>17</v>
      </c>
      <c r="S568" t="s">
        <v>70</v>
      </c>
      <c r="T568">
        <v>2</v>
      </c>
      <c r="U568" t="s">
        <v>13</v>
      </c>
      <c r="V568" t="s">
        <v>3</v>
      </c>
      <c r="AA568">
        <v>0</v>
      </c>
      <c r="AC568" t="s">
        <v>14</v>
      </c>
      <c r="AE568">
        <v>6</v>
      </c>
      <c r="AF568">
        <v>0</v>
      </c>
      <c r="AG568" t="s">
        <v>38</v>
      </c>
      <c r="AH568">
        <v>1</v>
      </c>
      <c r="AI568" t="s">
        <v>67</v>
      </c>
      <c r="AJ568">
        <v>2</v>
      </c>
      <c r="AK568" t="s">
        <v>20</v>
      </c>
      <c r="AL568" t="s">
        <v>3</v>
      </c>
      <c r="AM568" t="s">
        <v>15</v>
      </c>
      <c r="AN568">
        <v>2</v>
      </c>
      <c r="AO568" t="s">
        <v>20</v>
      </c>
      <c r="AQ568" t="s">
        <v>16</v>
      </c>
      <c r="AR568" t="s">
        <v>50</v>
      </c>
      <c r="AS568" t="s">
        <v>22</v>
      </c>
      <c r="AT568" t="s">
        <v>21</v>
      </c>
      <c r="AU568">
        <v>0.60099999999999998</v>
      </c>
      <c r="AV568" t="s">
        <v>23</v>
      </c>
      <c r="AW568" t="s">
        <v>24</v>
      </c>
    </row>
    <row r="569" spans="1:49" x14ac:dyDescent="0.25">
      <c r="A569" t="s">
        <v>68</v>
      </c>
      <c r="E569" t="s">
        <v>3</v>
      </c>
      <c r="F569" t="s">
        <v>25</v>
      </c>
      <c r="G569" t="s">
        <v>26</v>
      </c>
      <c r="H569">
        <v>1.3616999999999999</v>
      </c>
      <c r="I569" t="s">
        <v>26</v>
      </c>
      <c r="J569" t="s">
        <v>4</v>
      </c>
      <c r="K569">
        <v>1.3620000000000001</v>
      </c>
      <c r="L569" t="s">
        <v>9</v>
      </c>
      <c r="M569" t="s">
        <v>69</v>
      </c>
      <c r="N569" t="s">
        <v>61</v>
      </c>
      <c r="O569" t="s">
        <v>9</v>
      </c>
      <c r="P569" t="s">
        <v>62</v>
      </c>
      <c r="Q569" t="s">
        <v>3</v>
      </c>
      <c r="R569" t="s">
        <v>17</v>
      </c>
      <c r="S569" t="s">
        <v>70</v>
      </c>
      <c r="T569">
        <v>7</v>
      </c>
      <c r="U569" t="s">
        <v>13</v>
      </c>
      <c r="V569" t="s">
        <v>3</v>
      </c>
      <c r="AA569">
        <v>1</v>
      </c>
      <c r="AC569" t="s">
        <v>14</v>
      </c>
      <c r="AE569">
        <v>3</v>
      </c>
      <c r="AF569">
        <v>6</v>
      </c>
      <c r="AG569" t="s">
        <v>38</v>
      </c>
      <c r="AH569">
        <v>1</v>
      </c>
      <c r="AI569" t="s">
        <v>67</v>
      </c>
      <c r="AJ569">
        <v>7</v>
      </c>
      <c r="AK569" t="s">
        <v>20</v>
      </c>
      <c r="AL569" t="s">
        <v>3</v>
      </c>
      <c r="AM569" t="s">
        <v>15</v>
      </c>
      <c r="AN569">
        <v>7</v>
      </c>
      <c r="AO569" t="s">
        <v>20</v>
      </c>
      <c r="AQ569" t="s">
        <v>16</v>
      </c>
      <c r="AR569" t="s">
        <v>52</v>
      </c>
      <c r="AS569" t="s">
        <v>22</v>
      </c>
      <c r="AT569" t="s">
        <v>21</v>
      </c>
      <c r="AU569">
        <v>1.3620000000000001</v>
      </c>
      <c r="AV569" t="s">
        <v>23</v>
      </c>
      <c r="AW569" t="s">
        <v>24</v>
      </c>
    </row>
    <row r="570" spans="1:49" x14ac:dyDescent="0.25">
      <c r="A570" t="s">
        <v>68</v>
      </c>
      <c r="E570" t="s">
        <v>3</v>
      </c>
      <c r="F570" t="s">
        <v>25</v>
      </c>
      <c r="G570" t="s">
        <v>26</v>
      </c>
      <c r="H570">
        <v>73.650899999999993</v>
      </c>
      <c r="I570" t="s">
        <v>26</v>
      </c>
      <c r="J570" t="s">
        <v>4</v>
      </c>
      <c r="K570">
        <v>73.650999999999996</v>
      </c>
      <c r="L570" t="s">
        <v>9</v>
      </c>
      <c r="M570" t="s">
        <v>69</v>
      </c>
      <c r="N570" t="s">
        <v>61</v>
      </c>
      <c r="O570" t="s">
        <v>9</v>
      </c>
      <c r="P570" t="s">
        <v>62</v>
      </c>
      <c r="Q570" t="s">
        <v>3</v>
      </c>
      <c r="R570" t="s">
        <v>17</v>
      </c>
      <c r="S570" t="s">
        <v>70</v>
      </c>
      <c r="T570">
        <v>9</v>
      </c>
      <c r="U570" t="s">
        <v>13</v>
      </c>
      <c r="V570" t="s">
        <v>3</v>
      </c>
      <c r="Y570">
        <v>7</v>
      </c>
      <c r="AA570">
        <v>3</v>
      </c>
      <c r="AC570" t="s">
        <v>14</v>
      </c>
      <c r="AE570">
        <v>6</v>
      </c>
      <c r="AF570">
        <v>5</v>
      </c>
      <c r="AG570" t="s">
        <v>38</v>
      </c>
      <c r="AH570">
        <v>0</v>
      </c>
      <c r="AI570" t="s">
        <v>67</v>
      </c>
      <c r="AJ570">
        <v>9</v>
      </c>
      <c r="AK570" t="s">
        <v>20</v>
      </c>
      <c r="AL570" t="s">
        <v>3</v>
      </c>
      <c r="AM570" t="s">
        <v>15</v>
      </c>
      <c r="AN570">
        <v>9</v>
      </c>
      <c r="AO570" t="s">
        <v>20</v>
      </c>
      <c r="AQ570" t="s">
        <v>16</v>
      </c>
      <c r="AR570" t="s">
        <v>39</v>
      </c>
      <c r="AS570" t="s">
        <v>22</v>
      </c>
      <c r="AT570" t="s">
        <v>21</v>
      </c>
      <c r="AU570">
        <v>73.650999999999996</v>
      </c>
      <c r="AV570" t="s">
        <v>23</v>
      </c>
      <c r="AW570" t="s">
        <v>24</v>
      </c>
    </row>
    <row r="571" spans="1:49" x14ac:dyDescent="0.25">
      <c r="A571" t="s">
        <v>68</v>
      </c>
      <c r="E571" t="s">
        <v>3</v>
      </c>
      <c r="F571" t="s">
        <v>25</v>
      </c>
      <c r="G571" t="s">
        <v>26</v>
      </c>
      <c r="H571">
        <v>363.50220000000002</v>
      </c>
      <c r="I571" t="s">
        <v>26</v>
      </c>
      <c r="J571" t="s">
        <v>4</v>
      </c>
      <c r="K571">
        <v>363.50200000000001</v>
      </c>
      <c r="L571" t="s">
        <v>9</v>
      </c>
      <c r="M571" t="s">
        <v>69</v>
      </c>
      <c r="N571" t="s">
        <v>61</v>
      </c>
      <c r="O571" t="s">
        <v>9</v>
      </c>
      <c r="P571" t="s">
        <v>62</v>
      </c>
      <c r="Q571" t="s">
        <v>3</v>
      </c>
      <c r="R571" t="s">
        <v>17</v>
      </c>
      <c r="S571" t="s">
        <v>70</v>
      </c>
      <c r="T571">
        <v>2</v>
      </c>
      <c r="U571" t="s">
        <v>13</v>
      </c>
      <c r="V571" t="s">
        <v>3</v>
      </c>
      <c r="X571">
        <v>3</v>
      </c>
      <c r="Y571">
        <v>6</v>
      </c>
      <c r="AA571">
        <v>3</v>
      </c>
      <c r="AC571" t="s">
        <v>14</v>
      </c>
      <c r="AE571">
        <v>5</v>
      </c>
      <c r="AF571">
        <v>0</v>
      </c>
      <c r="AG571" t="s">
        <v>38</v>
      </c>
      <c r="AH571">
        <v>2</v>
      </c>
      <c r="AI571" t="s">
        <v>67</v>
      </c>
      <c r="AJ571">
        <v>2</v>
      </c>
      <c r="AK571" t="s">
        <v>20</v>
      </c>
      <c r="AL571" t="s">
        <v>3</v>
      </c>
      <c r="AM571" t="s">
        <v>15</v>
      </c>
      <c r="AN571">
        <v>2</v>
      </c>
      <c r="AO571" t="s">
        <v>20</v>
      </c>
      <c r="AQ571" t="s">
        <v>16</v>
      </c>
      <c r="AR571" t="s">
        <v>53</v>
      </c>
      <c r="AS571" t="s">
        <v>22</v>
      </c>
      <c r="AT571" t="s">
        <v>21</v>
      </c>
      <c r="AU571">
        <v>363.50200000000001</v>
      </c>
      <c r="AV571" t="s">
        <v>23</v>
      </c>
      <c r="AW571" t="s">
        <v>24</v>
      </c>
    </row>
    <row r="572" spans="1:49" x14ac:dyDescent="0.25">
      <c r="A572" t="s">
        <v>68</v>
      </c>
      <c r="E572" t="s">
        <v>3</v>
      </c>
      <c r="F572" t="s">
        <v>25</v>
      </c>
      <c r="G572" t="s">
        <v>26</v>
      </c>
      <c r="H572">
        <v>0.37009999999999998</v>
      </c>
      <c r="I572" t="s">
        <v>26</v>
      </c>
      <c r="J572" t="s">
        <v>4</v>
      </c>
      <c r="K572">
        <v>0.37</v>
      </c>
      <c r="L572" t="s">
        <v>9</v>
      </c>
      <c r="M572" t="s">
        <v>69</v>
      </c>
      <c r="N572" t="s">
        <v>61</v>
      </c>
      <c r="O572" t="s">
        <v>9</v>
      </c>
      <c r="P572" t="s">
        <v>62</v>
      </c>
      <c r="Q572" t="s">
        <v>3</v>
      </c>
      <c r="R572" t="s">
        <v>17</v>
      </c>
      <c r="S572" t="s">
        <v>70</v>
      </c>
      <c r="T572">
        <v>1</v>
      </c>
      <c r="U572" t="s">
        <v>13</v>
      </c>
      <c r="V572" t="s">
        <v>3</v>
      </c>
      <c r="AA572">
        <v>0</v>
      </c>
      <c r="AC572" t="s">
        <v>14</v>
      </c>
      <c r="AE572">
        <v>3</v>
      </c>
      <c r="AF572">
        <v>7</v>
      </c>
      <c r="AG572" t="s">
        <v>38</v>
      </c>
      <c r="AH572">
        <v>0</v>
      </c>
      <c r="AI572" t="s">
        <v>67</v>
      </c>
      <c r="AJ572">
        <v>1</v>
      </c>
      <c r="AK572" t="s">
        <v>20</v>
      </c>
      <c r="AL572" t="s">
        <v>3</v>
      </c>
      <c r="AM572" t="s">
        <v>15</v>
      </c>
      <c r="AN572">
        <v>1</v>
      </c>
      <c r="AO572" t="s">
        <v>20</v>
      </c>
      <c r="AQ572" t="s">
        <v>16</v>
      </c>
      <c r="AR572" t="s">
        <v>46</v>
      </c>
      <c r="AS572" t="s">
        <v>22</v>
      </c>
      <c r="AT572" t="s">
        <v>21</v>
      </c>
      <c r="AU572">
        <v>0.37</v>
      </c>
      <c r="AV572" t="s">
        <v>23</v>
      </c>
      <c r="AW572" t="s">
        <v>24</v>
      </c>
    </row>
    <row r="573" spans="1:49" x14ac:dyDescent="0.25">
      <c r="A573" t="s">
        <v>68</v>
      </c>
      <c r="E573" t="s">
        <v>3</v>
      </c>
      <c r="F573" t="s">
        <v>25</v>
      </c>
      <c r="G573" t="s">
        <v>26</v>
      </c>
      <c r="H573">
        <v>3.2132999999999998</v>
      </c>
      <c r="I573" t="s">
        <v>26</v>
      </c>
      <c r="J573" t="s">
        <v>4</v>
      </c>
      <c r="K573">
        <v>3.2130000000000001</v>
      </c>
      <c r="L573" t="s">
        <v>9</v>
      </c>
      <c r="M573" t="s">
        <v>69</v>
      </c>
      <c r="N573" t="s">
        <v>61</v>
      </c>
      <c r="O573" t="s">
        <v>9</v>
      </c>
      <c r="P573" t="s">
        <v>62</v>
      </c>
      <c r="Q573" t="s">
        <v>3</v>
      </c>
      <c r="R573" t="s">
        <v>17</v>
      </c>
      <c r="S573" t="s">
        <v>70</v>
      </c>
      <c r="T573">
        <v>3</v>
      </c>
      <c r="U573" t="s">
        <v>13</v>
      </c>
      <c r="V573" t="s">
        <v>3</v>
      </c>
      <c r="AA573">
        <v>3</v>
      </c>
      <c r="AC573" t="s">
        <v>14</v>
      </c>
      <c r="AE573">
        <v>2</v>
      </c>
      <c r="AF573">
        <v>1</v>
      </c>
      <c r="AG573" t="s">
        <v>38</v>
      </c>
      <c r="AH573">
        <v>3</v>
      </c>
      <c r="AI573" t="s">
        <v>67</v>
      </c>
      <c r="AJ573">
        <v>3</v>
      </c>
      <c r="AK573" t="s">
        <v>20</v>
      </c>
      <c r="AL573" t="s">
        <v>3</v>
      </c>
      <c r="AM573" t="s">
        <v>15</v>
      </c>
      <c r="AN573">
        <v>3</v>
      </c>
      <c r="AO573" t="s">
        <v>20</v>
      </c>
      <c r="AQ573" t="s">
        <v>16</v>
      </c>
      <c r="AR573" t="s">
        <v>56</v>
      </c>
      <c r="AS573" t="s">
        <v>22</v>
      </c>
      <c r="AT573" t="s">
        <v>21</v>
      </c>
      <c r="AU573">
        <v>3.2130000000000001</v>
      </c>
      <c r="AV573" t="s">
        <v>23</v>
      </c>
      <c r="AW573" t="s">
        <v>24</v>
      </c>
    </row>
    <row r="574" spans="1:49" x14ac:dyDescent="0.25">
      <c r="A574" t="s">
        <v>68</v>
      </c>
      <c r="E574" t="s">
        <v>3</v>
      </c>
      <c r="F574" t="s">
        <v>25</v>
      </c>
      <c r="G574" t="s">
        <v>26</v>
      </c>
      <c r="H574">
        <v>59.309800000000003</v>
      </c>
      <c r="I574" t="s">
        <v>26</v>
      </c>
      <c r="J574" t="s">
        <v>4</v>
      </c>
      <c r="K574">
        <v>59.31</v>
      </c>
      <c r="L574" t="s">
        <v>9</v>
      </c>
      <c r="M574" t="s">
        <v>69</v>
      </c>
      <c r="N574" t="s">
        <v>61</v>
      </c>
      <c r="O574" t="s">
        <v>9</v>
      </c>
      <c r="P574" t="s">
        <v>62</v>
      </c>
      <c r="Q574" t="s">
        <v>3</v>
      </c>
      <c r="R574" t="s">
        <v>17</v>
      </c>
      <c r="S574" t="s">
        <v>70</v>
      </c>
      <c r="T574">
        <v>8</v>
      </c>
      <c r="U574" t="s">
        <v>13</v>
      </c>
      <c r="V574" t="s">
        <v>3</v>
      </c>
      <c r="Y574">
        <v>5</v>
      </c>
      <c r="AA574">
        <v>9</v>
      </c>
      <c r="AC574" t="s">
        <v>14</v>
      </c>
      <c r="AE574">
        <v>3</v>
      </c>
      <c r="AF574">
        <v>0</v>
      </c>
      <c r="AG574" t="s">
        <v>38</v>
      </c>
      <c r="AH574">
        <v>9</v>
      </c>
      <c r="AI574" t="s">
        <v>67</v>
      </c>
      <c r="AJ574">
        <v>8</v>
      </c>
      <c r="AK574" t="s">
        <v>20</v>
      </c>
      <c r="AL574" t="s">
        <v>3</v>
      </c>
      <c r="AM574" t="s">
        <v>15</v>
      </c>
      <c r="AN574">
        <v>8</v>
      </c>
      <c r="AO574" t="s">
        <v>20</v>
      </c>
      <c r="AQ574" t="s">
        <v>16</v>
      </c>
      <c r="AR574" t="s">
        <v>49</v>
      </c>
      <c r="AS574" t="s">
        <v>22</v>
      </c>
      <c r="AT574" t="s">
        <v>21</v>
      </c>
      <c r="AU574">
        <v>59.31</v>
      </c>
      <c r="AV574" t="s">
        <v>23</v>
      </c>
      <c r="AW574" t="s">
        <v>24</v>
      </c>
    </row>
    <row r="575" spans="1:49" x14ac:dyDescent="0.25">
      <c r="A575" t="s">
        <v>68</v>
      </c>
      <c r="E575" t="s">
        <v>3</v>
      </c>
      <c r="F575" t="s">
        <v>25</v>
      </c>
      <c r="G575" t="s">
        <v>26</v>
      </c>
      <c r="H575">
        <v>190.95060000000001</v>
      </c>
      <c r="I575" t="s">
        <v>26</v>
      </c>
      <c r="J575" t="s">
        <v>4</v>
      </c>
      <c r="K575">
        <v>190.95099999999999</v>
      </c>
      <c r="L575" t="s">
        <v>9</v>
      </c>
      <c r="M575" t="s">
        <v>69</v>
      </c>
      <c r="N575" t="s">
        <v>61</v>
      </c>
      <c r="O575" t="s">
        <v>9</v>
      </c>
      <c r="P575" t="s">
        <v>62</v>
      </c>
      <c r="Q575" t="s">
        <v>3</v>
      </c>
      <c r="R575" t="s">
        <v>17</v>
      </c>
      <c r="S575" t="s">
        <v>70</v>
      </c>
      <c r="T575">
        <v>6</v>
      </c>
      <c r="U575" t="s">
        <v>13</v>
      </c>
      <c r="V575" t="s">
        <v>3</v>
      </c>
      <c r="X575">
        <v>1</v>
      </c>
      <c r="Y575">
        <v>9</v>
      </c>
      <c r="AA575">
        <v>0</v>
      </c>
      <c r="AC575" t="s">
        <v>14</v>
      </c>
      <c r="AE575">
        <v>9</v>
      </c>
      <c r="AF575">
        <v>5</v>
      </c>
      <c r="AG575" t="s">
        <v>38</v>
      </c>
      <c r="AH575">
        <v>0</v>
      </c>
      <c r="AI575" t="s">
        <v>67</v>
      </c>
      <c r="AJ575">
        <v>6</v>
      </c>
      <c r="AK575" t="s">
        <v>20</v>
      </c>
      <c r="AL575" t="s">
        <v>3</v>
      </c>
      <c r="AM575" t="s">
        <v>15</v>
      </c>
      <c r="AN575">
        <v>6</v>
      </c>
      <c r="AO575" t="s">
        <v>20</v>
      </c>
      <c r="AQ575" t="s">
        <v>16</v>
      </c>
      <c r="AR575" t="s">
        <v>39</v>
      </c>
      <c r="AS575" t="s">
        <v>22</v>
      </c>
      <c r="AT575" t="s">
        <v>21</v>
      </c>
      <c r="AU575">
        <v>190.95099999999999</v>
      </c>
      <c r="AV575" t="s">
        <v>23</v>
      </c>
      <c r="AW575" t="s">
        <v>24</v>
      </c>
    </row>
    <row r="576" spans="1:49" x14ac:dyDescent="0.25">
      <c r="A576" t="s">
        <v>68</v>
      </c>
      <c r="E576" t="s">
        <v>3</v>
      </c>
      <c r="F576" t="s">
        <v>25</v>
      </c>
      <c r="G576" t="s">
        <v>26</v>
      </c>
      <c r="H576">
        <v>0.99160000000000004</v>
      </c>
      <c r="I576" t="s">
        <v>26</v>
      </c>
      <c r="J576" t="s">
        <v>4</v>
      </c>
      <c r="K576">
        <v>0.99199999999999999</v>
      </c>
      <c r="L576" t="s">
        <v>9</v>
      </c>
      <c r="M576" t="s">
        <v>69</v>
      </c>
      <c r="N576" t="s">
        <v>61</v>
      </c>
      <c r="O576" t="s">
        <v>9</v>
      </c>
      <c r="P576" t="s">
        <v>62</v>
      </c>
      <c r="Q576" t="s">
        <v>3</v>
      </c>
      <c r="R576" t="s">
        <v>17</v>
      </c>
      <c r="S576" t="s">
        <v>70</v>
      </c>
      <c r="T576">
        <v>6</v>
      </c>
      <c r="U576" t="s">
        <v>13</v>
      </c>
      <c r="V576" t="s">
        <v>3</v>
      </c>
      <c r="AA576">
        <v>0</v>
      </c>
      <c r="AC576" t="s">
        <v>14</v>
      </c>
      <c r="AE576">
        <v>9</v>
      </c>
      <c r="AF576">
        <v>9</v>
      </c>
      <c r="AG576" t="s">
        <v>38</v>
      </c>
      <c r="AH576">
        <v>1</v>
      </c>
      <c r="AI576" t="s">
        <v>67</v>
      </c>
      <c r="AJ576">
        <v>6</v>
      </c>
      <c r="AK576" t="s">
        <v>20</v>
      </c>
      <c r="AL576" t="s">
        <v>3</v>
      </c>
      <c r="AM576" t="s">
        <v>15</v>
      </c>
      <c r="AN576">
        <v>6</v>
      </c>
      <c r="AO576" t="s">
        <v>20</v>
      </c>
      <c r="AQ576" t="s">
        <v>16</v>
      </c>
      <c r="AR576" t="s">
        <v>52</v>
      </c>
      <c r="AS576" t="s">
        <v>22</v>
      </c>
      <c r="AT576" t="s">
        <v>21</v>
      </c>
      <c r="AU576">
        <v>0.99199999999999999</v>
      </c>
      <c r="AV576" t="s">
        <v>23</v>
      </c>
      <c r="AW576" t="s">
        <v>24</v>
      </c>
    </row>
    <row r="577" spans="1:49" x14ac:dyDescent="0.25">
      <c r="A577" t="s">
        <v>68</v>
      </c>
      <c r="E577" t="s">
        <v>3</v>
      </c>
      <c r="F577" t="s">
        <v>25</v>
      </c>
      <c r="G577" t="s">
        <v>26</v>
      </c>
      <c r="H577">
        <v>6.8312999999999997</v>
      </c>
      <c r="I577" t="s">
        <v>26</v>
      </c>
      <c r="J577" t="s">
        <v>4</v>
      </c>
      <c r="K577">
        <v>6.8310000000000004</v>
      </c>
      <c r="L577" t="s">
        <v>9</v>
      </c>
      <c r="M577" t="s">
        <v>69</v>
      </c>
      <c r="N577" t="s">
        <v>61</v>
      </c>
      <c r="O577" t="s">
        <v>9</v>
      </c>
      <c r="P577" t="s">
        <v>62</v>
      </c>
      <c r="Q577" t="s">
        <v>3</v>
      </c>
      <c r="R577" t="s">
        <v>17</v>
      </c>
      <c r="S577" t="s">
        <v>70</v>
      </c>
      <c r="T577">
        <v>3</v>
      </c>
      <c r="U577" t="s">
        <v>13</v>
      </c>
      <c r="V577" t="s">
        <v>3</v>
      </c>
      <c r="AA577">
        <v>6</v>
      </c>
      <c r="AC577" t="s">
        <v>14</v>
      </c>
      <c r="AE577">
        <v>8</v>
      </c>
      <c r="AF577">
        <v>3</v>
      </c>
      <c r="AG577" t="s">
        <v>38</v>
      </c>
      <c r="AH577">
        <v>1</v>
      </c>
      <c r="AI577" t="s">
        <v>67</v>
      </c>
      <c r="AJ577">
        <v>3</v>
      </c>
      <c r="AK577" t="s">
        <v>20</v>
      </c>
      <c r="AL577" t="s">
        <v>3</v>
      </c>
      <c r="AM577" t="s">
        <v>15</v>
      </c>
      <c r="AN577">
        <v>3</v>
      </c>
      <c r="AO577" t="s">
        <v>20</v>
      </c>
      <c r="AQ577" t="s">
        <v>16</v>
      </c>
      <c r="AR577" t="s">
        <v>50</v>
      </c>
      <c r="AS577" t="s">
        <v>22</v>
      </c>
      <c r="AT577" t="s">
        <v>21</v>
      </c>
      <c r="AU577">
        <v>6.8310000000000004</v>
      </c>
      <c r="AV577" t="s">
        <v>23</v>
      </c>
      <c r="AW577" t="s">
        <v>24</v>
      </c>
    </row>
    <row r="578" spans="1:49" x14ac:dyDescent="0.25">
      <c r="A578" t="s">
        <v>68</v>
      </c>
      <c r="E578" t="s">
        <v>3</v>
      </c>
      <c r="F578" t="s">
        <v>25</v>
      </c>
      <c r="G578" t="s">
        <v>26</v>
      </c>
      <c r="H578">
        <v>66.098200000000006</v>
      </c>
      <c r="I578" t="s">
        <v>26</v>
      </c>
      <c r="J578" t="s">
        <v>4</v>
      </c>
      <c r="K578">
        <v>66.097999999999999</v>
      </c>
      <c r="L578" t="s">
        <v>9</v>
      </c>
      <c r="M578" t="s">
        <v>69</v>
      </c>
      <c r="N578" t="s">
        <v>61</v>
      </c>
      <c r="O578" t="s">
        <v>9</v>
      </c>
      <c r="P578" t="s">
        <v>62</v>
      </c>
      <c r="Q578" t="s">
        <v>3</v>
      </c>
      <c r="R578" t="s">
        <v>17</v>
      </c>
      <c r="S578" t="s">
        <v>70</v>
      </c>
      <c r="T578">
        <v>2</v>
      </c>
      <c r="U578" t="s">
        <v>13</v>
      </c>
      <c r="V578" t="s">
        <v>3</v>
      </c>
      <c r="Y578">
        <v>6</v>
      </c>
      <c r="AA578">
        <v>6</v>
      </c>
      <c r="AC578" t="s">
        <v>14</v>
      </c>
      <c r="AE578">
        <v>0</v>
      </c>
      <c r="AF578">
        <v>9</v>
      </c>
      <c r="AG578" t="s">
        <v>38</v>
      </c>
      <c r="AH578">
        <v>8</v>
      </c>
      <c r="AI578" t="s">
        <v>67</v>
      </c>
      <c r="AJ578">
        <v>2</v>
      </c>
      <c r="AK578" t="s">
        <v>20</v>
      </c>
      <c r="AL578" t="s">
        <v>3</v>
      </c>
      <c r="AM578" t="s">
        <v>15</v>
      </c>
      <c r="AN578">
        <v>2</v>
      </c>
      <c r="AO578" t="s">
        <v>20</v>
      </c>
      <c r="AQ578" t="s">
        <v>16</v>
      </c>
      <c r="AR578" t="s">
        <v>44</v>
      </c>
      <c r="AS578" t="s">
        <v>22</v>
      </c>
      <c r="AT578" t="s">
        <v>21</v>
      </c>
      <c r="AU578">
        <v>66.097999999999999</v>
      </c>
      <c r="AV578" t="s">
        <v>23</v>
      </c>
      <c r="AW578" t="s">
        <v>24</v>
      </c>
    </row>
    <row r="579" spans="1:49" x14ac:dyDescent="0.25">
      <c r="A579" t="s">
        <v>68</v>
      </c>
      <c r="E579" t="s">
        <v>3</v>
      </c>
      <c r="F579" t="s">
        <v>25</v>
      </c>
      <c r="G579" t="s">
        <v>26</v>
      </c>
      <c r="H579">
        <v>764.1712</v>
      </c>
      <c r="I579" t="s">
        <v>26</v>
      </c>
      <c r="J579" t="s">
        <v>4</v>
      </c>
      <c r="K579">
        <v>764.17100000000005</v>
      </c>
      <c r="L579" t="s">
        <v>9</v>
      </c>
      <c r="M579" t="s">
        <v>69</v>
      </c>
      <c r="N579" t="s">
        <v>61</v>
      </c>
      <c r="O579" t="s">
        <v>9</v>
      </c>
      <c r="P579" t="s">
        <v>62</v>
      </c>
      <c r="Q579" t="s">
        <v>3</v>
      </c>
      <c r="R579" t="s">
        <v>17</v>
      </c>
      <c r="S579" t="s">
        <v>70</v>
      </c>
      <c r="T579">
        <v>2</v>
      </c>
      <c r="U579" t="s">
        <v>13</v>
      </c>
      <c r="V579" t="s">
        <v>3</v>
      </c>
      <c r="X579">
        <v>7</v>
      </c>
      <c r="Y579">
        <v>6</v>
      </c>
      <c r="AA579">
        <v>4</v>
      </c>
      <c r="AC579" t="s">
        <v>14</v>
      </c>
      <c r="AE579">
        <v>1</v>
      </c>
      <c r="AF579">
        <v>7</v>
      </c>
      <c r="AG579" t="s">
        <v>38</v>
      </c>
      <c r="AH579">
        <v>1</v>
      </c>
      <c r="AI579" t="s">
        <v>67</v>
      </c>
      <c r="AJ579">
        <v>2</v>
      </c>
      <c r="AK579" t="s">
        <v>20</v>
      </c>
      <c r="AL579" t="s">
        <v>3</v>
      </c>
      <c r="AM579" t="s">
        <v>15</v>
      </c>
      <c r="AN579">
        <v>2</v>
      </c>
      <c r="AO579" t="s">
        <v>20</v>
      </c>
      <c r="AQ579" t="s">
        <v>16</v>
      </c>
      <c r="AR579" t="s">
        <v>50</v>
      </c>
      <c r="AS579" t="s">
        <v>22</v>
      </c>
      <c r="AT579" t="s">
        <v>21</v>
      </c>
      <c r="AU579">
        <v>764.17100000000005</v>
      </c>
      <c r="AV579" t="s">
        <v>23</v>
      </c>
      <c r="AW579" t="s">
        <v>24</v>
      </c>
    </row>
    <row r="580" spans="1:49" x14ac:dyDescent="0.25">
      <c r="A580" t="s">
        <v>68</v>
      </c>
      <c r="E580" t="s">
        <v>3</v>
      </c>
      <c r="F580" t="s">
        <v>25</v>
      </c>
      <c r="G580" t="s">
        <v>26</v>
      </c>
      <c r="H580">
        <v>0.81059999999999999</v>
      </c>
      <c r="I580" t="s">
        <v>26</v>
      </c>
      <c r="J580" t="s">
        <v>4</v>
      </c>
      <c r="K580">
        <v>0.81100000000000005</v>
      </c>
      <c r="L580" t="s">
        <v>9</v>
      </c>
      <c r="M580" t="s">
        <v>69</v>
      </c>
      <c r="N580" t="s">
        <v>61</v>
      </c>
      <c r="O580" t="s">
        <v>9</v>
      </c>
      <c r="P580" t="s">
        <v>62</v>
      </c>
      <c r="Q580" t="s">
        <v>3</v>
      </c>
      <c r="R580" t="s">
        <v>17</v>
      </c>
      <c r="S580" t="s">
        <v>70</v>
      </c>
      <c r="T580">
        <v>6</v>
      </c>
      <c r="U580" t="s">
        <v>13</v>
      </c>
      <c r="V580" t="s">
        <v>3</v>
      </c>
      <c r="AA580">
        <v>0</v>
      </c>
      <c r="AC580" t="s">
        <v>14</v>
      </c>
      <c r="AE580">
        <v>8</v>
      </c>
      <c r="AF580">
        <v>1</v>
      </c>
      <c r="AG580" t="s">
        <v>38</v>
      </c>
      <c r="AH580">
        <v>0</v>
      </c>
      <c r="AI580" t="s">
        <v>67</v>
      </c>
      <c r="AJ580">
        <v>6</v>
      </c>
      <c r="AK580" t="s">
        <v>20</v>
      </c>
      <c r="AL580" t="s">
        <v>3</v>
      </c>
      <c r="AM580" t="s">
        <v>15</v>
      </c>
      <c r="AN580">
        <v>6</v>
      </c>
      <c r="AO580" t="s">
        <v>20</v>
      </c>
      <c r="AQ580" t="s">
        <v>16</v>
      </c>
      <c r="AR580" t="s">
        <v>39</v>
      </c>
      <c r="AS580" t="s">
        <v>22</v>
      </c>
      <c r="AT580" t="s">
        <v>21</v>
      </c>
      <c r="AU580">
        <v>0.81100000000000005</v>
      </c>
      <c r="AV580" t="s">
        <v>23</v>
      </c>
      <c r="AW580" t="s">
        <v>24</v>
      </c>
    </row>
    <row r="581" spans="1:49" x14ac:dyDescent="0.25">
      <c r="A581" t="s">
        <v>68</v>
      </c>
      <c r="E581" t="s">
        <v>3</v>
      </c>
      <c r="F581" t="s">
        <v>25</v>
      </c>
      <c r="G581" t="s">
        <v>26</v>
      </c>
      <c r="H581">
        <v>7.2625000000000002</v>
      </c>
      <c r="I581" t="s">
        <v>26</v>
      </c>
      <c r="J581" t="s">
        <v>4</v>
      </c>
      <c r="K581">
        <v>7.2629999999999999</v>
      </c>
      <c r="L581" t="s">
        <v>9</v>
      </c>
      <c r="M581" t="s">
        <v>69</v>
      </c>
      <c r="N581" t="s">
        <v>61</v>
      </c>
      <c r="O581" t="s">
        <v>9</v>
      </c>
      <c r="P581" t="s">
        <v>62</v>
      </c>
      <c r="Q581" t="s">
        <v>3</v>
      </c>
      <c r="R581" t="s">
        <v>17</v>
      </c>
      <c r="S581" t="s">
        <v>70</v>
      </c>
      <c r="T581">
        <v>5</v>
      </c>
      <c r="U581" t="s">
        <v>13</v>
      </c>
      <c r="V581" t="s">
        <v>3</v>
      </c>
      <c r="AA581">
        <v>7</v>
      </c>
      <c r="AC581" t="s">
        <v>14</v>
      </c>
      <c r="AE581">
        <v>2</v>
      </c>
      <c r="AF581">
        <v>6</v>
      </c>
      <c r="AG581" t="s">
        <v>38</v>
      </c>
      <c r="AH581">
        <v>2</v>
      </c>
      <c r="AI581" t="s">
        <v>67</v>
      </c>
      <c r="AJ581">
        <v>5</v>
      </c>
      <c r="AK581" t="s">
        <v>20</v>
      </c>
      <c r="AL581" t="s">
        <v>3</v>
      </c>
      <c r="AM581" t="s">
        <v>15</v>
      </c>
      <c r="AN581">
        <v>5</v>
      </c>
      <c r="AO581" t="s">
        <v>20</v>
      </c>
      <c r="AQ581" t="s">
        <v>16</v>
      </c>
      <c r="AR581" t="s">
        <v>48</v>
      </c>
      <c r="AS581" t="s">
        <v>22</v>
      </c>
      <c r="AT581" t="s">
        <v>21</v>
      </c>
      <c r="AU581">
        <v>7.2629999999999999</v>
      </c>
      <c r="AV581" t="s">
        <v>23</v>
      </c>
      <c r="AW581" t="s">
        <v>24</v>
      </c>
    </row>
    <row r="582" spans="1:49" x14ac:dyDescent="0.25">
      <c r="A582" t="s">
        <v>68</v>
      </c>
      <c r="E582" t="s">
        <v>3</v>
      </c>
      <c r="F582" t="s">
        <v>25</v>
      </c>
      <c r="G582" t="s">
        <v>26</v>
      </c>
      <c r="H582">
        <v>97.816900000000004</v>
      </c>
      <c r="I582" t="s">
        <v>26</v>
      </c>
      <c r="J582" t="s">
        <v>4</v>
      </c>
      <c r="K582">
        <v>97.816999999999993</v>
      </c>
      <c r="L582" t="s">
        <v>9</v>
      </c>
      <c r="M582" t="s">
        <v>69</v>
      </c>
      <c r="N582" t="s">
        <v>61</v>
      </c>
      <c r="O582" t="s">
        <v>9</v>
      </c>
      <c r="P582" t="s">
        <v>62</v>
      </c>
      <c r="Q582" t="s">
        <v>3</v>
      </c>
      <c r="R582" t="s">
        <v>17</v>
      </c>
      <c r="S582" t="s">
        <v>70</v>
      </c>
      <c r="T582">
        <v>9</v>
      </c>
      <c r="U582" t="s">
        <v>13</v>
      </c>
      <c r="V582" t="s">
        <v>3</v>
      </c>
      <c r="Y582">
        <v>9</v>
      </c>
      <c r="AA582">
        <v>7</v>
      </c>
      <c r="AC582" t="s">
        <v>14</v>
      </c>
      <c r="AE582">
        <v>8</v>
      </c>
      <c r="AF582">
        <v>1</v>
      </c>
      <c r="AG582" t="s">
        <v>38</v>
      </c>
      <c r="AH582">
        <v>6</v>
      </c>
      <c r="AI582" t="s">
        <v>67</v>
      </c>
      <c r="AJ582">
        <v>9</v>
      </c>
      <c r="AK582" t="s">
        <v>20</v>
      </c>
      <c r="AL582" t="s">
        <v>3</v>
      </c>
      <c r="AM582" t="s">
        <v>15</v>
      </c>
      <c r="AN582">
        <v>9</v>
      </c>
      <c r="AO582" t="s">
        <v>20</v>
      </c>
      <c r="AQ582" t="s">
        <v>16</v>
      </c>
      <c r="AR582" t="s">
        <v>42</v>
      </c>
      <c r="AS582" t="s">
        <v>22</v>
      </c>
      <c r="AT582" t="s">
        <v>21</v>
      </c>
      <c r="AU582">
        <v>97.816999999999993</v>
      </c>
      <c r="AV582" t="s">
        <v>23</v>
      </c>
      <c r="AW582" t="s">
        <v>24</v>
      </c>
    </row>
    <row r="583" spans="1:49" x14ac:dyDescent="0.25">
      <c r="A583" t="s">
        <v>68</v>
      </c>
      <c r="E583" t="s">
        <v>3</v>
      </c>
      <c r="F583" t="s">
        <v>25</v>
      </c>
      <c r="G583" t="s">
        <v>26</v>
      </c>
      <c r="H583">
        <v>405.76990000000001</v>
      </c>
      <c r="I583" t="s">
        <v>26</v>
      </c>
      <c r="J583" t="s">
        <v>4</v>
      </c>
      <c r="K583">
        <v>405.77</v>
      </c>
      <c r="L583" t="s">
        <v>9</v>
      </c>
      <c r="M583" t="s">
        <v>69</v>
      </c>
      <c r="N583" t="s">
        <v>61</v>
      </c>
      <c r="O583" t="s">
        <v>9</v>
      </c>
      <c r="P583" t="s">
        <v>62</v>
      </c>
      <c r="Q583" t="s">
        <v>3</v>
      </c>
      <c r="R583" t="s">
        <v>17</v>
      </c>
      <c r="S583" t="s">
        <v>70</v>
      </c>
      <c r="T583">
        <v>9</v>
      </c>
      <c r="U583" t="s">
        <v>13</v>
      </c>
      <c r="V583" t="s">
        <v>3</v>
      </c>
      <c r="X583">
        <v>4</v>
      </c>
      <c r="Y583">
        <v>0</v>
      </c>
      <c r="AA583">
        <v>5</v>
      </c>
      <c r="AC583" t="s">
        <v>14</v>
      </c>
      <c r="AE583">
        <v>7</v>
      </c>
      <c r="AF583">
        <v>6</v>
      </c>
      <c r="AG583" t="s">
        <v>38</v>
      </c>
      <c r="AH583">
        <v>9</v>
      </c>
      <c r="AI583" t="s">
        <v>67</v>
      </c>
      <c r="AJ583">
        <v>9</v>
      </c>
      <c r="AK583" t="s">
        <v>20</v>
      </c>
      <c r="AL583" t="s">
        <v>3</v>
      </c>
      <c r="AM583" t="s">
        <v>15</v>
      </c>
      <c r="AN583">
        <v>9</v>
      </c>
      <c r="AO583" t="s">
        <v>20</v>
      </c>
      <c r="AQ583" t="s">
        <v>16</v>
      </c>
      <c r="AR583" t="s">
        <v>49</v>
      </c>
      <c r="AS583" t="s">
        <v>22</v>
      </c>
      <c r="AT583" t="s">
        <v>21</v>
      </c>
      <c r="AU583">
        <v>405.77</v>
      </c>
      <c r="AV583" t="s">
        <v>23</v>
      </c>
      <c r="AW583" t="s">
        <v>24</v>
      </c>
    </row>
    <row r="584" spans="1:49" x14ac:dyDescent="0.25">
      <c r="A584" t="s">
        <v>68</v>
      </c>
      <c r="E584" t="s">
        <v>3</v>
      </c>
      <c r="F584" t="s">
        <v>25</v>
      </c>
      <c r="G584" t="s">
        <v>26</v>
      </c>
      <c r="H584">
        <v>0.32450000000000001</v>
      </c>
      <c r="I584" t="s">
        <v>26</v>
      </c>
      <c r="J584" t="s">
        <v>4</v>
      </c>
      <c r="K584">
        <v>0.32500000000000001</v>
      </c>
      <c r="L584" t="s">
        <v>9</v>
      </c>
      <c r="M584" t="s">
        <v>69</v>
      </c>
      <c r="N584" t="s">
        <v>61</v>
      </c>
      <c r="O584" t="s">
        <v>9</v>
      </c>
      <c r="P584" t="s">
        <v>62</v>
      </c>
      <c r="Q584" t="s">
        <v>3</v>
      </c>
      <c r="R584" t="s">
        <v>17</v>
      </c>
      <c r="S584" t="s">
        <v>70</v>
      </c>
      <c r="T584">
        <v>5</v>
      </c>
      <c r="U584" t="s">
        <v>13</v>
      </c>
      <c r="V584" t="s">
        <v>3</v>
      </c>
      <c r="AA584">
        <v>0</v>
      </c>
      <c r="AC584" t="s">
        <v>14</v>
      </c>
      <c r="AE584">
        <v>3</v>
      </c>
      <c r="AF584">
        <v>2</v>
      </c>
      <c r="AG584" t="s">
        <v>38</v>
      </c>
      <c r="AH584">
        <v>4</v>
      </c>
      <c r="AI584" t="s">
        <v>67</v>
      </c>
      <c r="AJ584">
        <v>5</v>
      </c>
      <c r="AK584" t="s">
        <v>20</v>
      </c>
      <c r="AL584" t="s">
        <v>3</v>
      </c>
      <c r="AM584" t="s">
        <v>15</v>
      </c>
      <c r="AN584">
        <v>5</v>
      </c>
      <c r="AO584" t="s">
        <v>20</v>
      </c>
      <c r="AQ584" t="s">
        <v>16</v>
      </c>
      <c r="AR584" t="s">
        <v>51</v>
      </c>
      <c r="AS584" t="s">
        <v>22</v>
      </c>
      <c r="AT584" t="s">
        <v>21</v>
      </c>
      <c r="AU584">
        <v>0.32500000000000001</v>
      </c>
      <c r="AV584" t="s">
        <v>23</v>
      </c>
      <c r="AW584" t="s">
        <v>24</v>
      </c>
    </row>
    <row r="585" spans="1:49" x14ac:dyDescent="0.25">
      <c r="A585" t="s">
        <v>68</v>
      </c>
      <c r="E585" t="s">
        <v>3</v>
      </c>
      <c r="F585" t="s">
        <v>25</v>
      </c>
      <c r="G585" t="s">
        <v>26</v>
      </c>
      <c r="H585">
        <v>8.6911000000000005</v>
      </c>
      <c r="I585" t="s">
        <v>26</v>
      </c>
      <c r="J585" t="s">
        <v>4</v>
      </c>
      <c r="K585">
        <v>8.6910000000000007</v>
      </c>
      <c r="L585" t="s">
        <v>9</v>
      </c>
      <c r="M585" t="s">
        <v>69</v>
      </c>
      <c r="N585" t="s">
        <v>61</v>
      </c>
      <c r="O585" t="s">
        <v>9</v>
      </c>
      <c r="P585" t="s">
        <v>62</v>
      </c>
      <c r="Q585" t="s">
        <v>3</v>
      </c>
      <c r="R585" t="s">
        <v>17</v>
      </c>
      <c r="S585" t="s">
        <v>70</v>
      </c>
      <c r="T585">
        <v>1</v>
      </c>
      <c r="U585" t="s">
        <v>13</v>
      </c>
      <c r="V585" t="s">
        <v>3</v>
      </c>
      <c r="AA585">
        <v>8</v>
      </c>
      <c r="AC585" t="s">
        <v>14</v>
      </c>
      <c r="AE585">
        <v>6</v>
      </c>
      <c r="AF585">
        <v>9</v>
      </c>
      <c r="AG585" t="s">
        <v>38</v>
      </c>
      <c r="AH585">
        <v>1</v>
      </c>
      <c r="AI585" t="s">
        <v>67</v>
      </c>
      <c r="AJ585">
        <v>1</v>
      </c>
      <c r="AK585" t="s">
        <v>20</v>
      </c>
      <c r="AL585" t="s">
        <v>3</v>
      </c>
      <c r="AM585" t="s">
        <v>15</v>
      </c>
      <c r="AN585">
        <v>1</v>
      </c>
      <c r="AO585" t="s">
        <v>20</v>
      </c>
      <c r="AQ585" t="s">
        <v>16</v>
      </c>
      <c r="AR585" t="s">
        <v>50</v>
      </c>
      <c r="AS585" t="s">
        <v>22</v>
      </c>
      <c r="AT585" t="s">
        <v>21</v>
      </c>
      <c r="AU585">
        <v>8.6910000000000007</v>
      </c>
      <c r="AV585" t="s">
        <v>23</v>
      </c>
      <c r="AW585" t="s">
        <v>24</v>
      </c>
    </row>
    <row r="586" spans="1:49" x14ac:dyDescent="0.25">
      <c r="A586" t="s">
        <v>68</v>
      </c>
      <c r="E586" t="s">
        <v>3</v>
      </c>
      <c r="F586" t="s">
        <v>25</v>
      </c>
      <c r="G586" t="s">
        <v>26</v>
      </c>
      <c r="H586">
        <v>90.628200000000007</v>
      </c>
      <c r="I586" t="s">
        <v>26</v>
      </c>
      <c r="J586" t="s">
        <v>4</v>
      </c>
      <c r="K586">
        <v>90.628</v>
      </c>
      <c r="L586" t="s">
        <v>9</v>
      </c>
      <c r="M586" t="s">
        <v>69</v>
      </c>
      <c r="N586" t="s">
        <v>61</v>
      </c>
      <c r="O586" t="s">
        <v>9</v>
      </c>
      <c r="P586" t="s">
        <v>62</v>
      </c>
      <c r="Q586" t="s">
        <v>3</v>
      </c>
      <c r="R586" t="s">
        <v>17</v>
      </c>
      <c r="S586" t="s">
        <v>70</v>
      </c>
      <c r="T586">
        <v>2</v>
      </c>
      <c r="U586" t="s">
        <v>13</v>
      </c>
      <c r="V586" t="s">
        <v>3</v>
      </c>
      <c r="Y586">
        <v>9</v>
      </c>
      <c r="AA586">
        <v>0</v>
      </c>
      <c r="AC586" t="s">
        <v>14</v>
      </c>
      <c r="AE586">
        <v>6</v>
      </c>
      <c r="AF586">
        <v>2</v>
      </c>
      <c r="AG586" t="s">
        <v>38</v>
      </c>
      <c r="AH586">
        <v>8</v>
      </c>
      <c r="AI586" t="s">
        <v>67</v>
      </c>
      <c r="AJ586">
        <v>2</v>
      </c>
      <c r="AK586" t="s">
        <v>20</v>
      </c>
      <c r="AL586" t="s">
        <v>3</v>
      </c>
      <c r="AM586" t="s">
        <v>15</v>
      </c>
      <c r="AN586">
        <v>2</v>
      </c>
      <c r="AO586" t="s">
        <v>20</v>
      </c>
      <c r="AQ586" t="s">
        <v>16</v>
      </c>
      <c r="AR586" t="s">
        <v>44</v>
      </c>
      <c r="AS586" t="s">
        <v>22</v>
      </c>
      <c r="AT586" t="s">
        <v>21</v>
      </c>
      <c r="AU586">
        <v>90.628</v>
      </c>
      <c r="AV586" t="s">
        <v>23</v>
      </c>
      <c r="AW586" t="s">
        <v>24</v>
      </c>
    </row>
    <row r="587" spans="1:49" x14ac:dyDescent="0.25">
      <c r="A587" t="s">
        <v>68</v>
      </c>
      <c r="E587" t="s">
        <v>3</v>
      </c>
      <c r="F587" t="s">
        <v>25</v>
      </c>
      <c r="G587" t="s">
        <v>26</v>
      </c>
      <c r="H587">
        <v>707.66369999999995</v>
      </c>
      <c r="I587" t="s">
        <v>26</v>
      </c>
      <c r="J587" t="s">
        <v>4</v>
      </c>
      <c r="K587">
        <v>707.66399999999999</v>
      </c>
      <c r="L587" t="s">
        <v>9</v>
      </c>
      <c r="M587" t="s">
        <v>69</v>
      </c>
      <c r="N587" t="s">
        <v>61</v>
      </c>
      <c r="O587" t="s">
        <v>9</v>
      </c>
      <c r="P587" t="s">
        <v>62</v>
      </c>
      <c r="Q587" t="s">
        <v>3</v>
      </c>
      <c r="R587" t="s">
        <v>17</v>
      </c>
      <c r="S587" t="s">
        <v>70</v>
      </c>
      <c r="T587">
        <v>7</v>
      </c>
      <c r="U587" t="s">
        <v>13</v>
      </c>
      <c r="V587" t="s">
        <v>3</v>
      </c>
      <c r="X587">
        <v>7</v>
      </c>
      <c r="Y587">
        <v>0</v>
      </c>
      <c r="AA587">
        <v>7</v>
      </c>
      <c r="AC587" t="s">
        <v>14</v>
      </c>
      <c r="AE587">
        <v>6</v>
      </c>
      <c r="AF587">
        <v>6</v>
      </c>
      <c r="AG587" t="s">
        <v>38</v>
      </c>
      <c r="AH587">
        <v>3</v>
      </c>
      <c r="AI587" t="s">
        <v>67</v>
      </c>
      <c r="AJ587">
        <v>7</v>
      </c>
      <c r="AK587" t="s">
        <v>20</v>
      </c>
      <c r="AL587" t="s">
        <v>3</v>
      </c>
      <c r="AM587" t="s">
        <v>15</v>
      </c>
      <c r="AN587">
        <v>7</v>
      </c>
      <c r="AO587" t="s">
        <v>20</v>
      </c>
      <c r="AQ587" t="s">
        <v>16</v>
      </c>
      <c r="AR587" t="s">
        <v>54</v>
      </c>
      <c r="AS587" t="s">
        <v>22</v>
      </c>
      <c r="AT587" t="s">
        <v>21</v>
      </c>
      <c r="AU587">
        <v>707.66399999999999</v>
      </c>
      <c r="AV587" t="s">
        <v>23</v>
      </c>
      <c r="AW587" t="s">
        <v>24</v>
      </c>
    </row>
    <row r="588" spans="1:49" x14ac:dyDescent="0.25">
      <c r="A588" t="s">
        <v>68</v>
      </c>
      <c r="E588" t="s">
        <v>3</v>
      </c>
      <c r="F588" t="s">
        <v>25</v>
      </c>
      <c r="G588" t="s">
        <v>26</v>
      </c>
      <c r="H588">
        <v>0.45850000000000002</v>
      </c>
      <c r="I588" t="s">
        <v>26</v>
      </c>
      <c r="J588" t="s">
        <v>4</v>
      </c>
      <c r="K588">
        <v>0.45900000000000002</v>
      </c>
      <c r="L588" t="s">
        <v>9</v>
      </c>
      <c r="M588" t="s">
        <v>69</v>
      </c>
      <c r="N588" t="s">
        <v>61</v>
      </c>
      <c r="O588" t="s">
        <v>9</v>
      </c>
      <c r="P588" t="s">
        <v>62</v>
      </c>
      <c r="Q588" t="s">
        <v>3</v>
      </c>
      <c r="R588" t="s">
        <v>17</v>
      </c>
      <c r="S588" t="s">
        <v>70</v>
      </c>
      <c r="T588">
        <v>5</v>
      </c>
      <c r="U588" t="s">
        <v>13</v>
      </c>
      <c r="V588" t="s">
        <v>3</v>
      </c>
      <c r="AA588">
        <v>0</v>
      </c>
      <c r="AC588" t="s">
        <v>14</v>
      </c>
      <c r="AE588">
        <v>4</v>
      </c>
      <c r="AF588">
        <v>5</v>
      </c>
      <c r="AG588" t="s">
        <v>38</v>
      </c>
      <c r="AH588">
        <v>8</v>
      </c>
      <c r="AI588" t="s">
        <v>67</v>
      </c>
      <c r="AJ588">
        <v>5</v>
      </c>
      <c r="AK588" t="s">
        <v>20</v>
      </c>
      <c r="AL588" t="s">
        <v>3</v>
      </c>
      <c r="AM588" t="s">
        <v>15</v>
      </c>
      <c r="AN588">
        <v>5</v>
      </c>
      <c r="AO588" t="s">
        <v>20</v>
      </c>
      <c r="AQ588" t="s">
        <v>16</v>
      </c>
      <c r="AR588" t="s">
        <v>41</v>
      </c>
      <c r="AS588" t="s">
        <v>22</v>
      </c>
      <c r="AT588" t="s">
        <v>21</v>
      </c>
      <c r="AU588">
        <v>0.45900000000000002</v>
      </c>
      <c r="AV588" t="s">
        <v>23</v>
      </c>
      <c r="AW588" t="s">
        <v>24</v>
      </c>
    </row>
    <row r="589" spans="1:49" x14ac:dyDescent="0.25">
      <c r="A589" t="s">
        <v>68</v>
      </c>
      <c r="E589" t="s">
        <v>3</v>
      </c>
      <c r="F589" t="s">
        <v>25</v>
      </c>
      <c r="G589" t="s">
        <v>26</v>
      </c>
      <c r="H589">
        <v>8.0574999999999992</v>
      </c>
      <c r="I589" t="s">
        <v>26</v>
      </c>
      <c r="J589" t="s">
        <v>4</v>
      </c>
      <c r="K589">
        <v>8.0579999999999998</v>
      </c>
      <c r="L589" t="s">
        <v>9</v>
      </c>
      <c r="M589" t="s">
        <v>69</v>
      </c>
      <c r="N589" t="s">
        <v>61</v>
      </c>
      <c r="O589" t="s">
        <v>9</v>
      </c>
      <c r="P589" t="s">
        <v>62</v>
      </c>
      <c r="Q589" t="s">
        <v>3</v>
      </c>
      <c r="R589" t="s">
        <v>17</v>
      </c>
      <c r="S589" t="s">
        <v>70</v>
      </c>
      <c r="T589">
        <v>5</v>
      </c>
      <c r="U589" t="s">
        <v>13</v>
      </c>
      <c r="V589" t="s">
        <v>3</v>
      </c>
      <c r="AA589">
        <v>8</v>
      </c>
      <c r="AC589" t="s">
        <v>14</v>
      </c>
      <c r="AE589">
        <v>0</v>
      </c>
      <c r="AF589">
        <v>5</v>
      </c>
      <c r="AG589" t="s">
        <v>38</v>
      </c>
      <c r="AH589">
        <v>7</v>
      </c>
      <c r="AI589" t="s">
        <v>67</v>
      </c>
      <c r="AJ589">
        <v>5</v>
      </c>
      <c r="AK589" t="s">
        <v>20</v>
      </c>
      <c r="AL589" t="s">
        <v>3</v>
      </c>
      <c r="AM589" t="s">
        <v>15</v>
      </c>
      <c r="AN589">
        <v>5</v>
      </c>
      <c r="AO589" t="s">
        <v>20</v>
      </c>
      <c r="AQ589" t="s">
        <v>16</v>
      </c>
      <c r="AR589" t="s">
        <v>45</v>
      </c>
      <c r="AS589" t="s">
        <v>22</v>
      </c>
      <c r="AT589" t="s">
        <v>21</v>
      </c>
      <c r="AU589">
        <v>8.0579999999999998</v>
      </c>
      <c r="AV589" t="s">
        <v>23</v>
      </c>
      <c r="AW589" t="s">
        <v>24</v>
      </c>
    </row>
    <row r="590" spans="1:49" x14ac:dyDescent="0.25">
      <c r="A590" t="s">
        <v>68</v>
      </c>
      <c r="E590" t="s">
        <v>3</v>
      </c>
      <c r="F590" t="s">
        <v>25</v>
      </c>
      <c r="G590" t="s">
        <v>26</v>
      </c>
      <c r="H590">
        <v>65.235799999999998</v>
      </c>
      <c r="I590" t="s">
        <v>26</v>
      </c>
      <c r="J590" t="s">
        <v>4</v>
      </c>
      <c r="K590">
        <v>65.236000000000004</v>
      </c>
      <c r="L590" t="s">
        <v>9</v>
      </c>
      <c r="M590" t="s">
        <v>69</v>
      </c>
      <c r="N590" t="s">
        <v>61</v>
      </c>
      <c r="O590" t="s">
        <v>9</v>
      </c>
      <c r="P590" t="s">
        <v>62</v>
      </c>
      <c r="Q590" t="s">
        <v>3</v>
      </c>
      <c r="R590" t="s">
        <v>17</v>
      </c>
      <c r="S590" t="s">
        <v>70</v>
      </c>
      <c r="T590">
        <v>8</v>
      </c>
      <c r="U590" t="s">
        <v>13</v>
      </c>
      <c r="V590" t="s">
        <v>3</v>
      </c>
      <c r="Y590">
        <v>6</v>
      </c>
      <c r="AA590">
        <v>5</v>
      </c>
      <c r="AC590" t="s">
        <v>14</v>
      </c>
      <c r="AE590">
        <v>2</v>
      </c>
      <c r="AF590">
        <v>3</v>
      </c>
      <c r="AG590" t="s">
        <v>38</v>
      </c>
      <c r="AH590">
        <v>5</v>
      </c>
      <c r="AI590" t="s">
        <v>67</v>
      </c>
      <c r="AJ590">
        <v>8</v>
      </c>
      <c r="AK590" t="s">
        <v>20</v>
      </c>
      <c r="AL590" t="s">
        <v>3</v>
      </c>
      <c r="AM590" t="s">
        <v>15</v>
      </c>
      <c r="AN590">
        <v>8</v>
      </c>
      <c r="AO590" t="s">
        <v>20</v>
      </c>
      <c r="AQ590" t="s">
        <v>16</v>
      </c>
      <c r="AR590" t="s">
        <v>55</v>
      </c>
      <c r="AS590" t="s">
        <v>22</v>
      </c>
      <c r="AT590" t="s">
        <v>21</v>
      </c>
      <c r="AU590">
        <v>65.236000000000004</v>
      </c>
      <c r="AV590" t="s">
        <v>23</v>
      </c>
      <c r="AW590" t="s">
        <v>24</v>
      </c>
    </row>
    <row r="591" spans="1:49" x14ac:dyDescent="0.25">
      <c r="A591" t="s">
        <v>68</v>
      </c>
      <c r="E591" t="s">
        <v>3</v>
      </c>
      <c r="F591" t="s">
        <v>25</v>
      </c>
      <c r="G591" t="s">
        <v>26</v>
      </c>
      <c r="H591">
        <v>553.46870000000001</v>
      </c>
      <c r="I591" t="s">
        <v>26</v>
      </c>
      <c r="J591" t="s">
        <v>4</v>
      </c>
      <c r="K591">
        <v>553.46900000000005</v>
      </c>
      <c r="L591" t="s">
        <v>9</v>
      </c>
      <c r="M591" t="s">
        <v>69</v>
      </c>
      <c r="N591" t="s">
        <v>61</v>
      </c>
      <c r="O591" t="s">
        <v>9</v>
      </c>
      <c r="P591" t="s">
        <v>62</v>
      </c>
      <c r="Q591" t="s">
        <v>3</v>
      </c>
      <c r="R591" t="s">
        <v>17</v>
      </c>
      <c r="S591" t="s">
        <v>70</v>
      </c>
      <c r="T591">
        <v>7</v>
      </c>
      <c r="U591" t="s">
        <v>13</v>
      </c>
      <c r="V591" t="s">
        <v>3</v>
      </c>
      <c r="X591">
        <v>5</v>
      </c>
      <c r="Y591">
        <v>5</v>
      </c>
      <c r="AA591">
        <v>3</v>
      </c>
      <c r="AC591" t="s">
        <v>14</v>
      </c>
      <c r="AE591">
        <v>4</v>
      </c>
      <c r="AF591">
        <v>6</v>
      </c>
      <c r="AG591" t="s">
        <v>38</v>
      </c>
      <c r="AH591">
        <v>8</v>
      </c>
      <c r="AI591" t="s">
        <v>67</v>
      </c>
      <c r="AJ591">
        <v>7</v>
      </c>
      <c r="AK591" t="s">
        <v>20</v>
      </c>
      <c r="AL591" t="s">
        <v>3</v>
      </c>
      <c r="AM591" t="s">
        <v>15</v>
      </c>
      <c r="AN591">
        <v>7</v>
      </c>
      <c r="AO591" t="s">
        <v>20</v>
      </c>
      <c r="AQ591" t="s">
        <v>16</v>
      </c>
      <c r="AR591" t="s">
        <v>41</v>
      </c>
      <c r="AS591" t="s">
        <v>22</v>
      </c>
      <c r="AT591" t="s">
        <v>21</v>
      </c>
      <c r="AU591">
        <v>553.46900000000005</v>
      </c>
      <c r="AV591" t="s">
        <v>23</v>
      </c>
      <c r="AW591" t="s">
        <v>24</v>
      </c>
    </row>
    <row r="592" spans="1:49" x14ac:dyDescent="0.25">
      <c r="A592" t="s">
        <v>68</v>
      </c>
      <c r="E592" t="s">
        <v>3</v>
      </c>
      <c r="F592" t="s">
        <v>25</v>
      </c>
      <c r="G592" t="s">
        <v>26</v>
      </c>
      <c r="H592">
        <v>0.59589999999999999</v>
      </c>
      <c r="I592" t="s">
        <v>26</v>
      </c>
      <c r="J592" t="s">
        <v>4</v>
      </c>
      <c r="K592">
        <v>0.59599999999999997</v>
      </c>
      <c r="L592" t="s">
        <v>9</v>
      </c>
      <c r="M592" t="s">
        <v>69</v>
      </c>
      <c r="N592" t="s">
        <v>61</v>
      </c>
      <c r="O592" t="s">
        <v>9</v>
      </c>
      <c r="P592" t="s">
        <v>62</v>
      </c>
      <c r="Q592" t="s">
        <v>3</v>
      </c>
      <c r="R592" t="s">
        <v>17</v>
      </c>
      <c r="S592" t="s">
        <v>70</v>
      </c>
      <c r="T592">
        <v>9</v>
      </c>
      <c r="U592" t="s">
        <v>13</v>
      </c>
      <c r="V592" t="s">
        <v>3</v>
      </c>
      <c r="AA592">
        <v>0</v>
      </c>
      <c r="AC592" t="s">
        <v>14</v>
      </c>
      <c r="AE592">
        <v>5</v>
      </c>
      <c r="AF592">
        <v>9</v>
      </c>
      <c r="AG592" t="s">
        <v>38</v>
      </c>
      <c r="AH592">
        <v>5</v>
      </c>
      <c r="AI592" t="s">
        <v>67</v>
      </c>
      <c r="AJ592">
        <v>9</v>
      </c>
      <c r="AK592" t="s">
        <v>20</v>
      </c>
      <c r="AL592" t="s">
        <v>3</v>
      </c>
      <c r="AM592" t="s">
        <v>15</v>
      </c>
      <c r="AN592">
        <v>9</v>
      </c>
      <c r="AO592" t="s">
        <v>20</v>
      </c>
      <c r="AQ592" t="s">
        <v>16</v>
      </c>
      <c r="AR592" t="s">
        <v>55</v>
      </c>
      <c r="AS592" t="s">
        <v>22</v>
      </c>
      <c r="AT592" t="s">
        <v>21</v>
      </c>
      <c r="AU592">
        <v>0.59599999999999997</v>
      </c>
      <c r="AV592" t="s">
        <v>23</v>
      </c>
      <c r="AW592" t="s">
        <v>24</v>
      </c>
    </row>
    <row r="593" spans="1:49" x14ac:dyDescent="0.25">
      <c r="A593" t="s">
        <v>68</v>
      </c>
      <c r="E593" t="s">
        <v>3</v>
      </c>
      <c r="F593" t="s">
        <v>25</v>
      </c>
      <c r="G593" t="s">
        <v>26</v>
      </c>
      <c r="H593">
        <v>1.3099000000000001</v>
      </c>
      <c r="I593" t="s">
        <v>26</v>
      </c>
      <c r="J593" t="s">
        <v>4</v>
      </c>
      <c r="K593">
        <v>1.31</v>
      </c>
      <c r="L593" t="s">
        <v>9</v>
      </c>
      <c r="M593" t="s">
        <v>69</v>
      </c>
      <c r="N593" t="s">
        <v>61</v>
      </c>
      <c r="O593" t="s">
        <v>9</v>
      </c>
      <c r="P593" t="s">
        <v>62</v>
      </c>
      <c r="Q593" t="s">
        <v>3</v>
      </c>
      <c r="R593" t="s">
        <v>17</v>
      </c>
      <c r="S593" t="s">
        <v>70</v>
      </c>
      <c r="T593">
        <v>9</v>
      </c>
      <c r="U593" t="s">
        <v>13</v>
      </c>
      <c r="V593" t="s">
        <v>3</v>
      </c>
      <c r="AA593">
        <v>1</v>
      </c>
      <c r="AC593" t="s">
        <v>14</v>
      </c>
      <c r="AE593">
        <v>3</v>
      </c>
      <c r="AF593">
        <v>0</v>
      </c>
      <c r="AG593" t="s">
        <v>38</v>
      </c>
      <c r="AH593">
        <v>9</v>
      </c>
      <c r="AI593" t="s">
        <v>67</v>
      </c>
      <c r="AJ593">
        <v>9</v>
      </c>
      <c r="AK593" t="s">
        <v>20</v>
      </c>
      <c r="AL593" t="s">
        <v>3</v>
      </c>
      <c r="AM593" t="s">
        <v>15</v>
      </c>
      <c r="AN593">
        <v>9</v>
      </c>
      <c r="AO593" t="s">
        <v>20</v>
      </c>
      <c r="AQ593" t="s">
        <v>16</v>
      </c>
      <c r="AR593" t="s">
        <v>49</v>
      </c>
      <c r="AS593" t="s">
        <v>22</v>
      </c>
      <c r="AT593" t="s">
        <v>21</v>
      </c>
      <c r="AU593">
        <v>1.31</v>
      </c>
      <c r="AV593" t="s">
        <v>23</v>
      </c>
      <c r="AW593" t="s">
        <v>24</v>
      </c>
    </row>
    <row r="594" spans="1:49" x14ac:dyDescent="0.25">
      <c r="A594" t="s">
        <v>68</v>
      </c>
      <c r="E594" t="s">
        <v>3</v>
      </c>
      <c r="F594" t="s">
        <v>25</v>
      </c>
      <c r="G594" t="s">
        <v>26</v>
      </c>
      <c r="H594">
        <v>25.156199999999998</v>
      </c>
      <c r="I594" t="s">
        <v>26</v>
      </c>
      <c r="J594" t="s">
        <v>4</v>
      </c>
      <c r="K594">
        <v>25.155999999999999</v>
      </c>
      <c r="L594" t="s">
        <v>9</v>
      </c>
      <c r="M594" t="s">
        <v>69</v>
      </c>
      <c r="N594" t="s">
        <v>61</v>
      </c>
      <c r="O594" t="s">
        <v>9</v>
      </c>
      <c r="P594" t="s">
        <v>62</v>
      </c>
      <c r="Q594" t="s">
        <v>3</v>
      </c>
      <c r="R594" t="s">
        <v>17</v>
      </c>
      <c r="S594" t="s">
        <v>70</v>
      </c>
      <c r="T594">
        <v>2</v>
      </c>
      <c r="U594" t="s">
        <v>13</v>
      </c>
      <c r="V594" t="s">
        <v>3</v>
      </c>
      <c r="Y594">
        <v>2</v>
      </c>
      <c r="AA594">
        <v>5</v>
      </c>
      <c r="AC594" t="s">
        <v>14</v>
      </c>
      <c r="AE594">
        <v>1</v>
      </c>
      <c r="AF594">
        <v>5</v>
      </c>
      <c r="AG594" t="s">
        <v>38</v>
      </c>
      <c r="AH594">
        <v>6</v>
      </c>
      <c r="AI594" t="s">
        <v>67</v>
      </c>
      <c r="AJ594">
        <v>2</v>
      </c>
      <c r="AK594" t="s">
        <v>20</v>
      </c>
      <c r="AL594" t="s">
        <v>3</v>
      </c>
      <c r="AM594" t="s">
        <v>15</v>
      </c>
      <c r="AN594">
        <v>2</v>
      </c>
      <c r="AO594" t="s">
        <v>20</v>
      </c>
      <c r="AQ594" t="s">
        <v>16</v>
      </c>
      <c r="AR594" t="s">
        <v>40</v>
      </c>
      <c r="AS594" t="s">
        <v>22</v>
      </c>
      <c r="AT594" t="s">
        <v>21</v>
      </c>
      <c r="AU594">
        <v>25.155999999999999</v>
      </c>
      <c r="AV594" t="s">
        <v>23</v>
      </c>
      <c r="AW594" t="s">
        <v>24</v>
      </c>
    </row>
    <row r="595" spans="1:49" x14ac:dyDescent="0.25">
      <c r="A595" t="s">
        <v>68</v>
      </c>
      <c r="E595" t="s">
        <v>3</v>
      </c>
      <c r="F595" t="s">
        <v>25</v>
      </c>
      <c r="G595" t="s">
        <v>26</v>
      </c>
      <c r="H595">
        <v>134.32339999999999</v>
      </c>
      <c r="I595" t="s">
        <v>26</v>
      </c>
      <c r="J595" t="s">
        <v>4</v>
      </c>
      <c r="K595">
        <v>134.32300000000001</v>
      </c>
      <c r="L595" t="s">
        <v>9</v>
      </c>
      <c r="M595" t="s">
        <v>69</v>
      </c>
      <c r="N595" t="s">
        <v>61</v>
      </c>
      <c r="O595" t="s">
        <v>9</v>
      </c>
      <c r="P595" t="s">
        <v>62</v>
      </c>
      <c r="Q595" t="s">
        <v>3</v>
      </c>
      <c r="R595" t="s">
        <v>17</v>
      </c>
      <c r="S595" t="s">
        <v>70</v>
      </c>
      <c r="T595">
        <v>4</v>
      </c>
      <c r="U595" t="s">
        <v>13</v>
      </c>
      <c r="V595" t="s">
        <v>3</v>
      </c>
      <c r="X595">
        <v>1</v>
      </c>
      <c r="Y595">
        <v>3</v>
      </c>
      <c r="AA595">
        <v>4</v>
      </c>
      <c r="AC595" t="s">
        <v>14</v>
      </c>
      <c r="AE595">
        <v>3</v>
      </c>
      <c r="AF595">
        <v>2</v>
      </c>
      <c r="AG595" t="s">
        <v>38</v>
      </c>
      <c r="AH595">
        <v>3</v>
      </c>
      <c r="AI595" t="s">
        <v>67</v>
      </c>
      <c r="AJ595">
        <v>4</v>
      </c>
      <c r="AK595" t="s">
        <v>20</v>
      </c>
      <c r="AL595" t="s">
        <v>3</v>
      </c>
      <c r="AM595" t="s">
        <v>15</v>
      </c>
      <c r="AN595">
        <v>4</v>
      </c>
      <c r="AO595" t="s">
        <v>20</v>
      </c>
      <c r="AQ595" t="s">
        <v>16</v>
      </c>
      <c r="AR595" t="s">
        <v>56</v>
      </c>
      <c r="AS595" t="s">
        <v>22</v>
      </c>
      <c r="AT595" t="s">
        <v>21</v>
      </c>
      <c r="AU595">
        <v>134.32300000000001</v>
      </c>
      <c r="AV595" t="s">
        <v>23</v>
      </c>
      <c r="AW595" t="s">
        <v>24</v>
      </c>
    </row>
    <row r="596" spans="1:49" x14ac:dyDescent="0.25">
      <c r="A596" t="s">
        <v>68</v>
      </c>
      <c r="E596" t="s">
        <v>3</v>
      </c>
      <c r="F596" t="s">
        <v>25</v>
      </c>
      <c r="G596" t="s">
        <v>26</v>
      </c>
      <c r="H596">
        <v>0.55579999999999996</v>
      </c>
      <c r="I596" t="s">
        <v>26</v>
      </c>
      <c r="J596" t="s">
        <v>4</v>
      </c>
      <c r="K596">
        <v>0.55600000000000005</v>
      </c>
      <c r="L596" t="s">
        <v>9</v>
      </c>
      <c r="M596" t="s">
        <v>69</v>
      </c>
      <c r="N596" t="s">
        <v>61</v>
      </c>
      <c r="O596" t="s">
        <v>9</v>
      </c>
      <c r="P596" t="s">
        <v>62</v>
      </c>
      <c r="Q596" t="s">
        <v>3</v>
      </c>
      <c r="R596" t="s">
        <v>17</v>
      </c>
      <c r="S596" t="s">
        <v>70</v>
      </c>
      <c r="T596">
        <v>8</v>
      </c>
      <c r="U596" t="s">
        <v>13</v>
      </c>
      <c r="V596" t="s">
        <v>3</v>
      </c>
      <c r="AA596">
        <v>0</v>
      </c>
      <c r="AC596" t="s">
        <v>14</v>
      </c>
      <c r="AE596">
        <v>5</v>
      </c>
      <c r="AF596">
        <v>5</v>
      </c>
      <c r="AG596" t="s">
        <v>38</v>
      </c>
      <c r="AH596">
        <v>5</v>
      </c>
      <c r="AI596" t="s">
        <v>67</v>
      </c>
      <c r="AJ596">
        <v>8</v>
      </c>
      <c r="AK596" t="s">
        <v>20</v>
      </c>
      <c r="AL596" t="s">
        <v>3</v>
      </c>
      <c r="AM596" t="s">
        <v>15</v>
      </c>
      <c r="AN596">
        <v>8</v>
      </c>
      <c r="AO596" t="s">
        <v>20</v>
      </c>
      <c r="AQ596" t="s">
        <v>16</v>
      </c>
      <c r="AR596" t="s">
        <v>55</v>
      </c>
      <c r="AS596" t="s">
        <v>22</v>
      </c>
      <c r="AT596" t="s">
        <v>21</v>
      </c>
      <c r="AU596">
        <v>0.55600000000000005</v>
      </c>
      <c r="AV596" t="s">
        <v>23</v>
      </c>
      <c r="AW596" t="s">
        <v>24</v>
      </c>
    </row>
    <row r="597" spans="1:49" x14ac:dyDescent="0.25">
      <c r="A597" t="s">
        <v>68</v>
      </c>
      <c r="E597" t="s">
        <v>3</v>
      </c>
      <c r="F597" t="s">
        <v>25</v>
      </c>
      <c r="G597" t="s">
        <v>26</v>
      </c>
      <c r="H597">
        <v>8.4145000000000003</v>
      </c>
      <c r="I597" t="s">
        <v>26</v>
      </c>
      <c r="J597" t="s">
        <v>4</v>
      </c>
      <c r="K597">
        <v>8.4149999999999991</v>
      </c>
      <c r="L597" t="s">
        <v>9</v>
      </c>
      <c r="M597" t="s">
        <v>69</v>
      </c>
      <c r="N597" t="s">
        <v>61</v>
      </c>
      <c r="O597" t="s">
        <v>9</v>
      </c>
      <c r="P597" t="s">
        <v>62</v>
      </c>
      <c r="Q597" t="s">
        <v>3</v>
      </c>
      <c r="R597" t="s">
        <v>17</v>
      </c>
      <c r="S597" t="s">
        <v>70</v>
      </c>
      <c r="T597">
        <v>5</v>
      </c>
      <c r="U597" t="s">
        <v>13</v>
      </c>
      <c r="V597" t="s">
        <v>3</v>
      </c>
      <c r="AA597">
        <v>8</v>
      </c>
      <c r="AC597" t="s">
        <v>14</v>
      </c>
      <c r="AE597">
        <v>4</v>
      </c>
      <c r="AF597">
        <v>1</v>
      </c>
      <c r="AG597" t="s">
        <v>38</v>
      </c>
      <c r="AH597">
        <v>4</v>
      </c>
      <c r="AI597" t="s">
        <v>67</v>
      </c>
      <c r="AJ597">
        <v>5</v>
      </c>
      <c r="AK597" t="s">
        <v>20</v>
      </c>
      <c r="AL597" t="s">
        <v>3</v>
      </c>
      <c r="AM597" t="s">
        <v>15</v>
      </c>
      <c r="AN597">
        <v>5</v>
      </c>
      <c r="AO597" t="s">
        <v>20</v>
      </c>
      <c r="AQ597" t="s">
        <v>16</v>
      </c>
      <c r="AR597" t="s">
        <v>51</v>
      </c>
      <c r="AS597" t="s">
        <v>22</v>
      </c>
      <c r="AT597" t="s">
        <v>21</v>
      </c>
      <c r="AU597">
        <v>8.4149999999999991</v>
      </c>
      <c r="AV597" t="s">
        <v>23</v>
      </c>
      <c r="AW597" t="s">
        <v>24</v>
      </c>
    </row>
    <row r="598" spans="1:49" x14ac:dyDescent="0.25">
      <c r="A598" t="s">
        <v>68</v>
      </c>
      <c r="E598" t="s">
        <v>3</v>
      </c>
      <c r="F598" t="s">
        <v>25</v>
      </c>
      <c r="G598" t="s">
        <v>26</v>
      </c>
      <c r="H598">
        <v>42.914499999999997</v>
      </c>
      <c r="I598" t="s">
        <v>26</v>
      </c>
      <c r="J598" t="s">
        <v>4</v>
      </c>
      <c r="K598">
        <v>42.914999999999999</v>
      </c>
      <c r="L598" t="s">
        <v>9</v>
      </c>
      <c r="M598" t="s">
        <v>69</v>
      </c>
      <c r="N598" t="s">
        <v>61</v>
      </c>
      <c r="O598" t="s">
        <v>9</v>
      </c>
      <c r="P598" t="s">
        <v>62</v>
      </c>
      <c r="Q598" t="s">
        <v>3</v>
      </c>
      <c r="R598" t="s">
        <v>17</v>
      </c>
      <c r="S598" t="s">
        <v>70</v>
      </c>
      <c r="T598">
        <v>5</v>
      </c>
      <c r="U598" t="s">
        <v>13</v>
      </c>
      <c r="V598" t="s">
        <v>3</v>
      </c>
      <c r="Y598">
        <v>4</v>
      </c>
      <c r="AA598">
        <v>2</v>
      </c>
      <c r="AC598" t="s">
        <v>14</v>
      </c>
      <c r="AE598">
        <v>9</v>
      </c>
      <c r="AF598">
        <v>1</v>
      </c>
      <c r="AG598" t="s">
        <v>38</v>
      </c>
      <c r="AH598">
        <v>4</v>
      </c>
      <c r="AI598" t="s">
        <v>67</v>
      </c>
      <c r="AJ598">
        <v>5</v>
      </c>
      <c r="AK598" t="s">
        <v>20</v>
      </c>
      <c r="AL598" t="s">
        <v>3</v>
      </c>
      <c r="AM598" t="s">
        <v>15</v>
      </c>
      <c r="AN598">
        <v>5</v>
      </c>
      <c r="AO598" t="s">
        <v>20</v>
      </c>
      <c r="AQ598" t="s">
        <v>16</v>
      </c>
      <c r="AR598" t="s">
        <v>51</v>
      </c>
      <c r="AS598" t="s">
        <v>22</v>
      </c>
      <c r="AT598" t="s">
        <v>21</v>
      </c>
      <c r="AU598">
        <v>42.914999999999999</v>
      </c>
      <c r="AV598" t="s">
        <v>23</v>
      </c>
      <c r="AW598" t="s">
        <v>24</v>
      </c>
    </row>
    <row r="599" spans="1:49" x14ac:dyDescent="0.25">
      <c r="A599" t="s">
        <v>68</v>
      </c>
      <c r="E599" t="s">
        <v>3</v>
      </c>
      <c r="F599" t="s">
        <v>25</v>
      </c>
      <c r="G599" t="s">
        <v>26</v>
      </c>
      <c r="H599">
        <v>946.51289999999995</v>
      </c>
      <c r="I599" t="s">
        <v>26</v>
      </c>
      <c r="J599" t="s">
        <v>4</v>
      </c>
      <c r="K599">
        <v>946.51300000000003</v>
      </c>
      <c r="L599" t="s">
        <v>9</v>
      </c>
      <c r="M599" t="s">
        <v>69</v>
      </c>
      <c r="N599" t="s">
        <v>61</v>
      </c>
      <c r="O599" t="s">
        <v>9</v>
      </c>
      <c r="P599" t="s">
        <v>62</v>
      </c>
      <c r="Q599" t="s">
        <v>3</v>
      </c>
      <c r="R599" t="s">
        <v>17</v>
      </c>
      <c r="S599" t="s">
        <v>70</v>
      </c>
      <c r="T599">
        <v>9</v>
      </c>
      <c r="U599" t="s">
        <v>13</v>
      </c>
      <c r="V599" t="s">
        <v>3</v>
      </c>
      <c r="X599">
        <v>9</v>
      </c>
      <c r="Y599">
        <v>4</v>
      </c>
      <c r="AA599">
        <v>6</v>
      </c>
      <c r="AC599" t="s">
        <v>14</v>
      </c>
      <c r="AE599">
        <v>5</v>
      </c>
      <c r="AF599">
        <v>1</v>
      </c>
      <c r="AG599" t="s">
        <v>38</v>
      </c>
      <c r="AH599">
        <v>2</v>
      </c>
      <c r="AI599" t="s">
        <v>67</v>
      </c>
      <c r="AJ599">
        <v>9</v>
      </c>
      <c r="AK599" t="s">
        <v>20</v>
      </c>
      <c r="AL599" t="s">
        <v>3</v>
      </c>
      <c r="AM599" t="s">
        <v>15</v>
      </c>
      <c r="AN599">
        <v>9</v>
      </c>
      <c r="AO599" t="s">
        <v>20</v>
      </c>
      <c r="AQ599" t="s">
        <v>16</v>
      </c>
      <c r="AR599" t="s">
        <v>48</v>
      </c>
      <c r="AS599" t="s">
        <v>22</v>
      </c>
      <c r="AT599" t="s">
        <v>21</v>
      </c>
      <c r="AU599">
        <v>946.51300000000003</v>
      </c>
      <c r="AV599" t="s">
        <v>23</v>
      </c>
      <c r="AW599" t="s">
        <v>24</v>
      </c>
    </row>
    <row r="600" spans="1:49" x14ac:dyDescent="0.25">
      <c r="A600" t="s">
        <v>68</v>
      </c>
      <c r="E600" t="s">
        <v>3</v>
      </c>
      <c r="F600" t="s">
        <v>25</v>
      </c>
      <c r="G600" t="s">
        <v>26</v>
      </c>
      <c r="H600">
        <v>0.58950000000000002</v>
      </c>
      <c r="I600" t="s">
        <v>26</v>
      </c>
      <c r="J600" t="s">
        <v>4</v>
      </c>
      <c r="K600">
        <v>0.59</v>
      </c>
      <c r="L600" t="s">
        <v>9</v>
      </c>
      <c r="M600" t="s">
        <v>69</v>
      </c>
      <c r="N600" t="s">
        <v>61</v>
      </c>
      <c r="O600" t="s">
        <v>9</v>
      </c>
      <c r="P600" t="s">
        <v>62</v>
      </c>
      <c r="Q600" t="s">
        <v>3</v>
      </c>
      <c r="R600" t="s">
        <v>17</v>
      </c>
      <c r="S600" t="s">
        <v>70</v>
      </c>
      <c r="T600">
        <v>5</v>
      </c>
      <c r="U600" t="s">
        <v>13</v>
      </c>
      <c r="V600" t="s">
        <v>3</v>
      </c>
      <c r="AA600">
        <v>0</v>
      </c>
      <c r="AC600" t="s">
        <v>14</v>
      </c>
      <c r="AE600">
        <v>5</v>
      </c>
      <c r="AF600">
        <v>8</v>
      </c>
      <c r="AG600" t="s">
        <v>38</v>
      </c>
      <c r="AH600">
        <v>9</v>
      </c>
      <c r="AI600" t="s">
        <v>67</v>
      </c>
      <c r="AJ600">
        <v>5</v>
      </c>
      <c r="AK600" t="s">
        <v>20</v>
      </c>
      <c r="AL600" t="s">
        <v>3</v>
      </c>
      <c r="AM600" t="s">
        <v>15</v>
      </c>
      <c r="AN600">
        <v>5</v>
      </c>
      <c r="AO600" t="s">
        <v>20</v>
      </c>
      <c r="AQ600" t="s">
        <v>16</v>
      </c>
      <c r="AR600" t="s">
        <v>49</v>
      </c>
      <c r="AS600" t="s">
        <v>22</v>
      </c>
      <c r="AT600" t="s">
        <v>21</v>
      </c>
      <c r="AU600">
        <v>0.59</v>
      </c>
      <c r="AV600" t="s">
        <v>23</v>
      </c>
      <c r="AW600" t="s">
        <v>24</v>
      </c>
    </row>
    <row r="601" spans="1:49" x14ac:dyDescent="0.25">
      <c r="A601" t="s">
        <v>68</v>
      </c>
      <c r="E601" t="s">
        <v>3</v>
      </c>
      <c r="F601" t="s">
        <v>25</v>
      </c>
      <c r="G601" t="s">
        <v>26</v>
      </c>
      <c r="H601">
        <v>6.9824999999999999</v>
      </c>
      <c r="I601" t="s">
        <v>26</v>
      </c>
      <c r="J601" t="s">
        <v>4</v>
      </c>
      <c r="K601">
        <v>6.9829999999999997</v>
      </c>
      <c r="L601" t="s">
        <v>9</v>
      </c>
      <c r="M601" t="s">
        <v>69</v>
      </c>
      <c r="N601" t="s">
        <v>61</v>
      </c>
      <c r="O601" t="s">
        <v>9</v>
      </c>
      <c r="P601" t="s">
        <v>62</v>
      </c>
      <c r="Q601" t="s">
        <v>3</v>
      </c>
      <c r="R601" t="s">
        <v>17</v>
      </c>
      <c r="S601" t="s">
        <v>70</v>
      </c>
      <c r="T601">
        <v>5</v>
      </c>
      <c r="U601" t="s">
        <v>13</v>
      </c>
      <c r="V601" t="s">
        <v>3</v>
      </c>
      <c r="AA601">
        <v>6</v>
      </c>
      <c r="AC601" t="s">
        <v>14</v>
      </c>
      <c r="AE601">
        <v>9</v>
      </c>
      <c r="AF601">
        <v>8</v>
      </c>
      <c r="AG601" t="s">
        <v>38</v>
      </c>
      <c r="AH601">
        <v>2</v>
      </c>
      <c r="AI601" t="s">
        <v>67</v>
      </c>
      <c r="AJ601">
        <v>5</v>
      </c>
      <c r="AK601" t="s">
        <v>20</v>
      </c>
      <c r="AL601" t="s">
        <v>3</v>
      </c>
      <c r="AM601" t="s">
        <v>15</v>
      </c>
      <c r="AN601">
        <v>5</v>
      </c>
      <c r="AO601" t="s">
        <v>20</v>
      </c>
      <c r="AQ601" t="s">
        <v>16</v>
      </c>
      <c r="AR601" t="s">
        <v>48</v>
      </c>
      <c r="AS601" t="s">
        <v>22</v>
      </c>
      <c r="AT601" t="s">
        <v>21</v>
      </c>
      <c r="AU601">
        <v>6.9829999999999997</v>
      </c>
      <c r="AV601" t="s">
        <v>23</v>
      </c>
      <c r="AW601" t="s">
        <v>24</v>
      </c>
    </row>
    <row r="602" spans="1:49" x14ac:dyDescent="0.25">
      <c r="A602" t="s">
        <v>68</v>
      </c>
      <c r="E602" t="s">
        <v>3</v>
      </c>
      <c r="F602" t="s">
        <v>25</v>
      </c>
      <c r="G602" t="s">
        <v>26</v>
      </c>
      <c r="H602">
        <v>84.606300000000005</v>
      </c>
      <c r="I602" t="s">
        <v>26</v>
      </c>
      <c r="J602" t="s">
        <v>4</v>
      </c>
      <c r="K602">
        <v>84.605999999999995</v>
      </c>
      <c r="L602" t="s">
        <v>9</v>
      </c>
      <c r="M602" t="s">
        <v>69</v>
      </c>
      <c r="N602" t="s">
        <v>61</v>
      </c>
      <c r="O602" t="s">
        <v>9</v>
      </c>
      <c r="P602" t="s">
        <v>62</v>
      </c>
      <c r="Q602" t="s">
        <v>3</v>
      </c>
      <c r="R602" t="s">
        <v>17</v>
      </c>
      <c r="S602" t="s">
        <v>70</v>
      </c>
      <c r="T602">
        <v>3</v>
      </c>
      <c r="U602" t="s">
        <v>13</v>
      </c>
      <c r="V602" t="s">
        <v>3</v>
      </c>
      <c r="Y602">
        <v>8</v>
      </c>
      <c r="AA602">
        <v>4</v>
      </c>
      <c r="AC602" t="s">
        <v>14</v>
      </c>
      <c r="AE602">
        <v>6</v>
      </c>
      <c r="AF602">
        <v>0</v>
      </c>
      <c r="AG602" t="s">
        <v>38</v>
      </c>
      <c r="AH602">
        <v>6</v>
      </c>
      <c r="AI602" t="s">
        <v>67</v>
      </c>
      <c r="AJ602">
        <v>3</v>
      </c>
      <c r="AK602" t="s">
        <v>20</v>
      </c>
      <c r="AL602" t="s">
        <v>3</v>
      </c>
      <c r="AM602" t="s">
        <v>15</v>
      </c>
      <c r="AN602">
        <v>3</v>
      </c>
      <c r="AO602" t="s">
        <v>20</v>
      </c>
      <c r="AQ602" t="s">
        <v>16</v>
      </c>
      <c r="AR602" t="s">
        <v>40</v>
      </c>
      <c r="AS602" t="s">
        <v>22</v>
      </c>
      <c r="AT602" t="s">
        <v>21</v>
      </c>
      <c r="AU602">
        <v>84.605999999999995</v>
      </c>
      <c r="AV602" t="s">
        <v>23</v>
      </c>
      <c r="AW602" t="s">
        <v>24</v>
      </c>
    </row>
    <row r="603" spans="1:49" x14ac:dyDescent="0.25">
      <c r="A603" t="s">
        <v>68</v>
      </c>
      <c r="E603" t="s">
        <v>3</v>
      </c>
      <c r="F603" t="s">
        <v>25</v>
      </c>
      <c r="G603" t="s">
        <v>26</v>
      </c>
      <c r="H603">
        <v>484.68189999999998</v>
      </c>
      <c r="I603" t="s">
        <v>26</v>
      </c>
      <c r="J603" t="s">
        <v>4</v>
      </c>
      <c r="K603">
        <v>484.68200000000002</v>
      </c>
      <c r="L603" t="s">
        <v>9</v>
      </c>
      <c r="M603" t="s">
        <v>69</v>
      </c>
      <c r="N603" t="s">
        <v>61</v>
      </c>
      <c r="O603" t="s">
        <v>9</v>
      </c>
      <c r="P603" t="s">
        <v>62</v>
      </c>
      <c r="Q603" t="s">
        <v>3</v>
      </c>
      <c r="R603" t="s">
        <v>17</v>
      </c>
      <c r="S603" t="s">
        <v>70</v>
      </c>
      <c r="T603">
        <v>9</v>
      </c>
      <c r="U603" t="s">
        <v>13</v>
      </c>
      <c r="V603" t="s">
        <v>3</v>
      </c>
      <c r="X603">
        <v>4</v>
      </c>
      <c r="Y603">
        <v>8</v>
      </c>
      <c r="AA603">
        <v>4</v>
      </c>
      <c r="AC603" t="s">
        <v>14</v>
      </c>
      <c r="AE603">
        <v>6</v>
      </c>
      <c r="AF603">
        <v>8</v>
      </c>
      <c r="AG603" t="s">
        <v>38</v>
      </c>
      <c r="AH603">
        <v>1</v>
      </c>
      <c r="AI603" t="s">
        <v>67</v>
      </c>
      <c r="AJ603">
        <v>9</v>
      </c>
      <c r="AK603" t="s">
        <v>20</v>
      </c>
      <c r="AL603" t="s">
        <v>3</v>
      </c>
      <c r="AM603" t="s">
        <v>15</v>
      </c>
      <c r="AN603">
        <v>9</v>
      </c>
      <c r="AO603" t="s">
        <v>20</v>
      </c>
      <c r="AQ603" t="s">
        <v>16</v>
      </c>
      <c r="AR603" t="s">
        <v>52</v>
      </c>
      <c r="AS603" t="s">
        <v>22</v>
      </c>
      <c r="AT603" t="s">
        <v>21</v>
      </c>
      <c r="AU603">
        <v>484.68200000000002</v>
      </c>
      <c r="AV603" t="s">
        <v>23</v>
      </c>
      <c r="AW603" t="s">
        <v>24</v>
      </c>
    </row>
    <row r="604" spans="1:49" x14ac:dyDescent="0.25">
      <c r="A604" t="s">
        <v>68</v>
      </c>
      <c r="E604" t="s">
        <v>3</v>
      </c>
      <c r="F604" t="s">
        <v>25</v>
      </c>
      <c r="G604" t="s">
        <v>26</v>
      </c>
      <c r="H604">
        <v>0.52339999999999998</v>
      </c>
      <c r="I604" t="s">
        <v>26</v>
      </c>
      <c r="J604" t="s">
        <v>4</v>
      </c>
      <c r="K604">
        <v>0.52300000000000002</v>
      </c>
      <c r="L604" t="s">
        <v>9</v>
      </c>
      <c r="M604" t="s">
        <v>69</v>
      </c>
      <c r="N604" t="s">
        <v>61</v>
      </c>
      <c r="O604" t="s">
        <v>9</v>
      </c>
      <c r="P604" t="s">
        <v>62</v>
      </c>
      <c r="Q604" t="s">
        <v>3</v>
      </c>
      <c r="R604" t="s">
        <v>17</v>
      </c>
      <c r="S604" t="s">
        <v>70</v>
      </c>
      <c r="T604">
        <v>4</v>
      </c>
      <c r="U604" t="s">
        <v>13</v>
      </c>
      <c r="V604" t="s">
        <v>3</v>
      </c>
      <c r="AA604">
        <v>0</v>
      </c>
      <c r="AC604" t="s">
        <v>14</v>
      </c>
      <c r="AE604">
        <v>5</v>
      </c>
      <c r="AF604">
        <v>2</v>
      </c>
      <c r="AG604" t="s">
        <v>38</v>
      </c>
      <c r="AH604">
        <v>3</v>
      </c>
      <c r="AI604" t="s">
        <v>67</v>
      </c>
      <c r="AJ604">
        <v>4</v>
      </c>
      <c r="AK604" t="s">
        <v>20</v>
      </c>
      <c r="AL604" t="s">
        <v>3</v>
      </c>
      <c r="AM604" t="s">
        <v>15</v>
      </c>
      <c r="AN604">
        <v>4</v>
      </c>
      <c r="AO604" t="s">
        <v>20</v>
      </c>
      <c r="AQ604" t="s">
        <v>16</v>
      </c>
      <c r="AR604" t="s">
        <v>56</v>
      </c>
      <c r="AS604" t="s">
        <v>22</v>
      </c>
      <c r="AT604" t="s">
        <v>21</v>
      </c>
      <c r="AU604">
        <v>0.52300000000000002</v>
      </c>
      <c r="AV604" t="s">
        <v>23</v>
      </c>
      <c r="AW604" t="s">
        <v>24</v>
      </c>
    </row>
    <row r="605" spans="1:49" x14ac:dyDescent="0.25">
      <c r="A605" t="s">
        <v>68</v>
      </c>
      <c r="E605" t="s">
        <v>3</v>
      </c>
      <c r="F605" t="s">
        <v>25</v>
      </c>
      <c r="G605" t="s">
        <v>26</v>
      </c>
      <c r="H605">
        <v>7.3902000000000001</v>
      </c>
      <c r="I605" t="s">
        <v>26</v>
      </c>
      <c r="J605" t="s">
        <v>4</v>
      </c>
      <c r="K605">
        <v>7.39</v>
      </c>
      <c r="L605" t="s">
        <v>9</v>
      </c>
      <c r="M605" t="s">
        <v>69</v>
      </c>
      <c r="N605" t="s">
        <v>61</v>
      </c>
      <c r="O605" t="s">
        <v>9</v>
      </c>
      <c r="P605" t="s">
        <v>62</v>
      </c>
      <c r="Q605" t="s">
        <v>3</v>
      </c>
      <c r="R605" t="s">
        <v>17</v>
      </c>
      <c r="S605" t="s">
        <v>70</v>
      </c>
      <c r="T605">
        <v>2</v>
      </c>
      <c r="U605" t="s">
        <v>13</v>
      </c>
      <c r="V605" t="s">
        <v>3</v>
      </c>
      <c r="AA605">
        <v>7</v>
      </c>
      <c r="AC605" t="s">
        <v>14</v>
      </c>
      <c r="AE605">
        <v>3</v>
      </c>
      <c r="AF605">
        <v>9</v>
      </c>
      <c r="AG605" t="s">
        <v>38</v>
      </c>
      <c r="AH605">
        <v>0</v>
      </c>
      <c r="AI605" t="s">
        <v>67</v>
      </c>
      <c r="AJ605">
        <v>2</v>
      </c>
      <c r="AK605" t="s">
        <v>20</v>
      </c>
      <c r="AL605" t="s">
        <v>3</v>
      </c>
      <c r="AM605" t="s">
        <v>15</v>
      </c>
      <c r="AN605">
        <v>2</v>
      </c>
      <c r="AO605" t="s">
        <v>20</v>
      </c>
      <c r="AQ605" t="s">
        <v>16</v>
      </c>
      <c r="AR605" t="s">
        <v>46</v>
      </c>
      <c r="AS605" t="s">
        <v>22</v>
      </c>
      <c r="AT605" t="s">
        <v>21</v>
      </c>
      <c r="AU605">
        <v>7.39</v>
      </c>
      <c r="AV605" t="s">
        <v>23</v>
      </c>
      <c r="AW605" t="s">
        <v>24</v>
      </c>
    </row>
    <row r="606" spans="1:49" x14ac:dyDescent="0.25">
      <c r="A606" t="s">
        <v>68</v>
      </c>
      <c r="E606" t="s">
        <v>3</v>
      </c>
      <c r="F606" t="s">
        <v>25</v>
      </c>
      <c r="G606" t="s">
        <v>26</v>
      </c>
      <c r="H606">
        <v>68.489800000000002</v>
      </c>
      <c r="I606" t="s">
        <v>26</v>
      </c>
      <c r="J606" t="s">
        <v>4</v>
      </c>
      <c r="K606">
        <v>68.489999999999995</v>
      </c>
      <c r="L606" t="s">
        <v>9</v>
      </c>
      <c r="M606" t="s">
        <v>69</v>
      </c>
      <c r="N606" t="s">
        <v>61</v>
      </c>
      <c r="O606" t="s">
        <v>9</v>
      </c>
      <c r="P606" t="s">
        <v>62</v>
      </c>
      <c r="Q606" t="s">
        <v>3</v>
      </c>
      <c r="R606" t="s">
        <v>17</v>
      </c>
      <c r="S606" t="s">
        <v>70</v>
      </c>
      <c r="T606">
        <v>8</v>
      </c>
      <c r="U606" t="s">
        <v>13</v>
      </c>
      <c r="V606" t="s">
        <v>3</v>
      </c>
      <c r="Y606">
        <v>6</v>
      </c>
      <c r="AA606">
        <v>8</v>
      </c>
      <c r="AC606" t="s">
        <v>14</v>
      </c>
      <c r="AE606">
        <v>4</v>
      </c>
      <c r="AF606">
        <v>8</v>
      </c>
      <c r="AG606" t="s">
        <v>38</v>
      </c>
      <c r="AH606">
        <v>9</v>
      </c>
      <c r="AI606" t="s">
        <v>67</v>
      </c>
      <c r="AJ606">
        <v>8</v>
      </c>
      <c r="AK606" t="s">
        <v>20</v>
      </c>
      <c r="AL606" t="s">
        <v>3</v>
      </c>
      <c r="AM606" t="s">
        <v>15</v>
      </c>
      <c r="AN606">
        <v>8</v>
      </c>
      <c r="AO606" t="s">
        <v>20</v>
      </c>
      <c r="AQ606" t="s">
        <v>16</v>
      </c>
      <c r="AR606" t="s">
        <v>49</v>
      </c>
      <c r="AS606" t="s">
        <v>22</v>
      </c>
      <c r="AT606" t="s">
        <v>21</v>
      </c>
      <c r="AU606">
        <v>68.489999999999995</v>
      </c>
      <c r="AV606" t="s">
        <v>23</v>
      </c>
      <c r="AW606" t="s">
        <v>24</v>
      </c>
    </row>
    <row r="607" spans="1:49" x14ac:dyDescent="0.25">
      <c r="A607" t="s">
        <v>68</v>
      </c>
      <c r="E607" t="s">
        <v>3</v>
      </c>
      <c r="F607" t="s">
        <v>25</v>
      </c>
      <c r="G607" t="s">
        <v>26</v>
      </c>
      <c r="H607">
        <v>792.2183</v>
      </c>
      <c r="I607" t="s">
        <v>26</v>
      </c>
      <c r="J607" t="s">
        <v>4</v>
      </c>
      <c r="K607">
        <v>792.21799999999996</v>
      </c>
      <c r="L607" t="s">
        <v>9</v>
      </c>
      <c r="M607" t="s">
        <v>69</v>
      </c>
      <c r="N607" t="s">
        <v>61</v>
      </c>
      <c r="O607" t="s">
        <v>9</v>
      </c>
      <c r="P607" t="s">
        <v>62</v>
      </c>
      <c r="Q607" t="s">
        <v>3</v>
      </c>
      <c r="R607" t="s">
        <v>17</v>
      </c>
      <c r="S607" t="s">
        <v>70</v>
      </c>
      <c r="T607">
        <v>3</v>
      </c>
      <c r="U607" t="s">
        <v>13</v>
      </c>
      <c r="V607" t="s">
        <v>3</v>
      </c>
      <c r="X607">
        <v>7</v>
      </c>
      <c r="Y607">
        <v>9</v>
      </c>
      <c r="AA607">
        <v>2</v>
      </c>
      <c r="AC607" t="s">
        <v>14</v>
      </c>
      <c r="AE607">
        <v>2</v>
      </c>
      <c r="AF607">
        <v>1</v>
      </c>
      <c r="AG607" t="s">
        <v>38</v>
      </c>
      <c r="AH607">
        <v>8</v>
      </c>
      <c r="AI607" t="s">
        <v>67</v>
      </c>
      <c r="AJ607">
        <v>3</v>
      </c>
      <c r="AK607" t="s">
        <v>20</v>
      </c>
      <c r="AL607" t="s">
        <v>3</v>
      </c>
      <c r="AM607" t="s">
        <v>15</v>
      </c>
      <c r="AN607">
        <v>3</v>
      </c>
      <c r="AO607" t="s">
        <v>20</v>
      </c>
      <c r="AQ607" t="s">
        <v>16</v>
      </c>
      <c r="AR607" t="s">
        <v>44</v>
      </c>
      <c r="AS607" t="s">
        <v>22</v>
      </c>
      <c r="AT607" t="s">
        <v>21</v>
      </c>
      <c r="AU607">
        <v>792.21799999999996</v>
      </c>
      <c r="AV607" t="s">
        <v>23</v>
      </c>
      <c r="AW607" t="s">
        <v>24</v>
      </c>
    </row>
    <row r="608" spans="1:49" x14ac:dyDescent="0.25">
      <c r="A608" t="s">
        <v>68</v>
      </c>
      <c r="E608" t="s">
        <v>3</v>
      </c>
      <c r="F608" t="s">
        <v>25</v>
      </c>
      <c r="G608" t="s">
        <v>26</v>
      </c>
      <c r="H608">
        <v>0.1623</v>
      </c>
      <c r="I608" t="s">
        <v>26</v>
      </c>
      <c r="J608" t="s">
        <v>4</v>
      </c>
      <c r="K608">
        <v>0.16200000000000001</v>
      </c>
      <c r="L608" t="s">
        <v>9</v>
      </c>
      <c r="M608" t="s">
        <v>69</v>
      </c>
      <c r="N608" t="s">
        <v>61</v>
      </c>
      <c r="O608" t="s">
        <v>9</v>
      </c>
      <c r="P608" t="s">
        <v>62</v>
      </c>
      <c r="Q608" t="s">
        <v>3</v>
      </c>
      <c r="R608" t="s">
        <v>17</v>
      </c>
      <c r="S608" t="s">
        <v>70</v>
      </c>
      <c r="T608">
        <v>3</v>
      </c>
      <c r="U608" t="s">
        <v>13</v>
      </c>
      <c r="V608" t="s">
        <v>3</v>
      </c>
      <c r="AA608">
        <v>0</v>
      </c>
      <c r="AC608" t="s">
        <v>14</v>
      </c>
      <c r="AE608">
        <v>1</v>
      </c>
      <c r="AF608">
        <v>6</v>
      </c>
      <c r="AG608" t="s">
        <v>38</v>
      </c>
      <c r="AH608">
        <v>2</v>
      </c>
      <c r="AI608" t="s">
        <v>67</v>
      </c>
      <c r="AJ608">
        <v>3</v>
      </c>
      <c r="AK608" t="s">
        <v>20</v>
      </c>
      <c r="AL608" t="s">
        <v>3</v>
      </c>
      <c r="AM608" t="s">
        <v>15</v>
      </c>
      <c r="AN608">
        <v>3</v>
      </c>
      <c r="AO608" t="s">
        <v>20</v>
      </c>
      <c r="AQ608" t="s">
        <v>16</v>
      </c>
      <c r="AR608" t="s">
        <v>53</v>
      </c>
      <c r="AS608" t="s">
        <v>22</v>
      </c>
      <c r="AT608" t="s">
        <v>21</v>
      </c>
      <c r="AU608">
        <v>0.16200000000000001</v>
      </c>
      <c r="AV608" t="s">
        <v>23</v>
      </c>
      <c r="AW608" t="s">
        <v>24</v>
      </c>
    </row>
    <row r="609" spans="1:49" x14ac:dyDescent="0.25">
      <c r="A609" t="s">
        <v>68</v>
      </c>
      <c r="E609" t="s">
        <v>3</v>
      </c>
      <c r="F609" t="s">
        <v>25</v>
      </c>
      <c r="G609" t="s">
        <v>26</v>
      </c>
      <c r="H609">
        <v>4.1622000000000003</v>
      </c>
      <c r="I609" t="s">
        <v>26</v>
      </c>
      <c r="J609" t="s">
        <v>4</v>
      </c>
      <c r="K609">
        <v>4.1619999999999999</v>
      </c>
      <c r="L609" t="s">
        <v>9</v>
      </c>
      <c r="M609" t="s">
        <v>69</v>
      </c>
      <c r="N609" t="s">
        <v>61</v>
      </c>
      <c r="O609" t="s">
        <v>9</v>
      </c>
      <c r="P609" t="s">
        <v>62</v>
      </c>
      <c r="Q609" t="s">
        <v>3</v>
      </c>
      <c r="R609" t="s">
        <v>17</v>
      </c>
      <c r="S609" t="s">
        <v>70</v>
      </c>
      <c r="T609">
        <v>2</v>
      </c>
      <c r="U609" t="s">
        <v>13</v>
      </c>
      <c r="V609" t="s">
        <v>3</v>
      </c>
      <c r="AA609">
        <v>4</v>
      </c>
      <c r="AC609" t="s">
        <v>14</v>
      </c>
      <c r="AE609">
        <v>1</v>
      </c>
      <c r="AF609">
        <v>6</v>
      </c>
      <c r="AG609" t="s">
        <v>38</v>
      </c>
      <c r="AH609">
        <v>2</v>
      </c>
      <c r="AI609" t="s">
        <v>67</v>
      </c>
      <c r="AJ609">
        <v>2</v>
      </c>
      <c r="AK609" t="s">
        <v>20</v>
      </c>
      <c r="AL609" t="s">
        <v>3</v>
      </c>
      <c r="AM609" t="s">
        <v>15</v>
      </c>
      <c r="AN609">
        <v>2</v>
      </c>
      <c r="AO609" t="s">
        <v>20</v>
      </c>
      <c r="AQ609" t="s">
        <v>16</v>
      </c>
      <c r="AR609" t="s">
        <v>53</v>
      </c>
      <c r="AS609" t="s">
        <v>22</v>
      </c>
      <c r="AT609" t="s">
        <v>21</v>
      </c>
      <c r="AU609">
        <v>4.1619999999999999</v>
      </c>
      <c r="AV609" t="s">
        <v>23</v>
      </c>
      <c r="AW609" t="s">
        <v>24</v>
      </c>
    </row>
    <row r="610" spans="1:49" x14ac:dyDescent="0.25">
      <c r="A610" t="s">
        <v>68</v>
      </c>
      <c r="E610" t="s">
        <v>3</v>
      </c>
      <c r="F610" t="s">
        <v>25</v>
      </c>
      <c r="G610" t="s">
        <v>26</v>
      </c>
      <c r="H610">
        <v>53.747700000000002</v>
      </c>
      <c r="I610" t="s">
        <v>26</v>
      </c>
      <c r="J610" t="s">
        <v>4</v>
      </c>
      <c r="K610">
        <v>53.747999999999998</v>
      </c>
      <c r="L610" t="s">
        <v>9</v>
      </c>
      <c r="M610" t="s">
        <v>69</v>
      </c>
      <c r="N610" t="s">
        <v>61</v>
      </c>
      <c r="O610" t="s">
        <v>9</v>
      </c>
      <c r="P610" t="s">
        <v>62</v>
      </c>
      <c r="Q610" t="s">
        <v>3</v>
      </c>
      <c r="R610" t="s">
        <v>17</v>
      </c>
      <c r="S610" t="s">
        <v>70</v>
      </c>
      <c r="T610">
        <v>7</v>
      </c>
      <c r="U610" t="s">
        <v>13</v>
      </c>
      <c r="V610" t="s">
        <v>3</v>
      </c>
      <c r="Y610">
        <v>5</v>
      </c>
      <c r="AA610">
        <v>3</v>
      </c>
      <c r="AC610" t="s">
        <v>14</v>
      </c>
      <c r="AE610">
        <v>7</v>
      </c>
      <c r="AF610">
        <v>4</v>
      </c>
      <c r="AG610" t="s">
        <v>38</v>
      </c>
      <c r="AH610">
        <v>7</v>
      </c>
      <c r="AI610" t="s">
        <v>67</v>
      </c>
      <c r="AJ610">
        <v>7</v>
      </c>
      <c r="AK610" t="s">
        <v>20</v>
      </c>
      <c r="AL610" t="s">
        <v>3</v>
      </c>
      <c r="AM610" t="s">
        <v>15</v>
      </c>
      <c r="AN610">
        <v>7</v>
      </c>
      <c r="AO610" t="s">
        <v>20</v>
      </c>
      <c r="AQ610" t="s">
        <v>16</v>
      </c>
      <c r="AR610" t="s">
        <v>45</v>
      </c>
      <c r="AS610" t="s">
        <v>22</v>
      </c>
      <c r="AT610" t="s">
        <v>21</v>
      </c>
      <c r="AU610">
        <v>53.747999999999998</v>
      </c>
      <c r="AV610" t="s">
        <v>23</v>
      </c>
      <c r="AW610" t="s">
        <v>24</v>
      </c>
    </row>
    <row r="611" spans="1:49" x14ac:dyDescent="0.25">
      <c r="A611" t="s">
        <v>68</v>
      </c>
      <c r="E611" t="s">
        <v>3</v>
      </c>
      <c r="F611" t="s">
        <v>25</v>
      </c>
      <c r="G611" t="s">
        <v>26</v>
      </c>
      <c r="H611">
        <v>953.17060000000004</v>
      </c>
      <c r="I611" t="s">
        <v>26</v>
      </c>
      <c r="J611" t="s">
        <v>4</v>
      </c>
      <c r="K611">
        <v>953.17100000000005</v>
      </c>
      <c r="L611" t="s">
        <v>9</v>
      </c>
      <c r="M611" t="s">
        <v>69</v>
      </c>
      <c r="N611" t="s">
        <v>61</v>
      </c>
      <c r="O611" t="s">
        <v>9</v>
      </c>
      <c r="P611" t="s">
        <v>62</v>
      </c>
      <c r="Q611" t="s">
        <v>3</v>
      </c>
      <c r="R611" t="s">
        <v>17</v>
      </c>
      <c r="S611" t="s">
        <v>70</v>
      </c>
      <c r="T611">
        <v>6</v>
      </c>
      <c r="U611" t="s">
        <v>13</v>
      </c>
      <c r="V611" t="s">
        <v>3</v>
      </c>
      <c r="X611">
        <v>9</v>
      </c>
      <c r="Y611">
        <v>5</v>
      </c>
      <c r="AA611">
        <v>3</v>
      </c>
      <c r="AC611" t="s">
        <v>14</v>
      </c>
      <c r="AE611">
        <v>1</v>
      </c>
      <c r="AF611">
        <v>7</v>
      </c>
      <c r="AG611" t="s">
        <v>38</v>
      </c>
      <c r="AH611">
        <v>0</v>
      </c>
      <c r="AI611" t="s">
        <v>67</v>
      </c>
      <c r="AJ611">
        <v>6</v>
      </c>
      <c r="AK611" t="s">
        <v>20</v>
      </c>
      <c r="AL611" t="s">
        <v>3</v>
      </c>
      <c r="AM611" t="s">
        <v>15</v>
      </c>
      <c r="AN611">
        <v>6</v>
      </c>
      <c r="AO611" t="s">
        <v>20</v>
      </c>
      <c r="AQ611" t="s">
        <v>16</v>
      </c>
      <c r="AR611" t="s">
        <v>39</v>
      </c>
      <c r="AS611" t="s">
        <v>22</v>
      </c>
      <c r="AT611" t="s">
        <v>21</v>
      </c>
      <c r="AU611">
        <v>953.17100000000005</v>
      </c>
      <c r="AV611" t="s">
        <v>23</v>
      </c>
      <c r="AW611" t="s">
        <v>24</v>
      </c>
    </row>
    <row r="612" spans="1:49" x14ac:dyDescent="0.25">
      <c r="A612" t="s">
        <v>68</v>
      </c>
      <c r="E612" t="s">
        <v>3</v>
      </c>
      <c r="F612" t="s">
        <v>25</v>
      </c>
      <c r="G612" t="s">
        <v>26</v>
      </c>
      <c r="H612">
        <v>0.29580000000000001</v>
      </c>
      <c r="I612" t="s">
        <v>26</v>
      </c>
      <c r="J612" t="s">
        <v>4</v>
      </c>
      <c r="K612">
        <v>0.29599999999999999</v>
      </c>
      <c r="L612" t="s">
        <v>9</v>
      </c>
      <c r="M612" t="s">
        <v>69</v>
      </c>
      <c r="N612" t="s">
        <v>61</v>
      </c>
      <c r="O612" t="s">
        <v>9</v>
      </c>
      <c r="P612" t="s">
        <v>62</v>
      </c>
      <c r="Q612" t="s">
        <v>3</v>
      </c>
      <c r="R612" t="s">
        <v>17</v>
      </c>
      <c r="S612" t="s">
        <v>70</v>
      </c>
      <c r="T612">
        <v>8</v>
      </c>
      <c r="U612" t="s">
        <v>13</v>
      </c>
      <c r="V612" t="s">
        <v>3</v>
      </c>
      <c r="AA612">
        <v>0</v>
      </c>
      <c r="AC612" t="s">
        <v>14</v>
      </c>
      <c r="AE612">
        <v>2</v>
      </c>
      <c r="AF612">
        <v>9</v>
      </c>
      <c r="AG612" t="s">
        <v>38</v>
      </c>
      <c r="AH612">
        <v>5</v>
      </c>
      <c r="AI612" t="s">
        <v>67</v>
      </c>
      <c r="AJ612">
        <v>8</v>
      </c>
      <c r="AK612" t="s">
        <v>20</v>
      </c>
      <c r="AL612" t="s">
        <v>3</v>
      </c>
      <c r="AM612" t="s">
        <v>15</v>
      </c>
      <c r="AN612">
        <v>8</v>
      </c>
      <c r="AO612" t="s">
        <v>20</v>
      </c>
      <c r="AQ612" t="s">
        <v>16</v>
      </c>
      <c r="AR612" t="s">
        <v>55</v>
      </c>
      <c r="AS612" t="s">
        <v>22</v>
      </c>
      <c r="AT612" t="s">
        <v>21</v>
      </c>
      <c r="AU612">
        <v>0.29599999999999999</v>
      </c>
      <c r="AV612" t="s">
        <v>23</v>
      </c>
      <c r="AW612" t="s">
        <v>24</v>
      </c>
    </row>
    <row r="613" spans="1:49" x14ac:dyDescent="0.25">
      <c r="A613" t="s">
        <v>68</v>
      </c>
      <c r="E613" t="s">
        <v>3</v>
      </c>
      <c r="F613" t="s">
        <v>25</v>
      </c>
      <c r="G613" t="s">
        <v>26</v>
      </c>
      <c r="H613">
        <v>3.5446</v>
      </c>
      <c r="I613" t="s">
        <v>26</v>
      </c>
      <c r="J613" t="s">
        <v>4</v>
      </c>
      <c r="K613">
        <v>3.5449999999999999</v>
      </c>
      <c r="L613" t="s">
        <v>9</v>
      </c>
      <c r="M613" t="s">
        <v>69</v>
      </c>
      <c r="N613" t="s">
        <v>61</v>
      </c>
      <c r="O613" t="s">
        <v>9</v>
      </c>
      <c r="P613" t="s">
        <v>62</v>
      </c>
      <c r="Q613" t="s">
        <v>3</v>
      </c>
      <c r="R613" t="s">
        <v>17</v>
      </c>
      <c r="S613" t="s">
        <v>70</v>
      </c>
      <c r="T613">
        <v>6</v>
      </c>
      <c r="U613" t="s">
        <v>13</v>
      </c>
      <c r="V613" t="s">
        <v>3</v>
      </c>
      <c r="AA613">
        <v>3</v>
      </c>
      <c r="AC613" t="s">
        <v>14</v>
      </c>
      <c r="AE613">
        <v>5</v>
      </c>
      <c r="AF613">
        <v>4</v>
      </c>
      <c r="AG613" t="s">
        <v>38</v>
      </c>
      <c r="AH613">
        <v>4</v>
      </c>
      <c r="AI613" t="s">
        <v>67</v>
      </c>
      <c r="AJ613">
        <v>6</v>
      </c>
      <c r="AK613" t="s">
        <v>20</v>
      </c>
      <c r="AL613" t="s">
        <v>3</v>
      </c>
      <c r="AM613" t="s">
        <v>15</v>
      </c>
      <c r="AN613">
        <v>6</v>
      </c>
      <c r="AO613" t="s">
        <v>20</v>
      </c>
      <c r="AQ613" t="s">
        <v>16</v>
      </c>
      <c r="AR613" t="s">
        <v>51</v>
      </c>
      <c r="AS613" t="s">
        <v>22</v>
      </c>
      <c r="AT613" t="s">
        <v>21</v>
      </c>
      <c r="AU613">
        <v>3.5449999999999999</v>
      </c>
      <c r="AV613" t="s">
        <v>23</v>
      </c>
      <c r="AW613" t="s">
        <v>24</v>
      </c>
    </row>
    <row r="614" spans="1:49" x14ac:dyDescent="0.25">
      <c r="A614" t="s">
        <v>68</v>
      </c>
      <c r="E614" t="s">
        <v>3</v>
      </c>
      <c r="F614" t="s">
        <v>25</v>
      </c>
      <c r="G614" t="s">
        <v>26</v>
      </c>
      <c r="H614">
        <v>52.502200000000002</v>
      </c>
      <c r="I614" t="s">
        <v>26</v>
      </c>
      <c r="J614" t="s">
        <v>4</v>
      </c>
      <c r="K614">
        <v>52.502000000000002</v>
      </c>
      <c r="L614" t="s">
        <v>9</v>
      </c>
      <c r="M614" t="s">
        <v>69</v>
      </c>
      <c r="N614" t="s">
        <v>61</v>
      </c>
      <c r="O614" t="s">
        <v>9</v>
      </c>
      <c r="P614" t="s">
        <v>62</v>
      </c>
      <c r="Q614" t="s">
        <v>3</v>
      </c>
      <c r="R614" t="s">
        <v>17</v>
      </c>
      <c r="S614" t="s">
        <v>70</v>
      </c>
      <c r="T614">
        <v>2</v>
      </c>
      <c r="U614" t="s">
        <v>13</v>
      </c>
      <c r="V614" t="s">
        <v>3</v>
      </c>
      <c r="Y614">
        <v>5</v>
      </c>
      <c r="AA614">
        <v>2</v>
      </c>
      <c r="AC614" t="s">
        <v>14</v>
      </c>
      <c r="AE614">
        <v>5</v>
      </c>
      <c r="AF614">
        <v>0</v>
      </c>
      <c r="AG614" t="s">
        <v>38</v>
      </c>
      <c r="AH614">
        <v>2</v>
      </c>
      <c r="AI614" t="s">
        <v>67</v>
      </c>
      <c r="AJ614">
        <v>2</v>
      </c>
      <c r="AK614" t="s">
        <v>20</v>
      </c>
      <c r="AL614" t="s">
        <v>3</v>
      </c>
      <c r="AM614" t="s">
        <v>15</v>
      </c>
      <c r="AN614">
        <v>2</v>
      </c>
      <c r="AO614" t="s">
        <v>20</v>
      </c>
      <c r="AQ614" t="s">
        <v>16</v>
      </c>
      <c r="AR614" t="s">
        <v>53</v>
      </c>
      <c r="AS614" t="s">
        <v>22</v>
      </c>
      <c r="AT614" t="s">
        <v>21</v>
      </c>
      <c r="AU614">
        <v>52.502000000000002</v>
      </c>
      <c r="AV614" t="s">
        <v>23</v>
      </c>
      <c r="AW614" t="s">
        <v>24</v>
      </c>
    </row>
    <row r="615" spans="1:49" x14ac:dyDescent="0.25">
      <c r="A615" t="s">
        <v>68</v>
      </c>
      <c r="E615" t="s">
        <v>3</v>
      </c>
      <c r="F615" t="s">
        <v>25</v>
      </c>
      <c r="G615" t="s">
        <v>26</v>
      </c>
      <c r="H615">
        <v>762.69939999999997</v>
      </c>
      <c r="I615" t="s">
        <v>26</v>
      </c>
      <c r="J615" t="s">
        <v>4</v>
      </c>
      <c r="K615">
        <v>762.69899999999996</v>
      </c>
      <c r="L615" t="s">
        <v>9</v>
      </c>
      <c r="M615" t="s">
        <v>69</v>
      </c>
      <c r="N615" t="s">
        <v>61</v>
      </c>
      <c r="O615" t="s">
        <v>9</v>
      </c>
      <c r="P615" t="s">
        <v>62</v>
      </c>
      <c r="Q615" t="s">
        <v>3</v>
      </c>
      <c r="R615" t="s">
        <v>17</v>
      </c>
      <c r="S615" t="s">
        <v>70</v>
      </c>
      <c r="T615">
        <v>4</v>
      </c>
      <c r="U615" t="s">
        <v>13</v>
      </c>
      <c r="V615" t="s">
        <v>3</v>
      </c>
      <c r="X615">
        <v>7</v>
      </c>
      <c r="Y615">
        <v>6</v>
      </c>
      <c r="AA615">
        <v>2</v>
      </c>
      <c r="AC615" t="s">
        <v>14</v>
      </c>
      <c r="AE615">
        <v>6</v>
      </c>
      <c r="AF615">
        <v>9</v>
      </c>
      <c r="AG615" t="s">
        <v>38</v>
      </c>
      <c r="AH615">
        <v>9</v>
      </c>
      <c r="AI615" t="s">
        <v>67</v>
      </c>
      <c r="AJ615">
        <v>4</v>
      </c>
      <c r="AK615" t="s">
        <v>20</v>
      </c>
      <c r="AL615" t="s">
        <v>3</v>
      </c>
      <c r="AM615" t="s">
        <v>15</v>
      </c>
      <c r="AN615">
        <v>4</v>
      </c>
      <c r="AO615" t="s">
        <v>20</v>
      </c>
      <c r="AQ615" t="s">
        <v>16</v>
      </c>
      <c r="AR615" t="s">
        <v>57</v>
      </c>
      <c r="AS615" t="s">
        <v>22</v>
      </c>
      <c r="AT615" t="s">
        <v>21</v>
      </c>
      <c r="AU615">
        <v>762.69899999999996</v>
      </c>
      <c r="AV615" t="s">
        <v>23</v>
      </c>
      <c r="AW615" t="s">
        <v>24</v>
      </c>
    </row>
    <row r="616" spans="1:49" x14ac:dyDescent="0.25">
      <c r="A616" t="s">
        <v>68</v>
      </c>
      <c r="E616" t="s">
        <v>3</v>
      </c>
      <c r="F616" t="s">
        <v>25</v>
      </c>
      <c r="G616" t="s">
        <v>26</v>
      </c>
      <c r="H616">
        <v>0.2288</v>
      </c>
      <c r="I616" t="s">
        <v>26</v>
      </c>
      <c r="J616" t="s">
        <v>4</v>
      </c>
      <c r="K616">
        <v>0.22900000000000001</v>
      </c>
      <c r="L616" t="s">
        <v>9</v>
      </c>
      <c r="M616" t="s">
        <v>69</v>
      </c>
      <c r="N616" t="s">
        <v>61</v>
      </c>
      <c r="O616" t="s">
        <v>9</v>
      </c>
      <c r="P616" t="s">
        <v>62</v>
      </c>
      <c r="Q616" t="s">
        <v>3</v>
      </c>
      <c r="R616" t="s">
        <v>17</v>
      </c>
      <c r="S616" t="s">
        <v>70</v>
      </c>
      <c r="T616">
        <v>8</v>
      </c>
      <c r="U616" t="s">
        <v>13</v>
      </c>
      <c r="V616" t="s">
        <v>3</v>
      </c>
      <c r="AA616">
        <v>0</v>
      </c>
      <c r="AC616" t="s">
        <v>14</v>
      </c>
      <c r="AE616">
        <v>2</v>
      </c>
      <c r="AF616">
        <v>2</v>
      </c>
      <c r="AG616" t="s">
        <v>38</v>
      </c>
      <c r="AH616">
        <v>8</v>
      </c>
      <c r="AI616" t="s">
        <v>67</v>
      </c>
      <c r="AJ616">
        <v>8</v>
      </c>
      <c r="AK616" t="s">
        <v>20</v>
      </c>
      <c r="AL616" t="s">
        <v>3</v>
      </c>
      <c r="AM616" t="s">
        <v>15</v>
      </c>
      <c r="AN616">
        <v>8</v>
      </c>
      <c r="AO616" t="s">
        <v>20</v>
      </c>
      <c r="AQ616" t="s">
        <v>16</v>
      </c>
      <c r="AR616" t="s">
        <v>41</v>
      </c>
      <c r="AS616" t="s">
        <v>22</v>
      </c>
      <c r="AT616" t="s">
        <v>21</v>
      </c>
      <c r="AU616">
        <v>0.22900000000000001</v>
      </c>
      <c r="AV616" t="s">
        <v>23</v>
      </c>
      <c r="AW616" t="s">
        <v>24</v>
      </c>
    </row>
    <row r="617" spans="1:49" x14ac:dyDescent="0.25">
      <c r="A617" t="s">
        <v>68</v>
      </c>
      <c r="E617" t="s">
        <v>3</v>
      </c>
      <c r="F617" t="s">
        <v>25</v>
      </c>
      <c r="G617" t="s">
        <v>26</v>
      </c>
      <c r="H617">
        <v>6.7983000000000002</v>
      </c>
      <c r="I617" t="s">
        <v>26</v>
      </c>
      <c r="J617" t="s">
        <v>4</v>
      </c>
      <c r="K617">
        <v>6.798</v>
      </c>
      <c r="L617" t="s">
        <v>9</v>
      </c>
      <c r="M617" t="s">
        <v>69</v>
      </c>
      <c r="N617" t="s">
        <v>61</v>
      </c>
      <c r="O617" t="s">
        <v>9</v>
      </c>
      <c r="P617" t="s">
        <v>62</v>
      </c>
      <c r="Q617" t="s">
        <v>3</v>
      </c>
      <c r="R617" t="s">
        <v>17</v>
      </c>
      <c r="S617" t="s">
        <v>70</v>
      </c>
      <c r="T617">
        <v>3</v>
      </c>
      <c r="U617" t="s">
        <v>13</v>
      </c>
      <c r="V617" t="s">
        <v>3</v>
      </c>
      <c r="AA617">
        <v>6</v>
      </c>
      <c r="AC617" t="s">
        <v>14</v>
      </c>
      <c r="AE617">
        <v>7</v>
      </c>
      <c r="AF617">
        <v>9</v>
      </c>
      <c r="AG617" t="s">
        <v>38</v>
      </c>
      <c r="AH617">
        <v>8</v>
      </c>
      <c r="AI617" t="s">
        <v>67</v>
      </c>
      <c r="AJ617">
        <v>3</v>
      </c>
      <c r="AK617" t="s">
        <v>20</v>
      </c>
      <c r="AL617" t="s">
        <v>3</v>
      </c>
      <c r="AM617" t="s">
        <v>15</v>
      </c>
      <c r="AN617">
        <v>3</v>
      </c>
      <c r="AO617" t="s">
        <v>20</v>
      </c>
      <c r="AQ617" t="s">
        <v>16</v>
      </c>
      <c r="AR617" t="s">
        <v>44</v>
      </c>
      <c r="AS617" t="s">
        <v>22</v>
      </c>
      <c r="AT617" t="s">
        <v>21</v>
      </c>
      <c r="AU617">
        <v>6.798</v>
      </c>
      <c r="AV617" t="s">
        <v>23</v>
      </c>
      <c r="AW617" t="s">
        <v>24</v>
      </c>
    </row>
    <row r="618" spans="1:49" x14ac:dyDescent="0.25">
      <c r="A618" t="s">
        <v>68</v>
      </c>
      <c r="E618" t="s">
        <v>3</v>
      </c>
      <c r="F618" t="s">
        <v>25</v>
      </c>
      <c r="G618" t="s">
        <v>26</v>
      </c>
      <c r="H618">
        <v>95.631299999999996</v>
      </c>
      <c r="I618" t="s">
        <v>26</v>
      </c>
      <c r="J618" t="s">
        <v>4</v>
      </c>
      <c r="K618">
        <v>95.631</v>
      </c>
      <c r="L618" t="s">
        <v>9</v>
      </c>
      <c r="M618" t="s">
        <v>69</v>
      </c>
      <c r="N618" t="s">
        <v>61</v>
      </c>
      <c r="O618" t="s">
        <v>9</v>
      </c>
      <c r="P618" t="s">
        <v>62</v>
      </c>
      <c r="Q618" t="s">
        <v>3</v>
      </c>
      <c r="R618" t="s">
        <v>17</v>
      </c>
      <c r="S618" t="s">
        <v>70</v>
      </c>
      <c r="T618">
        <v>3</v>
      </c>
      <c r="U618" t="s">
        <v>13</v>
      </c>
      <c r="V618" t="s">
        <v>3</v>
      </c>
      <c r="Y618">
        <v>9</v>
      </c>
      <c r="AA618">
        <v>5</v>
      </c>
      <c r="AC618" t="s">
        <v>14</v>
      </c>
      <c r="AE618">
        <v>6</v>
      </c>
      <c r="AF618">
        <v>3</v>
      </c>
      <c r="AG618" t="s">
        <v>38</v>
      </c>
      <c r="AH618">
        <v>1</v>
      </c>
      <c r="AI618" t="s">
        <v>67</v>
      </c>
      <c r="AJ618">
        <v>3</v>
      </c>
      <c r="AK618" t="s">
        <v>20</v>
      </c>
      <c r="AL618" t="s">
        <v>3</v>
      </c>
      <c r="AM618" t="s">
        <v>15</v>
      </c>
      <c r="AN618">
        <v>3</v>
      </c>
      <c r="AO618" t="s">
        <v>20</v>
      </c>
      <c r="AQ618" t="s">
        <v>16</v>
      </c>
      <c r="AR618" t="s">
        <v>50</v>
      </c>
      <c r="AS618" t="s">
        <v>22</v>
      </c>
      <c r="AT618" t="s">
        <v>21</v>
      </c>
      <c r="AU618">
        <v>95.631</v>
      </c>
      <c r="AV618" t="s">
        <v>23</v>
      </c>
      <c r="AW618" t="s">
        <v>24</v>
      </c>
    </row>
    <row r="619" spans="1:49" x14ac:dyDescent="0.25">
      <c r="A619" t="s">
        <v>68</v>
      </c>
      <c r="E619" t="s">
        <v>3</v>
      </c>
      <c r="F619" t="s">
        <v>25</v>
      </c>
      <c r="G619" t="s">
        <v>26</v>
      </c>
      <c r="H619">
        <v>302.52089999999998</v>
      </c>
      <c r="I619" t="s">
        <v>26</v>
      </c>
      <c r="J619" t="s">
        <v>4</v>
      </c>
      <c r="K619">
        <v>302.52100000000002</v>
      </c>
      <c r="L619" t="s">
        <v>9</v>
      </c>
      <c r="M619" t="s">
        <v>69</v>
      </c>
      <c r="N619" t="s">
        <v>61</v>
      </c>
      <c r="O619" t="s">
        <v>9</v>
      </c>
      <c r="P619" t="s">
        <v>62</v>
      </c>
      <c r="Q619" t="s">
        <v>3</v>
      </c>
      <c r="R619" t="s">
        <v>17</v>
      </c>
      <c r="S619" t="s">
        <v>70</v>
      </c>
      <c r="T619">
        <v>9</v>
      </c>
      <c r="U619" t="s">
        <v>13</v>
      </c>
      <c r="V619" t="s">
        <v>3</v>
      </c>
      <c r="X619">
        <v>3</v>
      </c>
      <c r="Y619">
        <v>0</v>
      </c>
      <c r="AA619">
        <v>2</v>
      </c>
      <c r="AC619" t="s">
        <v>14</v>
      </c>
      <c r="AE619">
        <v>5</v>
      </c>
      <c r="AF619">
        <v>2</v>
      </c>
      <c r="AG619" t="s">
        <v>38</v>
      </c>
      <c r="AH619">
        <v>0</v>
      </c>
      <c r="AI619" t="s">
        <v>67</v>
      </c>
      <c r="AJ619">
        <v>9</v>
      </c>
      <c r="AK619" t="s">
        <v>20</v>
      </c>
      <c r="AL619" t="s">
        <v>3</v>
      </c>
      <c r="AM619" t="s">
        <v>15</v>
      </c>
      <c r="AN619">
        <v>9</v>
      </c>
      <c r="AO619" t="s">
        <v>20</v>
      </c>
      <c r="AQ619" t="s">
        <v>16</v>
      </c>
      <c r="AR619" t="s">
        <v>39</v>
      </c>
      <c r="AS619" t="s">
        <v>22</v>
      </c>
      <c r="AT619" t="s">
        <v>21</v>
      </c>
      <c r="AU619">
        <v>302.52100000000002</v>
      </c>
      <c r="AV619" t="s">
        <v>23</v>
      </c>
      <c r="AW619" t="s">
        <v>24</v>
      </c>
    </row>
    <row r="620" spans="1:49" x14ac:dyDescent="0.25">
      <c r="A620" t="s">
        <v>68</v>
      </c>
      <c r="E620" t="s">
        <v>3</v>
      </c>
      <c r="F620" t="s">
        <v>25</v>
      </c>
      <c r="G620" t="s">
        <v>26</v>
      </c>
      <c r="H620">
        <v>0.4153</v>
      </c>
      <c r="I620" t="s">
        <v>26</v>
      </c>
      <c r="J620" t="s">
        <v>4</v>
      </c>
      <c r="K620">
        <v>0.41499999999999998</v>
      </c>
      <c r="L620" t="s">
        <v>9</v>
      </c>
      <c r="M620" t="s">
        <v>69</v>
      </c>
      <c r="N620" t="s">
        <v>61</v>
      </c>
      <c r="O620" t="s">
        <v>9</v>
      </c>
      <c r="P620" t="s">
        <v>62</v>
      </c>
      <c r="Q620" t="s">
        <v>3</v>
      </c>
      <c r="R620" t="s">
        <v>17</v>
      </c>
      <c r="S620" t="s">
        <v>70</v>
      </c>
      <c r="T620">
        <v>3</v>
      </c>
      <c r="U620" t="s">
        <v>13</v>
      </c>
      <c r="V620" t="s">
        <v>3</v>
      </c>
      <c r="AA620">
        <v>0</v>
      </c>
      <c r="AC620" t="s">
        <v>14</v>
      </c>
      <c r="AE620">
        <v>4</v>
      </c>
      <c r="AF620">
        <v>1</v>
      </c>
      <c r="AG620" t="s">
        <v>38</v>
      </c>
      <c r="AH620">
        <v>5</v>
      </c>
      <c r="AI620" t="s">
        <v>67</v>
      </c>
      <c r="AJ620">
        <v>3</v>
      </c>
      <c r="AK620" t="s">
        <v>20</v>
      </c>
      <c r="AL620" t="s">
        <v>3</v>
      </c>
      <c r="AM620" t="s">
        <v>15</v>
      </c>
      <c r="AN620">
        <v>3</v>
      </c>
      <c r="AO620" t="s">
        <v>20</v>
      </c>
      <c r="AQ620" t="s">
        <v>16</v>
      </c>
      <c r="AR620" t="s">
        <v>47</v>
      </c>
      <c r="AS620" t="s">
        <v>22</v>
      </c>
      <c r="AT620" t="s">
        <v>21</v>
      </c>
      <c r="AU620">
        <v>0.41499999999999998</v>
      </c>
      <c r="AV620" t="s">
        <v>23</v>
      </c>
      <c r="AW620" t="s">
        <v>24</v>
      </c>
    </row>
    <row r="621" spans="1:49" x14ac:dyDescent="0.25">
      <c r="A621" t="s">
        <v>68</v>
      </c>
      <c r="E621" t="s">
        <v>3</v>
      </c>
      <c r="F621" t="s">
        <v>25</v>
      </c>
      <c r="G621" t="s">
        <v>26</v>
      </c>
      <c r="H621">
        <v>9.9932999999999996</v>
      </c>
      <c r="I621" t="s">
        <v>26</v>
      </c>
      <c r="J621" t="s">
        <v>4</v>
      </c>
      <c r="K621">
        <v>9.9930000000000003</v>
      </c>
      <c r="L621" t="s">
        <v>9</v>
      </c>
      <c r="M621" t="s">
        <v>69</v>
      </c>
      <c r="N621" t="s">
        <v>61</v>
      </c>
      <c r="O621" t="s">
        <v>9</v>
      </c>
      <c r="P621" t="s">
        <v>62</v>
      </c>
      <c r="Q621" t="s">
        <v>3</v>
      </c>
      <c r="R621" t="s">
        <v>17</v>
      </c>
      <c r="S621" t="s">
        <v>70</v>
      </c>
      <c r="T621">
        <v>3</v>
      </c>
      <c r="U621" t="s">
        <v>13</v>
      </c>
      <c r="V621" t="s">
        <v>3</v>
      </c>
      <c r="AA621">
        <v>9</v>
      </c>
      <c r="AC621" t="s">
        <v>14</v>
      </c>
      <c r="AE621">
        <v>9</v>
      </c>
      <c r="AF621">
        <v>9</v>
      </c>
      <c r="AG621" t="s">
        <v>38</v>
      </c>
      <c r="AH621">
        <v>3</v>
      </c>
      <c r="AI621" t="s">
        <v>67</v>
      </c>
      <c r="AJ621">
        <v>3</v>
      </c>
      <c r="AK621" t="s">
        <v>20</v>
      </c>
      <c r="AL621" t="s">
        <v>3</v>
      </c>
      <c r="AM621" t="s">
        <v>15</v>
      </c>
      <c r="AN621">
        <v>3</v>
      </c>
      <c r="AO621" t="s">
        <v>20</v>
      </c>
      <c r="AQ621" t="s">
        <v>16</v>
      </c>
      <c r="AR621" t="s">
        <v>56</v>
      </c>
      <c r="AS621" t="s">
        <v>22</v>
      </c>
      <c r="AT621" t="s">
        <v>21</v>
      </c>
      <c r="AU621">
        <v>9.9930000000000003</v>
      </c>
      <c r="AV621" t="s">
        <v>23</v>
      </c>
      <c r="AW621" t="s">
        <v>24</v>
      </c>
    </row>
    <row r="622" spans="1:49" x14ac:dyDescent="0.25">
      <c r="A622" t="s">
        <v>68</v>
      </c>
      <c r="E622" t="s">
        <v>3</v>
      </c>
      <c r="F622" t="s">
        <v>25</v>
      </c>
      <c r="G622" t="s">
        <v>26</v>
      </c>
      <c r="H622">
        <v>77.827799999999996</v>
      </c>
      <c r="I622" t="s">
        <v>26</v>
      </c>
      <c r="J622" t="s">
        <v>4</v>
      </c>
      <c r="K622">
        <v>77.828000000000003</v>
      </c>
      <c r="L622" t="s">
        <v>9</v>
      </c>
      <c r="M622" t="s">
        <v>69</v>
      </c>
      <c r="N622" t="s">
        <v>61</v>
      </c>
      <c r="O622" t="s">
        <v>9</v>
      </c>
      <c r="P622" t="s">
        <v>62</v>
      </c>
      <c r="Q622" t="s">
        <v>3</v>
      </c>
      <c r="R622" t="s">
        <v>17</v>
      </c>
      <c r="S622" t="s">
        <v>70</v>
      </c>
      <c r="T622">
        <v>8</v>
      </c>
      <c r="U622" t="s">
        <v>13</v>
      </c>
      <c r="V622" t="s">
        <v>3</v>
      </c>
      <c r="Y622">
        <v>7</v>
      </c>
      <c r="AA622">
        <v>7</v>
      </c>
      <c r="AC622" t="s">
        <v>14</v>
      </c>
      <c r="AE622">
        <v>8</v>
      </c>
      <c r="AF622">
        <v>2</v>
      </c>
      <c r="AG622" t="s">
        <v>38</v>
      </c>
      <c r="AH622">
        <v>7</v>
      </c>
      <c r="AI622" t="s">
        <v>67</v>
      </c>
      <c r="AJ622">
        <v>8</v>
      </c>
      <c r="AK622" t="s">
        <v>20</v>
      </c>
      <c r="AL622" t="s">
        <v>3</v>
      </c>
      <c r="AM622" t="s">
        <v>15</v>
      </c>
      <c r="AN622">
        <v>8</v>
      </c>
      <c r="AO622" t="s">
        <v>20</v>
      </c>
      <c r="AQ622" t="s">
        <v>16</v>
      </c>
      <c r="AR622" t="s">
        <v>45</v>
      </c>
      <c r="AS622" t="s">
        <v>22</v>
      </c>
      <c r="AT622" t="s">
        <v>21</v>
      </c>
      <c r="AU622">
        <v>77.828000000000003</v>
      </c>
      <c r="AV622" t="s">
        <v>23</v>
      </c>
      <c r="AW622" t="s">
        <v>24</v>
      </c>
    </row>
    <row r="623" spans="1:49" x14ac:dyDescent="0.25">
      <c r="A623" t="s">
        <v>68</v>
      </c>
      <c r="E623" t="s">
        <v>3</v>
      </c>
      <c r="F623" t="s">
        <v>25</v>
      </c>
      <c r="G623" t="s">
        <v>26</v>
      </c>
      <c r="H623">
        <v>985.79049999999995</v>
      </c>
      <c r="I623" t="s">
        <v>26</v>
      </c>
      <c r="J623" t="s">
        <v>4</v>
      </c>
      <c r="K623">
        <v>985.79100000000005</v>
      </c>
      <c r="L623" t="s">
        <v>9</v>
      </c>
      <c r="M623" t="s">
        <v>69</v>
      </c>
      <c r="N623" t="s">
        <v>61</v>
      </c>
      <c r="O623" t="s">
        <v>9</v>
      </c>
      <c r="P623" t="s">
        <v>62</v>
      </c>
      <c r="Q623" t="s">
        <v>3</v>
      </c>
      <c r="R623" t="s">
        <v>17</v>
      </c>
      <c r="S623" t="s">
        <v>70</v>
      </c>
      <c r="T623">
        <v>5</v>
      </c>
      <c r="U623" t="s">
        <v>13</v>
      </c>
      <c r="V623" t="s">
        <v>3</v>
      </c>
      <c r="X623">
        <v>9</v>
      </c>
      <c r="Y623">
        <v>8</v>
      </c>
      <c r="AA623">
        <v>5</v>
      </c>
      <c r="AC623" t="s">
        <v>14</v>
      </c>
      <c r="AE623">
        <v>7</v>
      </c>
      <c r="AF623">
        <v>9</v>
      </c>
      <c r="AG623" t="s">
        <v>38</v>
      </c>
      <c r="AH623">
        <v>0</v>
      </c>
      <c r="AI623" t="s">
        <v>67</v>
      </c>
      <c r="AJ623">
        <v>5</v>
      </c>
      <c r="AK623" t="s">
        <v>20</v>
      </c>
      <c r="AL623" t="s">
        <v>3</v>
      </c>
      <c r="AM623" t="s">
        <v>15</v>
      </c>
      <c r="AN623">
        <v>5</v>
      </c>
      <c r="AO623" t="s">
        <v>20</v>
      </c>
      <c r="AQ623" t="s">
        <v>16</v>
      </c>
      <c r="AR623" t="s">
        <v>39</v>
      </c>
      <c r="AS623" t="s">
        <v>22</v>
      </c>
      <c r="AT623" t="s">
        <v>21</v>
      </c>
      <c r="AU623">
        <v>985.79100000000005</v>
      </c>
      <c r="AV623" t="s">
        <v>23</v>
      </c>
      <c r="AW623" t="s">
        <v>24</v>
      </c>
    </row>
    <row r="624" spans="1:49" x14ac:dyDescent="0.25">
      <c r="A624" t="s">
        <v>68</v>
      </c>
      <c r="E624" t="s">
        <v>3</v>
      </c>
      <c r="F624" t="s">
        <v>25</v>
      </c>
      <c r="G624" t="s">
        <v>26</v>
      </c>
      <c r="H624">
        <v>0.67849999999999999</v>
      </c>
      <c r="I624" t="s">
        <v>26</v>
      </c>
      <c r="J624" t="s">
        <v>4</v>
      </c>
      <c r="K624">
        <v>0.67900000000000005</v>
      </c>
      <c r="L624" t="s">
        <v>9</v>
      </c>
      <c r="M624" t="s">
        <v>69</v>
      </c>
      <c r="N624" t="s">
        <v>61</v>
      </c>
      <c r="O624" t="s">
        <v>9</v>
      </c>
      <c r="P624" t="s">
        <v>62</v>
      </c>
      <c r="Q624" t="s">
        <v>3</v>
      </c>
      <c r="R624" t="s">
        <v>17</v>
      </c>
      <c r="S624" t="s">
        <v>70</v>
      </c>
      <c r="T624">
        <v>5</v>
      </c>
      <c r="U624" t="s">
        <v>13</v>
      </c>
      <c r="V624" t="s">
        <v>3</v>
      </c>
      <c r="AA624">
        <v>0</v>
      </c>
      <c r="AC624" t="s">
        <v>14</v>
      </c>
      <c r="AE624">
        <v>6</v>
      </c>
      <c r="AF624">
        <v>7</v>
      </c>
      <c r="AG624" t="s">
        <v>38</v>
      </c>
      <c r="AH624">
        <v>8</v>
      </c>
      <c r="AI624" t="s">
        <v>67</v>
      </c>
      <c r="AJ624">
        <v>5</v>
      </c>
      <c r="AK624" t="s">
        <v>20</v>
      </c>
      <c r="AL624" t="s">
        <v>3</v>
      </c>
      <c r="AM624" t="s">
        <v>15</v>
      </c>
      <c r="AN624">
        <v>5</v>
      </c>
      <c r="AO624" t="s">
        <v>20</v>
      </c>
      <c r="AQ624" t="s">
        <v>16</v>
      </c>
      <c r="AR624" t="s">
        <v>41</v>
      </c>
      <c r="AS624" t="s">
        <v>22</v>
      </c>
      <c r="AT624" t="s">
        <v>21</v>
      </c>
      <c r="AU624">
        <v>0.67900000000000005</v>
      </c>
      <c r="AV624" t="s">
        <v>23</v>
      </c>
      <c r="AW624" t="s">
        <v>24</v>
      </c>
    </row>
    <row r="625" spans="1:49" x14ac:dyDescent="0.25">
      <c r="A625" t="s">
        <v>68</v>
      </c>
      <c r="E625" t="s">
        <v>3</v>
      </c>
      <c r="F625" t="s">
        <v>25</v>
      </c>
      <c r="G625" t="s">
        <v>26</v>
      </c>
      <c r="H625">
        <v>4.1348000000000003</v>
      </c>
      <c r="I625" t="s">
        <v>26</v>
      </c>
      <c r="J625" t="s">
        <v>4</v>
      </c>
      <c r="K625">
        <v>4.1349999999999998</v>
      </c>
      <c r="L625" t="s">
        <v>9</v>
      </c>
      <c r="M625" t="s">
        <v>69</v>
      </c>
      <c r="N625" t="s">
        <v>61</v>
      </c>
      <c r="O625" t="s">
        <v>9</v>
      </c>
      <c r="P625" t="s">
        <v>62</v>
      </c>
      <c r="Q625" t="s">
        <v>3</v>
      </c>
      <c r="R625" t="s">
        <v>17</v>
      </c>
      <c r="S625" t="s">
        <v>70</v>
      </c>
      <c r="T625">
        <v>8</v>
      </c>
      <c r="U625" t="s">
        <v>13</v>
      </c>
      <c r="V625" t="s">
        <v>3</v>
      </c>
      <c r="AA625">
        <v>4</v>
      </c>
      <c r="AC625" t="s">
        <v>14</v>
      </c>
      <c r="AE625">
        <v>1</v>
      </c>
      <c r="AF625">
        <v>3</v>
      </c>
      <c r="AG625" t="s">
        <v>38</v>
      </c>
      <c r="AH625">
        <v>4</v>
      </c>
      <c r="AI625" t="s">
        <v>67</v>
      </c>
      <c r="AJ625">
        <v>8</v>
      </c>
      <c r="AK625" t="s">
        <v>20</v>
      </c>
      <c r="AL625" t="s">
        <v>3</v>
      </c>
      <c r="AM625" t="s">
        <v>15</v>
      </c>
      <c r="AN625">
        <v>8</v>
      </c>
      <c r="AO625" t="s">
        <v>20</v>
      </c>
      <c r="AQ625" t="s">
        <v>16</v>
      </c>
      <c r="AR625" t="s">
        <v>51</v>
      </c>
      <c r="AS625" t="s">
        <v>22</v>
      </c>
      <c r="AT625" t="s">
        <v>21</v>
      </c>
      <c r="AU625">
        <v>4.1349999999999998</v>
      </c>
      <c r="AV625" t="s">
        <v>23</v>
      </c>
      <c r="AW625" t="s">
        <v>24</v>
      </c>
    </row>
    <row r="626" spans="1:49" x14ac:dyDescent="0.25">
      <c r="A626" t="s">
        <v>68</v>
      </c>
      <c r="E626" t="s">
        <v>3</v>
      </c>
      <c r="F626" t="s">
        <v>25</v>
      </c>
      <c r="G626" t="s">
        <v>26</v>
      </c>
      <c r="H626">
        <v>34.752099999999999</v>
      </c>
      <c r="I626" t="s">
        <v>26</v>
      </c>
      <c r="J626" t="s">
        <v>4</v>
      </c>
      <c r="K626">
        <v>34.752000000000002</v>
      </c>
      <c r="L626" t="s">
        <v>9</v>
      </c>
      <c r="M626" t="s">
        <v>69</v>
      </c>
      <c r="N626" t="s">
        <v>61</v>
      </c>
      <c r="O626" t="s">
        <v>9</v>
      </c>
      <c r="P626" t="s">
        <v>62</v>
      </c>
      <c r="Q626" t="s">
        <v>3</v>
      </c>
      <c r="R626" t="s">
        <v>17</v>
      </c>
      <c r="S626" t="s">
        <v>70</v>
      </c>
      <c r="T626">
        <v>1</v>
      </c>
      <c r="U626" t="s">
        <v>13</v>
      </c>
      <c r="V626" t="s">
        <v>3</v>
      </c>
      <c r="Y626">
        <v>3</v>
      </c>
      <c r="AA626">
        <v>4</v>
      </c>
      <c r="AC626" t="s">
        <v>14</v>
      </c>
      <c r="AE626">
        <v>7</v>
      </c>
      <c r="AF626">
        <v>5</v>
      </c>
      <c r="AG626" t="s">
        <v>38</v>
      </c>
      <c r="AH626">
        <v>2</v>
      </c>
      <c r="AI626" t="s">
        <v>67</v>
      </c>
      <c r="AJ626">
        <v>1</v>
      </c>
      <c r="AK626" t="s">
        <v>20</v>
      </c>
      <c r="AL626" t="s">
        <v>3</v>
      </c>
      <c r="AM626" t="s">
        <v>15</v>
      </c>
      <c r="AN626">
        <v>1</v>
      </c>
      <c r="AO626" t="s">
        <v>20</v>
      </c>
      <c r="AQ626" t="s">
        <v>16</v>
      </c>
      <c r="AR626" t="s">
        <v>53</v>
      </c>
      <c r="AS626" t="s">
        <v>22</v>
      </c>
      <c r="AT626" t="s">
        <v>21</v>
      </c>
      <c r="AU626">
        <v>34.752000000000002</v>
      </c>
      <c r="AV626" t="s">
        <v>23</v>
      </c>
      <c r="AW626" t="s">
        <v>24</v>
      </c>
    </row>
    <row r="627" spans="1:49" x14ac:dyDescent="0.25">
      <c r="A627" t="s">
        <v>68</v>
      </c>
      <c r="E627" t="s">
        <v>3</v>
      </c>
      <c r="F627" t="s">
        <v>25</v>
      </c>
      <c r="G627" t="s">
        <v>26</v>
      </c>
      <c r="H627">
        <v>136.2671</v>
      </c>
      <c r="I627" t="s">
        <v>26</v>
      </c>
      <c r="J627" t="s">
        <v>4</v>
      </c>
      <c r="K627">
        <v>136.267</v>
      </c>
      <c r="L627" t="s">
        <v>9</v>
      </c>
      <c r="M627" t="s">
        <v>69</v>
      </c>
      <c r="N627" t="s">
        <v>61</v>
      </c>
      <c r="O627" t="s">
        <v>9</v>
      </c>
      <c r="P627" t="s">
        <v>62</v>
      </c>
      <c r="Q627" t="s">
        <v>3</v>
      </c>
      <c r="R627" t="s">
        <v>17</v>
      </c>
      <c r="S627" t="s">
        <v>70</v>
      </c>
      <c r="T627">
        <v>1</v>
      </c>
      <c r="U627" t="s">
        <v>13</v>
      </c>
      <c r="V627" t="s">
        <v>3</v>
      </c>
      <c r="X627">
        <v>1</v>
      </c>
      <c r="Y627">
        <v>3</v>
      </c>
      <c r="AA627">
        <v>6</v>
      </c>
      <c r="AC627" t="s">
        <v>14</v>
      </c>
      <c r="AE627">
        <v>2</v>
      </c>
      <c r="AF627">
        <v>6</v>
      </c>
      <c r="AG627" t="s">
        <v>38</v>
      </c>
      <c r="AH627">
        <v>7</v>
      </c>
      <c r="AI627" t="s">
        <v>67</v>
      </c>
      <c r="AJ627">
        <v>1</v>
      </c>
      <c r="AK627" t="s">
        <v>20</v>
      </c>
      <c r="AL627" t="s">
        <v>3</v>
      </c>
      <c r="AM627" t="s">
        <v>15</v>
      </c>
      <c r="AN627">
        <v>1</v>
      </c>
      <c r="AO627" t="s">
        <v>20</v>
      </c>
      <c r="AQ627" t="s">
        <v>16</v>
      </c>
      <c r="AR627" t="s">
        <v>58</v>
      </c>
      <c r="AS627" t="s">
        <v>22</v>
      </c>
      <c r="AT627" t="s">
        <v>21</v>
      </c>
      <c r="AU627">
        <v>136.267</v>
      </c>
      <c r="AV627" t="s">
        <v>23</v>
      </c>
      <c r="AW627" t="s">
        <v>24</v>
      </c>
    </row>
    <row r="628" spans="1:49" x14ac:dyDescent="0.25">
      <c r="A628" t="s">
        <v>68</v>
      </c>
      <c r="E628" t="s">
        <v>3</v>
      </c>
      <c r="F628" t="s">
        <v>25</v>
      </c>
      <c r="G628" t="s">
        <v>26</v>
      </c>
      <c r="H628">
        <v>0.93240000000000001</v>
      </c>
      <c r="I628" t="s">
        <v>26</v>
      </c>
      <c r="J628" t="s">
        <v>4</v>
      </c>
      <c r="K628">
        <v>0.93200000000000005</v>
      </c>
      <c r="L628" t="s">
        <v>9</v>
      </c>
      <c r="M628" t="s">
        <v>69</v>
      </c>
      <c r="N628" t="s">
        <v>61</v>
      </c>
      <c r="O628" t="s">
        <v>9</v>
      </c>
      <c r="P628" t="s">
        <v>62</v>
      </c>
      <c r="Q628" t="s">
        <v>3</v>
      </c>
      <c r="R628" t="s">
        <v>17</v>
      </c>
      <c r="S628" t="s">
        <v>70</v>
      </c>
      <c r="T628">
        <v>4</v>
      </c>
      <c r="U628" t="s">
        <v>13</v>
      </c>
      <c r="V628" t="s">
        <v>3</v>
      </c>
      <c r="AA628">
        <v>0</v>
      </c>
      <c r="AC628" t="s">
        <v>14</v>
      </c>
      <c r="AE628">
        <v>9</v>
      </c>
      <c r="AF628">
        <v>3</v>
      </c>
      <c r="AG628" t="s">
        <v>38</v>
      </c>
      <c r="AH628">
        <v>2</v>
      </c>
      <c r="AI628" t="s">
        <v>67</v>
      </c>
      <c r="AJ628">
        <v>4</v>
      </c>
      <c r="AK628" t="s">
        <v>20</v>
      </c>
      <c r="AL628" t="s">
        <v>3</v>
      </c>
      <c r="AM628" t="s">
        <v>15</v>
      </c>
      <c r="AN628">
        <v>4</v>
      </c>
      <c r="AO628" t="s">
        <v>20</v>
      </c>
      <c r="AQ628" t="s">
        <v>16</v>
      </c>
      <c r="AR628" t="s">
        <v>53</v>
      </c>
      <c r="AS628" t="s">
        <v>22</v>
      </c>
      <c r="AT628" t="s">
        <v>21</v>
      </c>
      <c r="AU628">
        <v>0.93200000000000005</v>
      </c>
      <c r="AV628" t="s">
        <v>23</v>
      </c>
      <c r="AW628" t="s">
        <v>24</v>
      </c>
    </row>
    <row r="629" spans="1:49" x14ac:dyDescent="0.25">
      <c r="A629" t="s">
        <v>68</v>
      </c>
      <c r="E629" t="s">
        <v>3</v>
      </c>
      <c r="F629" t="s">
        <v>25</v>
      </c>
      <c r="G629" t="s">
        <v>26</v>
      </c>
      <c r="H629">
        <v>3.7867000000000002</v>
      </c>
      <c r="I629" t="s">
        <v>26</v>
      </c>
      <c r="J629" t="s">
        <v>4</v>
      </c>
      <c r="K629">
        <v>3.7869999999999999</v>
      </c>
      <c r="L629" t="s">
        <v>9</v>
      </c>
      <c r="M629" t="s">
        <v>69</v>
      </c>
      <c r="N629" t="s">
        <v>61</v>
      </c>
      <c r="O629" t="s">
        <v>9</v>
      </c>
      <c r="P629" t="s">
        <v>62</v>
      </c>
      <c r="Q629" t="s">
        <v>3</v>
      </c>
      <c r="R629" t="s">
        <v>17</v>
      </c>
      <c r="S629" t="s">
        <v>70</v>
      </c>
      <c r="T629">
        <v>7</v>
      </c>
      <c r="U629" t="s">
        <v>13</v>
      </c>
      <c r="V629" t="s">
        <v>3</v>
      </c>
      <c r="AA629">
        <v>3</v>
      </c>
      <c r="AC629" t="s">
        <v>14</v>
      </c>
      <c r="AE629">
        <v>7</v>
      </c>
      <c r="AF629">
        <v>8</v>
      </c>
      <c r="AG629" t="s">
        <v>38</v>
      </c>
      <c r="AH629">
        <v>6</v>
      </c>
      <c r="AI629" t="s">
        <v>67</v>
      </c>
      <c r="AJ629">
        <v>7</v>
      </c>
      <c r="AK629" t="s">
        <v>20</v>
      </c>
      <c r="AL629" t="s">
        <v>3</v>
      </c>
      <c r="AM629" t="s">
        <v>15</v>
      </c>
      <c r="AN629">
        <v>7</v>
      </c>
      <c r="AO629" t="s">
        <v>20</v>
      </c>
      <c r="AQ629" t="s">
        <v>16</v>
      </c>
      <c r="AR629" t="s">
        <v>42</v>
      </c>
      <c r="AS629" t="s">
        <v>22</v>
      </c>
      <c r="AT629" t="s">
        <v>21</v>
      </c>
      <c r="AU629">
        <v>3.7869999999999999</v>
      </c>
      <c r="AV629" t="s">
        <v>23</v>
      </c>
      <c r="AW629" t="s">
        <v>24</v>
      </c>
    </row>
    <row r="630" spans="1:49" x14ac:dyDescent="0.25">
      <c r="A630" t="s">
        <v>68</v>
      </c>
      <c r="E630" t="s">
        <v>3</v>
      </c>
      <c r="F630" t="s">
        <v>25</v>
      </c>
      <c r="G630" t="s">
        <v>26</v>
      </c>
      <c r="H630">
        <v>17.965299999999999</v>
      </c>
      <c r="I630" t="s">
        <v>26</v>
      </c>
      <c r="J630" t="s">
        <v>4</v>
      </c>
      <c r="K630">
        <v>17.965</v>
      </c>
      <c r="L630" t="s">
        <v>9</v>
      </c>
      <c r="M630" t="s">
        <v>69</v>
      </c>
      <c r="N630" t="s">
        <v>61</v>
      </c>
      <c r="O630" t="s">
        <v>9</v>
      </c>
      <c r="P630" t="s">
        <v>62</v>
      </c>
      <c r="Q630" t="s">
        <v>3</v>
      </c>
      <c r="R630" t="s">
        <v>17</v>
      </c>
      <c r="S630" t="s">
        <v>70</v>
      </c>
      <c r="T630">
        <v>3</v>
      </c>
      <c r="U630" t="s">
        <v>13</v>
      </c>
      <c r="V630" t="s">
        <v>3</v>
      </c>
      <c r="Y630">
        <v>1</v>
      </c>
      <c r="AA630">
        <v>7</v>
      </c>
      <c r="AC630" t="s">
        <v>14</v>
      </c>
      <c r="AE630">
        <v>9</v>
      </c>
      <c r="AF630">
        <v>6</v>
      </c>
      <c r="AG630" t="s">
        <v>38</v>
      </c>
      <c r="AH630">
        <v>5</v>
      </c>
      <c r="AI630" t="s">
        <v>67</v>
      </c>
      <c r="AJ630">
        <v>3</v>
      </c>
      <c r="AK630" t="s">
        <v>20</v>
      </c>
      <c r="AL630" t="s">
        <v>3</v>
      </c>
      <c r="AM630" t="s">
        <v>15</v>
      </c>
      <c r="AN630">
        <v>3</v>
      </c>
      <c r="AO630" t="s">
        <v>20</v>
      </c>
      <c r="AQ630" t="s">
        <v>16</v>
      </c>
      <c r="AR630" t="s">
        <v>47</v>
      </c>
      <c r="AS630" t="s">
        <v>22</v>
      </c>
      <c r="AT630" t="s">
        <v>21</v>
      </c>
      <c r="AU630">
        <v>17.965</v>
      </c>
      <c r="AV630" t="s">
        <v>23</v>
      </c>
      <c r="AW630" t="s">
        <v>24</v>
      </c>
    </row>
    <row r="631" spans="1:49" x14ac:dyDescent="0.25">
      <c r="A631" t="s">
        <v>68</v>
      </c>
      <c r="E631" t="s">
        <v>3</v>
      </c>
      <c r="F631" t="s">
        <v>25</v>
      </c>
      <c r="G631" t="s">
        <v>26</v>
      </c>
      <c r="H631">
        <v>889.35519999999997</v>
      </c>
      <c r="I631" t="s">
        <v>26</v>
      </c>
      <c r="J631" t="s">
        <v>4</v>
      </c>
      <c r="K631">
        <v>889.35500000000002</v>
      </c>
      <c r="L631" t="s">
        <v>9</v>
      </c>
      <c r="M631" t="s">
        <v>69</v>
      </c>
      <c r="N631" t="s">
        <v>61</v>
      </c>
      <c r="O631" t="s">
        <v>9</v>
      </c>
      <c r="P631" t="s">
        <v>62</v>
      </c>
      <c r="Q631" t="s">
        <v>3</v>
      </c>
      <c r="R631" t="s">
        <v>17</v>
      </c>
      <c r="S631" t="s">
        <v>70</v>
      </c>
      <c r="T631">
        <v>2</v>
      </c>
      <c r="U631" t="s">
        <v>13</v>
      </c>
      <c r="V631" t="s">
        <v>3</v>
      </c>
      <c r="X631">
        <v>8</v>
      </c>
      <c r="Y631">
        <v>8</v>
      </c>
      <c r="AA631">
        <v>9</v>
      </c>
      <c r="AC631" t="s">
        <v>14</v>
      </c>
      <c r="AE631">
        <v>3</v>
      </c>
      <c r="AF631">
        <v>5</v>
      </c>
      <c r="AG631" t="s">
        <v>38</v>
      </c>
      <c r="AH631">
        <v>5</v>
      </c>
      <c r="AI631" t="s">
        <v>67</v>
      </c>
      <c r="AJ631">
        <v>2</v>
      </c>
      <c r="AK631" t="s">
        <v>20</v>
      </c>
      <c r="AL631" t="s">
        <v>3</v>
      </c>
      <c r="AM631" t="s">
        <v>15</v>
      </c>
      <c r="AN631">
        <v>2</v>
      </c>
      <c r="AO631" t="s">
        <v>20</v>
      </c>
      <c r="AQ631" t="s">
        <v>16</v>
      </c>
      <c r="AR631" t="s">
        <v>47</v>
      </c>
      <c r="AS631" t="s">
        <v>22</v>
      </c>
      <c r="AT631" t="s">
        <v>21</v>
      </c>
      <c r="AU631">
        <v>889.35500000000002</v>
      </c>
      <c r="AV631" t="s">
        <v>23</v>
      </c>
      <c r="AW631" t="s">
        <v>24</v>
      </c>
    </row>
    <row r="632" spans="1:49" x14ac:dyDescent="0.25">
      <c r="A632" t="s">
        <v>68</v>
      </c>
      <c r="E632" t="s">
        <v>3</v>
      </c>
      <c r="F632" t="s">
        <v>25</v>
      </c>
      <c r="G632" t="s">
        <v>26</v>
      </c>
      <c r="H632">
        <v>0.74609999999999999</v>
      </c>
      <c r="I632" t="s">
        <v>26</v>
      </c>
      <c r="J632" t="s">
        <v>4</v>
      </c>
      <c r="K632">
        <v>0.746</v>
      </c>
      <c r="L632" t="s">
        <v>9</v>
      </c>
      <c r="M632" t="s">
        <v>69</v>
      </c>
      <c r="N632" t="s">
        <v>61</v>
      </c>
      <c r="O632" t="s">
        <v>9</v>
      </c>
      <c r="P632" t="s">
        <v>62</v>
      </c>
      <c r="Q632" t="s">
        <v>3</v>
      </c>
      <c r="R632" t="s">
        <v>17</v>
      </c>
      <c r="S632" t="s">
        <v>70</v>
      </c>
      <c r="T632">
        <v>1</v>
      </c>
      <c r="U632" t="s">
        <v>13</v>
      </c>
      <c r="V632" t="s">
        <v>3</v>
      </c>
      <c r="AA632">
        <v>0</v>
      </c>
      <c r="AC632" t="s">
        <v>14</v>
      </c>
      <c r="AE632">
        <v>7</v>
      </c>
      <c r="AF632">
        <v>4</v>
      </c>
      <c r="AG632" t="s">
        <v>38</v>
      </c>
      <c r="AH632">
        <v>6</v>
      </c>
      <c r="AI632" t="s">
        <v>67</v>
      </c>
      <c r="AJ632">
        <v>1</v>
      </c>
      <c r="AK632" t="s">
        <v>20</v>
      </c>
      <c r="AL632" t="s">
        <v>3</v>
      </c>
      <c r="AM632" t="s">
        <v>15</v>
      </c>
      <c r="AN632">
        <v>1</v>
      </c>
      <c r="AO632" t="s">
        <v>20</v>
      </c>
      <c r="AQ632" t="s">
        <v>16</v>
      </c>
      <c r="AR632" t="s">
        <v>40</v>
      </c>
      <c r="AS632" t="s">
        <v>22</v>
      </c>
      <c r="AT632" t="s">
        <v>21</v>
      </c>
      <c r="AU632">
        <v>0.746</v>
      </c>
      <c r="AV632" t="s">
        <v>23</v>
      </c>
      <c r="AW632" t="s">
        <v>24</v>
      </c>
    </row>
    <row r="633" spans="1:49" x14ac:dyDescent="0.25">
      <c r="A633" t="s">
        <v>68</v>
      </c>
      <c r="E633" t="s">
        <v>3</v>
      </c>
      <c r="F633" t="s">
        <v>25</v>
      </c>
      <c r="G633" t="s">
        <v>26</v>
      </c>
      <c r="H633">
        <v>8.7881</v>
      </c>
      <c r="I633" t="s">
        <v>26</v>
      </c>
      <c r="J633" t="s">
        <v>4</v>
      </c>
      <c r="K633">
        <v>8.7880000000000003</v>
      </c>
      <c r="L633" t="s">
        <v>9</v>
      </c>
      <c r="M633" t="s">
        <v>69</v>
      </c>
      <c r="N633" t="s">
        <v>61</v>
      </c>
      <c r="O633" t="s">
        <v>9</v>
      </c>
      <c r="P633" t="s">
        <v>62</v>
      </c>
      <c r="Q633" t="s">
        <v>3</v>
      </c>
      <c r="R633" t="s">
        <v>17</v>
      </c>
      <c r="S633" t="s">
        <v>70</v>
      </c>
      <c r="T633">
        <v>1</v>
      </c>
      <c r="U633" t="s">
        <v>13</v>
      </c>
      <c r="V633" t="s">
        <v>3</v>
      </c>
      <c r="AA633">
        <v>8</v>
      </c>
      <c r="AC633" t="s">
        <v>14</v>
      </c>
      <c r="AE633">
        <v>7</v>
      </c>
      <c r="AF633">
        <v>8</v>
      </c>
      <c r="AG633" t="s">
        <v>38</v>
      </c>
      <c r="AH633">
        <v>8</v>
      </c>
      <c r="AI633" t="s">
        <v>67</v>
      </c>
      <c r="AJ633">
        <v>1</v>
      </c>
      <c r="AK633" t="s">
        <v>20</v>
      </c>
      <c r="AL633" t="s">
        <v>3</v>
      </c>
      <c r="AM633" t="s">
        <v>15</v>
      </c>
      <c r="AN633">
        <v>1</v>
      </c>
      <c r="AO633" t="s">
        <v>20</v>
      </c>
      <c r="AQ633" t="s">
        <v>16</v>
      </c>
      <c r="AR633" t="s">
        <v>44</v>
      </c>
      <c r="AS633" t="s">
        <v>22</v>
      </c>
      <c r="AT633" t="s">
        <v>21</v>
      </c>
      <c r="AU633">
        <v>8.7880000000000003</v>
      </c>
      <c r="AV633" t="s">
        <v>23</v>
      </c>
      <c r="AW633" t="s">
        <v>24</v>
      </c>
    </row>
    <row r="634" spans="1:49" x14ac:dyDescent="0.25">
      <c r="A634" t="s">
        <v>68</v>
      </c>
      <c r="E634" t="s">
        <v>3</v>
      </c>
      <c r="F634" t="s">
        <v>25</v>
      </c>
      <c r="G634" t="s">
        <v>26</v>
      </c>
      <c r="H634">
        <v>16.974799999999998</v>
      </c>
      <c r="I634" t="s">
        <v>26</v>
      </c>
      <c r="J634" t="s">
        <v>4</v>
      </c>
      <c r="K634">
        <v>16.975000000000001</v>
      </c>
      <c r="L634" t="s">
        <v>9</v>
      </c>
      <c r="M634" t="s">
        <v>69</v>
      </c>
      <c r="N634" t="s">
        <v>61</v>
      </c>
      <c r="O634" t="s">
        <v>9</v>
      </c>
      <c r="P634" t="s">
        <v>62</v>
      </c>
      <c r="Q634" t="s">
        <v>3</v>
      </c>
      <c r="R634" t="s">
        <v>17</v>
      </c>
      <c r="S634" t="s">
        <v>70</v>
      </c>
      <c r="T634">
        <v>8</v>
      </c>
      <c r="U634" t="s">
        <v>13</v>
      </c>
      <c r="V634" t="s">
        <v>3</v>
      </c>
      <c r="Y634">
        <v>1</v>
      </c>
      <c r="AA634">
        <v>6</v>
      </c>
      <c r="AC634" t="s">
        <v>14</v>
      </c>
      <c r="AE634">
        <v>9</v>
      </c>
      <c r="AF634">
        <v>7</v>
      </c>
      <c r="AG634" t="s">
        <v>38</v>
      </c>
      <c r="AH634">
        <v>4</v>
      </c>
      <c r="AI634" t="s">
        <v>67</v>
      </c>
      <c r="AJ634">
        <v>8</v>
      </c>
      <c r="AK634" t="s">
        <v>20</v>
      </c>
      <c r="AL634" t="s">
        <v>3</v>
      </c>
      <c r="AM634" t="s">
        <v>15</v>
      </c>
      <c r="AN634">
        <v>8</v>
      </c>
      <c r="AO634" t="s">
        <v>20</v>
      </c>
      <c r="AQ634" t="s">
        <v>16</v>
      </c>
      <c r="AR634" t="s">
        <v>51</v>
      </c>
      <c r="AS634" t="s">
        <v>22</v>
      </c>
      <c r="AT634" t="s">
        <v>21</v>
      </c>
      <c r="AU634">
        <v>16.975000000000001</v>
      </c>
      <c r="AV634" t="s">
        <v>23</v>
      </c>
      <c r="AW634" t="s">
        <v>24</v>
      </c>
    </row>
    <row r="635" spans="1:49" x14ac:dyDescent="0.25">
      <c r="A635" t="s">
        <v>68</v>
      </c>
      <c r="E635" t="s">
        <v>3</v>
      </c>
      <c r="F635" t="s">
        <v>25</v>
      </c>
      <c r="G635" t="s">
        <v>26</v>
      </c>
      <c r="H635">
        <v>228.67939999999999</v>
      </c>
      <c r="I635" t="s">
        <v>26</v>
      </c>
      <c r="J635" t="s">
        <v>4</v>
      </c>
      <c r="K635">
        <v>228.679</v>
      </c>
      <c r="L635" t="s">
        <v>9</v>
      </c>
      <c r="M635" t="s">
        <v>69</v>
      </c>
      <c r="N635" t="s">
        <v>61</v>
      </c>
      <c r="O635" t="s">
        <v>9</v>
      </c>
      <c r="P635" t="s">
        <v>62</v>
      </c>
      <c r="Q635" t="s">
        <v>3</v>
      </c>
      <c r="R635" t="s">
        <v>17</v>
      </c>
      <c r="S635" t="s">
        <v>70</v>
      </c>
      <c r="T635">
        <v>4</v>
      </c>
      <c r="U635" t="s">
        <v>13</v>
      </c>
      <c r="V635" t="s">
        <v>3</v>
      </c>
      <c r="X635">
        <v>2</v>
      </c>
      <c r="Y635">
        <v>2</v>
      </c>
      <c r="AA635">
        <v>8</v>
      </c>
      <c r="AC635" t="s">
        <v>14</v>
      </c>
      <c r="AE635">
        <v>6</v>
      </c>
      <c r="AF635">
        <v>7</v>
      </c>
      <c r="AG635" t="s">
        <v>38</v>
      </c>
      <c r="AH635">
        <v>9</v>
      </c>
      <c r="AI635" t="s">
        <v>67</v>
      </c>
      <c r="AJ635">
        <v>4</v>
      </c>
      <c r="AK635" t="s">
        <v>20</v>
      </c>
      <c r="AL635" t="s">
        <v>3</v>
      </c>
      <c r="AM635" t="s">
        <v>15</v>
      </c>
      <c r="AN635">
        <v>4</v>
      </c>
      <c r="AO635" t="s">
        <v>20</v>
      </c>
      <c r="AQ635" t="s">
        <v>16</v>
      </c>
      <c r="AR635" t="s">
        <v>57</v>
      </c>
      <c r="AS635" t="s">
        <v>22</v>
      </c>
      <c r="AT635" t="s">
        <v>21</v>
      </c>
      <c r="AU635">
        <v>228.679</v>
      </c>
      <c r="AV635" t="s">
        <v>23</v>
      </c>
      <c r="AW635" t="s">
        <v>24</v>
      </c>
    </row>
    <row r="636" spans="1:49" x14ac:dyDescent="0.25">
      <c r="A636" t="s">
        <v>68</v>
      </c>
      <c r="E636" t="s">
        <v>3</v>
      </c>
      <c r="F636" t="s">
        <v>25</v>
      </c>
      <c r="G636" t="s">
        <v>26</v>
      </c>
      <c r="H636">
        <v>0.64990000000000003</v>
      </c>
      <c r="I636" t="s">
        <v>26</v>
      </c>
      <c r="J636" t="s">
        <v>4</v>
      </c>
      <c r="K636">
        <v>0.65</v>
      </c>
      <c r="L636" t="s">
        <v>9</v>
      </c>
      <c r="M636" t="s">
        <v>69</v>
      </c>
      <c r="N636" t="s">
        <v>61</v>
      </c>
      <c r="O636" t="s">
        <v>9</v>
      </c>
      <c r="P636" t="s">
        <v>62</v>
      </c>
      <c r="Q636" t="s">
        <v>3</v>
      </c>
      <c r="R636" t="s">
        <v>17</v>
      </c>
      <c r="S636" t="s">
        <v>70</v>
      </c>
      <c r="T636">
        <v>9</v>
      </c>
      <c r="U636" t="s">
        <v>13</v>
      </c>
      <c r="V636" t="s">
        <v>3</v>
      </c>
      <c r="AA636">
        <v>0</v>
      </c>
      <c r="AC636" t="s">
        <v>14</v>
      </c>
      <c r="AE636">
        <v>6</v>
      </c>
      <c r="AF636">
        <v>4</v>
      </c>
      <c r="AG636" t="s">
        <v>38</v>
      </c>
      <c r="AH636">
        <v>9</v>
      </c>
      <c r="AI636" t="s">
        <v>67</v>
      </c>
      <c r="AJ636">
        <v>9</v>
      </c>
      <c r="AK636" t="s">
        <v>20</v>
      </c>
      <c r="AL636" t="s">
        <v>3</v>
      </c>
      <c r="AM636" t="s">
        <v>15</v>
      </c>
      <c r="AN636">
        <v>9</v>
      </c>
      <c r="AO636" t="s">
        <v>20</v>
      </c>
      <c r="AQ636" t="s">
        <v>16</v>
      </c>
      <c r="AR636" t="s">
        <v>49</v>
      </c>
      <c r="AS636" t="s">
        <v>22</v>
      </c>
      <c r="AT636" t="s">
        <v>21</v>
      </c>
      <c r="AU636">
        <v>0.65</v>
      </c>
      <c r="AV636" t="s">
        <v>23</v>
      </c>
      <c r="AW636" t="s">
        <v>24</v>
      </c>
    </row>
    <row r="637" spans="1:49" x14ac:dyDescent="0.25">
      <c r="A637" t="s">
        <v>68</v>
      </c>
      <c r="E637" t="s">
        <v>3</v>
      </c>
      <c r="F637" t="s">
        <v>25</v>
      </c>
      <c r="G637" t="s">
        <v>26</v>
      </c>
      <c r="H637">
        <v>3.7898999999999998</v>
      </c>
      <c r="I637" t="s">
        <v>26</v>
      </c>
      <c r="J637" t="s">
        <v>4</v>
      </c>
      <c r="K637">
        <v>3.79</v>
      </c>
      <c r="L637" t="s">
        <v>9</v>
      </c>
      <c r="M637" t="s">
        <v>69</v>
      </c>
      <c r="N637" t="s">
        <v>61</v>
      </c>
      <c r="O637" t="s">
        <v>9</v>
      </c>
      <c r="P637" t="s">
        <v>62</v>
      </c>
      <c r="Q637" t="s">
        <v>3</v>
      </c>
      <c r="R637" t="s">
        <v>17</v>
      </c>
      <c r="S637" t="s">
        <v>70</v>
      </c>
      <c r="T637">
        <v>9</v>
      </c>
      <c r="U637" t="s">
        <v>13</v>
      </c>
      <c r="V637" t="s">
        <v>3</v>
      </c>
      <c r="AA637">
        <v>3</v>
      </c>
      <c r="AC637" t="s">
        <v>14</v>
      </c>
      <c r="AE637">
        <v>7</v>
      </c>
      <c r="AF637">
        <v>8</v>
      </c>
      <c r="AG637" t="s">
        <v>38</v>
      </c>
      <c r="AH637">
        <v>9</v>
      </c>
      <c r="AI637" t="s">
        <v>67</v>
      </c>
      <c r="AJ637">
        <v>9</v>
      </c>
      <c r="AK637" t="s">
        <v>20</v>
      </c>
      <c r="AL637" t="s">
        <v>3</v>
      </c>
      <c r="AM637" t="s">
        <v>15</v>
      </c>
      <c r="AN637">
        <v>9</v>
      </c>
      <c r="AO637" t="s">
        <v>20</v>
      </c>
      <c r="AQ637" t="s">
        <v>16</v>
      </c>
      <c r="AR637" t="s">
        <v>49</v>
      </c>
      <c r="AS637" t="s">
        <v>22</v>
      </c>
      <c r="AT637" t="s">
        <v>21</v>
      </c>
      <c r="AU637">
        <v>3.79</v>
      </c>
      <c r="AV637" t="s">
        <v>23</v>
      </c>
      <c r="AW637" t="s">
        <v>24</v>
      </c>
    </row>
    <row r="638" spans="1:49" x14ac:dyDescent="0.25">
      <c r="A638" t="s">
        <v>68</v>
      </c>
      <c r="E638" t="s">
        <v>3</v>
      </c>
      <c r="F638" t="s">
        <v>25</v>
      </c>
      <c r="G638" t="s">
        <v>26</v>
      </c>
      <c r="H638">
        <v>80.361800000000002</v>
      </c>
      <c r="I638" t="s">
        <v>26</v>
      </c>
      <c r="J638" t="s">
        <v>4</v>
      </c>
      <c r="K638">
        <v>80.361999999999995</v>
      </c>
      <c r="L638" t="s">
        <v>9</v>
      </c>
      <c r="M638" t="s">
        <v>69</v>
      </c>
      <c r="N638" t="s">
        <v>61</v>
      </c>
      <c r="O638" t="s">
        <v>9</v>
      </c>
      <c r="P638" t="s">
        <v>62</v>
      </c>
      <c r="Q638" t="s">
        <v>3</v>
      </c>
      <c r="R638" t="s">
        <v>17</v>
      </c>
      <c r="S638" t="s">
        <v>70</v>
      </c>
      <c r="T638">
        <v>8</v>
      </c>
      <c r="U638" t="s">
        <v>13</v>
      </c>
      <c r="V638" t="s">
        <v>3</v>
      </c>
      <c r="Y638">
        <v>8</v>
      </c>
      <c r="AA638">
        <v>0</v>
      </c>
      <c r="AC638" t="s">
        <v>14</v>
      </c>
      <c r="AE638">
        <v>3</v>
      </c>
      <c r="AF638">
        <v>6</v>
      </c>
      <c r="AG638" t="s">
        <v>38</v>
      </c>
      <c r="AH638">
        <v>1</v>
      </c>
      <c r="AI638" t="s">
        <v>67</v>
      </c>
      <c r="AJ638">
        <v>8</v>
      </c>
      <c r="AK638" t="s">
        <v>20</v>
      </c>
      <c r="AL638" t="s">
        <v>3</v>
      </c>
      <c r="AM638" t="s">
        <v>15</v>
      </c>
      <c r="AN638">
        <v>8</v>
      </c>
      <c r="AO638" t="s">
        <v>20</v>
      </c>
      <c r="AQ638" t="s">
        <v>16</v>
      </c>
      <c r="AR638" t="s">
        <v>52</v>
      </c>
      <c r="AS638" t="s">
        <v>22</v>
      </c>
      <c r="AT638" t="s">
        <v>21</v>
      </c>
      <c r="AU638">
        <v>80.361999999999995</v>
      </c>
      <c r="AV638" t="s">
        <v>23</v>
      </c>
      <c r="AW638" t="s">
        <v>24</v>
      </c>
    </row>
    <row r="639" spans="1:49" x14ac:dyDescent="0.25">
      <c r="A639" t="s">
        <v>68</v>
      </c>
      <c r="E639" t="s">
        <v>3</v>
      </c>
      <c r="F639" t="s">
        <v>25</v>
      </c>
      <c r="G639" t="s">
        <v>26</v>
      </c>
      <c r="H639">
        <v>162.27019999999999</v>
      </c>
      <c r="I639" t="s">
        <v>26</v>
      </c>
      <c r="J639" t="s">
        <v>4</v>
      </c>
      <c r="K639">
        <v>162.27000000000001</v>
      </c>
      <c r="L639" t="s">
        <v>9</v>
      </c>
      <c r="M639" t="s">
        <v>69</v>
      </c>
      <c r="N639" t="s">
        <v>61</v>
      </c>
      <c r="O639" t="s">
        <v>9</v>
      </c>
      <c r="P639" t="s">
        <v>62</v>
      </c>
      <c r="Q639" t="s">
        <v>3</v>
      </c>
      <c r="R639" t="s">
        <v>17</v>
      </c>
      <c r="S639" t="s">
        <v>70</v>
      </c>
      <c r="T639">
        <v>2</v>
      </c>
      <c r="U639" t="s">
        <v>13</v>
      </c>
      <c r="V639" t="s">
        <v>3</v>
      </c>
      <c r="X639">
        <v>1</v>
      </c>
      <c r="Y639">
        <v>6</v>
      </c>
      <c r="AA639">
        <v>2</v>
      </c>
      <c r="AC639" t="s">
        <v>14</v>
      </c>
      <c r="AE639">
        <v>2</v>
      </c>
      <c r="AF639">
        <v>7</v>
      </c>
      <c r="AG639" t="s">
        <v>38</v>
      </c>
      <c r="AH639">
        <v>0</v>
      </c>
      <c r="AI639" t="s">
        <v>67</v>
      </c>
      <c r="AJ639">
        <v>2</v>
      </c>
      <c r="AK639" t="s">
        <v>20</v>
      </c>
      <c r="AL639" t="s">
        <v>3</v>
      </c>
      <c r="AM639" t="s">
        <v>15</v>
      </c>
      <c r="AN639">
        <v>2</v>
      </c>
      <c r="AO639" t="s">
        <v>20</v>
      </c>
      <c r="AQ639" t="s">
        <v>16</v>
      </c>
      <c r="AR639" t="s">
        <v>46</v>
      </c>
      <c r="AS639" t="s">
        <v>22</v>
      </c>
      <c r="AT639" t="s">
        <v>21</v>
      </c>
      <c r="AU639">
        <v>162.27000000000001</v>
      </c>
      <c r="AV639" t="s">
        <v>23</v>
      </c>
      <c r="AW639" t="s">
        <v>24</v>
      </c>
    </row>
    <row r="640" spans="1:49" x14ac:dyDescent="0.25">
      <c r="A640" t="s">
        <v>68</v>
      </c>
      <c r="E640" t="s">
        <v>3</v>
      </c>
      <c r="F640" t="s">
        <v>25</v>
      </c>
      <c r="G640" t="s">
        <v>26</v>
      </c>
      <c r="H640">
        <v>0.97909999999999997</v>
      </c>
      <c r="I640" t="s">
        <v>26</v>
      </c>
      <c r="J640" t="s">
        <v>4</v>
      </c>
      <c r="K640">
        <v>0.97899999999999998</v>
      </c>
      <c r="L640" t="s">
        <v>9</v>
      </c>
      <c r="M640" t="s">
        <v>69</v>
      </c>
      <c r="N640" t="s">
        <v>61</v>
      </c>
      <c r="O640" t="s">
        <v>9</v>
      </c>
      <c r="P640" t="s">
        <v>62</v>
      </c>
      <c r="Q640" t="s">
        <v>3</v>
      </c>
      <c r="R640" t="s">
        <v>17</v>
      </c>
      <c r="S640" t="s">
        <v>70</v>
      </c>
      <c r="T640">
        <v>1</v>
      </c>
      <c r="U640" t="s">
        <v>13</v>
      </c>
      <c r="V640" t="s">
        <v>3</v>
      </c>
      <c r="AA640">
        <v>0</v>
      </c>
      <c r="AC640" t="s">
        <v>14</v>
      </c>
      <c r="AE640">
        <v>9</v>
      </c>
      <c r="AF640">
        <v>7</v>
      </c>
      <c r="AG640" t="s">
        <v>38</v>
      </c>
      <c r="AH640">
        <v>9</v>
      </c>
      <c r="AI640" t="s">
        <v>67</v>
      </c>
      <c r="AJ640">
        <v>1</v>
      </c>
      <c r="AK640" t="s">
        <v>20</v>
      </c>
      <c r="AL640" t="s">
        <v>3</v>
      </c>
      <c r="AM640" t="s">
        <v>15</v>
      </c>
      <c r="AN640">
        <v>1</v>
      </c>
      <c r="AO640" t="s">
        <v>20</v>
      </c>
      <c r="AQ640" t="s">
        <v>16</v>
      </c>
      <c r="AR640" t="s">
        <v>57</v>
      </c>
      <c r="AS640" t="s">
        <v>22</v>
      </c>
      <c r="AT640" t="s">
        <v>21</v>
      </c>
      <c r="AU640">
        <v>0.97899999999999998</v>
      </c>
      <c r="AV640" t="s">
        <v>23</v>
      </c>
      <c r="AW640" t="s">
        <v>24</v>
      </c>
    </row>
    <row r="641" spans="1:49" x14ac:dyDescent="0.25">
      <c r="A641" t="s">
        <v>68</v>
      </c>
      <c r="E641" t="s">
        <v>3</v>
      </c>
      <c r="F641" t="s">
        <v>25</v>
      </c>
      <c r="G641" t="s">
        <v>26</v>
      </c>
      <c r="H641">
        <v>6.6063000000000001</v>
      </c>
      <c r="I641" t="s">
        <v>26</v>
      </c>
      <c r="J641" t="s">
        <v>4</v>
      </c>
      <c r="K641">
        <v>6.6059999999999999</v>
      </c>
      <c r="L641" t="s">
        <v>9</v>
      </c>
      <c r="M641" t="s">
        <v>69</v>
      </c>
      <c r="N641" t="s">
        <v>61</v>
      </c>
      <c r="O641" t="s">
        <v>9</v>
      </c>
      <c r="P641" t="s">
        <v>62</v>
      </c>
      <c r="Q641" t="s">
        <v>3</v>
      </c>
      <c r="R641" t="s">
        <v>17</v>
      </c>
      <c r="S641" t="s">
        <v>70</v>
      </c>
      <c r="T641">
        <v>3</v>
      </c>
      <c r="U641" t="s">
        <v>13</v>
      </c>
      <c r="V641" t="s">
        <v>3</v>
      </c>
      <c r="AA641">
        <v>6</v>
      </c>
      <c r="AC641" t="s">
        <v>14</v>
      </c>
      <c r="AE641">
        <v>6</v>
      </c>
      <c r="AF641">
        <v>0</v>
      </c>
      <c r="AG641" t="s">
        <v>38</v>
      </c>
      <c r="AH641">
        <v>6</v>
      </c>
      <c r="AI641" t="s">
        <v>67</v>
      </c>
      <c r="AJ641">
        <v>3</v>
      </c>
      <c r="AK641" t="s">
        <v>20</v>
      </c>
      <c r="AL641" t="s">
        <v>3</v>
      </c>
      <c r="AM641" t="s">
        <v>15</v>
      </c>
      <c r="AN641">
        <v>3</v>
      </c>
      <c r="AO641" t="s">
        <v>20</v>
      </c>
      <c r="AQ641" t="s">
        <v>16</v>
      </c>
      <c r="AR641" t="s">
        <v>40</v>
      </c>
      <c r="AS641" t="s">
        <v>22</v>
      </c>
      <c r="AT641" t="s">
        <v>21</v>
      </c>
      <c r="AU641">
        <v>6.6059999999999999</v>
      </c>
      <c r="AV641" t="s">
        <v>23</v>
      </c>
      <c r="AW64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arrondir 1</vt:lpstr>
      <vt:lpstr>txt arrondir 2</vt:lpstr>
      <vt:lpstr>txt arrondir 3</vt:lpstr>
      <vt:lpstr>txt arrondir 4</vt:lpstr>
      <vt:lpstr>txt arrondir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2021-03-15T18:13:35Z</dcterms:created>
  <dcterms:modified xsi:type="dcterms:W3CDTF">2021-03-15T20:45:39Z</dcterms:modified>
</cp:coreProperties>
</file>