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EF2302B9-48C5-4FCD-9FE4-34AAC079F3CF}" xr6:coauthVersionLast="46" xr6:coauthVersionMax="46" xr10:uidLastSave="{00000000-0000-0000-0000-000000000000}"/>
  <bookViews>
    <workbookView xWindow="-120" yWindow="-120" windowWidth="20730" windowHeight="11310" xr2:uid="{8178D4CC-4F3B-4504-8BF2-FA7A058A4773}"/>
  </bookViews>
  <sheets>
    <sheet name="Feuil1" sheetId="1" r:id="rId1"/>
    <sheet name="txt cartes 1" sheetId="2" r:id="rId2"/>
    <sheet name="txt cartes 2" sheetId="3" r:id="rId3"/>
    <sheet name="txt cartes 3" sheetId="4" r:id="rId4"/>
    <sheet name="txt cartes 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01" i="6" l="1"/>
  <c r="Q101" i="6"/>
  <c r="B101" i="6"/>
  <c r="M101" i="6" s="1"/>
  <c r="AB101" i="6" s="1"/>
  <c r="W100" i="6"/>
  <c r="Q100" i="6"/>
  <c r="B100" i="6"/>
  <c r="M100" i="6" s="1"/>
  <c r="AB100" i="6" s="1"/>
  <c r="W99" i="6"/>
  <c r="Q99" i="6"/>
  <c r="B99" i="6"/>
  <c r="M99" i="6" s="1"/>
  <c r="AB99" i="6" s="1"/>
  <c r="W98" i="6"/>
  <c r="Q98" i="6"/>
  <c r="B98" i="6"/>
  <c r="M98" i="6" s="1"/>
  <c r="AB98" i="6" s="1"/>
  <c r="W97" i="6"/>
  <c r="Q97" i="6"/>
  <c r="B97" i="6"/>
  <c r="M97" i="6" s="1"/>
  <c r="AB97" i="6" s="1"/>
  <c r="W96" i="6"/>
  <c r="Q96" i="6"/>
  <c r="B96" i="6"/>
  <c r="Y96" i="6" s="1"/>
  <c r="Y95" i="6"/>
  <c r="W95" i="6"/>
  <c r="M95" i="6"/>
  <c r="AB95" i="6" s="1"/>
  <c r="B95" i="6"/>
  <c r="W94" i="6"/>
  <c r="B94" i="6"/>
  <c r="M94" i="6" s="1"/>
  <c r="AB94" i="6" s="1"/>
  <c r="Y93" i="6"/>
  <c r="W93" i="6"/>
  <c r="M93" i="6"/>
  <c r="AB93" i="6" s="1"/>
  <c r="B93" i="6"/>
  <c r="W92" i="6"/>
  <c r="R92" i="6"/>
  <c r="M92" i="6"/>
  <c r="AB92" i="6" s="1"/>
  <c r="B92" i="6"/>
  <c r="Y92" i="6" s="1"/>
  <c r="W91" i="6"/>
  <c r="R91" i="6"/>
  <c r="M91" i="6"/>
  <c r="AB91" i="6" s="1"/>
  <c r="B91" i="6"/>
  <c r="Y91" i="6" s="1"/>
  <c r="W90" i="6"/>
  <c r="R90" i="6"/>
  <c r="M90" i="6"/>
  <c r="AB90" i="6" s="1"/>
  <c r="B90" i="6"/>
  <c r="Y90" i="6" s="1"/>
  <c r="W89" i="6"/>
  <c r="R89" i="6"/>
  <c r="M89" i="6"/>
  <c r="AB89" i="6" s="1"/>
  <c r="B89" i="6"/>
  <c r="Y89" i="6" s="1"/>
  <c r="W88" i="6"/>
  <c r="B88" i="6"/>
  <c r="Y88" i="6" s="1"/>
  <c r="Y87" i="6"/>
  <c r="W87" i="6"/>
  <c r="M87" i="6"/>
  <c r="AB87" i="6" s="1"/>
  <c r="B87" i="6"/>
  <c r="W86" i="6"/>
  <c r="B86" i="6"/>
  <c r="M86" i="6" s="1"/>
  <c r="AB86" i="6" s="1"/>
  <c r="W85" i="6"/>
  <c r="Q85" i="6"/>
  <c r="B85" i="6"/>
  <c r="M85" i="6" s="1"/>
  <c r="AB85" i="6" s="1"/>
  <c r="W84" i="6"/>
  <c r="Q84" i="6"/>
  <c r="B84" i="6"/>
  <c r="M84" i="6" s="1"/>
  <c r="AB84" i="6" s="1"/>
  <c r="W83" i="6"/>
  <c r="Q83" i="6"/>
  <c r="B83" i="6"/>
  <c r="M83" i="6" s="1"/>
  <c r="AB83" i="6" s="1"/>
  <c r="W82" i="6"/>
  <c r="Q82" i="6"/>
  <c r="B82" i="6"/>
  <c r="Y82" i="6" s="1"/>
  <c r="Y81" i="6"/>
  <c r="W81" i="6"/>
  <c r="M81" i="6"/>
  <c r="AB81" i="6" s="1"/>
  <c r="B81" i="6"/>
  <c r="W80" i="6"/>
  <c r="B80" i="6"/>
  <c r="M80" i="6" s="1"/>
  <c r="AB80" i="6" s="1"/>
  <c r="Y79" i="6"/>
  <c r="W79" i="6"/>
  <c r="M79" i="6"/>
  <c r="AB79" i="6" s="1"/>
  <c r="B79" i="6"/>
  <c r="W78" i="6"/>
  <c r="R78" i="6"/>
  <c r="M78" i="6"/>
  <c r="AB78" i="6" s="1"/>
  <c r="B78" i="6"/>
  <c r="Y78" i="6" s="1"/>
  <c r="W77" i="6"/>
  <c r="R77" i="6"/>
  <c r="M77" i="6"/>
  <c r="AB77" i="6" s="1"/>
  <c r="B77" i="6"/>
  <c r="Y77" i="6" s="1"/>
  <c r="W76" i="6"/>
  <c r="R76" i="6"/>
  <c r="M76" i="6"/>
  <c r="AB76" i="6" s="1"/>
  <c r="B76" i="6"/>
  <c r="Y76" i="6" s="1"/>
  <c r="W75" i="6"/>
  <c r="R75" i="6"/>
  <c r="M75" i="6"/>
  <c r="AB75" i="6" s="1"/>
  <c r="B75" i="6"/>
  <c r="Y75" i="6" s="1"/>
  <c r="W74" i="6"/>
  <c r="B74" i="6"/>
  <c r="Y74" i="6" s="1"/>
  <c r="Y73" i="6"/>
  <c r="W73" i="6"/>
  <c r="M73" i="6"/>
  <c r="AB73" i="6" s="1"/>
  <c r="B73" i="6"/>
  <c r="W72" i="6"/>
  <c r="B72" i="6"/>
  <c r="M72" i="6" s="1"/>
  <c r="AB72" i="6" s="1"/>
  <c r="P71" i="6"/>
  <c r="W71" i="6" s="1"/>
  <c r="B71" i="6"/>
  <c r="Y71" i="6" s="1"/>
  <c r="P70" i="6"/>
  <c r="M70" i="6" s="1"/>
  <c r="AB70" i="6" s="1"/>
  <c r="B70" i="6"/>
  <c r="Y70" i="6" s="1"/>
  <c r="P69" i="6"/>
  <c r="W69" i="6" s="1"/>
  <c r="B69" i="6"/>
  <c r="Y69" i="6" s="1"/>
  <c r="Y68" i="6"/>
  <c r="R68" i="6"/>
  <c r="P68" i="6"/>
  <c r="W68" i="6" s="1"/>
  <c r="M68" i="6"/>
  <c r="AB68" i="6" s="1"/>
  <c r="B68" i="6"/>
  <c r="R67" i="6"/>
  <c r="P67" i="6"/>
  <c r="M67" i="6" s="1"/>
  <c r="AB67" i="6" s="1"/>
  <c r="B67" i="6"/>
  <c r="Y67" i="6" s="1"/>
  <c r="Y66" i="6"/>
  <c r="W66" i="6"/>
  <c r="R66" i="6"/>
  <c r="P66" i="6"/>
  <c r="M66" i="6"/>
  <c r="AB66" i="6" s="1"/>
  <c r="B66" i="6"/>
  <c r="W65" i="6"/>
  <c r="R65" i="6"/>
  <c r="P65" i="6"/>
  <c r="M65" i="6" s="1"/>
  <c r="AB65" i="6" s="1"/>
  <c r="B65" i="6"/>
  <c r="Y65" i="6" s="1"/>
  <c r="Y64" i="6"/>
  <c r="R64" i="6"/>
  <c r="P64" i="6"/>
  <c r="W64" i="6" s="1"/>
  <c r="M64" i="6"/>
  <c r="AB64" i="6" s="1"/>
  <c r="B64" i="6"/>
  <c r="R63" i="6"/>
  <c r="P63" i="6"/>
  <c r="M63" i="6" s="1"/>
  <c r="AB63" i="6" s="1"/>
  <c r="B63" i="6"/>
  <c r="Y63" i="6" s="1"/>
  <c r="Y62" i="6"/>
  <c r="W62" i="6"/>
  <c r="R62" i="6"/>
  <c r="P62" i="6"/>
  <c r="M62" i="6"/>
  <c r="AB62" i="6" s="1"/>
  <c r="B62" i="6"/>
  <c r="W61" i="6"/>
  <c r="R61" i="6"/>
  <c r="P61" i="6"/>
  <c r="M61" i="6" s="1"/>
  <c r="AB61" i="6" s="1"/>
  <c r="B61" i="6"/>
  <c r="Y61" i="6" s="1"/>
  <c r="Y60" i="6"/>
  <c r="R60" i="6"/>
  <c r="P60" i="6"/>
  <c r="W60" i="6" s="1"/>
  <c r="M60" i="6"/>
  <c r="AB60" i="6" s="1"/>
  <c r="B60" i="6"/>
  <c r="W59" i="6"/>
  <c r="P59" i="6"/>
  <c r="M59" i="6"/>
  <c r="AB59" i="6" s="1"/>
  <c r="B59" i="6"/>
  <c r="Y59" i="6" s="1"/>
  <c r="W58" i="6"/>
  <c r="P58" i="6"/>
  <c r="M58" i="6"/>
  <c r="AB58" i="6" s="1"/>
  <c r="B58" i="6"/>
  <c r="Y58" i="6" s="1"/>
  <c r="W57" i="6"/>
  <c r="P57" i="6"/>
  <c r="M57" i="6"/>
  <c r="AB57" i="6" s="1"/>
  <c r="B57" i="6"/>
  <c r="Y57" i="6" s="1"/>
  <c r="W56" i="6"/>
  <c r="P56" i="6"/>
  <c r="M56" i="6"/>
  <c r="AB56" i="6" s="1"/>
  <c r="B56" i="6"/>
  <c r="Y56" i="6" s="1"/>
  <c r="W55" i="6"/>
  <c r="P55" i="6"/>
  <c r="M55" i="6"/>
  <c r="AB55" i="6" s="1"/>
  <c r="B55" i="6"/>
  <c r="Y55" i="6" s="1"/>
  <c r="W54" i="6"/>
  <c r="P54" i="6"/>
  <c r="M54" i="6"/>
  <c r="AB54" i="6" s="1"/>
  <c r="B54" i="6"/>
  <c r="Y54" i="6" s="1"/>
  <c r="W53" i="6"/>
  <c r="P53" i="6"/>
  <c r="M53" i="6"/>
  <c r="AB53" i="6" s="1"/>
  <c r="B53" i="6"/>
  <c r="Y53" i="6" s="1"/>
  <c r="W52" i="6"/>
  <c r="P52" i="6"/>
  <c r="M52" i="6"/>
  <c r="AB52" i="6" s="1"/>
  <c r="B52" i="6"/>
  <c r="Y52" i="6" s="1"/>
  <c r="AB51" i="6"/>
  <c r="W51" i="6"/>
  <c r="R51" i="6"/>
  <c r="P51" i="6"/>
  <c r="M51" i="6"/>
  <c r="B51" i="6"/>
  <c r="Y51" i="6" s="1"/>
  <c r="Y50" i="6"/>
  <c r="W50" i="6"/>
  <c r="R50" i="6"/>
  <c r="P50" i="6"/>
  <c r="M50" i="6"/>
  <c r="AB50" i="6" s="1"/>
  <c r="B50" i="6"/>
  <c r="AB49" i="6"/>
  <c r="W49" i="6"/>
  <c r="R49" i="6"/>
  <c r="P49" i="6"/>
  <c r="M49" i="6"/>
  <c r="B49" i="6"/>
  <c r="Y49" i="6" s="1"/>
  <c r="Y48" i="6"/>
  <c r="W48" i="6"/>
  <c r="R48" i="6"/>
  <c r="P48" i="6"/>
  <c r="M48" i="6"/>
  <c r="AB48" i="6" s="1"/>
  <c r="B48" i="6"/>
  <c r="W47" i="6"/>
  <c r="P47" i="6"/>
  <c r="M47" i="6"/>
  <c r="AB47" i="6" s="1"/>
  <c r="B47" i="6"/>
  <c r="Y47" i="6" s="1"/>
  <c r="W46" i="6"/>
  <c r="P46" i="6"/>
  <c r="M46" i="6"/>
  <c r="AB46" i="6" s="1"/>
  <c r="B46" i="6"/>
  <c r="Y46" i="6" s="1"/>
  <c r="W45" i="6"/>
  <c r="P45" i="6"/>
  <c r="M45" i="6"/>
  <c r="AB45" i="6" s="1"/>
  <c r="B45" i="6"/>
  <c r="Y45" i="6" s="1"/>
  <c r="W44" i="6"/>
  <c r="P44" i="6"/>
  <c r="M44" i="6"/>
  <c r="AB44" i="6" s="1"/>
  <c r="B44" i="6"/>
  <c r="Y44" i="6" s="1"/>
  <c r="Y101" i="6" l="1"/>
  <c r="Y100" i="6"/>
  <c r="Y98" i="6"/>
  <c r="Y86" i="6"/>
  <c r="M88" i="6"/>
  <c r="AB88" i="6" s="1"/>
  <c r="Y94" i="6"/>
  <c r="M96" i="6"/>
  <c r="AB96" i="6" s="1"/>
  <c r="Y97" i="6"/>
  <c r="Y99" i="6"/>
  <c r="Y84" i="6"/>
  <c r="M69" i="6"/>
  <c r="AB69" i="6" s="1"/>
  <c r="W70" i="6"/>
  <c r="M71" i="6"/>
  <c r="AB71" i="6" s="1"/>
  <c r="Y72" i="6"/>
  <c r="M74" i="6"/>
  <c r="AB74" i="6" s="1"/>
  <c r="Y80" i="6"/>
  <c r="M82" i="6"/>
  <c r="AB82" i="6" s="1"/>
  <c r="W63" i="6"/>
  <c r="W67" i="6"/>
  <c r="Y83" i="6"/>
  <c r="Y85" i="6"/>
  <c r="B10" i="2" l="1"/>
  <c r="M10" i="2" s="1"/>
  <c r="AB10" i="2" s="1"/>
  <c r="P10" i="2"/>
  <c r="W10" i="2"/>
  <c r="Y10" i="2"/>
  <c r="B11" i="2"/>
  <c r="M11" i="2" s="1"/>
  <c r="AB11" i="2" s="1"/>
  <c r="P11" i="2"/>
  <c r="W11" i="2"/>
  <c r="Y11" i="2"/>
  <c r="B12" i="2"/>
  <c r="M12" i="2"/>
  <c r="AB12" i="2" s="1"/>
  <c r="P12" i="2"/>
  <c r="W12" i="2" s="1"/>
  <c r="Y12" i="2"/>
  <c r="B13" i="2"/>
  <c r="M13" i="2" s="1"/>
  <c r="AB13" i="2" s="1"/>
  <c r="P13" i="2"/>
  <c r="W13" i="2"/>
  <c r="W43" i="6"/>
  <c r="Q43" i="6"/>
  <c r="B43" i="6"/>
  <c r="M43" i="6" s="1"/>
  <c r="AB43" i="6" s="1"/>
  <c r="W42" i="6"/>
  <c r="Q42" i="6"/>
  <c r="B42" i="6"/>
  <c r="Y42" i="6" s="1"/>
  <c r="W41" i="6"/>
  <c r="Q41" i="6"/>
  <c r="B41" i="6"/>
  <c r="M41" i="6" s="1"/>
  <c r="AB41" i="6" s="1"/>
  <c r="W40" i="6"/>
  <c r="Q40" i="6"/>
  <c r="B40" i="6"/>
  <c r="M40" i="6" s="1"/>
  <c r="AB40" i="6" s="1"/>
  <c r="Y39" i="6"/>
  <c r="W39" i="6"/>
  <c r="M39" i="6"/>
  <c r="AB39" i="6" s="1"/>
  <c r="B39" i="6"/>
  <c r="W38" i="6"/>
  <c r="B38" i="6"/>
  <c r="M38" i="6" s="1"/>
  <c r="AB38" i="6" s="1"/>
  <c r="Y37" i="6"/>
  <c r="W37" i="6"/>
  <c r="M37" i="6"/>
  <c r="AB37" i="6" s="1"/>
  <c r="B37" i="6"/>
  <c r="W36" i="6"/>
  <c r="R36" i="6"/>
  <c r="M36" i="6"/>
  <c r="AB36" i="6" s="1"/>
  <c r="B36" i="6"/>
  <c r="Y36" i="6" s="1"/>
  <c r="W35" i="6"/>
  <c r="R35" i="6"/>
  <c r="M35" i="6"/>
  <c r="AB35" i="6" s="1"/>
  <c r="B35" i="6"/>
  <c r="Y35" i="6" s="1"/>
  <c r="W34" i="6"/>
  <c r="R34" i="6"/>
  <c r="M34" i="6"/>
  <c r="AB34" i="6" s="1"/>
  <c r="B34" i="6"/>
  <c r="Y34" i="6" s="1"/>
  <c r="W33" i="6"/>
  <c r="R33" i="6"/>
  <c r="M33" i="6"/>
  <c r="AB33" i="6" s="1"/>
  <c r="B33" i="6"/>
  <c r="Y33" i="6" s="1"/>
  <c r="W32" i="6"/>
  <c r="B32" i="6"/>
  <c r="Y32" i="6" s="1"/>
  <c r="Y31" i="6"/>
  <c r="W31" i="6"/>
  <c r="M31" i="6"/>
  <c r="AB31" i="6" s="1"/>
  <c r="B31" i="6"/>
  <c r="W30" i="6"/>
  <c r="B30" i="6"/>
  <c r="M30" i="6" s="1"/>
  <c r="AB30" i="6" s="1"/>
  <c r="P29" i="6"/>
  <c r="M29" i="6" s="1"/>
  <c r="AB29" i="6" s="1"/>
  <c r="B29" i="6"/>
  <c r="Y29" i="6" s="1"/>
  <c r="Y28" i="6"/>
  <c r="P28" i="6"/>
  <c r="W28" i="6" s="1"/>
  <c r="B28" i="6"/>
  <c r="P27" i="6"/>
  <c r="M27" i="6" s="1"/>
  <c r="AB27" i="6" s="1"/>
  <c r="B27" i="6"/>
  <c r="Y27" i="6" s="1"/>
  <c r="Y26" i="6"/>
  <c r="W26" i="6"/>
  <c r="R26" i="6"/>
  <c r="P26" i="6"/>
  <c r="M26" i="6"/>
  <c r="AB26" i="6" s="1"/>
  <c r="B26" i="6"/>
  <c r="W25" i="6"/>
  <c r="R25" i="6"/>
  <c r="P25" i="6"/>
  <c r="M25" i="6" s="1"/>
  <c r="AB25" i="6" s="1"/>
  <c r="B25" i="6"/>
  <c r="Y25" i="6" s="1"/>
  <c r="Y24" i="6"/>
  <c r="R24" i="6"/>
  <c r="P24" i="6"/>
  <c r="W24" i="6" s="1"/>
  <c r="M24" i="6"/>
  <c r="AB24" i="6" s="1"/>
  <c r="B24" i="6"/>
  <c r="R23" i="6"/>
  <c r="P23" i="6"/>
  <c r="M23" i="6" s="1"/>
  <c r="AB23" i="6" s="1"/>
  <c r="B23" i="6"/>
  <c r="Y23" i="6" s="1"/>
  <c r="Y22" i="6"/>
  <c r="W22" i="6"/>
  <c r="R22" i="6"/>
  <c r="P22" i="6"/>
  <c r="M22" i="6"/>
  <c r="AB22" i="6" s="1"/>
  <c r="B22" i="6"/>
  <c r="W21" i="6"/>
  <c r="R21" i="6"/>
  <c r="P21" i="6"/>
  <c r="M21" i="6" s="1"/>
  <c r="AB21" i="6" s="1"/>
  <c r="B21" i="6"/>
  <c r="Y21" i="6" s="1"/>
  <c r="Y20" i="6"/>
  <c r="R20" i="6"/>
  <c r="P20" i="6"/>
  <c r="W20" i="6" s="1"/>
  <c r="M20" i="6"/>
  <c r="AB20" i="6" s="1"/>
  <c r="B20" i="6"/>
  <c r="R19" i="6"/>
  <c r="P19" i="6"/>
  <c r="M19" i="6" s="1"/>
  <c r="AB19" i="6" s="1"/>
  <c r="B19" i="6"/>
  <c r="Y19" i="6" s="1"/>
  <c r="Y18" i="6"/>
  <c r="W18" i="6"/>
  <c r="R18" i="6"/>
  <c r="P18" i="6"/>
  <c r="M18" i="6"/>
  <c r="AB18" i="6" s="1"/>
  <c r="B18" i="6"/>
  <c r="W17" i="6"/>
  <c r="P17" i="6"/>
  <c r="M17" i="6"/>
  <c r="AB17" i="6" s="1"/>
  <c r="B17" i="6"/>
  <c r="Y17" i="6" s="1"/>
  <c r="W16" i="6"/>
  <c r="P16" i="6"/>
  <c r="M16" i="6"/>
  <c r="AB16" i="6" s="1"/>
  <c r="B16" i="6"/>
  <c r="Y16" i="6" s="1"/>
  <c r="W15" i="6"/>
  <c r="P15" i="6"/>
  <c r="M15" i="6"/>
  <c r="AB15" i="6" s="1"/>
  <c r="B15" i="6"/>
  <c r="Y15" i="6" s="1"/>
  <c r="W14" i="6"/>
  <c r="P14" i="6"/>
  <c r="M14" i="6"/>
  <c r="AB14" i="6" s="1"/>
  <c r="B14" i="6"/>
  <c r="Y14" i="6" s="1"/>
  <c r="W13" i="6"/>
  <c r="P13" i="6"/>
  <c r="M13" i="6"/>
  <c r="AB13" i="6" s="1"/>
  <c r="B13" i="6"/>
  <c r="Y13" i="6" s="1"/>
  <c r="W12" i="6"/>
  <c r="P12" i="6"/>
  <c r="M12" i="6"/>
  <c r="AB12" i="6" s="1"/>
  <c r="B12" i="6"/>
  <c r="Y12" i="6" s="1"/>
  <c r="W11" i="6"/>
  <c r="P11" i="6"/>
  <c r="M11" i="6"/>
  <c r="AB11" i="6" s="1"/>
  <c r="B11" i="6"/>
  <c r="Y11" i="6" s="1"/>
  <c r="W10" i="6"/>
  <c r="P10" i="6"/>
  <c r="M10" i="6"/>
  <c r="AB10" i="6" s="1"/>
  <c r="B10" i="6"/>
  <c r="Y10" i="6" s="1"/>
  <c r="W9" i="6"/>
  <c r="R9" i="6"/>
  <c r="P9" i="6"/>
  <c r="M9" i="6"/>
  <c r="AB9" i="6" s="1"/>
  <c r="B9" i="6"/>
  <c r="Y9" i="6" s="1"/>
  <c r="AB8" i="6"/>
  <c r="W8" i="6"/>
  <c r="R8" i="6"/>
  <c r="P8" i="6"/>
  <c r="M8" i="6"/>
  <c r="B8" i="6"/>
  <c r="Y8" i="6" s="1"/>
  <c r="Y7" i="6"/>
  <c r="W7" i="6"/>
  <c r="R7" i="6"/>
  <c r="P7" i="6"/>
  <c r="M7" i="6"/>
  <c r="AB7" i="6" s="1"/>
  <c r="B7" i="6"/>
  <c r="AB6" i="6"/>
  <c r="W6" i="6"/>
  <c r="R6" i="6"/>
  <c r="P6" i="6"/>
  <c r="M6" i="6"/>
  <c r="B6" i="6"/>
  <c r="Y6" i="6" s="1"/>
  <c r="P5" i="6"/>
  <c r="W5" i="6" s="1"/>
  <c r="M5" i="6"/>
  <c r="AB5" i="6" s="1"/>
  <c r="B5" i="6"/>
  <c r="Y5" i="6" s="1"/>
  <c r="W4" i="6"/>
  <c r="P4" i="6"/>
  <c r="B4" i="6"/>
  <c r="M4" i="6" s="1"/>
  <c r="AB4" i="6" s="1"/>
  <c r="P3" i="6"/>
  <c r="W3" i="6" s="1"/>
  <c r="M3" i="6"/>
  <c r="AB3" i="6" s="1"/>
  <c r="B3" i="6"/>
  <c r="Y3" i="6" s="1"/>
  <c r="W2" i="6"/>
  <c r="P2" i="6"/>
  <c r="B2" i="6"/>
  <c r="M2" i="6" s="1"/>
  <c r="AB2" i="6" s="1"/>
  <c r="W15" i="4"/>
  <c r="Q15" i="4"/>
  <c r="B15" i="4"/>
  <c r="M15" i="4" s="1"/>
  <c r="AB15" i="4" s="1"/>
  <c r="W14" i="4"/>
  <c r="Q14" i="4"/>
  <c r="B14" i="4"/>
  <c r="Y14" i="4" s="1"/>
  <c r="W13" i="4"/>
  <c r="Q13" i="4"/>
  <c r="B13" i="4"/>
  <c r="M13" i="4" s="1"/>
  <c r="AB13" i="4" s="1"/>
  <c r="W12" i="4"/>
  <c r="Q12" i="4"/>
  <c r="B12" i="4"/>
  <c r="Y12" i="4" s="1"/>
  <c r="W11" i="4"/>
  <c r="B11" i="4"/>
  <c r="Y11" i="4" s="1"/>
  <c r="W10" i="4"/>
  <c r="B10" i="4"/>
  <c r="M10" i="4" s="1"/>
  <c r="AB10" i="4" s="1"/>
  <c r="W9" i="4"/>
  <c r="B9" i="4"/>
  <c r="Y9" i="4" s="1"/>
  <c r="W8" i="4"/>
  <c r="R8" i="4"/>
  <c r="B8" i="4"/>
  <c r="Y8" i="4" s="1"/>
  <c r="W7" i="4"/>
  <c r="R7" i="4"/>
  <c r="B7" i="4"/>
  <c r="Y7" i="4" s="1"/>
  <c r="W6" i="4"/>
  <c r="R6" i="4"/>
  <c r="B6" i="4"/>
  <c r="Y6" i="4" s="1"/>
  <c r="W5" i="4"/>
  <c r="R5" i="4"/>
  <c r="B5" i="4"/>
  <c r="Y5" i="4" s="1"/>
  <c r="W4" i="4"/>
  <c r="B4" i="4"/>
  <c r="Y4" i="4" s="1"/>
  <c r="W3" i="4"/>
  <c r="B3" i="4"/>
  <c r="Y3" i="4" s="1"/>
  <c r="W2" i="4"/>
  <c r="B2" i="4"/>
  <c r="M2" i="4" s="1"/>
  <c r="AB2" i="4" s="1"/>
  <c r="P21" i="3"/>
  <c r="M21" i="3" s="1"/>
  <c r="AB21" i="3" s="1"/>
  <c r="B21" i="3"/>
  <c r="Y21" i="3" s="1"/>
  <c r="P20" i="3"/>
  <c r="W20" i="3" s="1"/>
  <c r="B20" i="3"/>
  <c r="Y20" i="3" s="1"/>
  <c r="P19" i="3"/>
  <c r="M19" i="3" s="1"/>
  <c r="AB19" i="3" s="1"/>
  <c r="B19" i="3"/>
  <c r="Y19" i="3" s="1"/>
  <c r="Y18" i="3"/>
  <c r="R18" i="3"/>
  <c r="P18" i="3"/>
  <c r="W18" i="3" s="1"/>
  <c r="B18" i="3"/>
  <c r="W17" i="3"/>
  <c r="R17" i="3"/>
  <c r="P17" i="3"/>
  <c r="M17" i="3" s="1"/>
  <c r="AB17" i="3" s="1"/>
  <c r="B17" i="3"/>
  <c r="Y17" i="3" s="1"/>
  <c r="R16" i="3"/>
  <c r="P16" i="3"/>
  <c r="W16" i="3" s="1"/>
  <c r="M16" i="3"/>
  <c r="AB16" i="3" s="1"/>
  <c r="B16" i="3"/>
  <c r="Y16" i="3" s="1"/>
  <c r="R15" i="3"/>
  <c r="P15" i="3"/>
  <c r="M15" i="3" s="1"/>
  <c r="AB15" i="3" s="1"/>
  <c r="B15" i="3"/>
  <c r="Y15" i="3" s="1"/>
  <c r="R14" i="3"/>
  <c r="P14" i="3"/>
  <c r="M14" i="3" s="1"/>
  <c r="AB14" i="3" s="1"/>
  <c r="B14" i="3"/>
  <c r="Y14" i="3" s="1"/>
  <c r="W13" i="3"/>
  <c r="R13" i="3"/>
  <c r="P13" i="3"/>
  <c r="M13" i="3" s="1"/>
  <c r="AB13" i="3" s="1"/>
  <c r="B13" i="3"/>
  <c r="Y13" i="3" s="1"/>
  <c r="R12" i="3"/>
  <c r="P12" i="3"/>
  <c r="W12" i="3" s="1"/>
  <c r="M12" i="3"/>
  <c r="AB12" i="3" s="1"/>
  <c r="B12" i="3"/>
  <c r="Y12" i="3" s="1"/>
  <c r="R11" i="3"/>
  <c r="P11" i="3"/>
  <c r="M11" i="3" s="1"/>
  <c r="AB11" i="3" s="1"/>
  <c r="B11" i="3"/>
  <c r="Y11" i="3" s="1"/>
  <c r="W10" i="3"/>
  <c r="R10" i="3"/>
  <c r="P10" i="3"/>
  <c r="M10" i="3" s="1"/>
  <c r="AB10" i="3" s="1"/>
  <c r="B10" i="3"/>
  <c r="Y10" i="3" s="1"/>
  <c r="W9" i="3"/>
  <c r="P9" i="3"/>
  <c r="M9" i="3" s="1"/>
  <c r="AB9" i="3" s="1"/>
  <c r="B9" i="3"/>
  <c r="Y9" i="3" s="1"/>
  <c r="W8" i="3"/>
  <c r="P8" i="3"/>
  <c r="M8" i="3" s="1"/>
  <c r="AB8" i="3" s="1"/>
  <c r="B8" i="3"/>
  <c r="Y8" i="3" s="1"/>
  <c r="W7" i="3"/>
  <c r="P7" i="3"/>
  <c r="M7" i="3" s="1"/>
  <c r="AB7" i="3" s="1"/>
  <c r="B7" i="3"/>
  <c r="Y7" i="3" s="1"/>
  <c r="W6" i="3"/>
  <c r="P6" i="3"/>
  <c r="M6" i="3" s="1"/>
  <c r="AB6" i="3" s="1"/>
  <c r="B6" i="3"/>
  <c r="Y6" i="3" s="1"/>
  <c r="P5" i="3"/>
  <c r="W5" i="3" s="1"/>
  <c r="B5" i="3"/>
  <c r="Y5" i="3" s="1"/>
  <c r="P4" i="3"/>
  <c r="W4" i="3" s="1"/>
  <c r="B4" i="3"/>
  <c r="Y4" i="3" s="1"/>
  <c r="P3" i="3"/>
  <c r="W3" i="3" s="1"/>
  <c r="B3" i="3"/>
  <c r="Y3" i="3" s="1"/>
  <c r="P2" i="3"/>
  <c r="W2" i="3" s="1"/>
  <c r="B2" i="3"/>
  <c r="Y2" i="3" s="1"/>
  <c r="W9" i="2"/>
  <c r="R9" i="2"/>
  <c r="P9" i="2"/>
  <c r="M9" i="2"/>
  <c r="AB9" i="2" s="1"/>
  <c r="B9" i="2"/>
  <c r="Y9" i="2" s="1"/>
  <c r="W8" i="2"/>
  <c r="R8" i="2"/>
  <c r="P8" i="2"/>
  <c r="M8" i="2"/>
  <c r="AB8" i="2" s="1"/>
  <c r="B8" i="2"/>
  <c r="Y8" i="2" s="1"/>
  <c r="Y7" i="2"/>
  <c r="W7" i="2"/>
  <c r="R7" i="2"/>
  <c r="P7" i="2"/>
  <c r="M7" i="2"/>
  <c r="AB7" i="2" s="1"/>
  <c r="B7" i="2"/>
  <c r="W6" i="2"/>
  <c r="R6" i="2"/>
  <c r="P6" i="2"/>
  <c r="M6" i="2"/>
  <c r="AB6" i="2" s="1"/>
  <c r="B6" i="2"/>
  <c r="Y6" i="2" s="1"/>
  <c r="P5" i="2"/>
  <c r="W5" i="2" s="1"/>
  <c r="B5" i="2"/>
  <c r="M5" i="2" s="1"/>
  <c r="AB5" i="2" s="1"/>
  <c r="P4" i="2"/>
  <c r="W4" i="2" s="1"/>
  <c r="B4" i="2"/>
  <c r="Y4" i="2" s="1"/>
  <c r="P3" i="2"/>
  <c r="W3" i="2" s="1"/>
  <c r="B3" i="2"/>
  <c r="M3" i="2" s="1"/>
  <c r="AB3" i="2" s="1"/>
  <c r="P2" i="2"/>
  <c r="W2" i="2" s="1"/>
  <c r="B2" i="2"/>
  <c r="M2" i="2" s="1"/>
  <c r="AB2" i="2" s="1"/>
  <c r="W8" i="1"/>
  <c r="W9" i="1"/>
  <c r="W10" i="1"/>
  <c r="W7" i="1"/>
  <c r="W18" i="1"/>
  <c r="W19" i="1"/>
  <c r="W20" i="1"/>
  <c r="W17" i="1"/>
  <c r="Q48" i="1"/>
  <c r="Q49" i="1"/>
  <c r="Q50" i="1"/>
  <c r="Q47" i="1"/>
  <c r="B47" i="1"/>
  <c r="M47" i="1" s="1"/>
  <c r="AB47" i="1" s="1"/>
  <c r="W47" i="1"/>
  <c r="B46" i="1"/>
  <c r="Y46" i="1" s="1"/>
  <c r="W46" i="1"/>
  <c r="W50" i="1"/>
  <c r="B50" i="1"/>
  <c r="M50" i="1" s="1"/>
  <c r="AB50" i="1" s="1"/>
  <c r="W49" i="1"/>
  <c r="B49" i="1"/>
  <c r="M49" i="1" s="1"/>
  <c r="AB49" i="1" s="1"/>
  <c r="W48" i="1"/>
  <c r="B48" i="1"/>
  <c r="M48" i="1" s="1"/>
  <c r="AB48" i="1" s="1"/>
  <c r="W45" i="1"/>
  <c r="B45" i="1"/>
  <c r="M45" i="1" s="1"/>
  <c r="AB45" i="1" s="1"/>
  <c r="B42" i="1"/>
  <c r="M42" i="1" s="1"/>
  <c r="AB42" i="1" s="1"/>
  <c r="R42" i="1"/>
  <c r="W42" i="1"/>
  <c r="B40" i="1"/>
  <c r="M40" i="1" s="1"/>
  <c r="AB40" i="1" s="1"/>
  <c r="R40" i="1"/>
  <c r="W40" i="1"/>
  <c r="B41" i="1"/>
  <c r="M41" i="1" s="1"/>
  <c r="AB41" i="1" s="1"/>
  <c r="R41" i="1"/>
  <c r="W41" i="1"/>
  <c r="R39" i="1"/>
  <c r="B39" i="1"/>
  <c r="M39" i="1" s="1"/>
  <c r="AB39" i="1" s="1"/>
  <c r="W39" i="1"/>
  <c r="B38" i="1"/>
  <c r="M38" i="1" s="1"/>
  <c r="AB38" i="1" s="1"/>
  <c r="W38" i="1"/>
  <c r="B37" i="1"/>
  <c r="Y37" i="1" s="1"/>
  <c r="W37" i="1"/>
  <c r="B15" i="1"/>
  <c r="Y15" i="1" s="1"/>
  <c r="P15" i="1"/>
  <c r="M15" i="1" s="1"/>
  <c r="AB15" i="1" s="1"/>
  <c r="B13" i="1"/>
  <c r="Y13" i="1" s="1"/>
  <c r="P13" i="1"/>
  <c r="M13" i="1" s="1"/>
  <c r="AB13" i="1" s="1"/>
  <c r="B44" i="1"/>
  <c r="Y44" i="1" s="1"/>
  <c r="W44" i="1"/>
  <c r="W36" i="1"/>
  <c r="B36" i="1"/>
  <c r="M36" i="1" s="1"/>
  <c r="B30" i="1"/>
  <c r="Y30" i="1" s="1"/>
  <c r="P30" i="1"/>
  <c r="W30" i="1" s="1"/>
  <c r="R30" i="1"/>
  <c r="B24" i="1"/>
  <c r="Y24" i="1" s="1"/>
  <c r="P24" i="1"/>
  <c r="M24" i="1" s="1"/>
  <c r="AB24" i="1" s="1"/>
  <c r="R24" i="1"/>
  <c r="B25" i="1"/>
  <c r="Y25" i="1" s="1"/>
  <c r="P25" i="1"/>
  <c r="M25" i="1" s="1"/>
  <c r="AB25" i="1" s="1"/>
  <c r="R25" i="1"/>
  <c r="B26" i="1"/>
  <c r="Y26" i="1" s="1"/>
  <c r="P26" i="1"/>
  <c r="W26" i="1" s="1"/>
  <c r="R26" i="1"/>
  <c r="B27" i="1"/>
  <c r="Y27" i="1" s="1"/>
  <c r="P27" i="1"/>
  <c r="W27" i="1" s="1"/>
  <c r="R27" i="1"/>
  <c r="B28" i="1"/>
  <c r="Y28" i="1" s="1"/>
  <c r="P28" i="1"/>
  <c r="W28" i="1" s="1"/>
  <c r="R28" i="1"/>
  <c r="B29" i="1"/>
  <c r="Y29" i="1" s="1"/>
  <c r="P29" i="1"/>
  <c r="M29" i="1" s="1"/>
  <c r="AB29" i="1" s="1"/>
  <c r="R29" i="1"/>
  <c r="B23" i="1"/>
  <c r="Y23" i="1" s="1"/>
  <c r="P23" i="1"/>
  <c r="M23" i="1" s="1"/>
  <c r="AB23" i="1" s="1"/>
  <c r="R23" i="1"/>
  <c r="R22" i="1"/>
  <c r="P33" i="1"/>
  <c r="M33" i="1" s="1"/>
  <c r="AB33" i="1" s="1"/>
  <c r="B33" i="1"/>
  <c r="Y33" i="1" s="1"/>
  <c r="P32" i="1"/>
  <c r="W32" i="1" s="1"/>
  <c r="P31" i="1"/>
  <c r="W31" i="1" s="1"/>
  <c r="P22" i="1"/>
  <c r="M22" i="1" s="1"/>
  <c r="AB22" i="1" s="1"/>
  <c r="B31" i="1"/>
  <c r="Y31" i="1" s="1"/>
  <c r="B32" i="1"/>
  <c r="Y32" i="1" s="1"/>
  <c r="B22" i="1"/>
  <c r="Y22" i="1" s="1"/>
  <c r="P18" i="1"/>
  <c r="M18" i="1" s="1"/>
  <c r="AB18" i="1" s="1"/>
  <c r="P19" i="1"/>
  <c r="M19" i="1" s="1"/>
  <c r="AB19" i="1" s="1"/>
  <c r="P20" i="1"/>
  <c r="M20" i="1" s="1"/>
  <c r="AB20" i="1" s="1"/>
  <c r="P17" i="1"/>
  <c r="M17" i="1" s="1"/>
  <c r="AB17" i="1" s="1"/>
  <c r="B18" i="1"/>
  <c r="Y18" i="1" s="1"/>
  <c r="B19" i="1"/>
  <c r="Y19" i="1" s="1"/>
  <c r="B20" i="1"/>
  <c r="Y20" i="1" s="1"/>
  <c r="B17" i="1"/>
  <c r="Y17" i="1" s="1"/>
  <c r="B14" i="1"/>
  <c r="Y14" i="1" s="1"/>
  <c r="P14" i="1"/>
  <c r="M14" i="1" s="1"/>
  <c r="AB14" i="1" s="1"/>
  <c r="P12" i="1"/>
  <c r="M12" i="1" s="1"/>
  <c r="AB12" i="1" s="1"/>
  <c r="P8" i="1"/>
  <c r="P9" i="1"/>
  <c r="P10" i="1"/>
  <c r="P7" i="1"/>
  <c r="B12" i="1"/>
  <c r="Y12" i="1" s="1"/>
  <c r="B8" i="1"/>
  <c r="Y8" i="1" s="1"/>
  <c r="M8" i="1"/>
  <c r="AB8" i="1" s="1"/>
  <c r="R8" i="1"/>
  <c r="B9" i="1"/>
  <c r="Y9" i="1" s="1"/>
  <c r="M9" i="1"/>
  <c r="AB9" i="1" s="1"/>
  <c r="R9" i="1"/>
  <c r="B10" i="1"/>
  <c r="Y10" i="1" s="1"/>
  <c r="M10" i="1"/>
  <c r="AB10" i="1" s="1"/>
  <c r="R10" i="1"/>
  <c r="R7" i="1"/>
  <c r="M7" i="1"/>
  <c r="B7" i="1"/>
  <c r="B3" i="1"/>
  <c r="M3" i="1" s="1"/>
  <c r="AB3" i="1" s="1"/>
  <c r="P3" i="1"/>
  <c r="W3" i="1" s="1"/>
  <c r="B4" i="1"/>
  <c r="Y4" i="1" s="1"/>
  <c r="P4" i="1"/>
  <c r="W4" i="1" s="1"/>
  <c r="B5" i="1"/>
  <c r="M5" i="1" s="1"/>
  <c r="AB5" i="1" s="1"/>
  <c r="P5" i="1"/>
  <c r="W5" i="1" s="1"/>
  <c r="B2" i="1"/>
  <c r="M2" i="1" s="1"/>
  <c r="AB2" i="1" s="1"/>
  <c r="P2" i="1"/>
  <c r="W2" i="1" s="1"/>
  <c r="Y13" i="2" l="1"/>
  <c r="Y40" i="6"/>
  <c r="Y30" i="6"/>
  <c r="M32" i="6"/>
  <c r="AB32" i="6" s="1"/>
  <c r="Y38" i="6"/>
  <c r="M42" i="6"/>
  <c r="AB42" i="6" s="1"/>
  <c r="Y41" i="6"/>
  <c r="Y43" i="6"/>
  <c r="W27" i="6"/>
  <c r="M28" i="6"/>
  <c r="AB28" i="6" s="1"/>
  <c r="W29" i="6"/>
  <c r="W19" i="6"/>
  <c r="W23" i="6"/>
  <c r="Y2" i="6"/>
  <c r="Y4" i="6"/>
  <c r="M5" i="4"/>
  <c r="AB5" i="4" s="1"/>
  <c r="M6" i="4"/>
  <c r="AB6" i="4" s="1"/>
  <c r="M7" i="4"/>
  <c r="AB7" i="4" s="1"/>
  <c r="M8" i="4"/>
  <c r="AB8" i="4" s="1"/>
  <c r="M9" i="4"/>
  <c r="AB9" i="4" s="1"/>
  <c r="M3" i="4"/>
  <c r="AB3" i="4" s="1"/>
  <c r="M11" i="4"/>
  <c r="AB11" i="4" s="1"/>
  <c r="Y2" i="4"/>
  <c r="M4" i="4"/>
  <c r="AB4" i="4" s="1"/>
  <c r="Y10" i="4"/>
  <c r="M12" i="4"/>
  <c r="AB12" i="4" s="1"/>
  <c r="M14" i="4"/>
  <c r="AB14" i="4" s="1"/>
  <c r="Y13" i="4"/>
  <c r="Y15" i="4"/>
  <c r="M2" i="3"/>
  <c r="AB2" i="3" s="1"/>
  <c r="M3" i="3"/>
  <c r="AB3" i="3" s="1"/>
  <c r="M4" i="3"/>
  <c r="AB4" i="3" s="1"/>
  <c r="M5" i="3"/>
  <c r="AB5" i="3" s="1"/>
  <c r="M18" i="3"/>
  <c r="AB18" i="3" s="1"/>
  <c r="W14" i="3"/>
  <c r="W19" i="3"/>
  <c r="M20" i="3"/>
  <c r="AB20" i="3" s="1"/>
  <c r="W21" i="3"/>
  <c r="W11" i="3"/>
  <c r="W15" i="3"/>
  <c r="Y2" i="2"/>
  <c r="M4" i="2"/>
  <c r="AB4" i="2" s="1"/>
  <c r="Y3" i="2"/>
  <c r="Y5" i="2"/>
  <c r="Y41" i="1"/>
  <c r="M4" i="1"/>
  <c r="AB4" i="1" s="1"/>
  <c r="W12" i="1"/>
  <c r="M46" i="1"/>
  <c r="AB46" i="1" s="1"/>
  <c r="Y47" i="1"/>
  <c r="M31" i="1"/>
  <c r="AB31" i="1" s="1"/>
  <c r="Y39" i="1"/>
  <c r="W22" i="1"/>
  <c r="W25" i="1"/>
  <c r="W15" i="1"/>
  <c r="Y45" i="1"/>
  <c r="W13" i="1"/>
  <c r="Y5" i="1"/>
  <c r="Y3" i="1"/>
  <c r="M28" i="1"/>
  <c r="AB28" i="1" s="1"/>
  <c r="M26" i="1"/>
  <c r="AB26" i="1" s="1"/>
  <c r="M44" i="1"/>
  <c r="AB44" i="1" s="1"/>
  <c r="Y38" i="1"/>
  <c r="M37" i="1"/>
  <c r="AB37" i="1" s="1"/>
  <c r="Y40" i="1"/>
  <c r="Y42" i="1"/>
  <c r="Y48" i="1"/>
  <c r="Y50" i="1"/>
  <c r="Y49" i="1"/>
  <c r="AB36" i="1"/>
  <c r="Y36" i="1"/>
  <c r="M32" i="1"/>
  <c r="AB32" i="1" s="1"/>
  <c r="Y2" i="1"/>
  <c r="W24" i="1"/>
  <c r="M30" i="1"/>
  <c r="AB30" i="1" s="1"/>
  <c r="W14" i="1"/>
  <c r="W23" i="1"/>
  <c r="W29" i="1"/>
  <c r="M27" i="1"/>
  <c r="AB27" i="1" s="1"/>
  <c r="W33" i="1"/>
  <c r="AB7" i="1"/>
  <c r="Y7" i="1"/>
</calcChain>
</file>

<file path=xl/sharedStrings.xml><?xml version="1.0" encoding="utf-8"?>
<sst xmlns="http://schemas.openxmlformats.org/spreadsheetml/2006/main" count="3647" uniqueCount="82">
  <si>
    <t>ENONCE</t>
  </si>
  <si>
    <t xml:space="preserve">On tire une carte au hasard dans un jeu de </t>
  </si>
  <si>
    <t xml:space="preserve"> cartes.&lt;br&gt;&lt;br&gt;Calculer la probabilité de l'événement : </t>
  </si>
  <si>
    <t>"Tirer l'as de cœur"</t>
  </si>
  <si>
    <t>&lt;br&gt;Répondre sous forme &lt;u&gt;décimale&lt;/u&gt;.</t>
  </si>
  <si>
    <t>répNUM</t>
  </si>
  <si>
    <t>feedback</t>
  </si>
  <si>
    <t>&lt;br&gt;On calcule alors la probabilité :</t>
  </si>
  <si>
    <t>&lt;br&gt;&lt;br&gt;&lt;div class="cmath" align="left"&gt;</t>
  </si>
  <si>
    <t>&lt;br&gt;&lt;br&gt;</t>
  </si>
  <si>
    <t xml:space="preserve">Il y a </t>
  </si>
  <si>
    <t>`p=</t>
  </si>
  <si>
    <t>frac(</t>
  </si>
  <si>
    <t>)(</t>
  </si>
  <si>
    <t>)</t>
  </si>
  <si>
    <t>=</t>
  </si>
  <si>
    <t>`</t>
  </si>
  <si>
    <t>"Tirer l'as de pique"</t>
  </si>
  <si>
    <t>"Tirer l'as de carreau"</t>
  </si>
  <si>
    <t>"Tirer l'as de trèfle"</t>
  </si>
  <si>
    <t xml:space="preserve"> cartes qui correspondent à l'évènement : toutes les cartes de </t>
  </si>
  <si>
    <t>pique</t>
  </si>
  <si>
    <t xml:space="preserve">"Tirer une carte de </t>
  </si>
  <si>
    <t>"</t>
  </si>
  <si>
    <t>.&lt;br&gt;On calcule alors la probabilité :</t>
  </si>
  <si>
    <t>cœur</t>
  </si>
  <si>
    <t>carreau</t>
  </si>
  <si>
    <t>trèfle</t>
  </si>
  <si>
    <t xml:space="preserve">"Tirer une carte </t>
  </si>
  <si>
    <t>noire</t>
  </si>
  <si>
    <t xml:space="preserve"> cartes qui correspondent à l'évènement : toutes les cartes de pique (13 cartes) et de trèfle (13 cartes).</t>
  </si>
  <si>
    <t>rouge</t>
  </si>
  <si>
    <t xml:space="preserve"> cartes qui correspondent à l'évènement : toutes les cartes de cœur (13 cartes) et de carreau (13 cartes).</t>
  </si>
  <si>
    <t xml:space="preserve">"Ne pas tirer un  </t>
  </si>
  <si>
    <t xml:space="preserve"> cartes qui correspondent à l'évènement : toutes les cartes de cœur, trèfle et carreau</t>
  </si>
  <si>
    <t xml:space="preserve"> cartes qui correspondent à l'évènement : toutes les cartes de pique, trèfle et carreau</t>
  </si>
  <si>
    <t xml:space="preserve"> cartes qui correspondent à l'évènement : toutes les cartes de cœur, trèfle et pique</t>
  </si>
  <si>
    <t xml:space="preserve"> cartes qui correspondent à l'évènement : toutes les cartes de cœur, pique et carreau</t>
  </si>
  <si>
    <t xml:space="preserve">"Tirer un </t>
  </si>
  <si>
    <t xml:space="preserve">"Tirer une </t>
  </si>
  <si>
    <t>dame</t>
  </si>
  <si>
    <t>valet</t>
  </si>
  <si>
    <t xml:space="preserve"> cartes qui correspondent à l'évènement : toutes les </t>
  </si>
  <si>
    <t xml:space="preserve"> cartes qui correspondent à l'évènement : tous les </t>
  </si>
  <si>
    <t>dames</t>
  </si>
  <si>
    <t>valets</t>
  </si>
  <si>
    <t>rois</t>
  </si>
  <si>
    <t>roi</t>
  </si>
  <si>
    <t>"Tirer un nombre (2, 3, 4, 5, 6, 7, 8, 9 ou 10)</t>
  </si>
  <si>
    <t>"Tirer une figure (valet, dame ou roi)</t>
  </si>
  <si>
    <t xml:space="preserve">"Ne pas tirer une carte </t>
  </si>
  <si>
    <t xml:space="preserve"> noir</t>
  </si>
  <si>
    <t xml:space="preserve"> cartes qui correspondent à l'évènement : 9 nombres X 4 cartes de chaque famille = 36 cartes.</t>
  </si>
  <si>
    <t xml:space="preserve"> cartes qui correspondent à l'évènement : 9 nombres X 2 cartes rouges = 18 cartes.</t>
  </si>
  <si>
    <t xml:space="preserve"> cartes qui correspondent à l'évènement : 9 nombres X 2 cartes noires = 18 cartes.</t>
  </si>
  <si>
    <t xml:space="preserve"> noire</t>
  </si>
  <si>
    <t xml:space="preserve"> cartes qui correspondent à l'évènement : 3 figures X 2 cartes noires = 6 cartes.</t>
  </si>
  <si>
    <t xml:space="preserve"> rouge</t>
  </si>
  <si>
    <t xml:space="preserve"> cartes qui correspondent à l'évènement : 3 figures X 2 cartes rouges = 6 cartes.</t>
  </si>
  <si>
    <t>&lt;/div&gt;</t>
  </si>
  <si>
    <t xml:space="preserve"> cartes qui correspondent à l'évènement : toutes les cartes qui valent </t>
  </si>
  <si>
    <t xml:space="preserve"> cartes qui correspondent à l'évènement : 3 figures X 4 cartes = 12 cartes.</t>
  </si>
  <si>
    <t xml:space="preserve"> de cœur</t>
  </si>
  <si>
    <t xml:space="preserve"> de pique</t>
  </si>
  <si>
    <t xml:space="preserve"> de trèfle</t>
  </si>
  <si>
    <t xml:space="preserve"> de carreau</t>
  </si>
  <si>
    <t xml:space="preserve"> cartes qui correspondent à l'évènement : 9 nombres</t>
  </si>
  <si>
    <t>&lt;br&gt;&lt;br&gt;&lt;div align="center"&gt;&lt;a href="https://zapmaths.fr/img/52cartes.png"&gt;&lt;img src="https://zapmaths.fr/img/icone_52cartes.png" align="center"&gt;&lt;br&gt;&lt;font size=2&gt;Composition d'un jeu de 52 cartes&lt;/font&gt;&lt;/a&gt;&lt;/div&gt;</t>
  </si>
  <si>
    <t xml:space="preserve"> carte qui correspond à l'évènement : l'As de trèfle.</t>
  </si>
  <si>
    <t xml:space="preserve"> carte qui correspond à l'évènement : l'As de cœur.</t>
  </si>
  <si>
    <t xml:space="preserve"> carte qui correspond à l'évènement : l'As de pique.</t>
  </si>
  <si>
    <t xml:space="preserve"> carte qui correspond à l'évènement : l'As de carreau.</t>
  </si>
  <si>
    <t>"Tirer le 9 de cœur"</t>
  </si>
  <si>
    <t xml:space="preserve"> carte qui correspond à l'évènement : le 9 de cœur</t>
  </si>
  <si>
    <t>"Tirer le 5 de trèfle"</t>
  </si>
  <si>
    <t>"Tirer le roi de pique"</t>
  </si>
  <si>
    <t>"Tirer le valet de trèfle"</t>
  </si>
  <si>
    <t xml:space="preserve"> carte qui correspond à l'évènement : le 5 de trèfle</t>
  </si>
  <si>
    <t xml:space="preserve"> carte qui correspond à l'évènement : le roi de pique</t>
  </si>
  <si>
    <t xml:space="preserve"> carte qui correspond à l'évènement : le valet de trèfle</t>
  </si>
  <si>
    <t>&lt;br&gt;&lt;br&gt;&lt;div align="center"&gt;&lt;a href="https://zapmaths.fr/img/52cartes.png"&gt;&lt;img src="https://zapmaths.fr/img/icone_52cartes.png" align="center"&gt;&lt;/a&gt;&lt;/div&gt;</t>
  </si>
  <si>
    <t>&lt;br&gt;&lt;br&gt;Répondre sous forme &lt;u&gt;décimale&lt;/u&gt;.&lt;br&gt;Arrondir à 2 chiffres après la virgule.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</si>
</sst>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7797-EA67-4238-8908-DD1C04BB4656}">
  <dimension ref="A1:AM50"/>
  <sheetViews>
    <sheetView tabSelected="1" topLeftCell="A28" zoomScale="70" zoomScaleNormal="70" workbookViewId="0">
      <selection activeCell="G44" sqref="G44:G50"/>
    </sheetView>
  </sheetViews>
  <sheetFormatPr baseColWidth="10" defaultRowHeight="15" x14ac:dyDescent="0.25"/>
  <cols>
    <col min="1" max="1" width="6" customWidth="1"/>
    <col min="2" max="2" width="4.42578125" customWidth="1"/>
    <col min="3" max="3" width="6.28515625" customWidth="1"/>
    <col min="4" max="4" width="19.85546875" customWidth="1"/>
    <col min="6" max="6" width="3.42578125" customWidth="1"/>
    <col min="7" max="12" width="4.140625" customWidth="1"/>
    <col min="14" max="14" width="4" customWidth="1"/>
    <col min="15" max="15" width="5.7109375" customWidth="1"/>
    <col min="16" max="16" width="3" customWidth="1"/>
    <col min="17" max="17" width="57" customWidth="1"/>
    <col min="21" max="21" width="5.42578125" customWidth="1"/>
    <col min="22" max="22" width="5" customWidth="1"/>
    <col min="23" max="23" width="3.5703125" customWidth="1"/>
    <col min="24" max="24" width="2.7109375" customWidth="1"/>
    <col min="25" max="25" width="3.42578125" customWidth="1"/>
    <col min="26" max="26" width="1.42578125" customWidth="1"/>
    <col min="27" max="27" width="2.85546875" customWidth="1"/>
    <col min="28" max="28" width="7.28515625" customWidth="1"/>
    <col min="29" max="39" width="5" customWidth="1"/>
  </cols>
  <sheetData>
    <row r="1" spans="1:3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5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</row>
    <row r="2" spans="1:39" x14ac:dyDescent="0.25">
      <c r="A2" t="s">
        <v>1</v>
      </c>
      <c r="B2">
        <f>52</f>
        <v>52</v>
      </c>
      <c r="C2" t="s">
        <v>2</v>
      </c>
      <c r="D2" t="s">
        <v>3</v>
      </c>
      <c r="E2" s="1" t="s">
        <v>81</v>
      </c>
      <c r="L2" t="s">
        <v>67</v>
      </c>
      <c r="M2">
        <f>ROUND(1/B2,2)</f>
        <v>0.02</v>
      </c>
      <c r="N2" t="s">
        <v>8</v>
      </c>
      <c r="O2" t="s">
        <v>10</v>
      </c>
      <c r="P2">
        <f>1</f>
        <v>1</v>
      </c>
      <c r="Q2" t="s">
        <v>69</v>
      </c>
      <c r="S2" t="s">
        <v>7</v>
      </c>
      <c r="T2" t="s">
        <v>9</v>
      </c>
      <c r="U2" t="s">
        <v>11</v>
      </c>
      <c r="V2" t="s">
        <v>12</v>
      </c>
      <c r="W2">
        <f>P2</f>
        <v>1</v>
      </c>
      <c r="X2" t="s">
        <v>13</v>
      </c>
      <c r="Y2">
        <f>B2</f>
        <v>52</v>
      </c>
      <c r="Z2" t="s">
        <v>14</v>
      </c>
      <c r="AA2" t="s">
        <v>15</v>
      </c>
      <c r="AB2">
        <f>M2</f>
        <v>0.02</v>
      </c>
      <c r="AC2" t="s">
        <v>16</v>
      </c>
      <c r="AD2" t="s">
        <v>59</v>
      </c>
    </row>
    <row r="3" spans="1:39" x14ac:dyDescent="0.25">
      <c r="A3" t="s">
        <v>1</v>
      </c>
      <c r="B3">
        <f>52</f>
        <v>52</v>
      </c>
      <c r="C3" t="s">
        <v>2</v>
      </c>
      <c r="D3" t="s">
        <v>17</v>
      </c>
      <c r="E3" s="1" t="s">
        <v>81</v>
      </c>
      <c r="L3" t="s">
        <v>67</v>
      </c>
      <c r="M3">
        <f t="shared" ref="M3:M5" si="0">ROUND(1/B3,2)</f>
        <v>0.02</v>
      </c>
      <c r="N3" t="s">
        <v>8</v>
      </c>
      <c r="O3" t="s">
        <v>10</v>
      </c>
      <c r="P3">
        <f>1</f>
        <v>1</v>
      </c>
      <c r="Q3" t="s">
        <v>70</v>
      </c>
      <c r="S3" t="s">
        <v>7</v>
      </c>
      <c r="T3" t="s">
        <v>9</v>
      </c>
      <c r="U3" t="s">
        <v>11</v>
      </c>
      <c r="V3" t="s">
        <v>12</v>
      </c>
      <c r="W3">
        <f t="shared" ref="W3:W5" si="1">P3</f>
        <v>1</v>
      </c>
      <c r="X3" t="s">
        <v>13</v>
      </c>
      <c r="Y3">
        <f t="shared" ref="Y3:Y5" si="2">B3</f>
        <v>52</v>
      </c>
      <c r="Z3" t="s">
        <v>14</v>
      </c>
      <c r="AA3" t="s">
        <v>15</v>
      </c>
      <c r="AB3">
        <f t="shared" ref="AB3:AB5" si="3">M3</f>
        <v>0.02</v>
      </c>
      <c r="AC3" t="s">
        <v>16</v>
      </c>
      <c r="AD3" t="s">
        <v>59</v>
      </c>
    </row>
    <row r="4" spans="1:39" x14ac:dyDescent="0.25">
      <c r="A4" t="s">
        <v>1</v>
      </c>
      <c r="B4">
        <f>52</f>
        <v>52</v>
      </c>
      <c r="C4" t="s">
        <v>2</v>
      </c>
      <c r="D4" t="s">
        <v>18</v>
      </c>
      <c r="E4" s="1" t="s">
        <v>81</v>
      </c>
      <c r="L4" t="s">
        <v>67</v>
      </c>
      <c r="M4">
        <f t="shared" si="0"/>
        <v>0.02</v>
      </c>
      <c r="N4" t="s">
        <v>8</v>
      </c>
      <c r="O4" t="s">
        <v>10</v>
      </c>
      <c r="P4">
        <f>1</f>
        <v>1</v>
      </c>
      <c r="Q4" t="s">
        <v>71</v>
      </c>
      <c r="S4" t="s">
        <v>7</v>
      </c>
      <c r="T4" t="s">
        <v>9</v>
      </c>
      <c r="U4" t="s">
        <v>11</v>
      </c>
      <c r="V4" t="s">
        <v>12</v>
      </c>
      <c r="W4">
        <f t="shared" si="1"/>
        <v>1</v>
      </c>
      <c r="X4" t="s">
        <v>13</v>
      </c>
      <c r="Y4">
        <f t="shared" si="2"/>
        <v>52</v>
      </c>
      <c r="Z4" t="s">
        <v>14</v>
      </c>
      <c r="AA4" t="s">
        <v>15</v>
      </c>
      <c r="AB4">
        <f t="shared" si="3"/>
        <v>0.02</v>
      </c>
      <c r="AC4" t="s">
        <v>16</v>
      </c>
      <c r="AD4" t="s">
        <v>59</v>
      </c>
    </row>
    <row r="5" spans="1:39" x14ac:dyDescent="0.25">
      <c r="A5" t="s">
        <v>1</v>
      </c>
      <c r="B5">
        <f>52</f>
        <v>52</v>
      </c>
      <c r="C5" t="s">
        <v>2</v>
      </c>
      <c r="D5" t="s">
        <v>19</v>
      </c>
      <c r="E5" s="1" t="s">
        <v>81</v>
      </c>
      <c r="L5" t="s">
        <v>67</v>
      </c>
      <c r="M5">
        <f t="shared" si="0"/>
        <v>0.02</v>
      </c>
      <c r="N5" t="s">
        <v>8</v>
      </c>
      <c r="O5" t="s">
        <v>10</v>
      </c>
      <c r="P5">
        <f>1</f>
        <v>1</v>
      </c>
      <c r="Q5" t="s">
        <v>68</v>
      </c>
      <c r="S5" t="s">
        <v>7</v>
      </c>
      <c r="T5" t="s">
        <v>9</v>
      </c>
      <c r="U5" t="s">
        <v>11</v>
      </c>
      <c r="V5" t="s">
        <v>12</v>
      </c>
      <c r="W5">
        <f t="shared" si="1"/>
        <v>1</v>
      </c>
      <c r="X5" t="s">
        <v>13</v>
      </c>
      <c r="Y5">
        <f t="shared" si="2"/>
        <v>52</v>
      </c>
      <c r="Z5" t="s">
        <v>14</v>
      </c>
      <c r="AA5" t="s">
        <v>15</v>
      </c>
      <c r="AB5">
        <f t="shared" si="3"/>
        <v>0.02</v>
      </c>
      <c r="AC5" t="s">
        <v>16</v>
      </c>
      <c r="AD5" t="s">
        <v>59</v>
      </c>
    </row>
    <row r="7" spans="1:39" x14ac:dyDescent="0.25">
      <c r="A7" t="s">
        <v>1</v>
      </c>
      <c r="B7">
        <f>52</f>
        <v>52</v>
      </c>
      <c r="C7" t="s">
        <v>2</v>
      </c>
      <c r="D7" t="s">
        <v>22</v>
      </c>
      <c r="E7" t="s">
        <v>21</v>
      </c>
      <c r="F7" t="s">
        <v>23</v>
      </c>
      <c r="G7" s="1" t="s">
        <v>81</v>
      </c>
      <c r="L7" t="s">
        <v>67</v>
      </c>
      <c r="M7">
        <f>ROUND(13/52,2)</f>
        <v>0.25</v>
      </c>
      <c r="N7" t="s">
        <v>8</v>
      </c>
      <c r="O7" t="s">
        <v>10</v>
      </c>
      <c r="P7">
        <f>13</f>
        <v>13</v>
      </c>
      <c r="Q7" t="s">
        <v>20</v>
      </c>
      <c r="R7" t="str">
        <f>E7</f>
        <v>pique</v>
      </c>
      <c r="S7" t="s">
        <v>24</v>
      </c>
      <c r="T7" t="s">
        <v>9</v>
      </c>
      <c r="U7" t="s">
        <v>11</v>
      </c>
      <c r="V7" t="s">
        <v>12</v>
      </c>
      <c r="W7">
        <f>13</f>
        <v>13</v>
      </c>
      <c r="X7" t="s">
        <v>13</v>
      </c>
      <c r="Y7">
        <f t="shared" ref="Y7" si="4">B7</f>
        <v>52</v>
      </c>
      <c r="Z7" t="s">
        <v>14</v>
      </c>
      <c r="AA7" t="s">
        <v>15</v>
      </c>
      <c r="AB7">
        <f t="shared" ref="AB7" si="5">M7</f>
        <v>0.25</v>
      </c>
      <c r="AC7" t="s">
        <v>16</v>
      </c>
      <c r="AD7" t="s">
        <v>59</v>
      </c>
    </row>
    <row r="8" spans="1:39" x14ac:dyDescent="0.25">
      <c r="A8" t="s">
        <v>1</v>
      </c>
      <c r="B8">
        <f>52</f>
        <v>52</v>
      </c>
      <c r="C8" t="s">
        <v>2</v>
      </c>
      <c r="D8" t="s">
        <v>22</v>
      </c>
      <c r="E8" t="s">
        <v>25</v>
      </c>
      <c r="F8" t="s">
        <v>23</v>
      </c>
      <c r="G8" s="1" t="s">
        <v>81</v>
      </c>
      <c r="L8" t="s">
        <v>67</v>
      </c>
      <c r="M8">
        <f t="shared" ref="M8:M10" si="6">ROUND(13/52,2)</f>
        <v>0.25</v>
      </c>
      <c r="N8" t="s">
        <v>8</v>
      </c>
      <c r="O8" t="s">
        <v>10</v>
      </c>
      <c r="P8">
        <f>13</f>
        <v>13</v>
      </c>
      <c r="Q8" t="s">
        <v>20</v>
      </c>
      <c r="R8" t="str">
        <f t="shared" ref="R8:R10" si="7">E8</f>
        <v>cœur</v>
      </c>
      <c r="S8" t="s">
        <v>24</v>
      </c>
      <c r="T8" t="s">
        <v>9</v>
      </c>
      <c r="U8" t="s">
        <v>11</v>
      </c>
      <c r="V8" t="s">
        <v>12</v>
      </c>
      <c r="W8">
        <f>13</f>
        <v>13</v>
      </c>
      <c r="X8" t="s">
        <v>13</v>
      </c>
      <c r="Y8">
        <f t="shared" ref="Y8:Y10" si="8">B8</f>
        <v>52</v>
      </c>
      <c r="Z8" t="s">
        <v>14</v>
      </c>
      <c r="AA8" t="s">
        <v>15</v>
      </c>
      <c r="AB8">
        <f t="shared" ref="AB8:AB10" si="9">M8</f>
        <v>0.25</v>
      </c>
      <c r="AC8" t="s">
        <v>16</v>
      </c>
      <c r="AD8" t="s">
        <v>59</v>
      </c>
    </row>
    <row r="9" spans="1:39" x14ac:dyDescent="0.25">
      <c r="A9" t="s">
        <v>1</v>
      </c>
      <c r="B9">
        <f>52</f>
        <v>52</v>
      </c>
      <c r="C9" t="s">
        <v>2</v>
      </c>
      <c r="D9" t="s">
        <v>22</v>
      </c>
      <c r="E9" t="s">
        <v>26</v>
      </c>
      <c r="F9" t="s">
        <v>23</v>
      </c>
      <c r="G9" s="1" t="s">
        <v>81</v>
      </c>
      <c r="L9" t="s">
        <v>67</v>
      </c>
      <c r="M9">
        <f t="shared" si="6"/>
        <v>0.25</v>
      </c>
      <c r="N9" t="s">
        <v>8</v>
      </c>
      <c r="O9" t="s">
        <v>10</v>
      </c>
      <c r="P9">
        <f>13</f>
        <v>13</v>
      </c>
      <c r="Q9" t="s">
        <v>20</v>
      </c>
      <c r="R9" t="str">
        <f t="shared" si="7"/>
        <v>carreau</v>
      </c>
      <c r="S9" t="s">
        <v>24</v>
      </c>
      <c r="T9" t="s">
        <v>9</v>
      </c>
      <c r="U9" t="s">
        <v>11</v>
      </c>
      <c r="V9" t="s">
        <v>12</v>
      </c>
      <c r="W9">
        <f>13</f>
        <v>13</v>
      </c>
      <c r="X9" t="s">
        <v>13</v>
      </c>
      <c r="Y9">
        <f t="shared" si="8"/>
        <v>52</v>
      </c>
      <c r="Z9" t="s">
        <v>14</v>
      </c>
      <c r="AA9" t="s">
        <v>15</v>
      </c>
      <c r="AB9">
        <f t="shared" si="9"/>
        <v>0.25</v>
      </c>
      <c r="AC9" t="s">
        <v>16</v>
      </c>
      <c r="AD9" t="s">
        <v>59</v>
      </c>
    </row>
    <row r="10" spans="1:39" x14ac:dyDescent="0.25">
      <c r="A10" t="s">
        <v>1</v>
      </c>
      <c r="B10">
        <f>52</f>
        <v>52</v>
      </c>
      <c r="C10" t="s">
        <v>2</v>
      </c>
      <c r="D10" t="s">
        <v>22</v>
      </c>
      <c r="E10" t="s">
        <v>27</v>
      </c>
      <c r="F10" t="s">
        <v>23</v>
      </c>
      <c r="G10" s="1" t="s">
        <v>81</v>
      </c>
      <c r="L10" t="s">
        <v>67</v>
      </c>
      <c r="M10">
        <f t="shared" si="6"/>
        <v>0.25</v>
      </c>
      <c r="N10" t="s">
        <v>8</v>
      </c>
      <c r="O10" t="s">
        <v>10</v>
      </c>
      <c r="P10">
        <f>13</f>
        <v>13</v>
      </c>
      <c r="Q10" t="s">
        <v>20</v>
      </c>
      <c r="R10" t="str">
        <f t="shared" si="7"/>
        <v>trèfle</v>
      </c>
      <c r="S10" t="s">
        <v>24</v>
      </c>
      <c r="T10" t="s">
        <v>9</v>
      </c>
      <c r="U10" t="s">
        <v>11</v>
      </c>
      <c r="V10" t="s">
        <v>12</v>
      </c>
      <c r="W10">
        <f>13</f>
        <v>13</v>
      </c>
      <c r="X10" t="s">
        <v>13</v>
      </c>
      <c r="Y10">
        <f t="shared" si="8"/>
        <v>52</v>
      </c>
      <c r="Z10" t="s">
        <v>14</v>
      </c>
      <c r="AA10" t="s">
        <v>15</v>
      </c>
      <c r="AB10">
        <f t="shared" si="9"/>
        <v>0.25</v>
      </c>
      <c r="AC10" t="s">
        <v>16</v>
      </c>
      <c r="AD10" t="s">
        <v>59</v>
      </c>
    </row>
    <row r="12" spans="1:39" x14ac:dyDescent="0.25">
      <c r="A12" t="s">
        <v>1</v>
      </c>
      <c r="B12">
        <f>52</f>
        <v>52</v>
      </c>
      <c r="C12" t="s">
        <v>2</v>
      </c>
      <c r="D12" t="s">
        <v>28</v>
      </c>
      <c r="E12" t="s">
        <v>29</v>
      </c>
      <c r="F12" t="s">
        <v>23</v>
      </c>
      <c r="G12" s="1" t="s">
        <v>81</v>
      </c>
      <c r="L12" t="s">
        <v>67</v>
      </c>
      <c r="M12">
        <f>ROUND(P12/52,2)</f>
        <v>0.5</v>
      </c>
      <c r="N12" t="s">
        <v>8</v>
      </c>
      <c r="O12" t="s">
        <v>10</v>
      </c>
      <c r="P12">
        <f>26</f>
        <v>26</v>
      </c>
      <c r="Q12" t="s">
        <v>30</v>
      </c>
      <c r="S12" t="s">
        <v>7</v>
      </c>
      <c r="T12" t="s">
        <v>9</v>
      </c>
      <c r="U12" t="s">
        <v>11</v>
      </c>
      <c r="V12" t="s">
        <v>12</v>
      </c>
      <c r="W12">
        <f>P12</f>
        <v>26</v>
      </c>
      <c r="X12" t="s">
        <v>13</v>
      </c>
      <c r="Y12">
        <f t="shared" ref="Y12" si="10">B12</f>
        <v>52</v>
      </c>
      <c r="Z12" t="s">
        <v>14</v>
      </c>
      <c r="AA12" t="s">
        <v>15</v>
      </c>
      <c r="AB12">
        <f t="shared" ref="AB12" si="11">M12</f>
        <v>0.5</v>
      </c>
      <c r="AC12" t="s">
        <v>16</v>
      </c>
      <c r="AD12" t="s">
        <v>59</v>
      </c>
    </row>
    <row r="13" spans="1:39" x14ac:dyDescent="0.25">
      <c r="A13" t="s">
        <v>1</v>
      </c>
      <c r="B13">
        <f>52</f>
        <v>52</v>
      </c>
      <c r="C13" t="s">
        <v>2</v>
      </c>
      <c r="D13" t="s">
        <v>50</v>
      </c>
      <c r="E13" t="s">
        <v>31</v>
      </c>
      <c r="F13" t="s">
        <v>23</v>
      </c>
      <c r="G13" s="1" t="s">
        <v>81</v>
      </c>
      <c r="L13" t="s">
        <v>67</v>
      </c>
      <c r="M13">
        <f>ROUND(P13/52,2)</f>
        <v>0.5</v>
      </c>
      <c r="N13" t="s">
        <v>8</v>
      </c>
      <c r="O13" t="s">
        <v>10</v>
      </c>
      <c r="P13">
        <f>26</f>
        <v>26</v>
      </c>
      <c r="Q13" t="s">
        <v>30</v>
      </c>
      <c r="S13" t="s">
        <v>7</v>
      </c>
      <c r="T13" t="s">
        <v>9</v>
      </c>
      <c r="U13" t="s">
        <v>11</v>
      </c>
      <c r="V13" t="s">
        <v>12</v>
      </c>
      <c r="W13">
        <f>P13</f>
        <v>26</v>
      </c>
      <c r="X13" t="s">
        <v>13</v>
      </c>
      <c r="Y13">
        <f t="shared" ref="Y13" si="12">B13</f>
        <v>52</v>
      </c>
      <c r="Z13" t="s">
        <v>14</v>
      </c>
      <c r="AA13" t="s">
        <v>15</v>
      </c>
      <c r="AB13">
        <f t="shared" ref="AB13" si="13">M13</f>
        <v>0.5</v>
      </c>
      <c r="AC13" t="s">
        <v>16</v>
      </c>
      <c r="AD13" t="s">
        <v>59</v>
      </c>
    </row>
    <row r="14" spans="1:39" x14ac:dyDescent="0.25">
      <c r="A14" t="s">
        <v>1</v>
      </c>
      <c r="B14">
        <f>52</f>
        <v>52</v>
      </c>
      <c r="C14" t="s">
        <v>2</v>
      </c>
      <c r="D14" t="s">
        <v>28</v>
      </c>
      <c r="E14" t="s">
        <v>31</v>
      </c>
      <c r="F14" t="s">
        <v>23</v>
      </c>
      <c r="G14" s="1" t="s">
        <v>81</v>
      </c>
      <c r="L14" t="s">
        <v>67</v>
      </c>
      <c r="M14">
        <f>ROUND(P14/52,2)</f>
        <v>0.5</v>
      </c>
      <c r="N14" t="s">
        <v>8</v>
      </c>
      <c r="O14" t="s">
        <v>10</v>
      </c>
      <c r="P14">
        <f>26</f>
        <v>26</v>
      </c>
      <c r="Q14" t="s">
        <v>32</v>
      </c>
      <c r="S14" t="s">
        <v>7</v>
      </c>
      <c r="T14" t="s">
        <v>9</v>
      </c>
      <c r="U14" t="s">
        <v>11</v>
      </c>
      <c r="V14" t="s">
        <v>12</v>
      </c>
      <c r="W14">
        <f>P14</f>
        <v>26</v>
      </c>
      <c r="X14" t="s">
        <v>13</v>
      </c>
      <c r="Y14">
        <f t="shared" ref="Y14" si="14">B14</f>
        <v>52</v>
      </c>
      <c r="Z14" t="s">
        <v>14</v>
      </c>
      <c r="AA14" t="s">
        <v>15</v>
      </c>
      <c r="AB14">
        <f t="shared" ref="AB14" si="15">M14</f>
        <v>0.5</v>
      </c>
      <c r="AC14" t="s">
        <v>16</v>
      </c>
      <c r="AD14" t="s">
        <v>59</v>
      </c>
    </row>
    <row r="15" spans="1:39" x14ac:dyDescent="0.25">
      <c r="A15" t="s">
        <v>1</v>
      </c>
      <c r="B15">
        <f>52</f>
        <v>52</v>
      </c>
      <c r="C15" t="s">
        <v>2</v>
      </c>
      <c r="D15" t="s">
        <v>50</v>
      </c>
      <c r="E15" t="s">
        <v>29</v>
      </c>
      <c r="F15" t="s">
        <v>23</v>
      </c>
      <c r="G15" s="1" t="s">
        <v>81</v>
      </c>
      <c r="L15" t="s">
        <v>67</v>
      </c>
      <c r="M15">
        <f>ROUND(P15/52,2)</f>
        <v>0.5</v>
      </c>
      <c r="N15" t="s">
        <v>8</v>
      </c>
      <c r="O15" t="s">
        <v>10</v>
      </c>
      <c r="P15">
        <f>26</f>
        <v>26</v>
      </c>
      <c r="Q15" t="s">
        <v>32</v>
      </c>
      <c r="S15" t="s">
        <v>7</v>
      </c>
      <c r="T15" t="s">
        <v>9</v>
      </c>
      <c r="U15" t="s">
        <v>11</v>
      </c>
      <c r="V15" t="s">
        <v>12</v>
      </c>
      <c r="W15">
        <f>P15</f>
        <v>26</v>
      </c>
      <c r="X15" t="s">
        <v>13</v>
      </c>
      <c r="Y15">
        <f t="shared" ref="Y15" si="16">B15</f>
        <v>52</v>
      </c>
      <c r="Z15" t="s">
        <v>14</v>
      </c>
      <c r="AA15" t="s">
        <v>15</v>
      </c>
      <c r="AB15">
        <f t="shared" ref="AB15" si="17">M15</f>
        <v>0.5</v>
      </c>
      <c r="AC15" t="s">
        <v>16</v>
      </c>
      <c r="AD15" t="s">
        <v>59</v>
      </c>
    </row>
    <row r="17" spans="1:30" x14ac:dyDescent="0.25">
      <c r="A17" t="s">
        <v>1</v>
      </c>
      <c r="B17">
        <f>52</f>
        <v>52</v>
      </c>
      <c r="C17" t="s">
        <v>2</v>
      </c>
      <c r="D17" t="s">
        <v>33</v>
      </c>
      <c r="E17" t="s">
        <v>21</v>
      </c>
      <c r="F17" t="s">
        <v>23</v>
      </c>
      <c r="G17" s="1" t="s">
        <v>81</v>
      </c>
      <c r="L17" t="s">
        <v>67</v>
      </c>
      <c r="M17">
        <f>ROUND(P17/52,2)</f>
        <v>0.75</v>
      </c>
      <c r="N17" t="s">
        <v>8</v>
      </c>
      <c r="O17" t="s">
        <v>10</v>
      </c>
      <c r="P17">
        <f>39</f>
        <v>39</v>
      </c>
      <c r="Q17" t="s">
        <v>34</v>
      </c>
      <c r="S17" t="s">
        <v>24</v>
      </c>
      <c r="T17" t="s">
        <v>9</v>
      </c>
      <c r="U17" t="s">
        <v>11</v>
      </c>
      <c r="V17" t="s">
        <v>12</v>
      </c>
      <c r="W17">
        <f>13</f>
        <v>13</v>
      </c>
      <c r="X17" t="s">
        <v>13</v>
      </c>
      <c r="Y17">
        <f t="shared" ref="Y17" si="18">B17</f>
        <v>52</v>
      </c>
      <c r="Z17" t="s">
        <v>14</v>
      </c>
      <c r="AA17" t="s">
        <v>15</v>
      </c>
      <c r="AB17">
        <f t="shared" ref="AB17" si="19">M17</f>
        <v>0.75</v>
      </c>
      <c r="AC17" t="s">
        <v>16</v>
      </c>
      <c r="AD17" t="s">
        <v>59</v>
      </c>
    </row>
    <row r="18" spans="1:30" x14ac:dyDescent="0.25">
      <c r="A18" t="s">
        <v>1</v>
      </c>
      <c r="B18">
        <f>52</f>
        <v>52</v>
      </c>
      <c r="C18" t="s">
        <v>2</v>
      </c>
      <c r="D18" t="s">
        <v>33</v>
      </c>
      <c r="E18" t="s">
        <v>25</v>
      </c>
      <c r="F18" t="s">
        <v>23</v>
      </c>
      <c r="G18" s="1" t="s">
        <v>81</v>
      </c>
      <c r="L18" t="s">
        <v>67</v>
      </c>
      <c r="M18">
        <f t="shared" ref="M18:M20" si="20">ROUND(P18/52,2)</f>
        <v>0.75</v>
      </c>
      <c r="N18" t="s">
        <v>8</v>
      </c>
      <c r="O18" t="s">
        <v>10</v>
      </c>
      <c r="P18">
        <f>39</f>
        <v>39</v>
      </c>
      <c r="Q18" t="s">
        <v>35</v>
      </c>
      <c r="S18" t="s">
        <v>24</v>
      </c>
      <c r="T18" t="s">
        <v>9</v>
      </c>
      <c r="U18" t="s">
        <v>11</v>
      </c>
      <c r="V18" t="s">
        <v>12</v>
      </c>
      <c r="W18">
        <f>13</f>
        <v>13</v>
      </c>
      <c r="X18" t="s">
        <v>13</v>
      </c>
      <c r="Y18">
        <f t="shared" ref="Y18:Y20" si="21">B18</f>
        <v>52</v>
      </c>
      <c r="Z18" t="s">
        <v>14</v>
      </c>
      <c r="AA18" t="s">
        <v>15</v>
      </c>
      <c r="AB18">
        <f t="shared" ref="AB18:AB20" si="22">M18</f>
        <v>0.75</v>
      </c>
      <c r="AC18" t="s">
        <v>16</v>
      </c>
      <c r="AD18" t="s">
        <v>59</v>
      </c>
    </row>
    <row r="19" spans="1:30" x14ac:dyDescent="0.25">
      <c r="A19" t="s">
        <v>1</v>
      </c>
      <c r="B19">
        <f>52</f>
        <v>52</v>
      </c>
      <c r="C19" t="s">
        <v>2</v>
      </c>
      <c r="D19" t="s">
        <v>33</v>
      </c>
      <c r="E19" t="s">
        <v>26</v>
      </c>
      <c r="F19" t="s">
        <v>23</v>
      </c>
      <c r="G19" s="1" t="s">
        <v>81</v>
      </c>
      <c r="L19" t="s">
        <v>67</v>
      </c>
      <c r="M19">
        <f t="shared" si="20"/>
        <v>0.75</v>
      </c>
      <c r="N19" t="s">
        <v>8</v>
      </c>
      <c r="O19" t="s">
        <v>10</v>
      </c>
      <c r="P19">
        <f>39</f>
        <v>39</v>
      </c>
      <c r="Q19" t="s">
        <v>36</v>
      </c>
      <c r="S19" t="s">
        <v>24</v>
      </c>
      <c r="T19" t="s">
        <v>9</v>
      </c>
      <c r="U19" t="s">
        <v>11</v>
      </c>
      <c r="V19" t="s">
        <v>12</v>
      </c>
      <c r="W19">
        <f>13</f>
        <v>13</v>
      </c>
      <c r="X19" t="s">
        <v>13</v>
      </c>
      <c r="Y19">
        <f t="shared" si="21"/>
        <v>52</v>
      </c>
      <c r="Z19" t="s">
        <v>14</v>
      </c>
      <c r="AA19" t="s">
        <v>15</v>
      </c>
      <c r="AB19">
        <f t="shared" si="22"/>
        <v>0.75</v>
      </c>
      <c r="AC19" t="s">
        <v>16</v>
      </c>
      <c r="AD19" t="s">
        <v>59</v>
      </c>
    </row>
    <row r="20" spans="1:30" x14ac:dyDescent="0.25">
      <c r="A20" t="s">
        <v>1</v>
      </c>
      <c r="B20">
        <f>52</f>
        <v>52</v>
      </c>
      <c r="C20" t="s">
        <v>2</v>
      </c>
      <c r="D20" t="s">
        <v>33</v>
      </c>
      <c r="E20" t="s">
        <v>27</v>
      </c>
      <c r="F20" t="s">
        <v>23</v>
      </c>
      <c r="G20" s="1" t="s">
        <v>81</v>
      </c>
      <c r="L20" t="s">
        <v>67</v>
      </c>
      <c r="M20">
        <f t="shared" si="20"/>
        <v>0.75</v>
      </c>
      <c r="N20" t="s">
        <v>8</v>
      </c>
      <c r="O20" t="s">
        <v>10</v>
      </c>
      <c r="P20">
        <f>39</f>
        <v>39</v>
      </c>
      <c r="Q20" t="s">
        <v>37</v>
      </c>
      <c r="S20" t="s">
        <v>24</v>
      </c>
      <c r="T20" t="s">
        <v>9</v>
      </c>
      <c r="U20" t="s">
        <v>11</v>
      </c>
      <c r="V20" t="s">
        <v>12</v>
      </c>
      <c r="W20">
        <f>13</f>
        <v>13</v>
      </c>
      <c r="X20" t="s">
        <v>13</v>
      </c>
      <c r="Y20">
        <f t="shared" si="21"/>
        <v>52</v>
      </c>
      <c r="Z20" t="s">
        <v>14</v>
      </c>
      <c r="AA20" t="s">
        <v>15</v>
      </c>
      <c r="AB20">
        <f t="shared" si="22"/>
        <v>0.75</v>
      </c>
      <c r="AC20" t="s">
        <v>16</v>
      </c>
      <c r="AD20" t="s">
        <v>59</v>
      </c>
    </row>
    <row r="22" spans="1:30" x14ac:dyDescent="0.25">
      <c r="A22" t="s">
        <v>1</v>
      </c>
      <c r="B22">
        <f>52</f>
        <v>52</v>
      </c>
      <c r="C22" t="s">
        <v>2</v>
      </c>
      <c r="D22" t="s">
        <v>38</v>
      </c>
      <c r="E22">
        <v>2</v>
      </c>
      <c r="F22" t="s">
        <v>23</v>
      </c>
      <c r="G22" s="1" t="s">
        <v>81</v>
      </c>
      <c r="L22" t="s">
        <v>67</v>
      </c>
      <c r="M22">
        <f>ROUND(P22/52,2)</f>
        <v>0.08</v>
      </c>
      <c r="N22" t="s">
        <v>8</v>
      </c>
      <c r="O22" t="s">
        <v>10</v>
      </c>
      <c r="P22">
        <f>4</f>
        <v>4</v>
      </c>
      <c r="Q22" t="s">
        <v>60</v>
      </c>
      <c r="R22">
        <f>E22</f>
        <v>2</v>
      </c>
      <c r="S22" t="s">
        <v>24</v>
      </c>
      <c r="T22" t="s">
        <v>9</v>
      </c>
      <c r="U22" t="s">
        <v>11</v>
      </c>
      <c r="V22" t="s">
        <v>12</v>
      </c>
      <c r="W22">
        <f>P22</f>
        <v>4</v>
      </c>
      <c r="X22" t="s">
        <v>13</v>
      </c>
      <c r="Y22">
        <f t="shared" ref="Y22:Y31" si="23">B22</f>
        <v>52</v>
      </c>
      <c r="Z22" t="s">
        <v>14</v>
      </c>
      <c r="AA22" t="s">
        <v>15</v>
      </c>
      <c r="AB22">
        <f t="shared" ref="AB22:AB31" si="24">M22</f>
        <v>0.08</v>
      </c>
      <c r="AC22" t="s">
        <v>16</v>
      </c>
      <c r="AD22" t="s">
        <v>59</v>
      </c>
    </row>
    <row r="23" spans="1:30" x14ac:dyDescent="0.25">
      <c r="A23" t="s">
        <v>1</v>
      </c>
      <c r="B23">
        <f>52</f>
        <v>52</v>
      </c>
      <c r="C23" t="s">
        <v>2</v>
      </c>
      <c r="D23" t="s">
        <v>38</v>
      </c>
      <c r="E23">
        <v>3</v>
      </c>
      <c r="F23" t="s">
        <v>23</v>
      </c>
      <c r="G23" s="1" t="s">
        <v>81</v>
      </c>
      <c r="L23" t="s">
        <v>67</v>
      </c>
      <c r="M23">
        <f>ROUND(P23/52,2)</f>
        <v>0.08</v>
      </c>
      <c r="N23" t="s">
        <v>8</v>
      </c>
      <c r="O23" t="s">
        <v>10</v>
      </c>
      <c r="P23">
        <f>4</f>
        <v>4</v>
      </c>
      <c r="Q23" t="s">
        <v>60</v>
      </c>
      <c r="R23">
        <f>E23</f>
        <v>3</v>
      </c>
      <c r="S23" t="s">
        <v>24</v>
      </c>
      <c r="T23" t="s">
        <v>9</v>
      </c>
      <c r="U23" t="s">
        <v>11</v>
      </c>
      <c r="V23" t="s">
        <v>12</v>
      </c>
      <c r="W23">
        <f>P23</f>
        <v>4</v>
      </c>
      <c r="X23" t="s">
        <v>13</v>
      </c>
      <c r="Y23">
        <f t="shared" ref="Y23:Y24" si="25">B23</f>
        <v>52</v>
      </c>
      <c r="Z23" t="s">
        <v>14</v>
      </c>
      <c r="AA23" t="s">
        <v>15</v>
      </c>
      <c r="AB23">
        <f t="shared" ref="AB23:AB24" si="26">M23</f>
        <v>0.08</v>
      </c>
      <c r="AC23" t="s">
        <v>16</v>
      </c>
      <c r="AD23" t="s">
        <v>59</v>
      </c>
    </row>
    <row r="24" spans="1:30" x14ac:dyDescent="0.25">
      <c r="A24" t="s">
        <v>1</v>
      </c>
      <c r="B24">
        <f>52</f>
        <v>52</v>
      </c>
      <c r="C24" t="s">
        <v>2</v>
      </c>
      <c r="D24" t="s">
        <v>38</v>
      </c>
      <c r="E24">
        <v>4</v>
      </c>
      <c r="F24" t="s">
        <v>23</v>
      </c>
      <c r="G24" s="1" t="s">
        <v>81</v>
      </c>
      <c r="L24" t="s">
        <v>67</v>
      </c>
      <c r="M24">
        <f t="shared" ref="M24:M29" si="27">ROUND(P24/52,2)</f>
        <v>0.08</v>
      </c>
      <c r="N24" t="s">
        <v>8</v>
      </c>
      <c r="O24" t="s">
        <v>10</v>
      </c>
      <c r="P24">
        <f>4</f>
        <v>4</v>
      </c>
      <c r="Q24" t="s">
        <v>60</v>
      </c>
      <c r="R24">
        <f t="shared" ref="R24:R29" si="28">E24</f>
        <v>4</v>
      </c>
      <c r="S24" t="s">
        <v>24</v>
      </c>
      <c r="T24" t="s">
        <v>9</v>
      </c>
      <c r="U24" t="s">
        <v>11</v>
      </c>
      <c r="V24" t="s">
        <v>12</v>
      </c>
      <c r="W24">
        <f t="shared" ref="W24:W29" si="29">P24</f>
        <v>4</v>
      </c>
      <c r="X24" t="s">
        <v>13</v>
      </c>
      <c r="Y24">
        <f t="shared" si="25"/>
        <v>52</v>
      </c>
      <c r="Z24" t="s">
        <v>14</v>
      </c>
      <c r="AA24" t="s">
        <v>15</v>
      </c>
      <c r="AB24">
        <f t="shared" si="26"/>
        <v>0.08</v>
      </c>
      <c r="AC24" t="s">
        <v>16</v>
      </c>
      <c r="AD24" t="s">
        <v>59</v>
      </c>
    </row>
    <row r="25" spans="1:30" x14ac:dyDescent="0.25">
      <c r="A25" t="s">
        <v>1</v>
      </c>
      <c r="B25">
        <f>52</f>
        <v>52</v>
      </c>
      <c r="C25" t="s">
        <v>2</v>
      </c>
      <c r="D25" t="s">
        <v>38</v>
      </c>
      <c r="E25">
        <v>5</v>
      </c>
      <c r="F25" t="s">
        <v>23</v>
      </c>
      <c r="G25" s="1" t="s">
        <v>81</v>
      </c>
      <c r="L25" t="s">
        <v>67</v>
      </c>
      <c r="M25">
        <f t="shared" si="27"/>
        <v>0.08</v>
      </c>
      <c r="N25" t="s">
        <v>8</v>
      </c>
      <c r="O25" t="s">
        <v>10</v>
      </c>
      <c r="P25">
        <f>4</f>
        <v>4</v>
      </c>
      <c r="Q25" t="s">
        <v>60</v>
      </c>
      <c r="R25">
        <f t="shared" si="28"/>
        <v>5</v>
      </c>
      <c r="S25" t="s">
        <v>24</v>
      </c>
      <c r="T25" t="s">
        <v>9</v>
      </c>
      <c r="U25" t="s">
        <v>11</v>
      </c>
      <c r="V25" t="s">
        <v>12</v>
      </c>
      <c r="W25">
        <f t="shared" si="29"/>
        <v>4</v>
      </c>
      <c r="X25" t="s">
        <v>13</v>
      </c>
      <c r="Y25">
        <f t="shared" ref="Y25:Y30" si="30">B25</f>
        <v>52</v>
      </c>
      <c r="Z25" t="s">
        <v>14</v>
      </c>
      <c r="AA25" t="s">
        <v>15</v>
      </c>
      <c r="AB25">
        <f t="shared" ref="AB25:AB30" si="31">M25</f>
        <v>0.08</v>
      </c>
      <c r="AC25" t="s">
        <v>16</v>
      </c>
      <c r="AD25" t="s">
        <v>59</v>
      </c>
    </row>
    <row r="26" spans="1:30" x14ac:dyDescent="0.25">
      <c r="A26" t="s">
        <v>1</v>
      </c>
      <c r="B26">
        <f>52</f>
        <v>52</v>
      </c>
      <c r="C26" t="s">
        <v>2</v>
      </c>
      <c r="D26" t="s">
        <v>38</v>
      </c>
      <c r="E26">
        <v>6</v>
      </c>
      <c r="F26" t="s">
        <v>23</v>
      </c>
      <c r="G26" s="1" t="s">
        <v>81</v>
      </c>
      <c r="L26" t="s">
        <v>67</v>
      </c>
      <c r="M26">
        <f t="shared" si="27"/>
        <v>0.08</v>
      </c>
      <c r="N26" t="s">
        <v>8</v>
      </c>
      <c r="O26" t="s">
        <v>10</v>
      </c>
      <c r="P26">
        <f>4</f>
        <v>4</v>
      </c>
      <c r="Q26" t="s">
        <v>60</v>
      </c>
      <c r="R26">
        <f t="shared" si="28"/>
        <v>6</v>
      </c>
      <c r="S26" t="s">
        <v>24</v>
      </c>
      <c r="T26" t="s">
        <v>9</v>
      </c>
      <c r="U26" t="s">
        <v>11</v>
      </c>
      <c r="V26" t="s">
        <v>12</v>
      </c>
      <c r="W26">
        <f t="shared" si="29"/>
        <v>4</v>
      </c>
      <c r="X26" t="s">
        <v>13</v>
      </c>
      <c r="Y26">
        <f t="shared" si="30"/>
        <v>52</v>
      </c>
      <c r="Z26" t="s">
        <v>14</v>
      </c>
      <c r="AA26" t="s">
        <v>15</v>
      </c>
      <c r="AB26">
        <f t="shared" si="31"/>
        <v>0.08</v>
      </c>
      <c r="AC26" t="s">
        <v>16</v>
      </c>
      <c r="AD26" t="s">
        <v>59</v>
      </c>
    </row>
    <row r="27" spans="1:30" x14ac:dyDescent="0.25">
      <c r="A27" t="s">
        <v>1</v>
      </c>
      <c r="B27">
        <f>52</f>
        <v>52</v>
      </c>
      <c r="C27" t="s">
        <v>2</v>
      </c>
      <c r="D27" t="s">
        <v>38</v>
      </c>
      <c r="E27">
        <v>7</v>
      </c>
      <c r="F27" t="s">
        <v>23</v>
      </c>
      <c r="G27" s="1" t="s">
        <v>81</v>
      </c>
      <c r="L27" t="s">
        <v>67</v>
      </c>
      <c r="M27">
        <f t="shared" si="27"/>
        <v>0.08</v>
      </c>
      <c r="N27" t="s">
        <v>8</v>
      </c>
      <c r="O27" t="s">
        <v>10</v>
      </c>
      <c r="P27">
        <f>4</f>
        <v>4</v>
      </c>
      <c r="Q27" t="s">
        <v>60</v>
      </c>
      <c r="R27">
        <f t="shared" si="28"/>
        <v>7</v>
      </c>
      <c r="S27" t="s">
        <v>24</v>
      </c>
      <c r="T27" t="s">
        <v>9</v>
      </c>
      <c r="U27" t="s">
        <v>11</v>
      </c>
      <c r="V27" t="s">
        <v>12</v>
      </c>
      <c r="W27">
        <f t="shared" si="29"/>
        <v>4</v>
      </c>
      <c r="X27" t="s">
        <v>13</v>
      </c>
      <c r="Y27">
        <f t="shared" si="30"/>
        <v>52</v>
      </c>
      <c r="Z27" t="s">
        <v>14</v>
      </c>
      <c r="AA27" t="s">
        <v>15</v>
      </c>
      <c r="AB27">
        <f t="shared" si="31"/>
        <v>0.08</v>
      </c>
      <c r="AC27" t="s">
        <v>16</v>
      </c>
      <c r="AD27" t="s">
        <v>59</v>
      </c>
    </row>
    <row r="28" spans="1:30" x14ac:dyDescent="0.25">
      <c r="A28" t="s">
        <v>1</v>
      </c>
      <c r="B28">
        <f>52</f>
        <v>52</v>
      </c>
      <c r="C28" t="s">
        <v>2</v>
      </c>
      <c r="D28" t="s">
        <v>38</v>
      </c>
      <c r="E28">
        <v>8</v>
      </c>
      <c r="F28" t="s">
        <v>23</v>
      </c>
      <c r="G28" s="1" t="s">
        <v>81</v>
      </c>
      <c r="L28" t="s">
        <v>67</v>
      </c>
      <c r="M28">
        <f t="shared" si="27"/>
        <v>0.08</v>
      </c>
      <c r="N28" t="s">
        <v>8</v>
      </c>
      <c r="O28" t="s">
        <v>10</v>
      </c>
      <c r="P28">
        <f>4</f>
        <v>4</v>
      </c>
      <c r="Q28" t="s">
        <v>60</v>
      </c>
      <c r="R28">
        <f t="shared" si="28"/>
        <v>8</v>
      </c>
      <c r="S28" t="s">
        <v>24</v>
      </c>
      <c r="T28" t="s">
        <v>9</v>
      </c>
      <c r="U28" t="s">
        <v>11</v>
      </c>
      <c r="V28" t="s">
        <v>12</v>
      </c>
      <c r="W28">
        <f t="shared" si="29"/>
        <v>4</v>
      </c>
      <c r="X28" t="s">
        <v>13</v>
      </c>
      <c r="Y28">
        <f t="shared" si="30"/>
        <v>52</v>
      </c>
      <c r="Z28" t="s">
        <v>14</v>
      </c>
      <c r="AA28" t="s">
        <v>15</v>
      </c>
      <c r="AB28">
        <f t="shared" si="31"/>
        <v>0.08</v>
      </c>
      <c r="AC28" t="s">
        <v>16</v>
      </c>
      <c r="AD28" t="s">
        <v>59</v>
      </c>
    </row>
    <row r="29" spans="1:30" x14ac:dyDescent="0.25">
      <c r="A29" t="s">
        <v>1</v>
      </c>
      <c r="B29">
        <f>52</f>
        <v>52</v>
      </c>
      <c r="C29" t="s">
        <v>2</v>
      </c>
      <c r="D29" t="s">
        <v>38</v>
      </c>
      <c r="E29">
        <v>9</v>
      </c>
      <c r="F29" t="s">
        <v>23</v>
      </c>
      <c r="G29" s="1" t="s">
        <v>81</v>
      </c>
      <c r="L29" t="s">
        <v>67</v>
      </c>
      <c r="M29">
        <f t="shared" si="27"/>
        <v>0.08</v>
      </c>
      <c r="N29" t="s">
        <v>8</v>
      </c>
      <c r="O29" t="s">
        <v>10</v>
      </c>
      <c r="P29">
        <f>4</f>
        <v>4</v>
      </c>
      <c r="Q29" t="s">
        <v>60</v>
      </c>
      <c r="R29">
        <f t="shared" si="28"/>
        <v>9</v>
      </c>
      <c r="S29" t="s">
        <v>24</v>
      </c>
      <c r="T29" t="s">
        <v>9</v>
      </c>
      <c r="U29" t="s">
        <v>11</v>
      </c>
      <c r="V29" t="s">
        <v>12</v>
      </c>
      <c r="W29">
        <f t="shared" si="29"/>
        <v>4</v>
      </c>
      <c r="X29" t="s">
        <v>13</v>
      </c>
      <c r="Y29">
        <f t="shared" si="30"/>
        <v>52</v>
      </c>
      <c r="Z29" t="s">
        <v>14</v>
      </c>
      <c r="AA29" t="s">
        <v>15</v>
      </c>
      <c r="AB29">
        <f t="shared" si="31"/>
        <v>0.08</v>
      </c>
      <c r="AC29" t="s">
        <v>16</v>
      </c>
      <c r="AD29" t="s">
        <v>59</v>
      </c>
    </row>
    <row r="30" spans="1:30" x14ac:dyDescent="0.25">
      <c r="A30" t="s">
        <v>1</v>
      </c>
      <c r="B30">
        <f>52</f>
        <v>52</v>
      </c>
      <c r="C30" t="s">
        <v>2</v>
      </c>
      <c r="D30" t="s">
        <v>38</v>
      </c>
      <c r="E30">
        <v>10</v>
      </c>
      <c r="F30" t="s">
        <v>23</v>
      </c>
      <c r="G30" s="1" t="s">
        <v>81</v>
      </c>
      <c r="L30" t="s">
        <v>67</v>
      </c>
      <c r="M30">
        <f>ROUND(P30/52,2)</f>
        <v>0.08</v>
      </c>
      <c r="N30" t="s">
        <v>8</v>
      </c>
      <c r="O30" t="s">
        <v>10</v>
      </c>
      <c r="P30">
        <f>4</f>
        <v>4</v>
      </c>
      <c r="Q30" t="s">
        <v>60</v>
      </c>
      <c r="R30">
        <f>E30</f>
        <v>10</v>
      </c>
      <c r="S30" t="s">
        <v>24</v>
      </c>
      <c r="T30" t="s">
        <v>9</v>
      </c>
      <c r="U30" t="s">
        <v>11</v>
      </c>
      <c r="V30" t="s">
        <v>12</v>
      </c>
      <c r="W30">
        <f>P30</f>
        <v>4</v>
      </c>
      <c r="X30" t="s">
        <v>13</v>
      </c>
      <c r="Y30">
        <f t="shared" si="30"/>
        <v>52</v>
      </c>
      <c r="Z30" t="s">
        <v>14</v>
      </c>
      <c r="AA30" t="s">
        <v>15</v>
      </c>
      <c r="AB30">
        <f t="shared" si="31"/>
        <v>0.08</v>
      </c>
      <c r="AC30" t="s">
        <v>16</v>
      </c>
      <c r="AD30" t="s">
        <v>59</v>
      </c>
    </row>
    <row r="31" spans="1:30" x14ac:dyDescent="0.25">
      <c r="A31" t="s">
        <v>1</v>
      </c>
      <c r="B31">
        <f>52</f>
        <v>52</v>
      </c>
      <c r="C31" t="s">
        <v>2</v>
      </c>
      <c r="D31" t="s">
        <v>38</v>
      </c>
      <c r="E31" t="s">
        <v>41</v>
      </c>
      <c r="F31" t="s">
        <v>23</v>
      </c>
      <c r="G31" s="1" t="s">
        <v>81</v>
      </c>
      <c r="L31" t="s">
        <v>67</v>
      </c>
      <c r="M31">
        <f t="shared" ref="M31" si="32">ROUND(P31/52,2)</f>
        <v>0.08</v>
      </c>
      <c r="N31" t="s">
        <v>8</v>
      </c>
      <c r="O31" t="s">
        <v>10</v>
      </c>
      <c r="P31">
        <f>4</f>
        <v>4</v>
      </c>
      <c r="Q31" t="s">
        <v>43</v>
      </c>
      <c r="R31" t="s">
        <v>45</v>
      </c>
      <c r="S31" t="s">
        <v>24</v>
      </c>
      <c r="T31" t="s">
        <v>9</v>
      </c>
      <c r="U31" t="s">
        <v>11</v>
      </c>
      <c r="V31" t="s">
        <v>12</v>
      </c>
      <c r="W31">
        <f t="shared" ref="W31" si="33">P31</f>
        <v>4</v>
      </c>
      <c r="X31" t="s">
        <v>13</v>
      </c>
      <c r="Y31">
        <f t="shared" si="23"/>
        <v>52</v>
      </c>
      <c r="Z31" t="s">
        <v>14</v>
      </c>
      <c r="AA31" t="s">
        <v>15</v>
      </c>
      <c r="AB31">
        <f t="shared" si="24"/>
        <v>0.08</v>
      </c>
      <c r="AC31" t="s">
        <v>16</v>
      </c>
      <c r="AD31" t="s">
        <v>59</v>
      </c>
    </row>
    <row r="32" spans="1:30" x14ac:dyDescent="0.25">
      <c r="A32" t="s">
        <v>1</v>
      </c>
      <c r="B32">
        <f>52</f>
        <v>52</v>
      </c>
      <c r="C32" t="s">
        <v>2</v>
      </c>
      <c r="D32" t="s">
        <v>39</v>
      </c>
      <c r="E32" t="s">
        <v>40</v>
      </c>
      <c r="F32" t="s">
        <v>23</v>
      </c>
      <c r="G32" s="1" t="s">
        <v>81</v>
      </c>
      <c r="L32" t="s">
        <v>67</v>
      </c>
      <c r="M32">
        <f>ROUND(P32/52,2)</f>
        <v>0.08</v>
      </c>
      <c r="N32" t="s">
        <v>8</v>
      </c>
      <c r="O32" t="s">
        <v>10</v>
      </c>
      <c r="P32">
        <f>4</f>
        <v>4</v>
      </c>
      <c r="Q32" t="s">
        <v>42</v>
      </c>
      <c r="R32" t="s">
        <v>44</v>
      </c>
      <c r="S32" t="s">
        <v>24</v>
      </c>
      <c r="T32" t="s">
        <v>9</v>
      </c>
      <c r="U32" t="s">
        <v>11</v>
      </c>
      <c r="V32" t="s">
        <v>12</v>
      </c>
      <c r="W32">
        <f>P32</f>
        <v>4</v>
      </c>
      <c r="X32" t="s">
        <v>13</v>
      </c>
      <c r="Y32">
        <f>B32</f>
        <v>52</v>
      </c>
      <c r="Z32" t="s">
        <v>14</v>
      </c>
      <c r="AA32" t="s">
        <v>15</v>
      </c>
      <c r="AB32">
        <f>M32</f>
        <v>0.08</v>
      </c>
      <c r="AC32" t="s">
        <v>16</v>
      </c>
      <c r="AD32" t="s">
        <v>59</v>
      </c>
    </row>
    <row r="33" spans="1:30" x14ac:dyDescent="0.25">
      <c r="A33" t="s">
        <v>1</v>
      </c>
      <c r="B33">
        <f>52</f>
        <v>52</v>
      </c>
      <c r="C33" t="s">
        <v>2</v>
      </c>
      <c r="D33" t="s">
        <v>38</v>
      </c>
      <c r="E33" t="s">
        <v>47</v>
      </c>
      <c r="F33" t="s">
        <v>23</v>
      </c>
      <c r="G33" s="1" t="s">
        <v>81</v>
      </c>
      <c r="L33" t="s">
        <v>67</v>
      </c>
      <c r="M33">
        <f t="shared" ref="M33" si="34">ROUND(P33/52,2)</f>
        <v>0.08</v>
      </c>
      <c r="N33" t="s">
        <v>8</v>
      </c>
      <c r="O33" t="s">
        <v>10</v>
      </c>
      <c r="P33">
        <f>4</f>
        <v>4</v>
      </c>
      <c r="Q33" t="s">
        <v>43</v>
      </c>
      <c r="R33" t="s">
        <v>46</v>
      </c>
      <c r="S33" t="s">
        <v>24</v>
      </c>
      <c r="T33" t="s">
        <v>9</v>
      </c>
      <c r="U33" t="s">
        <v>11</v>
      </c>
      <c r="V33" t="s">
        <v>12</v>
      </c>
      <c r="W33">
        <f t="shared" ref="W33" si="35">P33</f>
        <v>4</v>
      </c>
      <c r="X33" t="s">
        <v>13</v>
      </c>
      <c r="Y33">
        <f t="shared" ref="Y33" si="36">B33</f>
        <v>52</v>
      </c>
      <c r="Z33" t="s">
        <v>14</v>
      </c>
      <c r="AA33" t="s">
        <v>15</v>
      </c>
      <c r="AB33">
        <f t="shared" ref="AB33" si="37">M33</f>
        <v>0.08</v>
      </c>
      <c r="AC33" t="s">
        <v>16</v>
      </c>
      <c r="AD33" t="s">
        <v>59</v>
      </c>
    </row>
    <row r="36" spans="1:30" x14ac:dyDescent="0.25">
      <c r="A36" t="s">
        <v>1</v>
      </c>
      <c r="B36">
        <f>52</f>
        <v>52</v>
      </c>
      <c r="C36" t="s">
        <v>2</v>
      </c>
      <c r="D36" t="s">
        <v>48</v>
      </c>
      <c r="F36" t="s">
        <v>23</v>
      </c>
      <c r="G36" s="1" t="s">
        <v>81</v>
      </c>
      <c r="L36" t="s">
        <v>67</v>
      </c>
      <c r="M36">
        <f>ROUND(36/B36,2)</f>
        <v>0.69</v>
      </c>
      <c r="N36" t="s">
        <v>8</v>
      </c>
      <c r="O36" t="s">
        <v>10</v>
      </c>
      <c r="P36">
        <v>36</v>
      </c>
      <c r="Q36" t="s">
        <v>52</v>
      </c>
      <c r="S36" t="s">
        <v>7</v>
      </c>
      <c r="T36" t="s">
        <v>9</v>
      </c>
      <c r="U36" t="s">
        <v>11</v>
      </c>
      <c r="V36" t="s">
        <v>12</v>
      </c>
      <c r="W36">
        <f t="shared" ref="W36" si="38">P36</f>
        <v>36</v>
      </c>
      <c r="X36" t="s">
        <v>13</v>
      </c>
      <c r="Y36">
        <f t="shared" ref="Y36" si="39">B36</f>
        <v>52</v>
      </c>
      <c r="Z36" t="s">
        <v>14</v>
      </c>
      <c r="AA36" t="s">
        <v>15</v>
      </c>
      <c r="AB36">
        <f t="shared" ref="AB36" si="40">M36</f>
        <v>0.69</v>
      </c>
      <c r="AC36" t="s">
        <v>16</v>
      </c>
      <c r="AD36" t="s">
        <v>59</v>
      </c>
    </row>
    <row r="37" spans="1:30" x14ac:dyDescent="0.25">
      <c r="A37" t="s">
        <v>1</v>
      </c>
      <c r="B37">
        <f>52</f>
        <v>52</v>
      </c>
      <c r="C37" t="s">
        <v>2</v>
      </c>
      <c r="D37" t="s">
        <v>48</v>
      </c>
      <c r="E37" t="s">
        <v>51</v>
      </c>
      <c r="F37" t="s">
        <v>23</v>
      </c>
      <c r="G37" s="1" t="s">
        <v>81</v>
      </c>
      <c r="L37" t="s">
        <v>67</v>
      </c>
      <c r="M37">
        <f>ROUND(P37/B37,2)</f>
        <v>0.35</v>
      </c>
      <c r="N37" t="s">
        <v>8</v>
      </c>
      <c r="O37" t="s">
        <v>10</v>
      </c>
      <c r="P37">
        <v>18</v>
      </c>
      <c r="Q37" t="s">
        <v>53</v>
      </c>
      <c r="S37" t="s">
        <v>7</v>
      </c>
      <c r="T37" t="s">
        <v>9</v>
      </c>
      <c r="U37" t="s">
        <v>11</v>
      </c>
      <c r="V37" t="s">
        <v>12</v>
      </c>
      <c r="W37">
        <f t="shared" ref="W37" si="41">P37</f>
        <v>18</v>
      </c>
      <c r="X37" t="s">
        <v>13</v>
      </c>
      <c r="Y37">
        <f t="shared" ref="Y37" si="42">B37</f>
        <v>52</v>
      </c>
      <c r="Z37" t="s">
        <v>14</v>
      </c>
      <c r="AA37" t="s">
        <v>15</v>
      </c>
      <c r="AB37">
        <f t="shared" ref="AB37" si="43">M37</f>
        <v>0.35</v>
      </c>
      <c r="AC37" t="s">
        <v>16</v>
      </c>
      <c r="AD37" t="s">
        <v>59</v>
      </c>
    </row>
    <row r="38" spans="1:30" x14ac:dyDescent="0.25">
      <c r="A38" t="s">
        <v>1</v>
      </c>
      <c r="B38">
        <f>52</f>
        <v>52</v>
      </c>
      <c r="C38" t="s">
        <v>2</v>
      </c>
      <c r="D38" t="s">
        <v>48</v>
      </c>
      <c r="E38" t="s">
        <v>31</v>
      </c>
      <c r="F38" t="s">
        <v>23</v>
      </c>
      <c r="G38" s="1" t="s">
        <v>81</v>
      </c>
      <c r="L38" t="s">
        <v>67</v>
      </c>
      <c r="M38">
        <f>ROUND(P38/B38,2)</f>
        <v>0.35</v>
      </c>
      <c r="N38" t="s">
        <v>8</v>
      </c>
      <c r="O38" t="s">
        <v>10</v>
      </c>
      <c r="P38">
        <v>18</v>
      </c>
      <c r="Q38" t="s">
        <v>54</v>
      </c>
      <c r="S38" t="s">
        <v>7</v>
      </c>
      <c r="T38" t="s">
        <v>9</v>
      </c>
      <c r="U38" t="s">
        <v>11</v>
      </c>
      <c r="V38" t="s">
        <v>12</v>
      </c>
      <c r="W38">
        <f t="shared" ref="W38" si="44">P38</f>
        <v>18</v>
      </c>
      <c r="X38" t="s">
        <v>13</v>
      </c>
      <c r="Y38">
        <f t="shared" ref="Y38" si="45">B38</f>
        <v>52</v>
      </c>
      <c r="Z38" t="s">
        <v>14</v>
      </c>
      <c r="AA38" t="s">
        <v>15</v>
      </c>
      <c r="AB38">
        <f t="shared" ref="AB38" si="46">M38</f>
        <v>0.35</v>
      </c>
      <c r="AC38" t="s">
        <v>16</v>
      </c>
      <c r="AD38" t="s">
        <v>59</v>
      </c>
    </row>
    <row r="39" spans="1:30" x14ac:dyDescent="0.25">
      <c r="A39" t="s">
        <v>1</v>
      </c>
      <c r="B39">
        <f>52</f>
        <v>52</v>
      </c>
      <c r="C39" t="s">
        <v>2</v>
      </c>
      <c r="D39" t="s">
        <v>48</v>
      </c>
      <c r="E39" t="s">
        <v>62</v>
      </c>
      <c r="F39" t="s">
        <v>23</v>
      </c>
      <c r="G39" s="1" t="s">
        <v>81</v>
      </c>
      <c r="L39" t="s">
        <v>67</v>
      </c>
      <c r="M39">
        <f>ROUND(P39/B39,2)</f>
        <v>0.17</v>
      </c>
      <c r="N39" t="s">
        <v>8</v>
      </c>
      <c r="O39" t="s">
        <v>10</v>
      </c>
      <c r="P39">
        <v>9</v>
      </c>
      <c r="Q39" t="s">
        <v>66</v>
      </c>
      <c r="R39" t="str">
        <f>E39</f>
        <v xml:space="preserve"> de cœur</v>
      </c>
      <c r="S39" t="s">
        <v>24</v>
      </c>
      <c r="T39" t="s">
        <v>9</v>
      </c>
      <c r="U39" t="s">
        <v>11</v>
      </c>
      <c r="V39" t="s">
        <v>12</v>
      </c>
      <c r="W39">
        <f t="shared" ref="W39" si="47">P39</f>
        <v>9</v>
      </c>
      <c r="X39" t="s">
        <v>13</v>
      </c>
      <c r="Y39">
        <f t="shared" ref="Y39" si="48">B39</f>
        <v>52</v>
      </c>
      <c r="Z39" t="s">
        <v>14</v>
      </c>
      <c r="AA39" t="s">
        <v>15</v>
      </c>
      <c r="AB39">
        <f t="shared" ref="AB39" si="49">M39</f>
        <v>0.17</v>
      </c>
      <c r="AC39" t="s">
        <v>16</v>
      </c>
      <c r="AD39" t="s">
        <v>59</v>
      </c>
    </row>
    <row r="40" spans="1:30" x14ac:dyDescent="0.25">
      <c r="A40" t="s">
        <v>1</v>
      </c>
      <c r="B40">
        <f>52</f>
        <v>52</v>
      </c>
      <c r="C40" t="s">
        <v>2</v>
      </c>
      <c r="D40" t="s">
        <v>48</v>
      </c>
      <c r="E40" t="s">
        <v>63</v>
      </c>
      <c r="F40" t="s">
        <v>23</v>
      </c>
      <c r="G40" s="1" t="s">
        <v>81</v>
      </c>
      <c r="L40" t="s">
        <v>67</v>
      </c>
      <c r="M40">
        <f t="shared" ref="M40:M41" si="50">ROUND(P40/B40,2)</f>
        <v>0.17</v>
      </c>
      <c r="N40" t="s">
        <v>8</v>
      </c>
      <c r="O40" t="s">
        <v>10</v>
      </c>
      <c r="P40">
        <v>9</v>
      </c>
      <c r="Q40" t="s">
        <v>66</v>
      </c>
      <c r="R40" t="str">
        <f t="shared" ref="R40:R41" si="51">E40</f>
        <v xml:space="preserve"> de pique</v>
      </c>
      <c r="S40" t="s">
        <v>24</v>
      </c>
      <c r="T40" t="s">
        <v>9</v>
      </c>
      <c r="U40" t="s">
        <v>11</v>
      </c>
      <c r="V40" t="s">
        <v>12</v>
      </c>
      <c r="W40">
        <f t="shared" ref="W40:W42" si="52">P40</f>
        <v>9</v>
      </c>
      <c r="X40" t="s">
        <v>13</v>
      </c>
      <c r="Y40">
        <f t="shared" ref="Y40:Y42" si="53">B40</f>
        <v>52</v>
      </c>
      <c r="Z40" t="s">
        <v>14</v>
      </c>
      <c r="AA40" t="s">
        <v>15</v>
      </c>
      <c r="AB40">
        <f t="shared" ref="AB40:AB42" si="54">M40</f>
        <v>0.17</v>
      </c>
      <c r="AC40" t="s">
        <v>16</v>
      </c>
      <c r="AD40" t="s">
        <v>59</v>
      </c>
    </row>
    <row r="41" spans="1:30" x14ac:dyDescent="0.25">
      <c r="A41" t="s">
        <v>1</v>
      </c>
      <c r="B41">
        <f>52</f>
        <v>52</v>
      </c>
      <c r="C41" t="s">
        <v>2</v>
      </c>
      <c r="D41" t="s">
        <v>48</v>
      </c>
      <c r="E41" t="s">
        <v>64</v>
      </c>
      <c r="F41" t="s">
        <v>23</v>
      </c>
      <c r="G41" s="1" t="s">
        <v>81</v>
      </c>
      <c r="L41" t="s">
        <v>67</v>
      </c>
      <c r="M41">
        <f t="shared" si="50"/>
        <v>0.17</v>
      </c>
      <c r="N41" t="s">
        <v>8</v>
      </c>
      <c r="O41" t="s">
        <v>10</v>
      </c>
      <c r="P41">
        <v>9</v>
      </c>
      <c r="Q41" t="s">
        <v>66</v>
      </c>
      <c r="R41" t="str">
        <f t="shared" si="51"/>
        <v xml:space="preserve"> de trèfle</v>
      </c>
      <c r="S41" t="s">
        <v>24</v>
      </c>
      <c r="T41" t="s">
        <v>9</v>
      </c>
      <c r="U41" t="s">
        <v>11</v>
      </c>
      <c r="V41" t="s">
        <v>12</v>
      </c>
      <c r="W41">
        <f t="shared" si="52"/>
        <v>9</v>
      </c>
      <c r="X41" t="s">
        <v>13</v>
      </c>
      <c r="Y41">
        <f t="shared" si="53"/>
        <v>52</v>
      </c>
      <c r="Z41" t="s">
        <v>14</v>
      </c>
      <c r="AA41" t="s">
        <v>15</v>
      </c>
      <c r="AB41">
        <f t="shared" si="54"/>
        <v>0.17</v>
      </c>
      <c r="AC41" t="s">
        <v>16</v>
      </c>
      <c r="AD41" t="s">
        <v>59</v>
      </c>
    </row>
    <row r="42" spans="1:30" x14ac:dyDescent="0.25">
      <c r="A42" t="s">
        <v>1</v>
      </c>
      <c r="B42">
        <f>52</f>
        <v>52</v>
      </c>
      <c r="C42" t="s">
        <v>2</v>
      </c>
      <c r="D42" t="s">
        <v>48</v>
      </c>
      <c r="E42" t="s">
        <v>65</v>
      </c>
      <c r="F42" t="s">
        <v>23</v>
      </c>
      <c r="G42" s="1" t="s">
        <v>81</v>
      </c>
      <c r="L42" t="s">
        <v>67</v>
      </c>
      <c r="M42">
        <f>ROUND(P42/B42,2)</f>
        <v>0.17</v>
      </c>
      <c r="N42" t="s">
        <v>8</v>
      </c>
      <c r="O42" t="s">
        <v>10</v>
      </c>
      <c r="P42">
        <v>9</v>
      </c>
      <c r="Q42" t="s">
        <v>66</v>
      </c>
      <c r="R42" t="str">
        <f>E42</f>
        <v xml:space="preserve"> de carreau</v>
      </c>
      <c r="S42" t="s">
        <v>24</v>
      </c>
      <c r="T42" t="s">
        <v>9</v>
      </c>
      <c r="U42" t="s">
        <v>11</v>
      </c>
      <c r="V42" t="s">
        <v>12</v>
      </c>
      <c r="W42">
        <f t="shared" si="52"/>
        <v>9</v>
      </c>
      <c r="X42" t="s">
        <v>13</v>
      </c>
      <c r="Y42">
        <f t="shared" si="53"/>
        <v>52</v>
      </c>
      <c r="Z42" t="s">
        <v>14</v>
      </c>
      <c r="AA42" t="s">
        <v>15</v>
      </c>
      <c r="AB42">
        <f t="shared" si="54"/>
        <v>0.17</v>
      </c>
      <c r="AC42" t="s">
        <v>16</v>
      </c>
      <c r="AD42" t="s">
        <v>59</v>
      </c>
    </row>
    <row r="44" spans="1:30" x14ac:dyDescent="0.25">
      <c r="A44" t="s">
        <v>1</v>
      </c>
      <c r="B44">
        <f>52</f>
        <v>52</v>
      </c>
      <c r="C44" t="s">
        <v>2</v>
      </c>
      <c r="D44" t="s">
        <v>49</v>
      </c>
      <c r="F44" t="s">
        <v>23</v>
      </c>
      <c r="G44" s="1" t="s">
        <v>81</v>
      </c>
      <c r="L44" t="s">
        <v>67</v>
      </c>
      <c r="M44">
        <f>ROUND(12/B44,2)</f>
        <v>0.23</v>
      </c>
      <c r="N44" t="s">
        <v>8</v>
      </c>
      <c r="O44" t="s">
        <v>10</v>
      </c>
      <c r="P44">
        <v>12</v>
      </c>
      <c r="Q44" t="s">
        <v>61</v>
      </c>
      <c r="S44" t="s">
        <v>7</v>
      </c>
      <c r="T44" t="s">
        <v>9</v>
      </c>
      <c r="U44" t="s">
        <v>11</v>
      </c>
      <c r="V44" t="s">
        <v>12</v>
      </c>
      <c r="W44">
        <f t="shared" ref="W44" si="55">P44</f>
        <v>12</v>
      </c>
      <c r="X44" t="s">
        <v>13</v>
      </c>
      <c r="Y44">
        <f t="shared" ref="Y44" si="56">B44</f>
        <v>52</v>
      </c>
      <c r="Z44" t="s">
        <v>14</v>
      </c>
      <c r="AA44" t="s">
        <v>15</v>
      </c>
      <c r="AB44">
        <f t="shared" ref="AB44" si="57">M44</f>
        <v>0.23</v>
      </c>
      <c r="AC44" t="s">
        <v>16</v>
      </c>
      <c r="AD44" t="s">
        <v>59</v>
      </c>
    </row>
    <row r="45" spans="1:30" x14ac:dyDescent="0.25">
      <c r="A45" t="s">
        <v>1</v>
      </c>
      <c r="B45">
        <f>52</f>
        <v>52</v>
      </c>
      <c r="C45" t="s">
        <v>2</v>
      </c>
      <c r="D45" t="s">
        <v>49</v>
      </c>
      <c r="E45" t="s">
        <v>55</v>
      </c>
      <c r="F45" t="s">
        <v>23</v>
      </c>
      <c r="G45" s="1" t="s">
        <v>81</v>
      </c>
      <c r="L45" t="s">
        <v>67</v>
      </c>
      <c r="M45">
        <f>ROUND(P45/B45,2)</f>
        <v>0.12</v>
      </c>
      <c r="N45" t="s">
        <v>8</v>
      </c>
      <c r="O45" t="s">
        <v>10</v>
      </c>
      <c r="P45">
        <v>6</v>
      </c>
      <c r="Q45" t="s">
        <v>56</v>
      </c>
      <c r="S45" t="s">
        <v>7</v>
      </c>
      <c r="T45" t="s">
        <v>9</v>
      </c>
      <c r="U45" t="s">
        <v>11</v>
      </c>
      <c r="V45" t="s">
        <v>12</v>
      </c>
      <c r="W45">
        <f t="shared" ref="W45:W50" si="58">P45</f>
        <v>6</v>
      </c>
      <c r="X45" t="s">
        <v>13</v>
      </c>
      <c r="Y45">
        <f t="shared" ref="Y45:Y50" si="59">B45</f>
        <v>52</v>
      </c>
      <c r="Z45" t="s">
        <v>14</v>
      </c>
      <c r="AA45" t="s">
        <v>15</v>
      </c>
      <c r="AB45">
        <f t="shared" ref="AB45:AB50" si="60">M45</f>
        <v>0.12</v>
      </c>
      <c r="AC45" t="s">
        <v>16</v>
      </c>
      <c r="AD45" t="s">
        <v>59</v>
      </c>
    </row>
    <row r="46" spans="1:30" x14ac:dyDescent="0.25">
      <c r="A46" t="s">
        <v>1</v>
      </c>
      <c r="B46">
        <f>52</f>
        <v>52</v>
      </c>
      <c r="C46" t="s">
        <v>2</v>
      </c>
      <c r="D46" t="s">
        <v>49</v>
      </c>
      <c r="E46" t="s">
        <v>57</v>
      </c>
      <c r="F46" t="s">
        <v>23</v>
      </c>
      <c r="G46" s="1" t="s">
        <v>81</v>
      </c>
      <c r="L46" t="s">
        <v>67</v>
      </c>
      <c r="M46">
        <f>ROUND(P46/B46,2)</f>
        <v>0.12</v>
      </c>
      <c r="N46" t="s">
        <v>8</v>
      </c>
      <c r="O46" t="s">
        <v>10</v>
      </c>
      <c r="P46">
        <v>6</v>
      </c>
      <c r="Q46" t="s">
        <v>58</v>
      </c>
      <c r="S46" t="s">
        <v>7</v>
      </c>
      <c r="T46" t="s">
        <v>9</v>
      </c>
      <c r="U46" t="s">
        <v>11</v>
      </c>
      <c r="V46" t="s">
        <v>12</v>
      </c>
      <c r="W46">
        <f t="shared" ref="W46" si="61">P46</f>
        <v>6</v>
      </c>
      <c r="X46" t="s">
        <v>13</v>
      </c>
      <c r="Y46">
        <f t="shared" ref="Y46" si="62">B46</f>
        <v>52</v>
      </c>
      <c r="Z46" t="s">
        <v>14</v>
      </c>
      <c r="AA46" t="s">
        <v>15</v>
      </c>
      <c r="AB46">
        <f t="shared" ref="AB46" si="63">M46</f>
        <v>0.12</v>
      </c>
      <c r="AC46" t="s">
        <v>16</v>
      </c>
      <c r="AD46" t="s">
        <v>59</v>
      </c>
    </row>
    <row r="47" spans="1:30" x14ac:dyDescent="0.25">
      <c r="A47" t="s">
        <v>1</v>
      </c>
      <c r="B47">
        <f>52</f>
        <v>52</v>
      </c>
      <c r="C47" t="s">
        <v>2</v>
      </c>
      <c r="D47" t="s">
        <v>49</v>
      </c>
      <c r="E47" t="s">
        <v>62</v>
      </c>
      <c r="F47" t="s">
        <v>23</v>
      </c>
      <c r="G47" s="1" t="s">
        <v>81</v>
      </c>
      <c r="L47" t="s">
        <v>67</v>
      </c>
      <c r="M47">
        <f>ROUND(P47/B47,2)</f>
        <v>0.06</v>
      </c>
      <c r="N47" t="s">
        <v>8</v>
      </c>
      <c r="O47" t="s">
        <v>10</v>
      </c>
      <c r="P47">
        <v>3</v>
      </c>
      <c r="Q47" t="str">
        <f>" cartes qui correspondent à l'évènement : 3 figures "&amp;E47&amp;" = 3 cartes."</f>
        <v xml:space="preserve"> cartes qui correspondent à l'évènement : 3 figures  de cœur = 3 cartes.</v>
      </c>
      <c r="S47" t="s">
        <v>7</v>
      </c>
      <c r="T47" t="s">
        <v>9</v>
      </c>
      <c r="U47" t="s">
        <v>11</v>
      </c>
      <c r="V47" t="s">
        <v>12</v>
      </c>
      <c r="W47">
        <f t="shared" ref="W47" si="64">P47</f>
        <v>3</v>
      </c>
      <c r="X47" t="s">
        <v>13</v>
      </c>
      <c r="Y47">
        <f t="shared" ref="Y47" si="65">B47</f>
        <v>52</v>
      </c>
      <c r="Z47" t="s">
        <v>14</v>
      </c>
      <c r="AA47" t="s">
        <v>15</v>
      </c>
      <c r="AB47">
        <f t="shared" ref="AB47" si="66">M47</f>
        <v>0.06</v>
      </c>
      <c r="AC47" t="s">
        <v>16</v>
      </c>
      <c r="AD47" t="s">
        <v>59</v>
      </c>
    </row>
    <row r="48" spans="1:30" x14ac:dyDescent="0.25">
      <c r="A48" t="s">
        <v>1</v>
      </c>
      <c r="B48">
        <f>52</f>
        <v>52</v>
      </c>
      <c r="C48" t="s">
        <v>2</v>
      </c>
      <c r="D48" t="s">
        <v>49</v>
      </c>
      <c r="E48" t="s">
        <v>63</v>
      </c>
      <c r="F48" t="s">
        <v>23</v>
      </c>
      <c r="G48" s="1" t="s">
        <v>81</v>
      </c>
      <c r="L48" t="s">
        <v>67</v>
      </c>
      <c r="M48">
        <f>ROUND(P48/B48,2)</f>
        <v>0.06</v>
      </c>
      <c r="N48" t="s">
        <v>8</v>
      </c>
      <c r="O48" t="s">
        <v>10</v>
      </c>
      <c r="P48">
        <v>3</v>
      </c>
      <c r="Q48" t="str">
        <f t="shared" ref="Q48:Q50" si="67">" cartes qui correspondent à l'évènement : 3 figures "&amp;E48&amp;" = 3 cartes."</f>
        <v xml:space="preserve"> cartes qui correspondent à l'évènement : 3 figures  de pique = 3 cartes.</v>
      </c>
      <c r="S48" t="s">
        <v>24</v>
      </c>
      <c r="T48" t="s">
        <v>9</v>
      </c>
      <c r="U48" t="s">
        <v>11</v>
      </c>
      <c r="V48" t="s">
        <v>12</v>
      </c>
      <c r="W48">
        <f t="shared" si="58"/>
        <v>3</v>
      </c>
      <c r="X48" t="s">
        <v>13</v>
      </c>
      <c r="Y48">
        <f t="shared" si="59"/>
        <v>52</v>
      </c>
      <c r="Z48" t="s">
        <v>14</v>
      </c>
      <c r="AA48" t="s">
        <v>15</v>
      </c>
      <c r="AB48">
        <f t="shared" si="60"/>
        <v>0.06</v>
      </c>
      <c r="AC48" t="s">
        <v>16</v>
      </c>
      <c r="AD48" t="s">
        <v>59</v>
      </c>
    </row>
    <row r="49" spans="1:30" x14ac:dyDescent="0.25">
      <c r="A49" t="s">
        <v>1</v>
      </c>
      <c r="B49">
        <f>52</f>
        <v>52</v>
      </c>
      <c r="C49" t="s">
        <v>2</v>
      </c>
      <c r="D49" t="s">
        <v>49</v>
      </c>
      <c r="E49" t="s">
        <v>64</v>
      </c>
      <c r="F49" t="s">
        <v>23</v>
      </c>
      <c r="G49" s="1" t="s">
        <v>81</v>
      </c>
      <c r="L49" t="s">
        <v>67</v>
      </c>
      <c r="M49">
        <f t="shared" ref="M49:M50" si="68">ROUND(P49/B49,2)</f>
        <v>0.06</v>
      </c>
      <c r="N49" t="s">
        <v>8</v>
      </c>
      <c r="O49" t="s">
        <v>10</v>
      </c>
      <c r="P49">
        <v>3</v>
      </c>
      <c r="Q49" t="str">
        <f t="shared" si="67"/>
        <v xml:space="preserve"> cartes qui correspondent à l'évènement : 3 figures  de trèfle = 3 cartes.</v>
      </c>
      <c r="S49" t="s">
        <v>24</v>
      </c>
      <c r="T49" t="s">
        <v>9</v>
      </c>
      <c r="U49" t="s">
        <v>11</v>
      </c>
      <c r="V49" t="s">
        <v>12</v>
      </c>
      <c r="W49">
        <f t="shared" si="58"/>
        <v>3</v>
      </c>
      <c r="X49" t="s">
        <v>13</v>
      </c>
      <c r="Y49">
        <f t="shared" si="59"/>
        <v>52</v>
      </c>
      <c r="Z49" t="s">
        <v>14</v>
      </c>
      <c r="AA49" t="s">
        <v>15</v>
      </c>
      <c r="AB49">
        <f t="shared" si="60"/>
        <v>0.06</v>
      </c>
      <c r="AC49" t="s">
        <v>16</v>
      </c>
      <c r="AD49" t="s">
        <v>59</v>
      </c>
    </row>
    <row r="50" spans="1:30" x14ac:dyDescent="0.25">
      <c r="A50" t="s">
        <v>1</v>
      </c>
      <c r="B50">
        <f>52</f>
        <v>52</v>
      </c>
      <c r="C50" t="s">
        <v>2</v>
      </c>
      <c r="D50" t="s">
        <v>49</v>
      </c>
      <c r="E50" t="s">
        <v>65</v>
      </c>
      <c r="F50" t="s">
        <v>23</v>
      </c>
      <c r="G50" s="1" t="s">
        <v>81</v>
      </c>
      <c r="L50" t="s">
        <v>67</v>
      </c>
      <c r="M50">
        <f t="shared" si="68"/>
        <v>0.06</v>
      </c>
      <c r="N50" t="s">
        <v>8</v>
      </c>
      <c r="O50" t="s">
        <v>10</v>
      </c>
      <c r="P50">
        <v>3</v>
      </c>
      <c r="Q50" t="str">
        <f t="shared" si="67"/>
        <v xml:space="preserve"> cartes qui correspondent à l'évènement : 3 figures  de carreau = 3 cartes.</v>
      </c>
      <c r="S50" t="s">
        <v>24</v>
      </c>
      <c r="T50" t="s">
        <v>9</v>
      </c>
      <c r="U50" t="s">
        <v>11</v>
      </c>
      <c r="V50" t="s">
        <v>12</v>
      </c>
      <c r="W50">
        <f t="shared" si="58"/>
        <v>3</v>
      </c>
      <c r="X50" t="s">
        <v>13</v>
      </c>
      <c r="Y50">
        <f t="shared" si="59"/>
        <v>52</v>
      </c>
      <c r="Z50" t="s">
        <v>14</v>
      </c>
      <c r="AA50" t="s">
        <v>15</v>
      </c>
      <c r="AB50">
        <f t="shared" si="60"/>
        <v>0.06</v>
      </c>
      <c r="AC50" t="s">
        <v>16</v>
      </c>
      <c r="AD5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94BE-0D42-474E-8319-D2DB2A75C6E7}">
  <dimension ref="A1:AE13"/>
  <sheetViews>
    <sheetView zoomScale="70" zoomScaleNormal="70" workbookViewId="0">
      <selection activeCell="E13" sqref="E13"/>
    </sheetView>
  </sheetViews>
  <sheetFormatPr baseColWidth="10" defaultRowHeight="15" x14ac:dyDescent="0.25"/>
  <cols>
    <col min="1" max="1" width="6" style="1" customWidth="1"/>
    <col min="2" max="2" width="4.42578125" style="1" customWidth="1"/>
    <col min="3" max="3" width="6.28515625" style="1" customWidth="1"/>
    <col min="4" max="4" width="19.85546875" style="1" customWidth="1"/>
    <col min="5" max="5" width="11.42578125" style="1"/>
    <col min="6" max="6" width="3.42578125" style="1" customWidth="1"/>
    <col min="7" max="12" width="4.140625" style="1" customWidth="1"/>
    <col min="13" max="13" width="11.42578125" style="1"/>
    <col min="14" max="14" width="4" style="1" customWidth="1"/>
    <col min="15" max="15" width="5.7109375" style="1" customWidth="1"/>
    <col min="16" max="16" width="4.5703125" style="1" customWidth="1"/>
    <col min="17" max="17" width="57" style="1" customWidth="1"/>
    <col min="18" max="20" width="11.42578125" style="1"/>
    <col min="21" max="21" width="5.42578125" style="1" customWidth="1"/>
    <col min="22" max="22" width="5" style="1" customWidth="1"/>
    <col min="23" max="23" width="3.5703125" style="1" customWidth="1"/>
    <col min="24" max="24" width="2.7109375" style="1" customWidth="1"/>
    <col min="25" max="25" width="3.42578125" style="1" customWidth="1"/>
    <col min="26" max="26" width="1.42578125" style="1" customWidth="1"/>
    <col min="27" max="27" width="2.85546875" style="1" customWidth="1"/>
    <col min="28" max="28" width="7.28515625" style="1" customWidth="1"/>
    <col min="29" max="39" width="5" style="1" customWidth="1"/>
    <col min="40" max="16384" width="11.42578125" style="1"/>
  </cols>
  <sheetData>
    <row r="1" spans="1:3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</row>
    <row r="2" spans="1:31" x14ac:dyDescent="0.25">
      <c r="A2" s="1" t="s">
        <v>1</v>
      </c>
      <c r="B2" s="1">
        <f>52</f>
        <v>52</v>
      </c>
      <c r="C2" s="1" t="s">
        <v>2</v>
      </c>
      <c r="D2" s="1" t="s">
        <v>3</v>
      </c>
      <c r="E2" s="1" t="s">
        <v>81</v>
      </c>
      <c r="L2" s="1" t="s">
        <v>67</v>
      </c>
      <c r="M2" s="1">
        <f>ROUND(1/B2,2)</f>
        <v>0.02</v>
      </c>
      <c r="N2" s="1" t="s">
        <v>8</v>
      </c>
      <c r="O2" s="1" t="s">
        <v>10</v>
      </c>
      <c r="P2" s="1">
        <f>1</f>
        <v>1</v>
      </c>
      <c r="Q2" s="1" t="s">
        <v>69</v>
      </c>
      <c r="S2" s="1" t="s">
        <v>7</v>
      </c>
      <c r="T2" s="1" t="s">
        <v>9</v>
      </c>
      <c r="U2" s="1" t="s">
        <v>11</v>
      </c>
      <c r="V2" s="1" t="s">
        <v>12</v>
      </c>
      <c r="W2" s="1">
        <f>P2</f>
        <v>1</v>
      </c>
      <c r="X2" s="1" t="s">
        <v>13</v>
      </c>
      <c r="Y2" s="1">
        <f>B2</f>
        <v>52</v>
      </c>
      <c r="Z2" s="1" t="s">
        <v>14</v>
      </c>
      <c r="AA2" s="1" t="s">
        <v>15</v>
      </c>
      <c r="AB2" s="1">
        <f>M2</f>
        <v>0.02</v>
      </c>
      <c r="AC2" s="1" t="s">
        <v>16</v>
      </c>
      <c r="AD2" s="1" t="s">
        <v>59</v>
      </c>
    </row>
    <row r="3" spans="1:31" x14ac:dyDescent="0.25">
      <c r="A3" s="1" t="s">
        <v>1</v>
      </c>
      <c r="B3" s="1">
        <f>52</f>
        <v>52</v>
      </c>
      <c r="C3" s="1" t="s">
        <v>2</v>
      </c>
      <c r="D3" s="1" t="s">
        <v>17</v>
      </c>
      <c r="E3" s="1" t="s">
        <v>81</v>
      </c>
      <c r="L3" s="1" t="s">
        <v>67</v>
      </c>
      <c r="M3" s="1">
        <f t="shared" ref="M3:M5" si="0">ROUND(1/B3,2)</f>
        <v>0.02</v>
      </c>
      <c r="N3" s="1" t="s">
        <v>8</v>
      </c>
      <c r="O3" s="1" t="s">
        <v>10</v>
      </c>
      <c r="P3" s="1">
        <f>1</f>
        <v>1</v>
      </c>
      <c r="Q3" s="1" t="s">
        <v>70</v>
      </c>
      <c r="S3" s="1" t="s">
        <v>7</v>
      </c>
      <c r="T3" s="1" t="s">
        <v>9</v>
      </c>
      <c r="U3" s="1" t="s">
        <v>11</v>
      </c>
      <c r="V3" s="1" t="s">
        <v>12</v>
      </c>
      <c r="W3" s="1">
        <f t="shared" ref="W3:W5" si="1">P3</f>
        <v>1</v>
      </c>
      <c r="X3" s="1" t="s">
        <v>13</v>
      </c>
      <c r="Y3" s="1">
        <f t="shared" ref="Y3:Y5" si="2">B3</f>
        <v>52</v>
      </c>
      <c r="Z3" s="1" t="s">
        <v>14</v>
      </c>
      <c r="AA3" s="1" t="s">
        <v>15</v>
      </c>
      <c r="AB3" s="1">
        <f t="shared" ref="AB3:AB5" si="3">M3</f>
        <v>0.02</v>
      </c>
      <c r="AC3" s="1" t="s">
        <v>16</v>
      </c>
      <c r="AD3" s="1" t="s">
        <v>59</v>
      </c>
    </row>
    <row r="4" spans="1:31" x14ac:dyDescent="0.25">
      <c r="A4" s="1" t="s">
        <v>1</v>
      </c>
      <c r="B4" s="1">
        <f>52</f>
        <v>52</v>
      </c>
      <c r="C4" s="1" t="s">
        <v>2</v>
      </c>
      <c r="D4" s="1" t="s">
        <v>18</v>
      </c>
      <c r="E4" s="1" t="s">
        <v>81</v>
      </c>
      <c r="L4" s="1" t="s">
        <v>67</v>
      </c>
      <c r="M4" s="1">
        <f t="shared" si="0"/>
        <v>0.02</v>
      </c>
      <c r="N4" s="1" t="s">
        <v>8</v>
      </c>
      <c r="O4" s="1" t="s">
        <v>10</v>
      </c>
      <c r="P4" s="1">
        <f>1</f>
        <v>1</v>
      </c>
      <c r="Q4" s="1" t="s">
        <v>71</v>
      </c>
      <c r="S4" s="1" t="s">
        <v>7</v>
      </c>
      <c r="T4" s="1" t="s">
        <v>9</v>
      </c>
      <c r="U4" s="1" t="s">
        <v>11</v>
      </c>
      <c r="V4" s="1" t="s">
        <v>12</v>
      </c>
      <c r="W4" s="1">
        <f t="shared" si="1"/>
        <v>1</v>
      </c>
      <c r="X4" s="1" t="s">
        <v>13</v>
      </c>
      <c r="Y4" s="1">
        <f t="shared" si="2"/>
        <v>52</v>
      </c>
      <c r="Z4" s="1" t="s">
        <v>14</v>
      </c>
      <c r="AA4" s="1" t="s">
        <v>15</v>
      </c>
      <c r="AB4" s="1">
        <f t="shared" si="3"/>
        <v>0.02</v>
      </c>
      <c r="AC4" s="1" t="s">
        <v>16</v>
      </c>
      <c r="AD4" s="1" t="s">
        <v>59</v>
      </c>
    </row>
    <row r="5" spans="1:31" x14ac:dyDescent="0.25">
      <c r="A5" s="1" t="s">
        <v>1</v>
      </c>
      <c r="B5" s="1">
        <f>52</f>
        <v>52</v>
      </c>
      <c r="C5" s="1" t="s">
        <v>2</v>
      </c>
      <c r="D5" s="1" t="s">
        <v>19</v>
      </c>
      <c r="E5" s="1" t="s">
        <v>81</v>
      </c>
      <c r="L5" s="1" t="s">
        <v>67</v>
      </c>
      <c r="M5" s="1">
        <f t="shared" si="0"/>
        <v>0.02</v>
      </c>
      <c r="N5" s="1" t="s">
        <v>8</v>
      </c>
      <c r="O5" s="1" t="s">
        <v>10</v>
      </c>
      <c r="P5" s="1">
        <f>1</f>
        <v>1</v>
      </c>
      <c r="Q5" s="1" t="s">
        <v>68</v>
      </c>
      <c r="S5" s="1" t="s">
        <v>7</v>
      </c>
      <c r="T5" s="1" t="s">
        <v>9</v>
      </c>
      <c r="U5" s="1" t="s">
        <v>11</v>
      </c>
      <c r="V5" s="1" t="s">
        <v>12</v>
      </c>
      <c r="W5" s="1">
        <f t="shared" si="1"/>
        <v>1</v>
      </c>
      <c r="X5" s="1" t="s">
        <v>13</v>
      </c>
      <c r="Y5" s="1">
        <f t="shared" si="2"/>
        <v>52</v>
      </c>
      <c r="Z5" s="1" t="s">
        <v>14</v>
      </c>
      <c r="AA5" s="1" t="s">
        <v>15</v>
      </c>
      <c r="AB5" s="1">
        <f t="shared" si="3"/>
        <v>0.02</v>
      </c>
      <c r="AC5" s="1" t="s">
        <v>16</v>
      </c>
      <c r="AD5" s="1" t="s">
        <v>59</v>
      </c>
    </row>
    <row r="6" spans="1:31" x14ac:dyDescent="0.25">
      <c r="A6" s="1" t="s">
        <v>1</v>
      </c>
      <c r="B6" s="1">
        <f>52</f>
        <v>52</v>
      </c>
      <c r="C6" s="1" t="s">
        <v>2</v>
      </c>
      <c r="D6" s="1" t="s">
        <v>22</v>
      </c>
      <c r="E6" s="1" t="s">
        <v>21</v>
      </c>
      <c r="F6" s="1" t="s">
        <v>23</v>
      </c>
      <c r="G6" s="1" t="s">
        <v>81</v>
      </c>
      <c r="L6" s="1" t="s">
        <v>67</v>
      </c>
      <c r="M6" s="1">
        <f>ROUND(13/52,2)</f>
        <v>0.25</v>
      </c>
      <c r="N6" s="1" t="s">
        <v>8</v>
      </c>
      <c r="O6" s="1" t="s">
        <v>10</v>
      </c>
      <c r="P6" s="1">
        <f>13</f>
        <v>13</v>
      </c>
      <c r="Q6" s="1" t="s">
        <v>20</v>
      </c>
      <c r="R6" s="1" t="str">
        <f>E6</f>
        <v>pique</v>
      </c>
      <c r="S6" s="1" t="s">
        <v>24</v>
      </c>
      <c r="T6" s="1" t="s">
        <v>9</v>
      </c>
      <c r="U6" s="1" t="s">
        <v>11</v>
      </c>
      <c r="V6" s="1" t="s">
        <v>12</v>
      </c>
      <c r="W6" s="1">
        <f>13</f>
        <v>13</v>
      </c>
      <c r="X6" s="1" t="s">
        <v>13</v>
      </c>
      <c r="Y6" s="1">
        <f t="shared" ref="Y6:Y9" si="4">B6</f>
        <v>52</v>
      </c>
      <c r="Z6" s="1" t="s">
        <v>14</v>
      </c>
      <c r="AA6" s="1" t="s">
        <v>15</v>
      </c>
      <c r="AB6" s="1">
        <f t="shared" ref="AB6:AB9" si="5">M6</f>
        <v>0.25</v>
      </c>
      <c r="AC6" s="1" t="s">
        <v>16</v>
      </c>
      <c r="AD6" s="1" t="s">
        <v>59</v>
      </c>
    </row>
    <row r="7" spans="1:31" x14ac:dyDescent="0.25">
      <c r="A7" s="1" t="s">
        <v>1</v>
      </c>
      <c r="B7" s="1">
        <f>52</f>
        <v>52</v>
      </c>
      <c r="C7" s="1" t="s">
        <v>2</v>
      </c>
      <c r="D7" s="1" t="s">
        <v>22</v>
      </c>
      <c r="E7" s="1" t="s">
        <v>25</v>
      </c>
      <c r="F7" s="1" t="s">
        <v>23</v>
      </c>
      <c r="G7" s="1" t="s">
        <v>81</v>
      </c>
      <c r="L7" s="1" t="s">
        <v>67</v>
      </c>
      <c r="M7" s="1">
        <f t="shared" ref="M7:M9" si="6">ROUND(13/52,2)</f>
        <v>0.25</v>
      </c>
      <c r="N7" s="1" t="s">
        <v>8</v>
      </c>
      <c r="O7" s="1" t="s">
        <v>10</v>
      </c>
      <c r="P7" s="1">
        <f>13</f>
        <v>13</v>
      </c>
      <c r="Q7" s="1" t="s">
        <v>20</v>
      </c>
      <c r="R7" s="1" t="str">
        <f t="shared" ref="R7:R9" si="7">E7</f>
        <v>cœur</v>
      </c>
      <c r="S7" s="1" t="s">
        <v>24</v>
      </c>
      <c r="T7" s="1" t="s">
        <v>9</v>
      </c>
      <c r="U7" s="1" t="s">
        <v>11</v>
      </c>
      <c r="V7" s="1" t="s">
        <v>12</v>
      </c>
      <c r="W7" s="1">
        <f>13</f>
        <v>13</v>
      </c>
      <c r="X7" s="1" t="s">
        <v>13</v>
      </c>
      <c r="Y7" s="1">
        <f t="shared" si="4"/>
        <v>52</v>
      </c>
      <c r="Z7" s="1" t="s">
        <v>14</v>
      </c>
      <c r="AA7" s="1" t="s">
        <v>15</v>
      </c>
      <c r="AB7" s="1">
        <f t="shared" si="5"/>
        <v>0.25</v>
      </c>
      <c r="AC7" s="1" t="s">
        <v>16</v>
      </c>
      <c r="AD7" s="1" t="s">
        <v>59</v>
      </c>
    </row>
    <row r="8" spans="1:31" x14ac:dyDescent="0.25">
      <c r="A8" s="1" t="s">
        <v>1</v>
      </c>
      <c r="B8" s="1">
        <f>52</f>
        <v>52</v>
      </c>
      <c r="C8" s="1" t="s">
        <v>2</v>
      </c>
      <c r="D8" s="1" t="s">
        <v>22</v>
      </c>
      <c r="E8" s="1" t="s">
        <v>26</v>
      </c>
      <c r="F8" s="1" t="s">
        <v>23</v>
      </c>
      <c r="G8" s="1" t="s">
        <v>81</v>
      </c>
      <c r="L8" s="1" t="s">
        <v>67</v>
      </c>
      <c r="M8" s="1">
        <f t="shared" si="6"/>
        <v>0.25</v>
      </c>
      <c r="N8" s="1" t="s">
        <v>8</v>
      </c>
      <c r="O8" s="1" t="s">
        <v>10</v>
      </c>
      <c r="P8" s="1">
        <f>13</f>
        <v>13</v>
      </c>
      <c r="Q8" s="1" t="s">
        <v>20</v>
      </c>
      <c r="R8" s="1" t="str">
        <f t="shared" si="7"/>
        <v>carreau</v>
      </c>
      <c r="S8" s="1" t="s">
        <v>24</v>
      </c>
      <c r="T8" s="1" t="s">
        <v>9</v>
      </c>
      <c r="U8" s="1" t="s">
        <v>11</v>
      </c>
      <c r="V8" s="1" t="s">
        <v>12</v>
      </c>
      <c r="W8" s="1">
        <f>13</f>
        <v>13</v>
      </c>
      <c r="X8" s="1" t="s">
        <v>13</v>
      </c>
      <c r="Y8" s="1">
        <f t="shared" si="4"/>
        <v>52</v>
      </c>
      <c r="Z8" s="1" t="s">
        <v>14</v>
      </c>
      <c r="AA8" s="1" t="s">
        <v>15</v>
      </c>
      <c r="AB8" s="1">
        <f t="shared" si="5"/>
        <v>0.25</v>
      </c>
      <c r="AC8" s="1" t="s">
        <v>16</v>
      </c>
      <c r="AD8" s="1" t="s">
        <v>59</v>
      </c>
    </row>
    <row r="9" spans="1:31" x14ac:dyDescent="0.25">
      <c r="A9" s="1" t="s">
        <v>1</v>
      </c>
      <c r="B9" s="1">
        <f>52</f>
        <v>52</v>
      </c>
      <c r="C9" s="1" t="s">
        <v>2</v>
      </c>
      <c r="D9" s="1" t="s">
        <v>22</v>
      </c>
      <c r="E9" s="1" t="s">
        <v>27</v>
      </c>
      <c r="F9" s="1" t="s">
        <v>23</v>
      </c>
      <c r="G9" s="1" t="s">
        <v>81</v>
      </c>
      <c r="L9" s="1" t="s">
        <v>67</v>
      </c>
      <c r="M9" s="1">
        <f t="shared" si="6"/>
        <v>0.25</v>
      </c>
      <c r="N9" s="1" t="s">
        <v>8</v>
      </c>
      <c r="O9" s="1" t="s">
        <v>10</v>
      </c>
      <c r="P9" s="1">
        <f>13</f>
        <v>13</v>
      </c>
      <c r="Q9" s="1" t="s">
        <v>20</v>
      </c>
      <c r="R9" s="1" t="str">
        <f t="shared" si="7"/>
        <v>trèfle</v>
      </c>
      <c r="S9" s="1" t="s">
        <v>24</v>
      </c>
      <c r="T9" s="1" t="s">
        <v>9</v>
      </c>
      <c r="U9" s="1" t="s">
        <v>11</v>
      </c>
      <c r="V9" s="1" t="s">
        <v>12</v>
      </c>
      <c r="W9" s="1">
        <f>13</f>
        <v>13</v>
      </c>
      <c r="X9" s="1" t="s">
        <v>13</v>
      </c>
      <c r="Y9" s="1">
        <f t="shared" si="4"/>
        <v>52</v>
      </c>
      <c r="Z9" s="1" t="s">
        <v>14</v>
      </c>
      <c r="AA9" s="1" t="s">
        <v>15</v>
      </c>
      <c r="AB9" s="1">
        <f t="shared" si="5"/>
        <v>0.25</v>
      </c>
      <c r="AC9" s="1" t="s">
        <v>16</v>
      </c>
      <c r="AD9" s="1" t="s">
        <v>59</v>
      </c>
    </row>
    <row r="10" spans="1:31" x14ac:dyDescent="0.25">
      <c r="A10" s="1" t="s">
        <v>1</v>
      </c>
      <c r="B10" s="1">
        <f>52</f>
        <v>52</v>
      </c>
      <c r="C10" s="1" t="s">
        <v>2</v>
      </c>
      <c r="D10" s="1" t="s">
        <v>72</v>
      </c>
      <c r="E10" s="1" t="s">
        <v>81</v>
      </c>
      <c r="L10" s="1" t="s">
        <v>67</v>
      </c>
      <c r="M10" s="1">
        <f>ROUND(1/B10,2)</f>
        <v>0.02</v>
      </c>
      <c r="N10" s="1" t="s">
        <v>8</v>
      </c>
      <c r="O10" s="1" t="s">
        <v>10</v>
      </c>
      <c r="P10" s="1">
        <f>1</f>
        <v>1</v>
      </c>
      <c r="Q10" s="1" t="s">
        <v>73</v>
      </c>
      <c r="S10" s="1" t="s">
        <v>7</v>
      </c>
      <c r="T10" s="1" t="s">
        <v>9</v>
      </c>
      <c r="U10" s="1" t="s">
        <v>11</v>
      </c>
      <c r="V10" s="1" t="s">
        <v>12</v>
      </c>
      <c r="W10" s="1">
        <f>P10</f>
        <v>1</v>
      </c>
      <c r="X10" s="1" t="s">
        <v>13</v>
      </c>
      <c r="Y10" s="1">
        <f>B10</f>
        <v>52</v>
      </c>
      <c r="Z10" s="1" t="s">
        <v>14</v>
      </c>
      <c r="AA10" s="1" t="s">
        <v>15</v>
      </c>
      <c r="AB10" s="1">
        <f>M10</f>
        <v>0.02</v>
      </c>
      <c r="AC10" s="1" t="s">
        <v>16</v>
      </c>
      <c r="AD10" s="1" t="s">
        <v>59</v>
      </c>
    </row>
    <row r="11" spans="1:31" x14ac:dyDescent="0.25">
      <c r="A11" s="1" t="s">
        <v>1</v>
      </c>
      <c r="B11" s="1">
        <f>52</f>
        <v>52</v>
      </c>
      <c r="C11" s="1" t="s">
        <v>2</v>
      </c>
      <c r="D11" s="1" t="s">
        <v>74</v>
      </c>
      <c r="E11" s="1" t="s">
        <v>81</v>
      </c>
      <c r="L11" s="1" t="s">
        <v>67</v>
      </c>
      <c r="M11" s="1">
        <f>ROUND(1/B11,2)</f>
        <v>0.02</v>
      </c>
      <c r="N11" s="1" t="s">
        <v>8</v>
      </c>
      <c r="O11" s="1" t="s">
        <v>10</v>
      </c>
      <c r="P11" s="1">
        <f>1</f>
        <v>1</v>
      </c>
      <c r="Q11" s="1" t="s">
        <v>77</v>
      </c>
      <c r="S11" s="1" t="s">
        <v>7</v>
      </c>
      <c r="T11" s="1" t="s">
        <v>9</v>
      </c>
      <c r="U11" s="1" t="s">
        <v>11</v>
      </c>
      <c r="V11" s="1" t="s">
        <v>12</v>
      </c>
      <c r="W11" s="1">
        <f>P11</f>
        <v>1</v>
      </c>
      <c r="X11" s="1" t="s">
        <v>13</v>
      </c>
      <c r="Y11" s="1">
        <f>B11</f>
        <v>52</v>
      </c>
      <c r="Z11" s="1" t="s">
        <v>14</v>
      </c>
      <c r="AA11" s="1" t="s">
        <v>15</v>
      </c>
      <c r="AB11" s="1">
        <f>M11</f>
        <v>0.02</v>
      </c>
      <c r="AC11" s="1" t="s">
        <v>16</v>
      </c>
      <c r="AD11" s="1" t="s">
        <v>59</v>
      </c>
    </row>
    <row r="12" spans="1:31" x14ac:dyDescent="0.25">
      <c r="A12" s="1" t="s">
        <v>1</v>
      </c>
      <c r="B12" s="1">
        <f>52</f>
        <v>52</v>
      </c>
      <c r="C12" s="1" t="s">
        <v>2</v>
      </c>
      <c r="D12" s="1" t="s">
        <v>75</v>
      </c>
      <c r="E12" s="1" t="s">
        <v>81</v>
      </c>
      <c r="L12" s="1" t="s">
        <v>67</v>
      </c>
      <c r="M12" s="1">
        <f t="shared" ref="M12:M13" si="8">ROUND(1/B12,2)</f>
        <v>0.02</v>
      </c>
      <c r="N12" s="1" t="s">
        <v>8</v>
      </c>
      <c r="O12" s="1" t="s">
        <v>10</v>
      </c>
      <c r="P12" s="1">
        <f>1</f>
        <v>1</v>
      </c>
      <c r="Q12" s="1" t="s">
        <v>78</v>
      </c>
      <c r="S12" s="1" t="s">
        <v>7</v>
      </c>
      <c r="T12" s="1" t="s">
        <v>9</v>
      </c>
      <c r="U12" s="1" t="s">
        <v>11</v>
      </c>
      <c r="V12" s="1" t="s">
        <v>12</v>
      </c>
      <c r="W12" s="1">
        <f t="shared" ref="W12:W13" si="9">P12</f>
        <v>1</v>
      </c>
      <c r="X12" s="1" t="s">
        <v>13</v>
      </c>
      <c r="Y12" s="1">
        <f t="shared" ref="Y12:Y13" si="10">B12</f>
        <v>52</v>
      </c>
      <c r="Z12" s="1" t="s">
        <v>14</v>
      </c>
      <c r="AA12" s="1" t="s">
        <v>15</v>
      </c>
      <c r="AB12" s="1">
        <f t="shared" ref="AB12:AB13" si="11">M12</f>
        <v>0.02</v>
      </c>
      <c r="AC12" s="1" t="s">
        <v>16</v>
      </c>
      <c r="AD12" s="1" t="s">
        <v>59</v>
      </c>
    </row>
    <row r="13" spans="1:31" x14ac:dyDescent="0.25">
      <c r="A13" s="1" t="s">
        <v>1</v>
      </c>
      <c r="B13" s="1">
        <f>52</f>
        <v>52</v>
      </c>
      <c r="C13" s="1" t="s">
        <v>2</v>
      </c>
      <c r="D13" s="1" t="s">
        <v>76</v>
      </c>
      <c r="E13" s="1" t="s">
        <v>81</v>
      </c>
      <c r="L13" s="1" t="s">
        <v>67</v>
      </c>
      <c r="M13" s="1">
        <f t="shared" si="8"/>
        <v>0.02</v>
      </c>
      <c r="N13" s="1" t="s">
        <v>8</v>
      </c>
      <c r="O13" s="1" t="s">
        <v>10</v>
      </c>
      <c r="P13" s="1">
        <f>1</f>
        <v>1</v>
      </c>
      <c r="Q13" s="1" t="s">
        <v>79</v>
      </c>
      <c r="S13" s="1" t="s">
        <v>7</v>
      </c>
      <c r="T13" s="1" t="s">
        <v>9</v>
      </c>
      <c r="U13" s="1" t="s">
        <v>11</v>
      </c>
      <c r="V13" s="1" t="s">
        <v>12</v>
      </c>
      <c r="W13" s="1">
        <f t="shared" si="9"/>
        <v>1</v>
      </c>
      <c r="X13" s="1" t="s">
        <v>13</v>
      </c>
      <c r="Y13" s="1">
        <f t="shared" si="10"/>
        <v>52</v>
      </c>
      <c r="Z13" s="1" t="s">
        <v>14</v>
      </c>
      <c r="AA13" s="1" t="s">
        <v>15</v>
      </c>
      <c r="AB13" s="1">
        <f t="shared" si="11"/>
        <v>0.02</v>
      </c>
      <c r="AC13" s="1" t="s">
        <v>16</v>
      </c>
      <c r="AD13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CFEB-9CE1-458D-8265-3D4C0115BF0C}">
  <dimension ref="A1:AE21"/>
  <sheetViews>
    <sheetView zoomScale="70" zoomScaleNormal="70" workbookViewId="0">
      <selection activeCell="G2" sqref="G2"/>
    </sheetView>
  </sheetViews>
  <sheetFormatPr baseColWidth="10" defaultRowHeight="15" x14ac:dyDescent="0.25"/>
  <cols>
    <col min="1" max="1" width="6" style="1" customWidth="1"/>
    <col min="2" max="2" width="4.42578125" style="1" customWidth="1"/>
    <col min="3" max="3" width="6.28515625" style="1" customWidth="1"/>
    <col min="4" max="4" width="19.85546875" style="1" customWidth="1"/>
    <col min="5" max="5" width="11.42578125" style="1"/>
    <col min="6" max="6" width="3.42578125" style="1" customWidth="1"/>
    <col min="7" max="12" width="4.140625" style="1" customWidth="1"/>
    <col min="13" max="13" width="11.42578125" style="1"/>
    <col min="14" max="14" width="4" style="1" customWidth="1"/>
    <col min="15" max="15" width="5.7109375" style="1" customWidth="1"/>
    <col min="16" max="16" width="7.85546875" style="1" customWidth="1"/>
    <col min="17" max="17" width="57" style="1" customWidth="1"/>
    <col min="18" max="20" width="11.42578125" style="1"/>
    <col min="21" max="21" width="5.42578125" style="1" customWidth="1"/>
    <col min="22" max="22" width="5" style="1" customWidth="1"/>
    <col min="23" max="23" width="3.5703125" style="1" customWidth="1"/>
    <col min="24" max="24" width="2.7109375" style="1" customWidth="1"/>
    <col min="25" max="25" width="3.42578125" style="1" customWidth="1"/>
    <col min="26" max="26" width="1.42578125" style="1" customWidth="1"/>
    <col min="27" max="27" width="2.85546875" style="1" customWidth="1"/>
    <col min="28" max="28" width="7.28515625" style="1" customWidth="1"/>
    <col min="29" max="39" width="5" style="1" customWidth="1"/>
    <col min="40" max="16384" width="11.42578125" style="1"/>
  </cols>
  <sheetData>
    <row r="1" spans="1:3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</row>
    <row r="2" spans="1:31" x14ac:dyDescent="0.25">
      <c r="A2" s="1" t="s">
        <v>1</v>
      </c>
      <c r="B2" s="1">
        <f>52</f>
        <v>52</v>
      </c>
      <c r="C2" s="1" t="s">
        <v>2</v>
      </c>
      <c r="D2" s="1" t="s">
        <v>28</v>
      </c>
      <c r="E2" s="1" t="s">
        <v>29</v>
      </c>
      <c r="F2" s="1" t="s">
        <v>23</v>
      </c>
      <c r="G2" s="1" t="s">
        <v>81</v>
      </c>
      <c r="L2" s="1" t="s">
        <v>67</v>
      </c>
      <c r="M2" s="1">
        <f>ROUND(P2/52,2)</f>
        <v>0.5</v>
      </c>
      <c r="N2" s="1" t="s">
        <v>8</v>
      </c>
      <c r="O2" s="1" t="s">
        <v>10</v>
      </c>
      <c r="P2" s="1">
        <f>26</f>
        <v>26</v>
      </c>
      <c r="Q2" s="1" t="s">
        <v>30</v>
      </c>
      <c r="S2" s="1" t="s">
        <v>7</v>
      </c>
      <c r="T2" s="1" t="s">
        <v>9</v>
      </c>
      <c r="U2" s="1" t="s">
        <v>11</v>
      </c>
      <c r="V2" s="1" t="s">
        <v>12</v>
      </c>
      <c r="W2" s="1">
        <f>P2</f>
        <v>26</v>
      </c>
      <c r="X2" s="1" t="s">
        <v>13</v>
      </c>
      <c r="Y2" s="1">
        <f t="shared" ref="Y2:Y5" si="0">B2</f>
        <v>52</v>
      </c>
      <c r="Z2" s="1" t="s">
        <v>14</v>
      </c>
      <c r="AA2" s="1" t="s">
        <v>15</v>
      </c>
      <c r="AB2" s="1">
        <f t="shared" ref="AB2:AB5" si="1">M2</f>
        <v>0.5</v>
      </c>
      <c r="AC2" s="1" t="s">
        <v>16</v>
      </c>
      <c r="AD2" s="1" t="s">
        <v>59</v>
      </c>
    </row>
    <row r="3" spans="1:31" x14ac:dyDescent="0.25">
      <c r="A3" s="1" t="s">
        <v>1</v>
      </c>
      <c r="B3" s="1">
        <f>52</f>
        <v>52</v>
      </c>
      <c r="C3" s="1" t="s">
        <v>2</v>
      </c>
      <c r="D3" s="1" t="s">
        <v>50</v>
      </c>
      <c r="E3" s="1" t="s">
        <v>31</v>
      </c>
      <c r="F3" s="1" t="s">
        <v>23</v>
      </c>
      <c r="G3" s="1" t="s">
        <v>81</v>
      </c>
      <c r="L3" s="1" t="s">
        <v>67</v>
      </c>
      <c r="M3" s="1">
        <f>ROUND(P3/52,2)</f>
        <v>0.5</v>
      </c>
      <c r="N3" s="1" t="s">
        <v>8</v>
      </c>
      <c r="O3" s="1" t="s">
        <v>10</v>
      </c>
      <c r="P3" s="1">
        <f>26</f>
        <v>26</v>
      </c>
      <c r="Q3" s="1" t="s">
        <v>30</v>
      </c>
      <c r="S3" s="1" t="s">
        <v>7</v>
      </c>
      <c r="T3" s="1" t="s">
        <v>9</v>
      </c>
      <c r="U3" s="1" t="s">
        <v>11</v>
      </c>
      <c r="V3" s="1" t="s">
        <v>12</v>
      </c>
      <c r="W3" s="1">
        <f>P3</f>
        <v>26</v>
      </c>
      <c r="X3" s="1" t="s">
        <v>13</v>
      </c>
      <c r="Y3" s="1">
        <f t="shared" si="0"/>
        <v>52</v>
      </c>
      <c r="Z3" s="1" t="s">
        <v>14</v>
      </c>
      <c r="AA3" s="1" t="s">
        <v>15</v>
      </c>
      <c r="AB3" s="1">
        <f t="shared" si="1"/>
        <v>0.5</v>
      </c>
      <c r="AC3" s="1" t="s">
        <v>16</v>
      </c>
      <c r="AD3" s="1" t="s">
        <v>59</v>
      </c>
    </row>
    <row r="4" spans="1:31" x14ac:dyDescent="0.25">
      <c r="A4" s="1" t="s">
        <v>1</v>
      </c>
      <c r="B4" s="1">
        <f>52</f>
        <v>52</v>
      </c>
      <c r="C4" s="1" t="s">
        <v>2</v>
      </c>
      <c r="D4" s="1" t="s">
        <v>28</v>
      </c>
      <c r="E4" s="1" t="s">
        <v>31</v>
      </c>
      <c r="F4" s="1" t="s">
        <v>23</v>
      </c>
      <c r="G4" s="1" t="s">
        <v>81</v>
      </c>
      <c r="L4" s="1" t="s">
        <v>67</v>
      </c>
      <c r="M4" s="1">
        <f>ROUND(P4/52,2)</f>
        <v>0.5</v>
      </c>
      <c r="N4" s="1" t="s">
        <v>8</v>
      </c>
      <c r="O4" s="1" t="s">
        <v>10</v>
      </c>
      <c r="P4" s="1">
        <f>26</f>
        <v>26</v>
      </c>
      <c r="Q4" s="1" t="s">
        <v>32</v>
      </c>
      <c r="S4" s="1" t="s">
        <v>7</v>
      </c>
      <c r="T4" s="1" t="s">
        <v>9</v>
      </c>
      <c r="U4" s="1" t="s">
        <v>11</v>
      </c>
      <c r="V4" s="1" t="s">
        <v>12</v>
      </c>
      <c r="W4" s="1">
        <f>P4</f>
        <v>26</v>
      </c>
      <c r="X4" s="1" t="s">
        <v>13</v>
      </c>
      <c r="Y4" s="1">
        <f t="shared" si="0"/>
        <v>52</v>
      </c>
      <c r="Z4" s="1" t="s">
        <v>14</v>
      </c>
      <c r="AA4" s="1" t="s">
        <v>15</v>
      </c>
      <c r="AB4" s="1">
        <f t="shared" si="1"/>
        <v>0.5</v>
      </c>
      <c r="AC4" s="1" t="s">
        <v>16</v>
      </c>
      <c r="AD4" s="1" t="s">
        <v>59</v>
      </c>
    </row>
    <row r="5" spans="1:31" x14ac:dyDescent="0.25">
      <c r="A5" s="1" t="s">
        <v>1</v>
      </c>
      <c r="B5" s="1">
        <f>52</f>
        <v>52</v>
      </c>
      <c r="C5" s="1" t="s">
        <v>2</v>
      </c>
      <c r="D5" s="1" t="s">
        <v>50</v>
      </c>
      <c r="E5" s="1" t="s">
        <v>29</v>
      </c>
      <c r="F5" s="1" t="s">
        <v>23</v>
      </c>
      <c r="G5" s="1" t="s">
        <v>81</v>
      </c>
      <c r="L5" s="1" t="s">
        <v>67</v>
      </c>
      <c r="M5" s="1">
        <f>ROUND(P5/52,2)</f>
        <v>0.5</v>
      </c>
      <c r="N5" s="1" t="s">
        <v>8</v>
      </c>
      <c r="O5" s="1" t="s">
        <v>10</v>
      </c>
      <c r="P5" s="1">
        <f>26</f>
        <v>26</v>
      </c>
      <c r="Q5" s="1" t="s">
        <v>32</v>
      </c>
      <c r="S5" s="1" t="s">
        <v>7</v>
      </c>
      <c r="T5" s="1" t="s">
        <v>9</v>
      </c>
      <c r="U5" s="1" t="s">
        <v>11</v>
      </c>
      <c r="V5" s="1" t="s">
        <v>12</v>
      </c>
      <c r="W5" s="1">
        <f>P5</f>
        <v>26</v>
      </c>
      <c r="X5" s="1" t="s">
        <v>13</v>
      </c>
      <c r="Y5" s="1">
        <f t="shared" si="0"/>
        <v>52</v>
      </c>
      <c r="Z5" s="1" t="s">
        <v>14</v>
      </c>
      <c r="AA5" s="1" t="s">
        <v>15</v>
      </c>
      <c r="AB5" s="1">
        <f t="shared" si="1"/>
        <v>0.5</v>
      </c>
      <c r="AC5" s="1" t="s">
        <v>16</v>
      </c>
      <c r="AD5" s="1" t="s">
        <v>59</v>
      </c>
    </row>
    <row r="6" spans="1:31" x14ac:dyDescent="0.25">
      <c r="A6" s="1" t="s">
        <v>1</v>
      </c>
      <c r="B6" s="1">
        <f>52</f>
        <v>52</v>
      </c>
      <c r="C6" s="1" t="s">
        <v>2</v>
      </c>
      <c r="D6" s="1" t="s">
        <v>33</v>
      </c>
      <c r="E6" s="1" t="s">
        <v>21</v>
      </c>
      <c r="F6" s="1" t="s">
        <v>23</v>
      </c>
      <c r="G6" s="1" t="s">
        <v>81</v>
      </c>
      <c r="L6" s="1" t="s">
        <v>67</v>
      </c>
      <c r="M6" s="1">
        <f>ROUND(P6/52,2)</f>
        <v>0.75</v>
      </c>
      <c r="N6" s="1" t="s">
        <v>8</v>
      </c>
      <c r="O6" s="1" t="s">
        <v>10</v>
      </c>
      <c r="P6" s="1">
        <f>39</f>
        <v>39</v>
      </c>
      <c r="Q6" s="1" t="s">
        <v>34</v>
      </c>
      <c r="S6" s="1" t="s">
        <v>24</v>
      </c>
      <c r="T6" s="1" t="s">
        <v>9</v>
      </c>
      <c r="U6" s="1" t="s">
        <v>11</v>
      </c>
      <c r="V6" s="1" t="s">
        <v>12</v>
      </c>
      <c r="W6" s="1">
        <f>13</f>
        <v>13</v>
      </c>
      <c r="X6" s="1" t="s">
        <v>13</v>
      </c>
      <c r="Y6" s="1">
        <f t="shared" ref="Y6:Y9" si="2">B6</f>
        <v>52</v>
      </c>
      <c r="Z6" s="1" t="s">
        <v>14</v>
      </c>
      <c r="AA6" s="1" t="s">
        <v>15</v>
      </c>
      <c r="AB6" s="1">
        <f t="shared" ref="AB6:AB9" si="3">M6</f>
        <v>0.75</v>
      </c>
      <c r="AC6" s="1" t="s">
        <v>16</v>
      </c>
      <c r="AD6" s="1" t="s">
        <v>59</v>
      </c>
    </row>
    <row r="7" spans="1:31" x14ac:dyDescent="0.25">
      <c r="A7" s="1" t="s">
        <v>1</v>
      </c>
      <c r="B7" s="1">
        <f>52</f>
        <v>52</v>
      </c>
      <c r="C7" s="1" t="s">
        <v>2</v>
      </c>
      <c r="D7" s="1" t="s">
        <v>33</v>
      </c>
      <c r="E7" s="1" t="s">
        <v>25</v>
      </c>
      <c r="F7" s="1" t="s">
        <v>23</v>
      </c>
      <c r="G7" s="1" t="s">
        <v>81</v>
      </c>
      <c r="L7" s="1" t="s">
        <v>67</v>
      </c>
      <c r="M7" s="1">
        <f t="shared" ref="M7:M9" si="4">ROUND(P7/52,2)</f>
        <v>0.75</v>
      </c>
      <c r="N7" s="1" t="s">
        <v>8</v>
      </c>
      <c r="O7" s="1" t="s">
        <v>10</v>
      </c>
      <c r="P7" s="1">
        <f>39</f>
        <v>39</v>
      </c>
      <c r="Q7" s="1" t="s">
        <v>35</v>
      </c>
      <c r="S7" s="1" t="s">
        <v>24</v>
      </c>
      <c r="T7" s="1" t="s">
        <v>9</v>
      </c>
      <c r="U7" s="1" t="s">
        <v>11</v>
      </c>
      <c r="V7" s="1" t="s">
        <v>12</v>
      </c>
      <c r="W7" s="1">
        <f>13</f>
        <v>13</v>
      </c>
      <c r="X7" s="1" t="s">
        <v>13</v>
      </c>
      <c r="Y7" s="1">
        <f t="shared" si="2"/>
        <v>52</v>
      </c>
      <c r="Z7" s="1" t="s">
        <v>14</v>
      </c>
      <c r="AA7" s="1" t="s">
        <v>15</v>
      </c>
      <c r="AB7" s="1">
        <f t="shared" si="3"/>
        <v>0.75</v>
      </c>
      <c r="AC7" s="1" t="s">
        <v>16</v>
      </c>
      <c r="AD7" s="1" t="s">
        <v>59</v>
      </c>
    </row>
    <row r="8" spans="1:31" x14ac:dyDescent="0.25">
      <c r="A8" s="1" t="s">
        <v>1</v>
      </c>
      <c r="B8" s="1">
        <f>52</f>
        <v>52</v>
      </c>
      <c r="C8" s="1" t="s">
        <v>2</v>
      </c>
      <c r="D8" s="1" t="s">
        <v>33</v>
      </c>
      <c r="E8" s="1" t="s">
        <v>26</v>
      </c>
      <c r="F8" s="1" t="s">
        <v>23</v>
      </c>
      <c r="G8" s="1" t="s">
        <v>81</v>
      </c>
      <c r="L8" s="1" t="s">
        <v>67</v>
      </c>
      <c r="M8" s="1">
        <f t="shared" si="4"/>
        <v>0.75</v>
      </c>
      <c r="N8" s="1" t="s">
        <v>8</v>
      </c>
      <c r="O8" s="1" t="s">
        <v>10</v>
      </c>
      <c r="P8" s="1">
        <f>39</f>
        <v>39</v>
      </c>
      <c r="Q8" s="1" t="s">
        <v>36</v>
      </c>
      <c r="S8" s="1" t="s">
        <v>24</v>
      </c>
      <c r="T8" s="1" t="s">
        <v>9</v>
      </c>
      <c r="U8" s="1" t="s">
        <v>11</v>
      </c>
      <c r="V8" s="1" t="s">
        <v>12</v>
      </c>
      <c r="W8" s="1">
        <f>13</f>
        <v>13</v>
      </c>
      <c r="X8" s="1" t="s">
        <v>13</v>
      </c>
      <c r="Y8" s="1">
        <f t="shared" si="2"/>
        <v>52</v>
      </c>
      <c r="Z8" s="1" t="s">
        <v>14</v>
      </c>
      <c r="AA8" s="1" t="s">
        <v>15</v>
      </c>
      <c r="AB8" s="1">
        <f t="shared" si="3"/>
        <v>0.75</v>
      </c>
      <c r="AC8" s="1" t="s">
        <v>16</v>
      </c>
      <c r="AD8" s="1" t="s">
        <v>59</v>
      </c>
    </row>
    <row r="9" spans="1:31" x14ac:dyDescent="0.25">
      <c r="A9" s="1" t="s">
        <v>1</v>
      </c>
      <c r="B9" s="1">
        <f>52</f>
        <v>52</v>
      </c>
      <c r="C9" s="1" t="s">
        <v>2</v>
      </c>
      <c r="D9" s="1" t="s">
        <v>33</v>
      </c>
      <c r="E9" s="1" t="s">
        <v>27</v>
      </c>
      <c r="F9" s="1" t="s">
        <v>23</v>
      </c>
      <c r="G9" s="1" t="s">
        <v>81</v>
      </c>
      <c r="L9" s="1" t="s">
        <v>67</v>
      </c>
      <c r="M9" s="1">
        <f t="shared" si="4"/>
        <v>0.75</v>
      </c>
      <c r="N9" s="1" t="s">
        <v>8</v>
      </c>
      <c r="O9" s="1" t="s">
        <v>10</v>
      </c>
      <c r="P9" s="1">
        <f>39</f>
        <v>39</v>
      </c>
      <c r="Q9" s="1" t="s">
        <v>37</v>
      </c>
      <c r="S9" s="1" t="s">
        <v>24</v>
      </c>
      <c r="T9" s="1" t="s">
        <v>9</v>
      </c>
      <c r="U9" s="1" t="s">
        <v>11</v>
      </c>
      <c r="V9" s="1" t="s">
        <v>12</v>
      </c>
      <c r="W9" s="1">
        <f>13</f>
        <v>13</v>
      </c>
      <c r="X9" s="1" t="s">
        <v>13</v>
      </c>
      <c r="Y9" s="1">
        <f t="shared" si="2"/>
        <v>52</v>
      </c>
      <c r="Z9" s="1" t="s">
        <v>14</v>
      </c>
      <c r="AA9" s="1" t="s">
        <v>15</v>
      </c>
      <c r="AB9" s="1">
        <f t="shared" si="3"/>
        <v>0.75</v>
      </c>
      <c r="AC9" s="1" t="s">
        <v>16</v>
      </c>
      <c r="AD9" s="1" t="s">
        <v>59</v>
      </c>
    </row>
    <row r="10" spans="1:31" x14ac:dyDescent="0.25">
      <c r="A10" s="1" t="s">
        <v>1</v>
      </c>
      <c r="B10" s="1">
        <f>52</f>
        <v>52</v>
      </c>
      <c r="C10" s="1" t="s">
        <v>2</v>
      </c>
      <c r="D10" s="1" t="s">
        <v>38</v>
      </c>
      <c r="E10" s="1">
        <v>2</v>
      </c>
      <c r="F10" s="1" t="s">
        <v>23</v>
      </c>
      <c r="G10" s="1" t="s">
        <v>81</v>
      </c>
      <c r="L10" s="1" t="s">
        <v>67</v>
      </c>
      <c r="M10" s="1">
        <f>ROUND(P10/52,2)</f>
        <v>0.08</v>
      </c>
      <c r="N10" s="1" t="s">
        <v>8</v>
      </c>
      <c r="O10" s="1" t="s">
        <v>10</v>
      </c>
      <c r="P10" s="1">
        <f>4</f>
        <v>4</v>
      </c>
      <c r="Q10" s="1" t="s">
        <v>60</v>
      </c>
      <c r="R10" s="1">
        <f>E10</f>
        <v>2</v>
      </c>
      <c r="S10" s="1" t="s">
        <v>24</v>
      </c>
      <c r="T10" s="1" t="s">
        <v>9</v>
      </c>
      <c r="U10" s="1" t="s">
        <v>11</v>
      </c>
      <c r="V10" s="1" t="s">
        <v>12</v>
      </c>
      <c r="W10" s="1">
        <f>P10</f>
        <v>4</v>
      </c>
      <c r="X10" s="1" t="s">
        <v>13</v>
      </c>
      <c r="Y10" s="1">
        <f t="shared" ref="Y10:Y19" si="5">B10</f>
        <v>52</v>
      </c>
      <c r="Z10" s="1" t="s">
        <v>14</v>
      </c>
      <c r="AA10" s="1" t="s">
        <v>15</v>
      </c>
      <c r="AB10" s="1">
        <f t="shared" ref="AB10:AB19" si="6">M10</f>
        <v>0.08</v>
      </c>
      <c r="AC10" s="1" t="s">
        <v>16</v>
      </c>
      <c r="AD10" s="1" t="s">
        <v>59</v>
      </c>
    </row>
    <row r="11" spans="1:31" x14ac:dyDescent="0.25">
      <c r="A11" s="1" t="s">
        <v>1</v>
      </c>
      <c r="B11" s="1">
        <f>52</f>
        <v>52</v>
      </c>
      <c r="C11" s="1" t="s">
        <v>2</v>
      </c>
      <c r="D11" s="1" t="s">
        <v>38</v>
      </c>
      <c r="E11" s="1">
        <v>3</v>
      </c>
      <c r="F11" s="1" t="s">
        <v>23</v>
      </c>
      <c r="G11" s="1" t="s">
        <v>81</v>
      </c>
      <c r="L11" s="1" t="s">
        <v>67</v>
      </c>
      <c r="M11" s="1">
        <f>ROUND(P11/52,2)</f>
        <v>0.08</v>
      </c>
      <c r="N11" s="1" t="s">
        <v>8</v>
      </c>
      <c r="O11" s="1" t="s">
        <v>10</v>
      </c>
      <c r="P11" s="1">
        <f>4</f>
        <v>4</v>
      </c>
      <c r="Q11" s="1" t="s">
        <v>60</v>
      </c>
      <c r="R11" s="1">
        <f>E11</f>
        <v>3</v>
      </c>
      <c r="S11" s="1" t="s">
        <v>24</v>
      </c>
      <c r="T11" s="1" t="s">
        <v>9</v>
      </c>
      <c r="U11" s="1" t="s">
        <v>11</v>
      </c>
      <c r="V11" s="1" t="s">
        <v>12</v>
      </c>
      <c r="W11" s="1">
        <f>P11</f>
        <v>4</v>
      </c>
      <c r="X11" s="1" t="s">
        <v>13</v>
      </c>
      <c r="Y11" s="1">
        <f t="shared" si="5"/>
        <v>52</v>
      </c>
      <c r="Z11" s="1" t="s">
        <v>14</v>
      </c>
      <c r="AA11" s="1" t="s">
        <v>15</v>
      </c>
      <c r="AB11" s="1">
        <f t="shared" si="6"/>
        <v>0.08</v>
      </c>
      <c r="AC11" s="1" t="s">
        <v>16</v>
      </c>
      <c r="AD11" s="1" t="s">
        <v>59</v>
      </c>
    </row>
    <row r="12" spans="1:31" x14ac:dyDescent="0.25">
      <c r="A12" s="1" t="s">
        <v>1</v>
      </c>
      <c r="B12" s="1">
        <f>52</f>
        <v>52</v>
      </c>
      <c r="C12" s="1" t="s">
        <v>2</v>
      </c>
      <c r="D12" s="1" t="s">
        <v>38</v>
      </c>
      <c r="E12" s="1">
        <v>4</v>
      </c>
      <c r="F12" s="1" t="s">
        <v>23</v>
      </c>
      <c r="G12" s="1" t="s">
        <v>81</v>
      </c>
      <c r="L12" s="1" t="s">
        <v>67</v>
      </c>
      <c r="M12" s="1">
        <f t="shared" ref="M12:M17" si="7">ROUND(P12/52,2)</f>
        <v>0.08</v>
      </c>
      <c r="N12" s="1" t="s">
        <v>8</v>
      </c>
      <c r="O12" s="1" t="s">
        <v>10</v>
      </c>
      <c r="P12" s="1">
        <f>4</f>
        <v>4</v>
      </c>
      <c r="Q12" s="1" t="s">
        <v>60</v>
      </c>
      <c r="R12" s="1">
        <f t="shared" ref="R12:R17" si="8">E12</f>
        <v>4</v>
      </c>
      <c r="S12" s="1" t="s">
        <v>24</v>
      </c>
      <c r="T12" s="1" t="s">
        <v>9</v>
      </c>
      <c r="U12" s="1" t="s">
        <v>11</v>
      </c>
      <c r="V12" s="1" t="s">
        <v>12</v>
      </c>
      <c r="W12" s="1">
        <f t="shared" ref="W12:W17" si="9">P12</f>
        <v>4</v>
      </c>
      <c r="X12" s="1" t="s">
        <v>13</v>
      </c>
      <c r="Y12" s="1">
        <f t="shared" si="5"/>
        <v>52</v>
      </c>
      <c r="Z12" s="1" t="s">
        <v>14</v>
      </c>
      <c r="AA12" s="1" t="s">
        <v>15</v>
      </c>
      <c r="AB12" s="1">
        <f t="shared" si="6"/>
        <v>0.08</v>
      </c>
      <c r="AC12" s="1" t="s">
        <v>16</v>
      </c>
      <c r="AD12" s="1" t="s">
        <v>59</v>
      </c>
    </row>
    <row r="13" spans="1:31" x14ac:dyDescent="0.25">
      <c r="A13" s="1" t="s">
        <v>1</v>
      </c>
      <c r="B13" s="1">
        <f>52</f>
        <v>52</v>
      </c>
      <c r="C13" s="1" t="s">
        <v>2</v>
      </c>
      <c r="D13" s="1" t="s">
        <v>38</v>
      </c>
      <c r="E13" s="1">
        <v>5</v>
      </c>
      <c r="F13" s="1" t="s">
        <v>23</v>
      </c>
      <c r="G13" s="1" t="s">
        <v>81</v>
      </c>
      <c r="L13" s="1" t="s">
        <v>67</v>
      </c>
      <c r="M13" s="1">
        <f t="shared" si="7"/>
        <v>0.08</v>
      </c>
      <c r="N13" s="1" t="s">
        <v>8</v>
      </c>
      <c r="O13" s="1" t="s">
        <v>10</v>
      </c>
      <c r="P13" s="1">
        <f>4</f>
        <v>4</v>
      </c>
      <c r="Q13" s="1" t="s">
        <v>60</v>
      </c>
      <c r="R13" s="1">
        <f t="shared" si="8"/>
        <v>5</v>
      </c>
      <c r="S13" s="1" t="s">
        <v>24</v>
      </c>
      <c r="T13" s="1" t="s">
        <v>9</v>
      </c>
      <c r="U13" s="1" t="s">
        <v>11</v>
      </c>
      <c r="V13" s="1" t="s">
        <v>12</v>
      </c>
      <c r="W13" s="1">
        <f t="shared" si="9"/>
        <v>4</v>
      </c>
      <c r="X13" s="1" t="s">
        <v>13</v>
      </c>
      <c r="Y13" s="1">
        <f t="shared" si="5"/>
        <v>52</v>
      </c>
      <c r="Z13" s="1" t="s">
        <v>14</v>
      </c>
      <c r="AA13" s="1" t="s">
        <v>15</v>
      </c>
      <c r="AB13" s="1">
        <f t="shared" si="6"/>
        <v>0.08</v>
      </c>
      <c r="AC13" s="1" t="s">
        <v>16</v>
      </c>
      <c r="AD13" s="1" t="s">
        <v>59</v>
      </c>
    </row>
    <row r="14" spans="1:31" x14ac:dyDescent="0.25">
      <c r="A14" s="1" t="s">
        <v>1</v>
      </c>
      <c r="B14" s="1">
        <f>52</f>
        <v>52</v>
      </c>
      <c r="C14" s="1" t="s">
        <v>2</v>
      </c>
      <c r="D14" s="1" t="s">
        <v>38</v>
      </c>
      <c r="E14" s="1">
        <v>6</v>
      </c>
      <c r="F14" s="1" t="s">
        <v>23</v>
      </c>
      <c r="G14" s="1" t="s">
        <v>81</v>
      </c>
      <c r="L14" s="1" t="s">
        <v>67</v>
      </c>
      <c r="M14" s="1">
        <f t="shared" si="7"/>
        <v>0.08</v>
      </c>
      <c r="N14" s="1" t="s">
        <v>8</v>
      </c>
      <c r="O14" s="1" t="s">
        <v>10</v>
      </c>
      <c r="P14" s="1">
        <f>4</f>
        <v>4</v>
      </c>
      <c r="Q14" s="1" t="s">
        <v>60</v>
      </c>
      <c r="R14" s="1">
        <f t="shared" si="8"/>
        <v>6</v>
      </c>
      <c r="S14" s="1" t="s">
        <v>24</v>
      </c>
      <c r="T14" s="1" t="s">
        <v>9</v>
      </c>
      <c r="U14" s="1" t="s">
        <v>11</v>
      </c>
      <c r="V14" s="1" t="s">
        <v>12</v>
      </c>
      <c r="W14" s="1">
        <f t="shared" si="9"/>
        <v>4</v>
      </c>
      <c r="X14" s="1" t="s">
        <v>13</v>
      </c>
      <c r="Y14" s="1">
        <f t="shared" si="5"/>
        <v>52</v>
      </c>
      <c r="Z14" s="1" t="s">
        <v>14</v>
      </c>
      <c r="AA14" s="1" t="s">
        <v>15</v>
      </c>
      <c r="AB14" s="1">
        <f t="shared" si="6"/>
        <v>0.08</v>
      </c>
      <c r="AC14" s="1" t="s">
        <v>16</v>
      </c>
      <c r="AD14" s="1" t="s">
        <v>59</v>
      </c>
    </row>
    <row r="15" spans="1:31" x14ac:dyDescent="0.25">
      <c r="A15" s="1" t="s">
        <v>1</v>
      </c>
      <c r="B15" s="1">
        <f>52</f>
        <v>52</v>
      </c>
      <c r="C15" s="1" t="s">
        <v>2</v>
      </c>
      <c r="D15" s="1" t="s">
        <v>38</v>
      </c>
      <c r="E15" s="1">
        <v>7</v>
      </c>
      <c r="F15" s="1" t="s">
        <v>23</v>
      </c>
      <c r="G15" s="1" t="s">
        <v>81</v>
      </c>
      <c r="L15" s="1" t="s">
        <v>67</v>
      </c>
      <c r="M15" s="1">
        <f t="shared" si="7"/>
        <v>0.08</v>
      </c>
      <c r="N15" s="1" t="s">
        <v>8</v>
      </c>
      <c r="O15" s="1" t="s">
        <v>10</v>
      </c>
      <c r="P15" s="1">
        <f>4</f>
        <v>4</v>
      </c>
      <c r="Q15" s="1" t="s">
        <v>60</v>
      </c>
      <c r="R15" s="1">
        <f t="shared" si="8"/>
        <v>7</v>
      </c>
      <c r="S15" s="1" t="s">
        <v>24</v>
      </c>
      <c r="T15" s="1" t="s">
        <v>9</v>
      </c>
      <c r="U15" s="1" t="s">
        <v>11</v>
      </c>
      <c r="V15" s="1" t="s">
        <v>12</v>
      </c>
      <c r="W15" s="1">
        <f t="shared" si="9"/>
        <v>4</v>
      </c>
      <c r="X15" s="1" t="s">
        <v>13</v>
      </c>
      <c r="Y15" s="1">
        <f t="shared" si="5"/>
        <v>52</v>
      </c>
      <c r="Z15" s="1" t="s">
        <v>14</v>
      </c>
      <c r="AA15" s="1" t="s">
        <v>15</v>
      </c>
      <c r="AB15" s="1">
        <f t="shared" si="6"/>
        <v>0.08</v>
      </c>
      <c r="AC15" s="1" t="s">
        <v>16</v>
      </c>
      <c r="AD15" s="1" t="s">
        <v>59</v>
      </c>
    </row>
    <row r="16" spans="1:31" x14ac:dyDescent="0.25">
      <c r="A16" s="1" t="s">
        <v>1</v>
      </c>
      <c r="B16" s="1">
        <f>52</f>
        <v>52</v>
      </c>
      <c r="C16" s="1" t="s">
        <v>2</v>
      </c>
      <c r="D16" s="1" t="s">
        <v>38</v>
      </c>
      <c r="E16" s="1">
        <v>8</v>
      </c>
      <c r="F16" s="1" t="s">
        <v>23</v>
      </c>
      <c r="G16" s="1" t="s">
        <v>81</v>
      </c>
      <c r="L16" s="1" t="s">
        <v>67</v>
      </c>
      <c r="M16" s="1">
        <f t="shared" si="7"/>
        <v>0.08</v>
      </c>
      <c r="N16" s="1" t="s">
        <v>8</v>
      </c>
      <c r="O16" s="1" t="s">
        <v>10</v>
      </c>
      <c r="P16" s="1">
        <f>4</f>
        <v>4</v>
      </c>
      <c r="Q16" s="1" t="s">
        <v>60</v>
      </c>
      <c r="R16" s="1">
        <f t="shared" si="8"/>
        <v>8</v>
      </c>
      <c r="S16" s="1" t="s">
        <v>24</v>
      </c>
      <c r="T16" s="1" t="s">
        <v>9</v>
      </c>
      <c r="U16" s="1" t="s">
        <v>11</v>
      </c>
      <c r="V16" s="1" t="s">
        <v>12</v>
      </c>
      <c r="W16" s="1">
        <f t="shared" si="9"/>
        <v>4</v>
      </c>
      <c r="X16" s="1" t="s">
        <v>13</v>
      </c>
      <c r="Y16" s="1">
        <f t="shared" si="5"/>
        <v>52</v>
      </c>
      <c r="Z16" s="1" t="s">
        <v>14</v>
      </c>
      <c r="AA16" s="1" t="s">
        <v>15</v>
      </c>
      <c r="AB16" s="1">
        <f t="shared" si="6"/>
        <v>0.08</v>
      </c>
      <c r="AC16" s="1" t="s">
        <v>16</v>
      </c>
      <c r="AD16" s="1" t="s">
        <v>59</v>
      </c>
    </row>
    <row r="17" spans="1:30" x14ac:dyDescent="0.25">
      <c r="A17" s="1" t="s">
        <v>1</v>
      </c>
      <c r="B17" s="1">
        <f>52</f>
        <v>52</v>
      </c>
      <c r="C17" s="1" t="s">
        <v>2</v>
      </c>
      <c r="D17" s="1" t="s">
        <v>38</v>
      </c>
      <c r="E17" s="1">
        <v>9</v>
      </c>
      <c r="F17" s="1" t="s">
        <v>23</v>
      </c>
      <c r="G17" s="1" t="s">
        <v>81</v>
      </c>
      <c r="L17" s="1" t="s">
        <v>67</v>
      </c>
      <c r="M17" s="1">
        <f t="shared" si="7"/>
        <v>0.08</v>
      </c>
      <c r="N17" s="1" t="s">
        <v>8</v>
      </c>
      <c r="O17" s="1" t="s">
        <v>10</v>
      </c>
      <c r="P17" s="1">
        <f>4</f>
        <v>4</v>
      </c>
      <c r="Q17" s="1" t="s">
        <v>60</v>
      </c>
      <c r="R17" s="1">
        <f t="shared" si="8"/>
        <v>9</v>
      </c>
      <c r="S17" s="1" t="s">
        <v>24</v>
      </c>
      <c r="T17" s="1" t="s">
        <v>9</v>
      </c>
      <c r="U17" s="1" t="s">
        <v>11</v>
      </c>
      <c r="V17" s="1" t="s">
        <v>12</v>
      </c>
      <c r="W17" s="1">
        <f t="shared" si="9"/>
        <v>4</v>
      </c>
      <c r="X17" s="1" t="s">
        <v>13</v>
      </c>
      <c r="Y17" s="1">
        <f t="shared" si="5"/>
        <v>52</v>
      </c>
      <c r="Z17" s="1" t="s">
        <v>14</v>
      </c>
      <c r="AA17" s="1" t="s">
        <v>15</v>
      </c>
      <c r="AB17" s="1">
        <f t="shared" si="6"/>
        <v>0.08</v>
      </c>
      <c r="AC17" s="1" t="s">
        <v>16</v>
      </c>
      <c r="AD17" s="1" t="s">
        <v>59</v>
      </c>
    </row>
    <row r="18" spans="1:30" x14ac:dyDescent="0.25">
      <c r="A18" s="1" t="s">
        <v>1</v>
      </c>
      <c r="B18" s="1">
        <f>52</f>
        <v>52</v>
      </c>
      <c r="C18" s="1" t="s">
        <v>2</v>
      </c>
      <c r="D18" s="1" t="s">
        <v>38</v>
      </c>
      <c r="E18" s="1">
        <v>10</v>
      </c>
      <c r="F18" s="1" t="s">
        <v>23</v>
      </c>
      <c r="G18" s="1" t="s">
        <v>81</v>
      </c>
      <c r="L18" s="1" t="s">
        <v>67</v>
      </c>
      <c r="M18" s="1">
        <f>ROUND(P18/52,2)</f>
        <v>0.08</v>
      </c>
      <c r="N18" s="1" t="s">
        <v>8</v>
      </c>
      <c r="O18" s="1" t="s">
        <v>10</v>
      </c>
      <c r="P18" s="1">
        <f>4</f>
        <v>4</v>
      </c>
      <c r="Q18" s="1" t="s">
        <v>60</v>
      </c>
      <c r="R18" s="1">
        <f>E18</f>
        <v>10</v>
      </c>
      <c r="S18" s="1" t="s">
        <v>24</v>
      </c>
      <c r="T18" s="1" t="s">
        <v>9</v>
      </c>
      <c r="U18" s="1" t="s">
        <v>11</v>
      </c>
      <c r="V18" s="1" t="s">
        <v>12</v>
      </c>
      <c r="W18" s="1">
        <f>P18</f>
        <v>4</v>
      </c>
      <c r="X18" s="1" t="s">
        <v>13</v>
      </c>
      <c r="Y18" s="1">
        <f t="shared" si="5"/>
        <v>52</v>
      </c>
      <c r="Z18" s="1" t="s">
        <v>14</v>
      </c>
      <c r="AA18" s="1" t="s">
        <v>15</v>
      </c>
      <c r="AB18" s="1">
        <f t="shared" si="6"/>
        <v>0.08</v>
      </c>
      <c r="AC18" s="1" t="s">
        <v>16</v>
      </c>
      <c r="AD18" s="1" t="s">
        <v>59</v>
      </c>
    </row>
    <row r="19" spans="1:30" x14ac:dyDescent="0.25">
      <c r="A19" s="1" t="s">
        <v>1</v>
      </c>
      <c r="B19" s="1">
        <f>52</f>
        <v>52</v>
      </c>
      <c r="C19" s="1" t="s">
        <v>2</v>
      </c>
      <c r="D19" s="1" t="s">
        <v>38</v>
      </c>
      <c r="E19" s="1" t="s">
        <v>41</v>
      </c>
      <c r="F19" s="1" t="s">
        <v>23</v>
      </c>
      <c r="G19" s="1" t="s">
        <v>81</v>
      </c>
      <c r="L19" s="1" t="s">
        <v>67</v>
      </c>
      <c r="M19" s="1">
        <f t="shared" ref="M19" si="10">ROUND(P19/52,2)</f>
        <v>0.08</v>
      </c>
      <c r="N19" s="1" t="s">
        <v>8</v>
      </c>
      <c r="O19" s="1" t="s">
        <v>10</v>
      </c>
      <c r="P19" s="1">
        <f>4</f>
        <v>4</v>
      </c>
      <c r="Q19" s="1" t="s">
        <v>43</v>
      </c>
      <c r="R19" s="1" t="s">
        <v>45</v>
      </c>
      <c r="S19" s="1" t="s">
        <v>24</v>
      </c>
      <c r="T19" s="1" t="s">
        <v>9</v>
      </c>
      <c r="U19" s="1" t="s">
        <v>11</v>
      </c>
      <c r="V19" s="1" t="s">
        <v>12</v>
      </c>
      <c r="W19" s="1">
        <f t="shared" ref="W19" si="11">P19</f>
        <v>4</v>
      </c>
      <c r="X19" s="1" t="s">
        <v>13</v>
      </c>
      <c r="Y19" s="1">
        <f t="shared" si="5"/>
        <v>52</v>
      </c>
      <c r="Z19" s="1" t="s">
        <v>14</v>
      </c>
      <c r="AA19" s="1" t="s">
        <v>15</v>
      </c>
      <c r="AB19" s="1">
        <f t="shared" si="6"/>
        <v>0.08</v>
      </c>
      <c r="AC19" s="1" t="s">
        <v>16</v>
      </c>
      <c r="AD19" s="1" t="s">
        <v>59</v>
      </c>
    </row>
    <row r="20" spans="1:30" x14ac:dyDescent="0.25">
      <c r="A20" s="1" t="s">
        <v>1</v>
      </c>
      <c r="B20" s="1">
        <f>52</f>
        <v>52</v>
      </c>
      <c r="C20" s="1" t="s">
        <v>2</v>
      </c>
      <c r="D20" s="1" t="s">
        <v>39</v>
      </c>
      <c r="E20" s="1" t="s">
        <v>40</v>
      </c>
      <c r="F20" s="1" t="s">
        <v>23</v>
      </c>
      <c r="G20" s="1" t="s">
        <v>81</v>
      </c>
      <c r="L20" s="1" t="s">
        <v>67</v>
      </c>
      <c r="M20" s="1">
        <f>ROUND(P20/52,2)</f>
        <v>0.08</v>
      </c>
      <c r="N20" s="1" t="s">
        <v>8</v>
      </c>
      <c r="O20" s="1" t="s">
        <v>10</v>
      </c>
      <c r="P20" s="1">
        <f>4</f>
        <v>4</v>
      </c>
      <c r="Q20" s="1" t="s">
        <v>42</v>
      </c>
      <c r="R20" s="1" t="s">
        <v>44</v>
      </c>
      <c r="S20" s="1" t="s">
        <v>24</v>
      </c>
      <c r="T20" s="1" t="s">
        <v>9</v>
      </c>
      <c r="U20" s="1" t="s">
        <v>11</v>
      </c>
      <c r="V20" s="1" t="s">
        <v>12</v>
      </c>
      <c r="W20" s="1">
        <f>P20</f>
        <v>4</v>
      </c>
      <c r="X20" s="1" t="s">
        <v>13</v>
      </c>
      <c r="Y20" s="1">
        <f>B20</f>
        <v>52</v>
      </c>
      <c r="Z20" s="1" t="s">
        <v>14</v>
      </c>
      <c r="AA20" s="1" t="s">
        <v>15</v>
      </c>
      <c r="AB20" s="1">
        <f>M20</f>
        <v>0.08</v>
      </c>
      <c r="AC20" s="1" t="s">
        <v>16</v>
      </c>
      <c r="AD20" s="1" t="s">
        <v>59</v>
      </c>
    </row>
    <row r="21" spans="1:30" x14ac:dyDescent="0.25">
      <c r="A21" s="1" t="s">
        <v>1</v>
      </c>
      <c r="B21" s="1">
        <f>52</f>
        <v>52</v>
      </c>
      <c r="C21" s="1" t="s">
        <v>2</v>
      </c>
      <c r="D21" s="1" t="s">
        <v>38</v>
      </c>
      <c r="E21" s="1" t="s">
        <v>47</v>
      </c>
      <c r="F21" s="1" t="s">
        <v>23</v>
      </c>
      <c r="G21" s="1" t="s">
        <v>81</v>
      </c>
      <c r="L21" s="1" t="s">
        <v>67</v>
      </c>
      <c r="M21" s="1">
        <f t="shared" ref="M21" si="12">ROUND(P21/52,2)</f>
        <v>0.08</v>
      </c>
      <c r="N21" s="1" t="s">
        <v>8</v>
      </c>
      <c r="O21" s="1" t="s">
        <v>10</v>
      </c>
      <c r="P21" s="1">
        <f>4</f>
        <v>4</v>
      </c>
      <c r="Q21" s="1" t="s">
        <v>43</v>
      </c>
      <c r="R21" s="1" t="s">
        <v>46</v>
      </c>
      <c r="S21" s="1" t="s">
        <v>24</v>
      </c>
      <c r="T21" s="1" t="s">
        <v>9</v>
      </c>
      <c r="U21" s="1" t="s">
        <v>11</v>
      </c>
      <c r="V21" s="1" t="s">
        <v>12</v>
      </c>
      <c r="W21" s="1">
        <f t="shared" ref="W21" si="13">P21</f>
        <v>4</v>
      </c>
      <c r="X21" s="1" t="s">
        <v>13</v>
      </c>
      <c r="Y21" s="1">
        <f t="shared" ref="Y21" si="14">B21</f>
        <v>52</v>
      </c>
      <c r="Z21" s="1" t="s">
        <v>14</v>
      </c>
      <c r="AA21" s="1" t="s">
        <v>15</v>
      </c>
      <c r="AB21" s="1">
        <f t="shared" ref="AB21" si="15">M21</f>
        <v>0.08</v>
      </c>
      <c r="AC21" s="1" t="s">
        <v>16</v>
      </c>
      <c r="AD2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FB99-C94F-4C6C-88A2-3AF1DED037A4}">
  <dimension ref="A1:AM33"/>
  <sheetViews>
    <sheetView zoomScale="70" zoomScaleNormal="70" workbookViewId="0">
      <selection activeCell="G2" sqref="G2:G15"/>
    </sheetView>
  </sheetViews>
  <sheetFormatPr baseColWidth="10" defaultRowHeight="15" x14ac:dyDescent="0.25"/>
  <cols>
    <col min="1" max="1" width="6" customWidth="1"/>
    <col min="2" max="2" width="4.42578125" customWidth="1"/>
    <col min="3" max="3" width="6.28515625" customWidth="1"/>
    <col min="4" max="4" width="19.85546875" customWidth="1"/>
    <col min="6" max="6" width="3.42578125" customWidth="1"/>
    <col min="7" max="12" width="4.140625" customWidth="1"/>
    <col min="14" max="14" width="4" customWidth="1"/>
    <col min="15" max="15" width="5.7109375" customWidth="1"/>
    <col min="16" max="16" width="5" customWidth="1"/>
    <col min="17" max="17" width="57" customWidth="1"/>
    <col min="21" max="21" width="5.42578125" customWidth="1"/>
    <col min="22" max="22" width="5" customWidth="1"/>
    <col min="23" max="23" width="3.5703125" customWidth="1"/>
    <col min="24" max="24" width="2.7109375" customWidth="1"/>
    <col min="25" max="25" width="3.42578125" customWidth="1"/>
    <col min="26" max="26" width="1.42578125" customWidth="1"/>
    <col min="27" max="27" width="2.85546875" customWidth="1"/>
    <col min="28" max="28" width="7.28515625" customWidth="1"/>
    <col min="29" max="39" width="5" customWidth="1"/>
  </cols>
  <sheetData>
    <row r="1" spans="1:3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 t="s">
        <v>1</v>
      </c>
      <c r="B2" s="1">
        <f>52</f>
        <v>52</v>
      </c>
      <c r="C2" s="1" t="s">
        <v>2</v>
      </c>
      <c r="D2" s="1" t="s">
        <v>48</v>
      </c>
      <c r="E2" s="1"/>
      <c r="F2" s="1" t="s">
        <v>23</v>
      </c>
      <c r="G2" s="1" t="s">
        <v>81</v>
      </c>
      <c r="H2" s="1"/>
      <c r="I2" s="1"/>
      <c r="J2" s="1"/>
      <c r="K2" s="1"/>
      <c r="L2" s="1" t="s">
        <v>67</v>
      </c>
      <c r="M2" s="1">
        <f>ROUND(36/B2,2)</f>
        <v>0.69</v>
      </c>
      <c r="N2" s="1" t="s">
        <v>8</v>
      </c>
      <c r="O2" s="1" t="s">
        <v>10</v>
      </c>
      <c r="P2" s="1">
        <v>36</v>
      </c>
      <c r="Q2" s="1" t="s">
        <v>52</v>
      </c>
      <c r="R2" s="1"/>
      <c r="S2" s="1" t="s">
        <v>7</v>
      </c>
      <c r="T2" s="1" t="s">
        <v>9</v>
      </c>
      <c r="U2" s="1" t="s">
        <v>11</v>
      </c>
      <c r="V2" s="1" t="s">
        <v>12</v>
      </c>
      <c r="W2" s="1">
        <f t="shared" ref="W2:W8" si="0">P2</f>
        <v>36</v>
      </c>
      <c r="X2" s="1" t="s">
        <v>13</v>
      </c>
      <c r="Y2" s="1">
        <f t="shared" ref="Y2:Y8" si="1">B2</f>
        <v>52</v>
      </c>
      <c r="Z2" s="1" t="s">
        <v>14</v>
      </c>
      <c r="AA2" s="1" t="s">
        <v>15</v>
      </c>
      <c r="AB2" s="1">
        <f t="shared" ref="AB2:AB8" si="2">M2</f>
        <v>0.69</v>
      </c>
      <c r="AC2" s="1" t="s">
        <v>16</v>
      </c>
      <c r="AD2" s="1" t="s">
        <v>59</v>
      </c>
      <c r="AE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1</v>
      </c>
      <c r="B3" s="1">
        <f>52</f>
        <v>52</v>
      </c>
      <c r="C3" s="1" t="s">
        <v>2</v>
      </c>
      <c r="D3" s="1" t="s">
        <v>48</v>
      </c>
      <c r="E3" s="1" t="s">
        <v>51</v>
      </c>
      <c r="F3" s="1" t="s">
        <v>23</v>
      </c>
      <c r="G3" s="1" t="s">
        <v>81</v>
      </c>
      <c r="H3" s="1"/>
      <c r="I3" s="1"/>
      <c r="J3" s="1"/>
      <c r="K3" s="1"/>
      <c r="L3" s="1" t="s">
        <v>67</v>
      </c>
      <c r="M3" s="1">
        <f>ROUND(P3/B3,2)</f>
        <v>0.35</v>
      </c>
      <c r="N3" s="1" t="s">
        <v>8</v>
      </c>
      <c r="O3" s="1" t="s">
        <v>10</v>
      </c>
      <c r="P3" s="1">
        <v>18</v>
      </c>
      <c r="Q3" s="1" t="s">
        <v>53</v>
      </c>
      <c r="R3" s="1"/>
      <c r="S3" s="1" t="s">
        <v>7</v>
      </c>
      <c r="T3" s="1" t="s">
        <v>9</v>
      </c>
      <c r="U3" s="1" t="s">
        <v>11</v>
      </c>
      <c r="V3" s="1" t="s">
        <v>12</v>
      </c>
      <c r="W3" s="1">
        <f t="shared" si="0"/>
        <v>18</v>
      </c>
      <c r="X3" s="1" t="s">
        <v>13</v>
      </c>
      <c r="Y3" s="1">
        <f t="shared" si="1"/>
        <v>52</v>
      </c>
      <c r="Z3" s="1" t="s">
        <v>14</v>
      </c>
      <c r="AA3" s="1" t="s">
        <v>15</v>
      </c>
      <c r="AB3" s="1">
        <f t="shared" si="2"/>
        <v>0.35</v>
      </c>
      <c r="AC3" s="1" t="s">
        <v>16</v>
      </c>
      <c r="AD3" s="1" t="s">
        <v>59</v>
      </c>
      <c r="AE3" s="1"/>
      <c r="AG3" s="1"/>
      <c r="AH3" s="1"/>
      <c r="AI3" s="1"/>
      <c r="AJ3" s="1"/>
      <c r="AK3" s="1"/>
      <c r="AL3" s="1"/>
      <c r="AM3" s="1"/>
    </row>
    <row r="4" spans="1:39" x14ac:dyDescent="0.25">
      <c r="A4" s="1" t="s">
        <v>1</v>
      </c>
      <c r="B4" s="1">
        <f>52</f>
        <v>52</v>
      </c>
      <c r="C4" s="1" t="s">
        <v>2</v>
      </c>
      <c r="D4" s="1" t="s">
        <v>48</v>
      </c>
      <c r="E4" s="1" t="s">
        <v>31</v>
      </c>
      <c r="F4" s="1" t="s">
        <v>23</v>
      </c>
      <c r="G4" s="1" t="s">
        <v>81</v>
      </c>
      <c r="H4" s="1"/>
      <c r="I4" s="1"/>
      <c r="J4" s="1"/>
      <c r="K4" s="1"/>
      <c r="L4" s="1" t="s">
        <v>67</v>
      </c>
      <c r="M4" s="1">
        <f>ROUND(P4/B4,2)</f>
        <v>0.35</v>
      </c>
      <c r="N4" s="1" t="s">
        <v>8</v>
      </c>
      <c r="O4" s="1" t="s">
        <v>10</v>
      </c>
      <c r="P4" s="1">
        <v>18</v>
      </c>
      <c r="Q4" s="1" t="s">
        <v>54</v>
      </c>
      <c r="R4" s="1"/>
      <c r="S4" s="1" t="s">
        <v>7</v>
      </c>
      <c r="T4" s="1" t="s">
        <v>9</v>
      </c>
      <c r="U4" s="1" t="s">
        <v>11</v>
      </c>
      <c r="V4" s="1" t="s">
        <v>12</v>
      </c>
      <c r="W4" s="1">
        <f t="shared" si="0"/>
        <v>18</v>
      </c>
      <c r="X4" s="1" t="s">
        <v>13</v>
      </c>
      <c r="Y4" s="1">
        <f t="shared" si="1"/>
        <v>52</v>
      </c>
      <c r="Z4" s="1" t="s">
        <v>14</v>
      </c>
      <c r="AA4" s="1" t="s">
        <v>15</v>
      </c>
      <c r="AB4" s="1">
        <f t="shared" si="2"/>
        <v>0.35</v>
      </c>
      <c r="AC4" s="1" t="s">
        <v>16</v>
      </c>
      <c r="AD4" s="1" t="s">
        <v>59</v>
      </c>
      <c r="AE4" s="1"/>
      <c r="AG4" s="1"/>
      <c r="AH4" s="1"/>
      <c r="AI4" s="1"/>
      <c r="AJ4" s="1"/>
      <c r="AK4" s="1"/>
      <c r="AL4" s="1"/>
      <c r="AM4" s="1"/>
    </row>
    <row r="5" spans="1:39" x14ac:dyDescent="0.25">
      <c r="A5" s="1" t="s">
        <v>1</v>
      </c>
      <c r="B5" s="1">
        <f>52</f>
        <v>52</v>
      </c>
      <c r="C5" s="1" t="s">
        <v>2</v>
      </c>
      <c r="D5" s="1" t="s">
        <v>48</v>
      </c>
      <c r="E5" s="1" t="s">
        <v>62</v>
      </c>
      <c r="F5" s="1" t="s">
        <v>23</v>
      </c>
      <c r="G5" s="1" t="s">
        <v>81</v>
      </c>
      <c r="H5" s="1"/>
      <c r="I5" s="1"/>
      <c r="J5" s="1"/>
      <c r="K5" s="1"/>
      <c r="L5" s="1" t="s">
        <v>67</v>
      </c>
      <c r="M5" s="1">
        <f>ROUND(P5/B5,2)</f>
        <v>0.17</v>
      </c>
      <c r="N5" s="1" t="s">
        <v>8</v>
      </c>
      <c r="O5" s="1" t="s">
        <v>10</v>
      </c>
      <c r="P5" s="1">
        <v>9</v>
      </c>
      <c r="Q5" s="1" t="s">
        <v>66</v>
      </c>
      <c r="R5" s="1" t="str">
        <f>E5</f>
        <v xml:space="preserve"> de cœur</v>
      </c>
      <c r="S5" s="1" t="s">
        <v>24</v>
      </c>
      <c r="T5" s="1" t="s">
        <v>9</v>
      </c>
      <c r="U5" s="1" t="s">
        <v>11</v>
      </c>
      <c r="V5" s="1" t="s">
        <v>12</v>
      </c>
      <c r="W5" s="1">
        <f t="shared" si="0"/>
        <v>9</v>
      </c>
      <c r="X5" s="1" t="s">
        <v>13</v>
      </c>
      <c r="Y5" s="1">
        <f t="shared" si="1"/>
        <v>52</v>
      </c>
      <c r="Z5" s="1" t="s">
        <v>14</v>
      </c>
      <c r="AA5" s="1" t="s">
        <v>15</v>
      </c>
      <c r="AB5" s="1">
        <f t="shared" si="2"/>
        <v>0.17</v>
      </c>
      <c r="AC5" s="1" t="s">
        <v>16</v>
      </c>
      <c r="AD5" s="1" t="s">
        <v>59</v>
      </c>
      <c r="AE5" s="1"/>
      <c r="AG5" s="1"/>
      <c r="AH5" s="1"/>
      <c r="AI5" s="1"/>
      <c r="AJ5" s="1"/>
      <c r="AK5" s="1"/>
      <c r="AL5" s="1"/>
      <c r="AM5" s="1"/>
    </row>
    <row r="6" spans="1:39" x14ac:dyDescent="0.25">
      <c r="A6" s="1" t="s">
        <v>1</v>
      </c>
      <c r="B6" s="1">
        <f>52</f>
        <v>52</v>
      </c>
      <c r="C6" s="1" t="s">
        <v>2</v>
      </c>
      <c r="D6" s="1" t="s">
        <v>48</v>
      </c>
      <c r="E6" s="1" t="s">
        <v>63</v>
      </c>
      <c r="F6" s="1" t="s">
        <v>23</v>
      </c>
      <c r="G6" s="1" t="s">
        <v>81</v>
      </c>
      <c r="H6" s="1"/>
      <c r="I6" s="1"/>
      <c r="J6" s="1"/>
      <c r="K6" s="1"/>
      <c r="L6" s="1" t="s">
        <v>67</v>
      </c>
      <c r="M6" s="1">
        <f t="shared" ref="M6:M7" si="3">ROUND(P6/B6,2)</f>
        <v>0.17</v>
      </c>
      <c r="N6" s="1" t="s">
        <v>8</v>
      </c>
      <c r="O6" s="1" t="s">
        <v>10</v>
      </c>
      <c r="P6" s="1">
        <v>9</v>
      </c>
      <c r="Q6" s="1" t="s">
        <v>66</v>
      </c>
      <c r="R6" s="1" t="str">
        <f t="shared" ref="R6:R7" si="4">E6</f>
        <v xml:space="preserve"> de pique</v>
      </c>
      <c r="S6" s="1" t="s">
        <v>24</v>
      </c>
      <c r="T6" s="1" t="s">
        <v>9</v>
      </c>
      <c r="U6" s="1" t="s">
        <v>11</v>
      </c>
      <c r="V6" s="1" t="s">
        <v>12</v>
      </c>
      <c r="W6" s="1">
        <f t="shared" si="0"/>
        <v>9</v>
      </c>
      <c r="X6" s="1" t="s">
        <v>13</v>
      </c>
      <c r="Y6" s="1">
        <f t="shared" si="1"/>
        <v>52</v>
      </c>
      <c r="Z6" s="1" t="s">
        <v>14</v>
      </c>
      <c r="AA6" s="1" t="s">
        <v>15</v>
      </c>
      <c r="AB6" s="1">
        <f t="shared" si="2"/>
        <v>0.17</v>
      </c>
      <c r="AC6" s="1" t="s">
        <v>16</v>
      </c>
      <c r="AD6" s="1" t="s">
        <v>59</v>
      </c>
      <c r="AE6" s="1"/>
      <c r="AG6" s="1"/>
      <c r="AH6" s="1"/>
      <c r="AI6" s="1"/>
      <c r="AJ6" s="1"/>
      <c r="AK6" s="1"/>
      <c r="AL6" s="1"/>
      <c r="AM6" s="1"/>
    </row>
    <row r="7" spans="1:39" x14ac:dyDescent="0.25">
      <c r="A7" s="1" t="s">
        <v>1</v>
      </c>
      <c r="B7" s="1">
        <f>52</f>
        <v>52</v>
      </c>
      <c r="C7" s="1" t="s">
        <v>2</v>
      </c>
      <c r="D7" s="1" t="s">
        <v>48</v>
      </c>
      <c r="E7" s="1" t="s">
        <v>64</v>
      </c>
      <c r="F7" s="1" t="s">
        <v>23</v>
      </c>
      <c r="G7" s="1" t="s">
        <v>81</v>
      </c>
      <c r="H7" s="1"/>
      <c r="I7" s="1"/>
      <c r="J7" s="1"/>
      <c r="K7" s="1"/>
      <c r="L7" s="1" t="s">
        <v>67</v>
      </c>
      <c r="M7" s="1">
        <f t="shared" si="3"/>
        <v>0.17</v>
      </c>
      <c r="N7" s="1" t="s">
        <v>8</v>
      </c>
      <c r="O7" s="1" t="s">
        <v>10</v>
      </c>
      <c r="P7" s="1">
        <v>9</v>
      </c>
      <c r="Q7" s="1" t="s">
        <v>66</v>
      </c>
      <c r="R7" s="1" t="str">
        <f t="shared" si="4"/>
        <v xml:space="preserve"> de trèfle</v>
      </c>
      <c r="S7" s="1" t="s">
        <v>24</v>
      </c>
      <c r="T7" s="1" t="s">
        <v>9</v>
      </c>
      <c r="U7" s="1" t="s">
        <v>11</v>
      </c>
      <c r="V7" s="1" t="s">
        <v>12</v>
      </c>
      <c r="W7" s="1">
        <f t="shared" si="0"/>
        <v>9</v>
      </c>
      <c r="X7" s="1" t="s">
        <v>13</v>
      </c>
      <c r="Y7" s="1">
        <f t="shared" si="1"/>
        <v>52</v>
      </c>
      <c r="Z7" s="1" t="s">
        <v>14</v>
      </c>
      <c r="AA7" s="1" t="s">
        <v>15</v>
      </c>
      <c r="AB7" s="1">
        <f t="shared" si="2"/>
        <v>0.17</v>
      </c>
      <c r="AC7" s="1" t="s">
        <v>16</v>
      </c>
      <c r="AD7" s="1" t="s">
        <v>59</v>
      </c>
      <c r="AE7" s="1"/>
      <c r="AG7" s="1"/>
      <c r="AH7" s="1"/>
      <c r="AI7" s="1"/>
      <c r="AJ7" s="1"/>
      <c r="AK7" s="1"/>
      <c r="AL7" s="1"/>
      <c r="AM7" s="1"/>
    </row>
    <row r="8" spans="1:39" x14ac:dyDescent="0.25">
      <c r="A8" s="1" t="s">
        <v>1</v>
      </c>
      <c r="B8" s="1">
        <f>52</f>
        <v>52</v>
      </c>
      <c r="C8" s="1" t="s">
        <v>2</v>
      </c>
      <c r="D8" s="1" t="s">
        <v>48</v>
      </c>
      <c r="E8" s="1" t="s">
        <v>65</v>
      </c>
      <c r="F8" s="1" t="s">
        <v>23</v>
      </c>
      <c r="G8" s="1" t="s">
        <v>81</v>
      </c>
      <c r="H8" s="1"/>
      <c r="I8" s="1"/>
      <c r="J8" s="1"/>
      <c r="K8" s="1"/>
      <c r="L8" s="1" t="s">
        <v>67</v>
      </c>
      <c r="M8" s="1">
        <f>ROUND(P8/B8,2)</f>
        <v>0.17</v>
      </c>
      <c r="N8" s="1" t="s">
        <v>8</v>
      </c>
      <c r="O8" s="1" t="s">
        <v>10</v>
      </c>
      <c r="P8" s="1">
        <v>9</v>
      </c>
      <c r="Q8" s="1" t="s">
        <v>66</v>
      </c>
      <c r="R8" s="1" t="str">
        <f>E8</f>
        <v xml:space="preserve"> de carreau</v>
      </c>
      <c r="S8" s="1" t="s">
        <v>24</v>
      </c>
      <c r="T8" s="1" t="s">
        <v>9</v>
      </c>
      <c r="U8" s="1" t="s">
        <v>11</v>
      </c>
      <c r="V8" s="1" t="s">
        <v>12</v>
      </c>
      <c r="W8" s="1">
        <f t="shared" si="0"/>
        <v>9</v>
      </c>
      <c r="X8" s="1" t="s">
        <v>13</v>
      </c>
      <c r="Y8" s="1">
        <f t="shared" si="1"/>
        <v>52</v>
      </c>
      <c r="Z8" s="1" t="s">
        <v>14</v>
      </c>
      <c r="AA8" s="1" t="s">
        <v>15</v>
      </c>
      <c r="AB8" s="1">
        <f t="shared" si="2"/>
        <v>0.17</v>
      </c>
      <c r="AC8" s="1" t="s">
        <v>16</v>
      </c>
      <c r="AD8" s="1" t="s">
        <v>59</v>
      </c>
      <c r="AE8" s="1"/>
      <c r="AG8" s="1"/>
      <c r="AH8" s="1"/>
      <c r="AI8" s="1"/>
      <c r="AJ8" s="1"/>
      <c r="AK8" s="1"/>
      <c r="AL8" s="1"/>
      <c r="AM8" s="1"/>
    </row>
    <row r="9" spans="1:39" x14ac:dyDescent="0.25">
      <c r="A9" s="1" t="s">
        <v>1</v>
      </c>
      <c r="B9" s="1">
        <f>52</f>
        <v>52</v>
      </c>
      <c r="C9" s="1" t="s">
        <v>2</v>
      </c>
      <c r="D9" s="1" t="s">
        <v>49</v>
      </c>
      <c r="E9" s="1"/>
      <c r="F9" s="1" t="s">
        <v>23</v>
      </c>
      <c r="G9" s="1" t="s">
        <v>81</v>
      </c>
      <c r="H9" s="1"/>
      <c r="I9" s="1"/>
      <c r="J9" s="1"/>
      <c r="K9" s="1"/>
      <c r="L9" s="1" t="s">
        <v>67</v>
      </c>
      <c r="M9" s="1">
        <f>ROUND(12/B9,2)</f>
        <v>0.23</v>
      </c>
      <c r="N9" s="1" t="s">
        <v>8</v>
      </c>
      <c r="O9" s="1" t="s">
        <v>10</v>
      </c>
      <c r="P9" s="1">
        <v>12</v>
      </c>
      <c r="Q9" s="1" t="s">
        <v>61</v>
      </c>
      <c r="R9" s="1"/>
      <c r="S9" s="1" t="s">
        <v>7</v>
      </c>
      <c r="T9" s="1" t="s">
        <v>9</v>
      </c>
      <c r="U9" s="1" t="s">
        <v>11</v>
      </c>
      <c r="V9" s="1" t="s">
        <v>12</v>
      </c>
      <c r="W9" s="1">
        <f t="shared" ref="W9:W15" si="5">P9</f>
        <v>12</v>
      </c>
      <c r="X9" s="1" t="s">
        <v>13</v>
      </c>
      <c r="Y9" s="1">
        <f t="shared" ref="Y9:Y15" si="6">B9</f>
        <v>52</v>
      </c>
      <c r="Z9" s="1" t="s">
        <v>14</v>
      </c>
      <c r="AA9" s="1" t="s">
        <v>15</v>
      </c>
      <c r="AB9" s="1">
        <f t="shared" ref="AB9:AB15" si="7">M9</f>
        <v>0.23</v>
      </c>
      <c r="AC9" s="1" t="s">
        <v>16</v>
      </c>
      <c r="AD9" s="1" t="s">
        <v>59</v>
      </c>
      <c r="AE9" s="1"/>
      <c r="AG9" s="1"/>
      <c r="AH9" s="1"/>
      <c r="AI9" s="1"/>
      <c r="AJ9" s="1"/>
      <c r="AK9" s="1"/>
      <c r="AL9" s="1"/>
      <c r="AM9" s="1"/>
    </row>
    <row r="10" spans="1:39" x14ac:dyDescent="0.25">
      <c r="A10" s="1" t="s">
        <v>1</v>
      </c>
      <c r="B10" s="1">
        <f>52</f>
        <v>52</v>
      </c>
      <c r="C10" s="1" t="s">
        <v>2</v>
      </c>
      <c r="D10" s="1" t="s">
        <v>49</v>
      </c>
      <c r="E10" s="1" t="s">
        <v>55</v>
      </c>
      <c r="F10" s="1" t="s">
        <v>23</v>
      </c>
      <c r="G10" s="1" t="s">
        <v>81</v>
      </c>
      <c r="H10" s="1"/>
      <c r="I10" s="1"/>
      <c r="J10" s="1"/>
      <c r="K10" s="1"/>
      <c r="L10" s="1" t="s">
        <v>67</v>
      </c>
      <c r="M10" s="1">
        <f>ROUND(P10/B10,2)</f>
        <v>0.12</v>
      </c>
      <c r="N10" s="1" t="s">
        <v>8</v>
      </c>
      <c r="O10" s="1" t="s">
        <v>10</v>
      </c>
      <c r="P10" s="1">
        <v>6</v>
      </c>
      <c r="Q10" s="1" t="s">
        <v>56</v>
      </c>
      <c r="R10" s="1"/>
      <c r="S10" s="1" t="s">
        <v>7</v>
      </c>
      <c r="T10" s="1" t="s">
        <v>9</v>
      </c>
      <c r="U10" s="1" t="s">
        <v>11</v>
      </c>
      <c r="V10" s="1" t="s">
        <v>12</v>
      </c>
      <c r="W10" s="1">
        <f t="shared" si="5"/>
        <v>6</v>
      </c>
      <c r="X10" s="1" t="s">
        <v>13</v>
      </c>
      <c r="Y10" s="1">
        <f t="shared" si="6"/>
        <v>52</v>
      </c>
      <c r="Z10" s="1" t="s">
        <v>14</v>
      </c>
      <c r="AA10" s="1" t="s">
        <v>15</v>
      </c>
      <c r="AB10" s="1">
        <f t="shared" si="7"/>
        <v>0.12</v>
      </c>
      <c r="AC10" s="1" t="s">
        <v>16</v>
      </c>
      <c r="AD10" s="1" t="s">
        <v>59</v>
      </c>
      <c r="AE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 t="s">
        <v>1</v>
      </c>
      <c r="B11" s="1">
        <f>52</f>
        <v>52</v>
      </c>
      <c r="C11" s="1" t="s">
        <v>2</v>
      </c>
      <c r="D11" s="1" t="s">
        <v>49</v>
      </c>
      <c r="E11" s="1" t="s">
        <v>57</v>
      </c>
      <c r="F11" s="1" t="s">
        <v>23</v>
      </c>
      <c r="G11" s="1" t="s">
        <v>81</v>
      </c>
      <c r="H11" s="1"/>
      <c r="I11" s="1"/>
      <c r="J11" s="1"/>
      <c r="K11" s="1"/>
      <c r="L11" s="1" t="s">
        <v>67</v>
      </c>
      <c r="M11" s="1">
        <f>ROUND(P11/B11,2)</f>
        <v>0.12</v>
      </c>
      <c r="N11" s="1" t="s">
        <v>8</v>
      </c>
      <c r="O11" s="1" t="s">
        <v>10</v>
      </c>
      <c r="P11" s="1">
        <v>6</v>
      </c>
      <c r="Q11" s="1" t="s">
        <v>58</v>
      </c>
      <c r="R11" s="1"/>
      <c r="S11" s="1" t="s">
        <v>7</v>
      </c>
      <c r="T11" s="1" t="s">
        <v>9</v>
      </c>
      <c r="U11" s="1" t="s">
        <v>11</v>
      </c>
      <c r="V11" s="1" t="s">
        <v>12</v>
      </c>
      <c r="W11" s="1">
        <f t="shared" si="5"/>
        <v>6</v>
      </c>
      <c r="X11" s="1" t="s">
        <v>13</v>
      </c>
      <c r="Y11" s="1">
        <f t="shared" si="6"/>
        <v>52</v>
      </c>
      <c r="Z11" s="1" t="s">
        <v>14</v>
      </c>
      <c r="AA11" s="1" t="s">
        <v>15</v>
      </c>
      <c r="AB11" s="1">
        <f t="shared" si="7"/>
        <v>0.12</v>
      </c>
      <c r="AC11" s="1" t="s">
        <v>16</v>
      </c>
      <c r="AD11" s="1" t="s">
        <v>59</v>
      </c>
      <c r="AE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 t="s">
        <v>1</v>
      </c>
      <c r="B12" s="1">
        <f>52</f>
        <v>52</v>
      </c>
      <c r="C12" s="1" t="s">
        <v>2</v>
      </c>
      <c r="D12" s="1" t="s">
        <v>49</v>
      </c>
      <c r="E12" s="1" t="s">
        <v>62</v>
      </c>
      <c r="F12" s="1" t="s">
        <v>23</v>
      </c>
      <c r="G12" s="1" t="s">
        <v>81</v>
      </c>
      <c r="H12" s="1"/>
      <c r="I12" s="1"/>
      <c r="J12" s="1"/>
      <c r="K12" s="1"/>
      <c r="L12" s="1" t="s">
        <v>67</v>
      </c>
      <c r="M12" s="1">
        <f>ROUND(P12/B12,2)</f>
        <v>0.06</v>
      </c>
      <c r="N12" s="1" t="s">
        <v>8</v>
      </c>
      <c r="O12" s="1" t="s">
        <v>10</v>
      </c>
      <c r="P12" s="1">
        <v>3</v>
      </c>
      <c r="Q12" s="1" t="str">
        <f>" cartes qui correspondent à l'évènement : 3 figures "&amp;E12&amp;" = 3 cartes."</f>
        <v xml:space="preserve"> cartes qui correspondent à l'évènement : 3 figures  de cœur = 3 cartes.</v>
      </c>
      <c r="R12" s="1"/>
      <c r="S12" s="1" t="s">
        <v>7</v>
      </c>
      <c r="T12" s="1" t="s">
        <v>9</v>
      </c>
      <c r="U12" s="1" t="s">
        <v>11</v>
      </c>
      <c r="V12" s="1" t="s">
        <v>12</v>
      </c>
      <c r="W12" s="1">
        <f t="shared" si="5"/>
        <v>3</v>
      </c>
      <c r="X12" s="1" t="s">
        <v>13</v>
      </c>
      <c r="Y12" s="1">
        <f t="shared" si="6"/>
        <v>52</v>
      </c>
      <c r="Z12" s="1" t="s">
        <v>14</v>
      </c>
      <c r="AA12" s="1" t="s">
        <v>15</v>
      </c>
      <c r="AB12" s="1">
        <f t="shared" si="7"/>
        <v>0.06</v>
      </c>
      <c r="AC12" s="1" t="s">
        <v>16</v>
      </c>
      <c r="AD12" s="1" t="s">
        <v>59</v>
      </c>
      <c r="AE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 t="s">
        <v>1</v>
      </c>
      <c r="B13" s="1">
        <f>52</f>
        <v>52</v>
      </c>
      <c r="C13" s="1" t="s">
        <v>2</v>
      </c>
      <c r="D13" s="1" t="s">
        <v>49</v>
      </c>
      <c r="E13" s="1" t="s">
        <v>63</v>
      </c>
      <c r="F13" s="1" t="s">
        <v>23</v>
      </c>
      <c r="G13" s="1" t="s">
        <v>81</v>
      </c>
      <c r="H13" s="1"/>
      <c r="I13" s="1"/>
      <c r="J13" s="1"/>
      <c r="K13" s="1"/>
      <c r="L13" s="1" t="s">
        <v>67</v>
      </c>
      <c r="M13" s="1">
        <f>ROUND(P13/B13,2)</f>
        <v>0.06</v>
      </c>
      <c r="N13" s="1" t="s">
        <v>8</v>
      </c>
      <c r="O13" s="1" t="s">
        <v>10</v>
      </c>
      <c r="P13" s="1">
        <v>3</v>
      </c>
      <c r="Q13" s="1" t="str">
        <f t="shared" ref="Q13:Q15" si="8">" cartes qui correspondent à l'évènement : 3 figures "&amp;E13&amp;" = 3 cartes."</f>
        <v xml:space="preserve"> cartes qui correspondent à l'évènement : 3 figures  de pique = 3 cartes.</v>
      </c>
      <c r="R13" s="1"/>
      <c r="S13" s="1" t="s">
        <v>24</v>
      </c>
      <c r="T13" s="1" t="s">
        <v>9</v>
      </c>
      <c r="U13" s="1" t="s">
        <v>11</v>
      </c>
      <c r="V13" s="1" t="s">
        <v>12</v>
      </c>
      <c r="W13" s="1">
        <f t="shared" si="5"/>
        <v>3</v>
      </c>
      <c r="X13" s="1" t="s">
        <v>13</v>
      </c>
      <c r="Y13" s="1">
        <f t="shared" si="6"/>
        <v>52</v>
      </c>
      <c r="Z13" s="1" t="s">
        <v>14</v>
      </c>
      <c r="AA13" s="1" t="s">
        <v>15</v>
      </c>
      <c r="AB13" s="1">
        <f t="shared" si="7"/>
        <v>0.06</v>
      </c>
      <c r="AC13" s="1" t="s">
        <v>16</v>
      </c>
      <c r="AD13" s="1" t="s">
        <v>59</v>
      </c>
      <c r="AE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 t="s">
        <v>1</v>
      </c>
      <c r="B14" s="1">
        <f>52</f>
        <v>52</v>
      </c>
      <c r="C14" s="1" t="s">
        <v>2</v>
      </c>
      <c r="D14" s="1" t="s">
        <v>49</v>
      </c>
      <c r="E14" s="1" t="s">
        <v>64</v>
      </c>
      <c r="F14" s="1" t="s">
        <v>23</v>
      </c>
      <c r="G14" s="1" t="s">
        <v>81</v>
      </c>
      <c r="H14" s="1"/>
      <c r="I14" s="1"/>
      <c r="J14" s="1"/>
      <c r="K14" s="1"/>
      <c r="L14" s="1" t="s">
        <v>67</v>
      </c>
      <c r="M14" s="1">
        <f t="shared" ref="M14:M15" si="9">ROUND(P14/B14,2)</f>
        <v>0.06</v>
      </c>
      <c r="N14" s="1" t="s">
        <v>8</v>
      </c>
      <c r="O14" s="1" t="s">
        <v>10</v>
      </c>
      <c r="P14" s="1">
        <v>3</v>
      </c>
      <c r="Q14" s="1" t="str">
        <f t="shared" si="8"/>
        <v xml:space="preserve"> cartes qui correspondent à l'évènement : 3 figures  de trèfle = 3 cartes.</v>
      </c>
      <c r="R14" s="1"/>
      <c r="S14" s="1" t="s">
        <v>24</v>
      </c>
      <c r="T14" s="1" t="s">
        <v>9</v>
      </c>
      <c r="U14" s="1" t="s">
        <v>11</v>
      </c>
      <c r="V14" s="1" t="s">
        <v>12</v>
      </c>
      <c r="W14" s="1">
        <f t="shared" si="5"/>
        <v>3</v>
      </c>
      <c r="X14" s="1" t="s">
        <v>13</v>
      </c>
      <c r="Y14" s="1">
        <f t="shared" si="6"/>
        <v>52</v>
      </c>
      <c r="Z14" s="1" t="s">
        <v>14</v>
      </c>
      <c r="AA14" s="1" t="s">
        <v>15</v>
      </c>
      <c r="AB14" s="1">
        <f t="shared" si="7"/>
        <v>0.06</v>
      </c>
      <c r="AC14" s="1" t="s">
        <v>16</v>
      </c>
      <c r="AD14" s="1" t="s">
        <v>59</v>
      </c>
      <c r="AE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 t="s">
        <v>1</v>
      </c>
      <c r="B15" s="1">
        <f>52</f>
        <v>52</v>
      </c>
      <c r="C15" s="1" t="s">
        <v>2</v>
      </c>
      <c r="D15" s="1" t="s">
        <v>49</v>
      </c>
      <c r="E15" s="1" t="s">
        <v>65</v>
      </c>
      <c r="F15" s="1" t="s">
        <v>23</v>
      </c>
      <c r="G15" s="1" t="s">
        <v>81</v>
      </c>
      <c r="H15" s="1"/>
      <c r="I15" s="1"/>
      <c r="J15" s="1"/>
      <c r="K15" s="1"/>
      <c r="L15" s="1" t="s">
        <v>67</v>
      </c>
      <c r="M15" s="1">
        <f t="shared" si="9"/>
        <v>0.06</v>
      </c>
      <c r="N15" s="1" t="s">
        <v>8</v>
      </c>
      <c r="O15" s="1" t="s">
        <v>10</v>
      </c>
      <c r="P15" s="1">
        <v>3</v>
      </c>
      <c r="Q15" s="1" t="str">
        <f t="shared" si="8"/>
        <v xml:space="preserve"> cartes qui correspondent à l'évènement : 3 figures  de carreau = 3 cartes.</v>
      </c>
      <c r="R15" s="1"/>
      <c r="S15" s="1" t="s">
        <v>24</v>
      </c>
      <c r="T15" s="1" t="s">
        <v>9</v>
      </c>
      <c r="U15" s="1" t="s">
        <v>11</v>
      </c>
      <c r="V15" s="1" t="s">
        <v>12</v>
      </c>
      <c r="W15" s="1">
        <f t="shared" si="5"/>
        <v>3</v>
      </c>
      <c r="X15" s="1" t="s">
        <v>13</v>
      </c>
      <c r="Y15" s="1">
        <f t="shared" si="6"/>
        <v>52</v>
      </c>
      <c r="Z15" s="1" t="s">
        <v>14</v>
      </c>
      <c r="AA15" s="1" t="s">
        <v>15</v>
      </c>
      <c r="AB15" s="1">
        <f t="shared" si="7"/>
        <v>0.06</v>
      </c>
      <c r="AC15" s="1" t="s">
        <v>16</v>
      </c>
      <c r="AD15" s="1" t="s">
        <v>59</v>
      </c>
      <c r="AE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D01B-C5F4-4DD6-82C1-EF74D99B2B71}">
  <dimension ref="A1:AF101"/>
  <sheetViews>
    <sheetView topLeftCell="A70" zoomScale="70" zoomScaleNormal="70" workbookViewId="0">
      <selection activeCell="G97" sqref="G97"/>
    </sheetView>
  </sheetViews>
  <sheetFormatPr baseColWidth="10" defaultRowHeight="15" x14ac:dyDescent="0.25"/>
  <cols>
    <col min="1" max="1" width="6" style="1" customWidth="1"/>
    <col min="2" max="2" width="4.42578125" style="1" customWidth="1"/>
    <col min="3" max="3" width="6.28515625" style="1" customWidth="1"/>
    <col min="4" max="4" width="19.85546875" style="1" customWidth="1"/>
    <col min="5" max="5" width="11.42578125" style="1"/>
    <col min="6" max="6" width="3.42578125" style="1" customWidth="1"/>
    <col min="7" max="12" width="4.140625" style="1" customWidth="1"/>
    <col min="13" max="13" width="11.42578125" style="1"/>
    <col min="14" max="14" width="4" style="1" customWidth="1"/>
    <col min="15" max="15" width="5.7109375" style="1" customWidth="1"/>
    <col min="16" max="16" width="3" style="1" customWidth="1"/>
    <col min="17" max="17" width="57" style="1" customWidth="1"/>
    <col min="18" max="20" width="11.42578125" style="1"/>
    <col min="21" max="21" width="5.42578125" style="1" customWidth="1"/>
    <col min="22" max="22" width="5" style="1" customWidth="1"/>
    <col min="23" max="23" width="3.5703125" style="1" customWidth="1"/>
    <col min="24" max="24" width="2.7109375" style="1" customWidth="1"/>
    <col min="25" max="25" width="3.42578125" style="1" customWidth="1"/>
    <col min="26" max="26" width="1.42578125" style="1" customWidth="1"/>
    <col min="27" max="27" width="2.85546875" style="1" customWidth="1"/>
    <col min="28" max="28" width="7.28515625" style="1" customWidth="1"/>
    <col min="29" max="39" width="5" style="1" customWidth="1"/>
    <col min="40" max="16384" width="11.42578125" style="1"/>
  </cols>
  <sheetData>
    <row r="1" spans="1:3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</row>
    <row r="2" spans="1:31" x14ac:dyDescent="0.25">
      <c r="A2" s="1" t="s">
        <v>1</v>
      </c>
      <c r="B2" s="1">
        <f>52</f>
        <v>52</v>
      </c>
      <c r="C2" s="1" t="s">
        <v>2</v>
      </c>
      <c r="D2" s="1" t="s">
        <v>3</v>
      </c>
      <c r="E2" s="1" t="s">
        <v>4</v>
      </c>
      <c r="G2" s="1" t="s">
        <v>81</v>
      </c>
      <c r="L2" s="1" t="s">
        <v>80</v>
      </c>
      <c r="M2" s="1">
        <f>ROUND(1/B2,2)</f>
        <v>0.02</v>
      </c>
      <c r="N2" s="1" t="s">
        <v>8</v>
      </c>
      <c r="O2" s="1" t="s">
        <v>10</v>
      </c>
      <c r="P2" s="1">
        <f>1</f>
        <v>1</v>
      </c>
      <c r="Q2" s="1" t="s">
        <v>69</v>
      </c>
      <c r="S2" s="1" t="s">
        <v>7</v>
      </c>
      <c r="T2" s="1" t="s">
        <v>9</v>
      </c>
      <c r="U2" s="1" t="s">
        <v>11</v>
      </c>
      <c r="V2" s="1" t="s">
        <v>12</v>
      </c>
      <c r="W2" s="1">
        <f>P2</f>
        <v>1</v>
      </c>
      <c r="X2" s="1" t="s">
        <v>13</v>
      </c>
      <c r="Y2" s="1">
        <f>B2</f>
        <v>52</v>
      </c>
      <c r="Z2" s="1" t="s">
        <v>14</v>
      </c>
      <c r="AA2" s="1" t="s">
        <v>15</v>
      </c>
      <c r="AB2" s="1">
        <f>M2</f>
        <v>0.02</v>
      </c>
      <c r="AC2" s="1" t="s">
        <v>16</v>
      </c>
      <c r="AD2" s="1" t="s">
        <v>59</v>
      </c>
    </row>
    <row r="3" spans="1:31" x14ac:dyDescent="0.25">
      <c r="A3" s="1" t="s">
        <v>1</v>
      </c>
      <c r="B3" s="1">
        <f>52</f>
        <v>52</v>
      </c>
      <c r="C3" s="1" t="s">
        <v>2</v>
      </c>
      <c r="D3" s="1" t="s">
        <v>17</v>
      </c>
      <c r="E3" s="1" t="s">
        <v>4</v>
      </c>
      <c r="G3" s="1" t="s">
        <v>81</v>
      </c>
      <c r="L3" s="1" t="s">
        <v>80</v>
      </c>
      <c r="M3" s="1">
        <f t="shared" ref="M3:M5" si="0">ROUND(1/B3,2)</f>
        <v>0.02</v>
      </c>
      <c r="N3" s="1" t="s">
        <v>8</v>
      </c>
      <c r="O3" s="1" t="s">
        <v>10</v>
      </c>
      <c r="P3" s="1">
        <f>1</f>
        <v>1</v>
      </c>
      <c r="Q3" s="1" t="s">
        <v>70</v>
      </c>
      <c r="S3" s="1" t="s">
        <v>7</v>
      </c>
      <c r="T3" s="1" t="s">
        <v>9</v>
      </c>
      <c r="U3" s="1" t="s">
        <v>11</v>
      </c>
      <c r="V3" s="1" t="s">
        <v>12</v>
      </c>
      <c r="W3" s="1">
        <f t="shared" ref="W3:W5" si="1">P3</f>
        <v>1</v>
      </c>
      <c r="X3" s="1" t="s">
        <v>13</v>
      </c>
      <c r="Y3" s="1">
        <f t="shared" ref="Y3:Y27" si="2">B3</f>
        <v>52</v>
      </c>
      <c r="Z3" s="1" t="s">
        <v>14</v>
      </c>
      <c r="AA3" s="1" t="s">
        <v>15</v>
      </c>
      <c r="AB3" s="1">
        <f t="shared" ref="AB3:AB27" si="3">M3</f>
        <v>0.02</v>
      </c>
      <c r="AC3" s="1" t="s">
        <v>16</v>
      </c>
      <c r="AD3" s="1" t="s">
        <v>59</v>
      </c>
    </row>
    <row r="4" spans="1:31" x14ac:dyDescent="0.25">
      <c r="A4" s="1" t="s">
        <v>1</v>
      </c>
      <c r="B4" s="1">
        <f>52</f>
        <v>52</v>
      </c>
      <c r="C4" s="1" t="s">
        <v>2</v>
      </c>
      <c r="D4" s="1" t="s">
        <v>18</v>
      </c>
      <c r="E4" s="1" t="s">
        <v>4</v>
      </c>
      <c r="G4" s="1" t="s">
        <v>81</v>
      </c>
      <c r="L4" s="1" t="s">
        <v>80</v>
      </c>
      <c r="M4" s="1">
        <f t="shared" si="0"/>
        <v>0.02</v>
      </c>
      <c r="N4" s="1" t="s">
        <v>8</v>
      </c>
      <c r="O4" s="1" t="s">
        <v>10</v>
      </c>
      <c r="P4" s="1">
        <f>1</f>
        <v>1</v>
      </c>
      <c r="Q4" s="1" t="s">
        <v>71</v>
      </c>
      <c r="S4" s="1" t="s">
        <v>7</v>
      </c>
      <c r="T4" s="1" t="s">
        <v>9</v>
      </c>
      <c r="U4" s="1" t="s">
        <v>11</v>
      </c>
      <c r="V4" s="1" t="s">
        <v>12</v>
      </c>
      <c r="W4" s="1">
        <f t="shared" si="1"/>
        <v>1</v>
      </c>
      <c r="X4" s="1" t="s">
        <v>13</v>
      </c>
      <c r="Y4" s="1">
        <f t="shared" si="2"/>
        <v>52</v>
      </c>
      <c r="Z4" s="1" t="s">
        <v>14</v>
      </c>
      <c r="AA4" s="1" t="s">
        <v>15</v>
      </c>
      <c r="AB4" s="1">
        <f t="shared" si="3"/>
        <v>0.02</v>
      </c>
      <c r="AC4" s="1" t="s">
        <v>16</v>
      </c>
      <c r="AD4" s="1" t="s">
        <v>59</v>
      </c>
    </row>
    <row r="5" spans="1:31" x14ac:dyDescent="0.25">
      <c r="A5" s="1" t="s">
        <v>1</v>
      </c>
      <c r="B5" s="1">
        <f>52</f>
        <v>52</v>
      </c>
      <c r="C5" s="1" t="s">
        <v>2</v>
      </c>
      <c r="D5" s="1" t="s">
        <v>19</v>
      </c>
      <c r="E5" s="1" t="s">
        <v>4</v>
      </c>
      <c r="G5" s="1" t="s">
        <v>81</v>
      </c>
      <c r="L5" s="1" t="s">
        <v>80</v>
      </c>
      <c r="M5" s="1">
        <f t="shared" si="0"/>
        <v>0.02</v>
      </c>
      <c r="N5" s="1" t="s">
        <v>8</v>
      </c>
      <c r="O5" s="1" t="s">
        <v>10</v>
      </c>
      <c r="P5" s="1">
        <f>1</f>
        <v>1</v>
      </c>
      <c r="Q5" s="1" t="s">
        <v>68</v>
      </c>
      <c r="S5" s="1" t="s">
        <v>7</v>
      </c>
      <c r="T5" s="1" t="s">
        <v>9</v>
      </c>
      <c r="U5" s="1" t="s">
        <v>11</v>
      </c>
      <c r="V5" s="1" t="s">
        <v>12</v>
      </c>
      <c r="W5" s="1">
        <f t="shared" si="1"/>
        <v>1</v>
      </c>
      <c r="X5" s="1" t="s">
        <v>13</v>
      </c>
      <c r="Y5" s="1">
        <f t="shared" si="2"/>
        <v>52</v>
      </c>
      <c r="Z5" s="1" t="s">
        <v>14</v>
      </c>
      <c r="AA5" s="1" t="s">
        <v>15</v>
      </c>
      <c r="AB5" s="1">
        <f t="shared" si="3"/>
        <v>0.02</v>
      </c>
      <c r="AC5" s="1" t="s">
        <v>16</v>
      </c>
      <c r="AD5" s="1" t="s">
        <v>59</v>
      </c>
    </row>
    <row r="6" spans="1:31" x14ac:dyDescent="0.25">
      <c r="A6" s="1" t="s">
        <v>1</v>
      </c>
      <c r="B6" s="1">
        <f>52</f>
        <v>52</v>
      </c>
      <c r="C6" s="1" t="s">
        <v>2</v>
      </c>
      <c r="D6" s="1" t="s">
        <v>22</v>
      </c>
      <c r="E6" s="1" t="s">
        <v>21</v>
      </c>
      <c r="F6" s="1" t="s">
        <v>23</v>
      </c>
      <c r="G6" s="1" t="s">
        <v>81</v>
      </c>
      <c r="L6" s="1" t="s">
        <v>80</v>
      </c>
      <c r="M6" s="1">
        <f>ROUND(13/52,2)</f>
        <v>0.25</v>
      </c>
      <c r="N6" s="1" t="s">
        <v>8</v>
      </c>
      <c r="O6" s="1" t="s">
        <v>10</v>
      </c>
      <c r="P6" s="1">
        <f>13</f>
        <v>13</v>
      </c>
      <c r="Q6" s="1" t="s">
        <v>20</v>
      </c>
      <c r="R6" s="1" t="str">
        <f>E6</f>
        <v>pique</v>
      </c>
      <c r="S6" s="1" t="s">
        <v>24</v>
      </c>
      <c r="T6" s="1" t="s">
        <v>9</v>
      </c>
      <c r="U6" s="1" t="s">
        <v>11</v>
      </c>
      <c r="V6" s="1" t="s">
        <v>12</v>
      </c>
      <c r="W6" s="1">
        <f>13</f>
        <v>13</v>
      </c>
      <c r="X6" s="1" t="s">
        <v>13</v>
      </c>
      <c r="Y6" s="1">
        <f t="shared" si="2"/>
        <v>52</v>
      </c>
      <c r="Z6" s="1" t="s">
        <v>14</v>
      </c>
      <c r="AA6" s="1" t="s">
        <v>15</v>
      </c>
      <c r="AB6" s="1">
        <f t="shared" si="3"/>
        <v>0.25</v>
      </c>
      <c r="AC6" s="1" t="s">
        <v>16</v>
      </c>
      <c r="AD6" s="1" t="s">
        <v>59</v>
      </c>
    </row>
    <row r="7" spans="1:31" x14ac:dyDescent="0.25">
      <c r="A7" s="1" t="s">
        <v>1</v>
      </c>
      <c r="B7" s="1">
        <f>52</f>
        <v>52</v>
      </c>
      <c r="C7" s="1" t="s">
        <v>2</v>
      </c>
      <c r="D7" s="1" t="s">
        <v>22</v>
      </c>
      <c r="E7" s="1" t="s">
        <v>25</v>
      </c>
      <c r="F7" s="1" t="s">
        <v>23</v>
      </c>
      <c r="G7" s="1" t="s">
        <v>81</v>
      </c>
      <c r="L7" s="1" t="s">
        <v>80</v>
      </c>
      <c r="M7" s="1">
        <f t="shared" ref="M7:M9" si="4">ROUND(13/52,2)</f>
        <v>0.25</v>
      </c>
      <c r="N7" s="1" t="s">
        <v>8</v>
      </c>
      <c r="O7" s="1" t="s">
        <v>10</v>
      </c>
      <c r="P7" s="1">
        <f>13</f>
        <v>13</v>
      </c>
      <c r="Q7" s="1" t="s">
        <v>20</v>
      </c>
      <c r="R7" s="1" t="str">
        <f t="shared" ref="R7:R9" si="5">E7</f>
        <v>cœur</v>
      </c>
      <c r="S7" s="1" t="s">
        <v>24</v>
      </c>
      <c r="T7" s="1" t="s">
        <v>9</v>
      </c>
      <c r="U7" s="1" t="s">
        <v>11</v>
      </c>
      <c r="V7" s="1" t="s">
        <v>12</v>
      </c>
      <c r="W7" s="1">
        <f>13</f>
        <v>13</v>
      </c>
      <c r="X7" s="1" t="s">
        <v>13</v>
      </c>
      <c r="Y7" s="1">
        <f t="shared" si="2"/>
        <v>52</v>
      </c>
      <c r="Z7" s="1" t="s">
        <v>14</v>
      </c>
      <c r="AA7" s="1" t="s">
        <v>15</v>
      </c>
      <c r="AB7" s="1">
        <f t="shared" si="3"/>
        <v>0.25</v>
      </c>
      <c r="AC7" s="1" t="s">
        <v>16</v>
      </c>
      <c r="AD7" s="1" t="s">
        <v>59</v>
      </c>
    </row>
    <row r="8" spans="1:31" x14ac:dyDescent="0.25">
      <c r="A8" s="1" t="s">
        <v>1</v>
      </c>
      <c r="B8" s="1">
        <f>52</f>
        <v>52</v>
      </c>
      <c r="C8" s="1" t="s">
        <v>2</v>
      </c>
      <c r="D8" s="1" t="s">
        <v>22</v>
      </c>
      <c r="E8" s="1" t="s">
        <v>26</v>
      </c>
      <c r="F8" s="1" t="s">
        <v>23</v>
      </c>
      <c r="G8" s="1" t="s">
        <v>81</v>
      </c>
      <c r="L8" s="1" t="s">
        <v>80</v>
      </c>
      <c r="M8" s="1">
        <f t="shared" si="4"/>
        <v>0.25</v>
      </c>
      <c r="N8" s="1" t="s">
        <v>8</v>
      </c>
      <c r="O8" s="1" t="s">
        <v>10</v>
      </c>
      <c r="P8" s="1">
        <f>13</f>
        <v>13</v>
      </c>
      <c r="Q8" s="1" t="s">
        <v>20</v>
      </c>
      <c r="R8" s="1" t="str">
        <f t="shared" si="5"/>
        <v>carreau</v>
      </c>
      <c r="S8" s="1" t="s">
        <v>24</v>
      </c>
      <c r="T8" s="1" t="s">
        <v>9</v>
      </c>
      <c r="U8" s="1" t="s">
        <v>11</v>
      </c>
      <c r="V8" s="1" t="s">
        <v>12</v>
      </c>
      <c r="W8" s="1">
        <f>13</f>
        <v>13</v>
      </c>
      <c r="X8" s="1" t="s">
        <v>13</v>
      </c>
      <c r="Y8" s="1">
        <f t="shared" si="2"/>
        <v>52</v>
      </c>
      <c r="Z8" s="1" t="s">
        <v>14</v>
      </c>
      <c r="AA8" s="1" t="s">
        <v>15</v>
      </c>
      <c r="AB8" s="1">
        <f t="shared" si="3"/>
        <v>0.25</v>
      </c>
      <c r="AC8" s="1" t="s">
        <v>16</v>
      </c>
      <c r="AD8" s="1" t="s">
        <v>59</v>
      </c>
    </row>
    <row r="9" spans="1:31" x14ac:dyDescent="0.25">
      <c r="A9" s="1" t="s">
        <v>1</v>
      </c>
      <c r="B9" s="1">
        <f>52</f>
        <v>52</v>
      </c>
      <c r="C9" s="1" t="s">
        <v>2</v>
      </c>
      <c r="D9" s="1" t="s">
        <v>22</v>
      </c>
      <c r="E9" s="1" t="s">
        <v>27</v>
      </c>
      <c r="F9" s="1" t="s">
        <v>23</v>
      </c>
      <c r="G9" s="1" t="s">
        <v>81</v>
      </c>
      <c r="L9" s="1" t="s">
        <v>80</v>
      </c>
      <c r="M9" s="1">
        <f t="shared" si="4"/>
        <v>0.25</v>
      </c>
      <c r="N9" s="1" t="s">
        <v>8</v>
      </c>
      <c r="O9" s="1" t="s">
        <v>10</v>
      </c>
      <c r="P9" s="1">
        <f>13</f>
        <v>13</v>
      </c>
      <c r="Q9" s="1" t="s">
        <v>20</v>
      </c>
      <c r="R9" s="1" t="str">
        <f t="shared" si="5"/>
        <v>trèfle</v>
      </c>
      <c r="S9" s="1" t="s">
        <v>24</v>
      </c>
      <c r="T9" s="1" t="s">
        <v>9</v>
      </c>
      <c r="U9" s="1" t="s">
        <v>11</v>
      </c>
      <c r="V9" s="1" t="s">
        <v>12</v>
      </c>
      <c r="W9" s="1">
        <f>13</f>
        <v>13</v>
      </c>
      <c r="X9" s="1" t="s">
        <v>13</v>
      </c>
      <c r="Y9" s="1">
        <f t="shared" si="2"/>
        <v>52</v>
      </c>
      <c r="Z9" s="1" t="s">
        <v>14</v>
      </c>
      <c r="AA9" s="1" t="s">
        <v>15</v>
      </c>
      <c r="AB9" s="1">
        <f t="shared" si="3"/>
        <v>0.25</v>
      </c>
      <c r="AC9" s="1" t="s">
        <v>16</v>
      </c>
      <c r="AD9" s="1" t="s">
        <v>59</v>
      </c>
    </row>
    <row r="10" spans="1:31" x14ac:dyDescent="0.25">
      <c r="A10" s="1" t="s">
        <v>1</v>
      </c>
      <c r="B10" s="1">
        <f>52</f>
        <v>52</v>
      </c>
      <c r="C10" s="1" t="s">
        <v>2</v>
      </c>
      <c r="D10" s="1" t="s">
        <v>28</v>
      </c>
      <c r="E10" s="1" t="s">
        <v>29</v>
      </c>
      <c r="F10" s="1" t="s">
        <v>23</v>
      </c>
      <c r="G10" s="1" t="s">
        <v>81</v>
      </c>
      <c r="L10" s="1" t="s">
        <v>80</v>
      </c>
      <c r="M10" s="1">
        <f>ROUND(P10/52,2)</f>
        <v>0.5</v>
      </c>
      <c r="N10" s="1" t="s">
        <v>8</v>
      </c>
      <c r="O10" s="1" t="s">
        <v>10</v>
      </c>
      <c r="P10" s="1">
        <f>26</f>
        <v>26</v>
      </c>
      <c r="Q10" s="1" t="s">
        <v>30</v>
      </c>
      <c r="S10" s="1" t="s">
        <v>7</v>
      </c>
      <c r="T10" s="1" t="s">
        <v>9</v>
      </c>
      <c r="U10" s="1" t="s">
        <v>11</v>
      </c>
      <c r="V10" s="1" t="s">
        <v>12</v>
      </c>
      <c r="W10" s="1">
        <f>P10</f>
        <v>26</v>
      </c>
      <c r="X10" s="1" t="s">
        <v>13</v>
      </c>
      <c r="Y10" s="1">
        <f t="shared" si="2"/>
        <v>52</v>
      </c>
      <c r="Z10" s="1" t="s">
        <v>14</v>
      </c>
      <c r="AA10" s="1" t="s">
        <v>15</v>
      </c>
      <c r="AB10" s="1">
        <f t="shared" si="3"/>
        <v>0.5</v>
      </c>
      <c r="AC10" s="1" t="s">
        <v>16</v>
      </c>
      <c r="AD10" s="1" t="s">
        <v>59</v>
      </c>
    </row>
    <row r="11" spans="1:31" x14ac:dyDescent="0.25">
      <c r="A11" s="1" t="s">
        <v>1</v>
      </c>
      <c r="B11" s="1">
        <f>52</f>
        <v>52</v>
      </c>
      <c r="C11" s="1" t="s">
        <v>2</v>
      </c>
      <c r="D11" s="1" t="s">
        <v>50</v>
      </c>
      <c r="E11" s="1" t="s">
        <v>31</v>
      </c>
      <c r="F11" s="1" t="s">
        <v>23</v>
      </c>
      <c r="G11" s="1" t="s">
        <v>81</v>
      </c>
      <c r="L11" s="1" t="s">
        <v>80</v>
      </c>
      <c r="M11" s="1">
        <f>ROUND(P11/52,2)</f>
        <v>0.5</v>
      </c>
      <c r="N11" s="1" t="s">
        <v>8</v>
      </c>
      <c r="O11" s="1" t="s">
        <v>10</v>
      </c>
      <c r="P11" s="1">
        <f>26</f>
        <v>26</v>
      </c>
      <c r="Q11" s="1" t="s">
        <v>30</v>
      </c>
      <c r="S11" s="1" t="s">
        <v>7</v>
      </c>
      <c r="T11" s="1" t="s">
        <v>9</v>
      </c>
      <c r="U11" s="1" t="s">
        <v>11</v>
      </c>
      <c r="V11" s="1" t="s">
        <v>12</v>
      </c>
      <c r="W11" s="1">
        <f>P11</f>
        <v>26</v>
      </c>
      <c r="X11" s="1" t="s">
        <v>13</v>
      </c>
      <c r="Y11" s="1">
        <f t="shared" si="2"/>
        <v>52</v>
      </c>
      <c r="Z11" s="1" t="s">
        <v>14</v>
      </c>
      <c r="AA11" s="1" t="s">
        <v>15</v>
      </c>
      <c r="AB11" s="1">
        <f t="shared" si="3"/>
        <v>0.5</v>
      </c>
      <c r="AC11" s="1" t="s">
        <v>16</v>
      </c>
      <c r="AD11" s="1" t="s">
        <v>59</v>
      </c>
    </row>
    <row r="12" spans="1:31" x14ac:dyDescent="0.25">
      <c r="A12" s="1" t="s">
        <v>1</v>
      </c>
      <c r="B12" s="1">
        <f>52</f>
        <v>52</v>
      </c>
      <c r="C12" s="1" t="s">
        <v>2</v>
      </c>
      <c r="D12" s="1" t="s">
        <v>28</v>
      </c>
      <c r="E12" s="1" t="s">
        <v>31</v>
      </c>
      <c r="F12" s="1" t="s">
        <v>23</v>
      </c>
      <c r="G12" s="1" t="s">
        <v>81</v>
      </c>
      <c r="L12" s="1" t="s">
        <v>80</v>
      </c>
      <c r="M12" s="1">
        <f>ROUND(P12/52,2)</f>
        <v>0.5</v>
      </c>
      <c r="N12" s="1" t="s">
        <v>8</v>
      </c>
      <c r="O12" s="1" t="s">
        <v>10</v>
      </c>
      <c r="P12" s="1">
        <f>26</f>
        <v>26</v>
      </c>
      <c r="Q12" s="1" t="s">
        <v>32</v>
      </c>
      <c r="S12" s="1" t="s">
        <v>7</v>
      </c>
      <c r="T12" s="1" t="s">
        <v>9</v>
      </c>
      <c r="U12" s="1" t="s">
        <v>11</v>
      </c>
      <c r="V12" s="1" t="s">
        <v>12</v>
      </c>
      <c r="W12" s="1">
        <f>P12</f>
        <v>26</v>
      </c>
      <c r="X12" s="1" t="s">
        <v>13</v>
      </c>
      <c r="Y12" s="1">
        <f t="shared" si="2"/>
        <v>52</v>
      </c>
      <c r="Z12" s="1" t="s">
        <v>14</v>
      </c>
      <c r="AA12" s="1" t="s">
        <v>15</v>
      </c>
      <c r="AB12" s="1">
        <f t="shared" si="3"/>
        <v>0.5</v>
      </c>
      <c r="AC12" s="1" t="s">
        <v>16</v>
      </c>
      <c r="AD12" s="1" t="s">
        <v>59</v>
      </c>
    </row>
    <row r="13" spans="1:31" x14ac:dyDescent="0.25">
      <c r="A13" s="1" t="s">
        <v>1</v>
      </c>
      <c r="B13" s="1">
        <f>52</f>
        <v>52</v>
      </c>
      <c r="C13" s="1" t="s">
        <v>2</v>
      </c>
      <c r="D13" s="1" t="s">
        <v>50</v>
      </c>
      <c r="E13" s="1" t="s">
        <v>29</v>
      </c>
      <c r="F13" s="1" t="s">
        <v>23</v>
      </c>
      <c r="G13" s="1" t="s">
        <v>81</v>
      </c>
      <c r="L13" s="1" t="s">
        <v>80</v>
      </c>
      <c r="M13" s="1">
        <f>ROUND(P13/52,2)</f>
        <v>0.5</v>
      </c>
      <c r="N13" s="1" t="s">
        <v>8</v>
      </c>
      <c r="O13" s="1" t="s">
        <v>10</v>
      </c>
      <c r="P13" s="1">
        <f>26</f>
        <v>26</v>
      </c>
      <c r="Q13" s="1" t="s">
        <v>32</v>
      </c>
      <c r="S13" s="1" t="s">
        <v>7</v>
      </c>
      <c r="T13" s="1" t="s">
        <v>9</v>
      </c>
      <c r="U13" s="1" t="s">
        <v>11</v>
      </c>
      <c r="V13" s="1" t="s">
        <v>12</v>
      </c>
      <c r="W13" s="1">
        <f>P13</f>
        <v>26</v>
      </c>
      <c r="X13" s="1" t="s">
        <v>13</v>
      </c>
      <c r="Y13" s="1">
        <f t="shared" si="2"/>
        <v>52</v>
      </c>
      <c r="Z13" s="1" t="s">
        <v>14</v>
      </c>
      <c r="AA13" s="1" t="s">
        <v>15</v>
      </c>
      <c r="AB13" s="1">
        <f t="shared" si="3"/>
        <v>0.5</v>
      </c>
      <c r="AC13" s="1" t="s">
        <v>16</v>
      </c>
      <c r="AD13" s="1" t="s">
        <v>59</v>
      </c>
    </row>
    <row r="14" spans="1:31" x14ac:dyDescent="0.25">
      <c r="A14" s="1" t="s">
        <v>1</v>
      </c>
      <c r="B14" s="1">
        <f>52</f>
        <v>52</v>
      </c>
      <c r="C14" s="1" t="s">
        <v>2</v>
      </c>
      <c r="D14" s="1" t="s">
        <v>33</v>
      </c>
      <c r="E14" s="1" t="s">
        <v>21</v>
      </c>
      <c r="F14" s="1" t="s">
        <v>23</v>
      </c>
      <c r="G14" s="1" t="s">
        <v>81</v>
      </c>
      <c r="L14" s="1" t="s">
        <v>80</v>
      </c>
      <c r="M14" s="1">
        <f>ROUND(P14/52,2)</f>
        <v>0.75</v>
      </c>
      <c r="N14" s="1" t="s">
        <v>8</v>
      </c>
      <c r="O14" s="1" t="s">
        <v>10</v>
      </c>
      <c r="P14" s="1">
        <f>39</f>
        <v>39</v>
      </c>
      <c r="Q14" s="1" t="s">
        <v>34</v>
      </c>
      <c r="S14" s="1" t="s">
        <v>24</v>
      </c>
      <c r="T14" s="1" t="s">
        <v>9</v>
      </c>
      <c r="U14" s="1" t="s">
        <v>11</v>
      </c>
      <c r="V14" s="1" t="s">
        <v>12</v>
      </c>
      <c r="W14" s="1">
        <f>13</f>
        <v>13</v>
      </c>
      <c r="X14" s="1" t="s">
        <v>13</v>
      </c>
      <c r="Y14" s="1">
        <f t="shared" si="2"/>
        <v>52</v>
      </c>
      <c r="Z14" s="1" t="s">
        <v>14</v>
      </c>
      <c r="AA14" s="1" t="s">
        <v>15</v>
      </c>
      <c r="AB14" s="1">
        <f t="shared" si="3"/>
        <v>0.75</v>
      </c>
      <c r="AC14" s="1" t="s">
        <v>16</v>
      </c>
      <c r="AD14" s="1" t="s">
        <v>59</v>
      </c>
    </row>
    <row r="15" spans="1:31" x14ac:dyDescent="0.25">
      <c r="A15" s="1" t="s">
        <v>1</v>
      </c>
      <c r="B15" s="1">
        <f>52</f>
        <v>52</v>
      </c>
      <c r="C15" s="1" t="s">
        <v>2</v>
      </c>
      <c r="D15" s="1" t="s">
        <v>33</v>
      </c>
      <c r="E15" s="1" t="s">
        <v>25</v>
      </c>
      <c r="F15" s="1" t="s">
        <v>23</v>
      </c>
      <c r="G15" s="1" t="s">
        <v>81</v>
      </c>
      <c r="L15" s="1" t="s">
        <v>80</v>
      </c>
      <c r="M15" s="1">
        <f t="shared" ref="M15:M17" si="6">ROUND(P15/52,2)</f>
        <v>0.75</v>
      </c>
      <c r="N15" s="1" t="s">
        <v>8</v>
      </c>
      <c r="O15" s="1" t="s">
        <v>10</v>
      </c>
      <c r="P15" s="1">
        <f>39</f>
        <v>39</v>
      </c>
      <c r="Q15" s="1" t="s">
        <v>35</v>
      </c>
      <c r="S15" s="1" t="s">
        <v>24</v>
      </c>
      <c r="T15" s="1" t="s">
        <v>9</v>
      </c>
      <c r="U15" s="1" t="s">
        <v>11</v>
      </c>
      <c r="V15" s="1" t="s">
        <v>12</v>
      </c>
      <c r="W15" s="1">
        <f>13</f>
        <v>13</v>
      </c>
      <c r="X15" s="1" t="s">
        <v>13</v>
      </c>
      <c r="Y15" s="1">
        <f t="shared" si="2"/>
        <v>52</v>
      </c>
      <c r="Z15" s="1" t="s">
        <v>14</v>
      </c>
      <c r="AA15" s="1" t="s">
        <v>15</v>
      </c>
      <c r="AB15" s="1">
        <f t="shared" si="3"/>
        <v>0.75</v>
      </c>
      <c r="AC15" s="1" t="s">
        <v>16</v>
      </c>
      <c r="AD15" s="1" t="s">
        <v>59</v>
      </c>
    </row>
    <row r="16" spans="1:31" x14ac:dyDescent="0.25">
      <c r="A16" s="1" t="s">
        <v>1</v>
      </c>
      <c r="B16" s="1">
        <f>52</f>
        <v>52</v>
      </c>
      <c r="C16" s="1" t="s">
        <v>2</v>
      </c>
      <c r="D16" s="1" t="s">
        <v>33</v>
      </c>
      <c r="E16" s="1" t="s">
        <v>26</v>
      </c>
      <c r="F16" s="1" t="s">
        <v>23</v>
      </c>
      <c r="G16" s="1" t="s">
        <v>81</v>
      </c>
      <c r="L16" s="1" t="s">
        <v>80</v>
      </c>
      <c r="M16" s="1">
        <f t="shared" si="6"/>
        <v>0.75</v>
      </c>
      <c r="N16" s="1" t="s">
        <v>8</v>
      </c>
      <c r="O16" s="1" t="s">
        <v>10</v>
      </c>
      <c r="P16" s="1">
        <f>39</f>
        <v>39</v>
      </c>
      <c r="Q16" s="1" t="s">
        <v>36</v>
      </c>
      <c r="S16" s="1" t="s">
        <v>24</v>
      </c>
      <c r="T16" s="1" t="s">
        <v>9</v>
      </c>
      <c r="U16" s="1" t="s">
        <v>11</v>
      </c>
      <c r="V16" s="1" t="s">
        <v>12</v>
      </c>
      <c r="W16" s="1">
        <f>13</f>
        <v>13</v>
      </c>
      <c r="X16" s="1" t="s">
        <v>13</v>
      </c>
      <c r="Y16" s="1">
        <f t="shared" si="2"/>
        <v>52</v>
      </c>
      <c r="Z16" s="1" t="s">
        <v>14</v>
      </c>
      <c r="AA16" s="1" t="s">
        <v>15</v>
      </c>
      <c r="AB16" s="1">
        <f t="shared" si="3"/>
        <v>0.75</v>
      </c>
      <c r="AC16" s="1" t="s">
        <v>16</v>
      </c>
      <c r="AD16" s="1" t="s">
        <v>59</v>
      </c>
    </row>
    <row r="17" spans="1:32" x14ac:dyDescent="0.25">
      <c r="A17" s="1" t="s">
        <v>1</v>
      </c>
      <c r="B17" s="1">
        <f>52</f>
        <v>52</v>
      </c>
      <c r="C17" s="1" t="s">
        <v>2</v>
      </c>
      <c r="D17" s="1" t="s">
        <v>33</v>
      </c>
      <c r="E17" s="1" t="s">
        <v>27</v>
      </c>
      <c r="F17" s="1" t="s">
        <v>23</v>
      </c>
      <c r="G17" s="1" t="s">
        <v>81</v>
      </c>
      <c r="L17" s="1" t="s">
        <v>80</v>
      </c>
      <c r="M17" s="1">
        <f t="shared" si="6"/>
        <v>0.75</v>
      </c>
      <c r="N17" s="1" t="s">
        <v>8</v>
      </c>
      <c r="O17" s="1" t="s">
        <v>10</v>
      </c>
      <c r="P17" s="1">
        <f>39</f>
        <v>39</v>
      </c>
      <c r="Q17" s="1" t="s">
        <v>37</v>
      </c>
      <c r="S17" s="1" t="s">
        <v>24</v>
      </c>
      <c r="T17" s="1" t="s">
        <v>9</v>
      </c>
      <c r="U17" s="1" t="s">
        <v>11</v>
      </c>
      <c r="V17" s="1" t="s">
        <v>12</v>
      </c>
      <c r="W17" s="1">
        <f>13</f>
        <v>13</v>
      </c>
      <c r="X17" s="1" t="s">
        <v>13</v>
      </c>
      <c r="Y17" s="1">
        <f t="shared" si="2"/>
        <v>52</v>
      </c>
      <c r="Z17" s="1" t="s">
        <v>14</v>
      </c>
      <c r="AA17" s="1" t="s">
        <v>15</v>
      </c>
      <c r="AB17" s="1">
        <f t="shared" si="3"/>
        <v>0.75</v>
      </c>
      <c r="AC17" s="1" t="s">
        <v>16</v>
      </c>
      <c r="AD17" s="1" t="s">
        <v>59</v>
      </c>
    </row>
    <row r="18" spans="1:32" x14ac:dyDescent="0.25">
      <c r="A18" s="1" t="s">
        <v>1</v>
      </c>
      <c r="B18" s="1">
        <f>52</f>
        <v>52</v>
      </c>
      <c r="C18" s="1" t="s">
        <v>2</v>
      </c>
      <c r="D18" s="1" t="s">
        <v>38</v>
      </c>
      <c r="E18" s="1">
        <v>2</v>
      </c>
      <c r="F18" s="1" t="s">
        <v>23</v>
      </c>
      <c r="G18" s="1" t="s">
        <v>81</v>
      </c>
      <c r="L18" s="1" t="s">
        <v>80</v>
      </c>
      <c r="M18" s="1">
        <f>ROUND(P18/52,2)</f>
        <v>0.08</v>
      </c>
      <c r="N18" s="1" t="s">
        <v>8</v>
      </c>
      <c r="O18" s="1" t="s">
        <v>10</v>
      </c>
      <c r="P18" s="1">
        <f>4</f>
        <v>4</v>
      </c>
      <c r="Q18" s="1" t="s">
        <v>60</v>
      </c>
      <c r="R18" s="1">
        <f>E18</f>
        <v>2</v>
      </c>
      <c r="S18" s="1" t="s">
        <v>24</v>
      </c>
      <c r="T18" s="1" t="s">
        <v>9</v>
      </c>
      <c r="U18" s="1" t="s">
        <v>11</v>
      </c>
      <c r="V18" s="1" t="s">
        <v>12</v>
      </c>
      <c r="W18" s="1">
        <f>P18</f>
        <v>4</v>
      </c>
      <c r="X18" s="1" t="s">
        <v>13</v>
      </c>
      <c r="Y18" s="1">
        <f t="shared" si="2"/>
        <v>52</v>
      </c>
      <c r="Z18" s="1" t="s">
        <v>14</v>
      </c>
      <c r="AA18" s="1" t="s">
        <v>15</v>
      </c>
      <c r="AB18" s="1">
        <f t="shared" si="3"/>
        <v>0.08</v>
      </c>
      <c r="AC18" s="1" t="s">
        <v>16</v>
      </c>
      <c r="AD18" s="1" t="s">
        <v>59</v>
      </c>
    </row>
    <row r="19" spans="1:32" x14ac:dyDescent="0.25">
      <c r="A19" s="1" t="s">
        <v>1</v>
      </c>
      <c r="B19" s="1">
        <f>52</f>
        <v>52</v>
      </c>
      <c r="C19" s="1" t="s">
        <v>2</v>
      </c>
      <c r="D19" s="1" t="s">
        <v>38</v>
      </c>
      <c r="E19" s="1">
        <v>3</v>
      </c>
      <c r="F19" s="1" t="s">
        <v>23</v>
      </c>
      <c r="G19" s="1" t="s">
        <v>81</v>
      </c>
      <c r="L19" s="1" t="s">
        <v>80</v>
      </c>
      <c r="M19" s="1">
        <f>ROUND(P19/52,2)</f>
        <v>0.08</v>
      </c>
      <c r="N19" s="1" t="s">
        <v>8</v>
      </c>
      <c r="O19" s="1" t="s">
        <v>10</v>
      </c>
      <c r="P19" s="1">
        <f>4</f>
        <v>4</v>
      </c>
      <c r="Q19" s="1" t="s">
        <v>60</v>
      </c>
      <c r="R19" s="1">
        <f>E19</f>
        <v>3</v>
      </c>
      <c r="S19" s="1" t="s">
        <v>24</v>
      </c>
      <c r="T19" s="1" t="s">
        <v>9</v>
      </c>
      <c r="U19" s="1" t="s">
        <v>11</v>
      </c>
      <c r="V19" s="1" t="s">
        <v>12</v>
      </c>
      <c r="W19" s="1">
        <f>P19</f>
        <v>4</v>
      </c>
      <c r="X19" s="1" t="s">
        <v>13</v>
      </c>
      <c r="Y19" s="1">
        <f t="shared" si="2"/>
        <v>52</v>
      </c>
      <c r="Z19" s="1" t="s">
        <v>14</v>
      </c>
      <c r="AA19" s="1" t="s">
        <v>15</v>
      </c>
      <c r="AB19" s="1">
        <f t="shared" si="3"/>
        <v>0.08</v>
      </c>
      <c r="AC19" s="1" t="s">
        <v>16</v>
      </c>
      <c r="AD19" s="1" t="s">
        <v>59</v>
      </c>
    </row>
    <row r="20" spans="1:32" x14ac:dyDescent="0.25">
      <c r="A20" s="1" t="s">
        <v>1</v>
      </c>
      <c r="B20" s="1">
        <f>52</f>
        <v>52</v>
      </c>
      <c r="C20" s="1" t="s">
        <v>2</v>
      </c>
      <c r="D20" s="1" t="s">
        <v>38</v>
      </c>
      <c r="E20" s="1">
        <v>4</v>
      </c>
      <c r="F20" s="1" t="s">
        <v>23</v>
      </c>
      <c r="G20" s="1" t="s">
        <v>81</v>
      </c>
      <c r="L20" s="1" t="s">
        <v>80</v>
      </c>
      <c r="M20" s="1">
        <f t="shared" ref="M20:M25" si="7">ROUND(P20/52,2)</f>
        <v>0.08</v>
      </c>
      <c r="N20" s="1" t="s">
        <v>8</v>
      </c>
      <c r="O20" s="1" t="s">
        <v>10</v>
      </c>
      <c r="P20" s="1">
        <f>4</f>
        <v>4</v>
      </c>
      <c r="Q20" s="1" t="s">
        <v>60</v>
      </c>
      <c r="R20" s="1">
        <f t="shared" ref="R20:R25" si="8">E20</f>
        <v>4</v>
      </c>
      <c r="S20" s="1" t="s">
        <v>24</v>
      </c>
      <c r="T20" s="1" t="s">
        <v>9</v>
      </c>
      <c r="U20" s="1" t="s">
        <v>11</v>
      </c>
      <c r="V20" s="1" t="s">
        <v>12</v>
      </c>
      <c r="W20" s="1">
        <f t="shared" ref="W20:W25" si="9">P20</f>
        <v>4</v>
      </c>
      <c r="X20" s="1" t="s">
        <v>13</v>
      </c>
      <c r="Y20" s="1">
        <f t="shared" si="2"/>
        <v>52</v>
      </c>
      <c r="Z20" s="1" t="s">
        <v>14</v>
      </c>
      <c r="AA20" s="1" t="s">
        <v>15</v>
      </c>
      <c r="AB20" s="1">
        <f t="shared" si="3"/>
        <v>0.08</v>
      </c>
      <c r="AC20" s="1" t="s">
        <v>16</v>
      </c>
      <c r="AD20" s="1" t="s">
        <v>59</v>
      </c>
    </row>
    <row r="21" spans="1:32" x14ac:dyDescent="0.25">
      <c r="A21" s="1" t="s">
        <v>1</v>
      </c>
      <c r="B21" s="1">
        <f>52</f>
        <v>52</v>
      </c>
      <c r="C21" s="1" t="s">
        <v>2</v>
      </c>
      <c r="D21" s="1" t="s">
        <v>38</v>
      </c>
      <c r="E21" s="1">
        <v>5</v>
      </c>
      <c r="F21" s="1" t="s">
        <v>23</v>
      </c>
      <c r="G21" s="1" t="s">
        <v>81</v>
      </c>
      <c r="L21" s="1" t="s">
        <v>80</v>
      </c>
      <c r="M21" s="1">
        <f t="shared" si="7"/>
        <v>0.08</v>
      </c>
      <c r="N21" s="1" t="s">
        <v>8</v>
      </c>
      <c r="O21" s="1" t="s">
        <v>10</v>
      </c>
      <c r="P21" s="1">
        <f>4</f>
        <v>4</v>
      </c>
      <c r="Q21" s="1" t="s">
        <v>60</v>
      </c>
      <c r="R21" s="1">
        <f t="shared" si="8"/>
        <v>5</v>
      </c>
      <c r="S21" s="1" t="s">
        <v>24</v>
      </c>
      <c r="T21" s="1" t="s">
        <v>9</v>
      </c>
      <c r="U21" s="1" t="s">
        <v>11</v>
      </c>
      <c r="V21" s="1" t="s">
        <v>12</v>
      </c>
      <c r="W21" s="1">
        <f t="shared" si="9"/>
        <v>4</v>
      </c>
      <c r="X21" s="1" t="s">
        <v>13</v>
      </c>
      <c r="Y21" s="1">
        <f t="shared" si="2"/>
        <v>52</v>
      </c>
      <c r="Z21" s="1" t="s">
        <v>14</v>
      </c>
      <c r="AA21" s="1" t="s">
        <v>15</v>
      </c>
      <c r="AB21" s="1">
        <f t="shared" si="3"/>
        <v>0.08</v>
      </c>
      <c r="AC21" s="1" t="s">
        <v>16</v>
      </c>
      <c r="AD21" s="1" t="s">
        <v>59</v>
      </c>
    </row>
    <row r="22" spans="1:32" x14ac:dyDescent="0.25">
      <c r="A22" s="1" t="s">
        <v>1</v>
      </c>
      <c r="B22" s="1">
        <f>52</f>
        <v>52</v>
      </c>
      <c r="C22" s="1" t="s">
        <v>2</v>
      </c>
      <c r="D22" s="1" t="s">
        <v>38</v>
      </c>
      <c r="E22" s="1">
        <v>6</v>
      </c>
      <c r="F22" s="1" t="s">
        <v>23</v>
      </c>
      <c r="G22" s="1" t="s">
        <v>81</v>
      </c>
      <c r="L22" s="1" t="s">
        <v>80</v>
      </c>
      <c r="M22" s="1">
        <f t="shared" si="7"/>
        <v>0.08</v>
      </c>
      <c r="N22" s="1" t="s">
        <v>8</v>
      </c>
      <c r="O22" s="1" t="s">
        <v>10</v>
      </c>
      <c r="P22" s="1">
        <f>4</f>
        <v>4</v>
      </c>
      <c r="Q22" s="1" t="s">
        <v>60</v>
      </c>
      <c r="R22" s="1">
        <f t="shared" si="8"/>
        <v>6</v>
      </c>
      <c r="S22" s="1" t="s">
        <v>24</v>
      </c>
      <c r="T22" s="1" t="s">
        <v>9</v>
      </c>
      <c r="U22" s="1" t="s">
        <v>11</v>
      </c>
      <c r="V22" s="1" t="s">
        <v>12</v>
      </c>
      <c r="W22" s="1">
        <f t="shared" si="9"/>
        <v>4</v>
      </c>
      <c r="X22" s="1" t="s">
        <v>13</v>
      </c>
      <c r="Y22" s="1">
        <f t="shared" si="2"/>
        <v>52</v>
      </c>
      <c r="Z22" s="1" t="s">
        <v>14</v>
      </c>
      <c r="AA22" s="1" t="s">
        <v>15</v>
      </c>
      <c r="AB22" s="1">
        <f t="shared" si="3"/>
        <v>0.08</v>
      </c>
      <c r="AC22" s="1" t="s">
        <v>16</v>
      </c>
      <c r="AD22" s="1" t="s">
        <v>59</v>
      </c>
    </row>
    <row r="23" spans="1:32" x14ac:dyDescent="0.25">
      <c r="A23" s="1" t="s">
        <v>1</v>
      </c>
      <c r="B23" s="1">
        <f>52</f>
        <v>52</v>
      </c>
      <c r="C23" s="1" t="s">
        <v>2</v>
      </c>
      <c r="D23" s="1" t="s">
        <v>38</v>
      </c>
      <c r="E23" s="1">
        <v>7</v>
      </c>
      <c r="F23" s="1" t="s">
        <v>23</v>
      </c>
      <c r="G23" s="1" t="s">
        <v>81</v>
      </c>
      <c r="L23" s="1" t="s">
        <v>80</v>
      </c>
      <c r="M23" s="1">
        <f t="shared" si="7"/>
        <v>0.08</v>
      </c>
      <c r="N23" s="1" t="s">
        <v>8</v>
      </c>
      <c r="O23" s="1" t="s">
        <v>10</v>
      </c>
      <c r="P23" s="1">
        <f>4</f>
        <v>4</v>
      </c>
      <c r="Q23" s="1" t="s">
        <v>60</v>
      </c>
      <c r="R23" s="1">
        <f t="shared" si="8"/>
        <v>7</v>
      </c>
      <c r="S23" s="1" t="s">
        <v>24</v>
      </c>
      <c r="T23" s="1" t="s">
        <v>9</v>
      </c>
      <c r="U23" s="1" t="s">
        <v>11</v>
      </c>
      <c r="V23" s="1" t="s">
        <v>12</v>
      </c>
      <c r="W23" s="1">
        <f t="shared" si="9"/>
        <v>4</v>
      </c>
      <c r="X23" s="1" t="s">
        <v>13</v>
      </c>
      <c r="Y23" s="1">
        <f t="shared" si="2"/>
        <v>52</v>
      </c>
      <c r="Z23" s="1" t="s">
        <v>14</v>
      </c>
      <c r="AA23" s="1" t="s">
        <v>15</v>
      </c>
      <c r="AB23" s="1">
        <f t="shared" si="3"/>
        <v>0.08</v>
      </c>
      <c r="AC23" s="1" t="s">
        <v>16</v>
      </c>
      <c r="AD23" s="1" t="s">
        <v>59</v>
      </c>
    </row>
    <row r="24" spans="1:32" x14ac:dyDescent="0.25">
      <c r="A24" s="1" t="s">
        <v>1</v>
      </c>
      <c r="B24" s="1">
        <f>52</f>
        <v>52</v>
      </c>
      <c r="C24" s="1" t="s">
        <v>2</v>
      </c>
      <c r="D24" s="1" t="s">
        <v>38</v>
      </c>
      <c r="E24" s="1">
        <v>8</v>
      </c>
      <c r="F24" s="1" t="s">
        <v>23</v>
      </c>
      <c r="G24" s="1" t="s">
        <v>81</v>
      </c>
      <c r="L24" s="1" t="s">
        <v>80</v>
      </c>
      <c r="M24" s="1">
        <f t="shared" si="7"/>
        <v>0.08</v>
      </c>
      <c r="N24" s="1" t="s">
        <v>8</v>
      </c>
      <c r="O24" s="1" t="s">
        <v>10</v>
      </c>
      <c r="P24" s="1">
        <f>4</f>
        <v>4</v>
      </c>
      <c r="Q24" s="1" t="s">
        <v>60</v>
      </c>
      <c r="R24" s="1">
        <f t="shared" si="8"/>
        <v>8</v>
      </c>
      <c r="S24" s="1" t="s">
        <v>24</v>
      </c>
      <c r="T24" s="1" t="s">
        <v>9</v>
      </c>
      <c r="U24" s="1" t="s">
        <v>11</v>
      </c>
      <c r="V24" s="1" t="s">
        <v>12</v>
      </c>
      <c r="W24" s="1">
        <f t="shared" si="9"/>
        <v>4</v>
      </c>
      <c r="X24" s="1" t="s">
        <v>13</v>
      </c>
      <c r="Y24" s="1">
        <f t="shared" si="2"/>
        <v>52</v>
      </c>
      <c r="Z24" s="1" t="s">
        <v>14</v>
      </c>
      <c r="AA24" s="1" t="s">
        <v>15</v>
      </c>
      <c r="AB24" s="1">
        <f t="shared" si="3"/>
        <v>0.08</v>
      </c>
      <c r="AC24" s="1" t="s">
        <v>16</v>
      </c>
      <c r="AD24" s="1" t="s">
        <v>59</v>
      </c>
    </row>
    <row r="25" spans="1:32" x14ac:dyDescent="0.25">
      <c r="A25" s="1" t="s">
        <v>1</v>
      </c>
      <c r="B25" s="1">
        <f>52</f>
        <v>52</v>
      </c>
      <c r="C25" s="1" t="s">
        <v>2</v>
      </c>
      <c r="D25" s="1" t="s">
        <v>38</v>
      </c>
      <c r="E25" s="1">
        <v>9</v>
      </c>
      <c r="F25" s="1" t="s">
        <v>23</v>
      </c>
      <c r="G25" s="1" t="s">
        <v>81</v>
      </c>
      <c r="L25" s="1" t="s">
        <v>80</v>
      </c>
      <c r="M25" s="1">
        <f t="shared" si="7"/>
        <v>0.08</v>
      </c>
      <c r="N25" s="1" t="s">
        <v>8</v>
      </c>
      <c r="O25" s="1" t="s">
        <v>10</v>
      </c>
      <c r="P25" s="1">
        <f>4</f>
        <v>4</v>
      </c>
      <c r="Q25" s="1" t="s">
        <v>60</v>
      </c>
      <c r="R25" s="1">
        <f t="shared" si="8"/>
        <v>9</v>
      </c>
      <c r="S25" s="1" t="s">
        <v>24</v>
      </c>
      <c r="T25" s="1" t="s">
        <v>9</v>
      </c>
      <c r="U25" s="1" t="s">
        <v>11</v>
      </c>
      <c r="V25" s="1" t="s">
        <v>12</v>
      </c>
      <c r="W25" s="1">
        <f t="shared" si="9"/>
        <v>4</v>
      </c>
      <c r="X25" s="1" t="s">
        <v>13</v>
      </c>
      <c r="Y25" s="1">
        <f t="shared" si="2"/>
        <v>52</v>
      </c>
      <c r="Z25" s="1" t="s">
        <v>14</v>
      </c>
      <c r="AA25" s="1" t="s">
        <v>15</v>
      </c>
      <c r="AB25" s="1">
        <f t="shared" si="3"/>
        <v>0.08</v>
      </c>
      <c r="AC25" s="1" t="s">
        <v>16</v>
      </c>
      <c r="AD25" s="1" t="s">
        <v>59</v>
      </c>
    </row>
    <row r="26" spans="1:32" x14ac:dyDescent="0.25">
      <c r="A26" s="1" t="s">
        <v>1</v>
      </c>
      <c r="B26" s="1">
        <f>52</f>
        <v>52</v>
      </c>
      <c r="C26" s="1" t="s">
        <v>2</v>
      </c>
      <c r="D26" s="1" t="s">
        <v>38</v>
      </c>
      <c r="E26" s="1">
        <v>10</v>
      </c>
      <c r="F26" s="1" t="s">
        <v>23</v>
      </c>
      <c r="G26" s="1" t="s">
        <v>81</v>
      </c>
      <c r="L26" s="1" t="s">
        <v>80</v>
      </c>
      <c r="M26" s="1">
        <f>ROUND(P26/52,2)</f>
        <v>0.08</v>
      </c>
      <c r="N26" s="1" t="s">
        <v>8</v>
      </c>
      <c r="O26" s="1" t="s">
        <v>10</v>
      </c>
      <c r="P26" s="1">
        <f>4</f>
        <v>4</v>
      </c>
      <c r="Q26" s="1" t="s">
        <v>60</v>
      </c>
      <c r="R26" s="1">
        <f>E26</f>
        <v>10</v>
      </c>
      <c r="S26" s="1" t="s">
        <v>24</v>
      </c>
      <c r="T26" s="1" t="s">
        <v>9</v>
      </c>
      <c r="U26" s="1" t="s">
        <v>11</v>
      </c>
      <c r="V26" s="1" t="s">
        <v>12</v>
      </c>
      <c r="W26" s="1">
        <f>P26</f>
        <v>4</v>
      </c>
      <c r="X26" s="1" t="s">
        <v>13</v>
      </c>
      <c r="Y26" s="1">
        <f t="shared" si="2"/>
        <v>52</v>
      </c>
      <c r="Z26" s="1" t="s">
        <v>14</v>
      </c>
      <c r="AA26" s="1" t="s">
        <v>15</v>
      </c>
      <c r="AB26" s="1">
        <f t="shared" si="3"/>
        <v>0.08</v>
      </c>
      <c r="AC26" s="1" t="s">
        <v>16</v>
      </c>
      <c r="AD26" s="1" t="s">
        <v>59</v>
      </c>
    </row>
    <row r="27" spans="1:32" x14ac:dyDescent="0.25">
      <c r="A27" s="1" t="s">
        <v>1</v>
      </c>
      <c r="B27" s="1">
        <f>52</f>
        <v>52</v>
      </c>
      <c r="C27" s="1" t="s">
        <v>2</v>
      </c>
      <c r="D27" s="1" t="s">
        <v>38</v>
      </c>
      <c r="E27" s="1" t="s">
        <v>41</v>
      </c>
      <c r="F27" s="1" t="s">
        <v>23</v>
      </c>
      <c r="G27" s="1" t="s">
        <v>81</v>
      </c>
      <c r="L27" s="1" t="s">
        <v>80</v>
      </c>
      <c r="M27" s="1">
        <f t="shared" ref="M27" si="10">ROUND(P27/52,2)</f>
        <v>0.08</v>
      </c>
      <c r="N27" s="1" t="s">
        <v>8</v>
      </c>
      <c r="O27" s="1" t="s">
        <v>10</v>
      </c>
      <c r="P27" s="1">
        <f>4</f>
        <v>4</v>
      </c>
      <c r="Q27" s="1" t="s">
        <v>43</v>
      </c>
      <c r="R27" s="1" t="s">
        <v>45</v>
      </c>
      <c r="S27" s="1" t="s">
        <v>24</v>
      </c>
      <c r="T27" s="1" t="s">
        <v>9</v>
      </c>
      <c r="U27" s="1" t="s">
        <v>11</v>
      </c>
      <c r="V27" s="1" t="s">
        <v>12</v>
      </c>
      <c r="W27" s="1">
        <f t="shared" ref="W27" si="11">P27</f>
        <v>4</v>
      </c>
      <c r="X27" s="1" t="s">
        <v>13</v>
      </c>
      <c r="Y27" s="1">
        <f t="shared" si="2"/>
        <v>52</v>
      </c>
      <c r="Z27" s="1" t="s">
        <v>14</v>
      </c>
      <c r="AA27" s="1" t="s">
        <v>15</v>
      </c>
      <c r="AB27" s="1">
        <f t="shared" si="3"/>
        <v>0.08</v>
      </c>
      <c r="AC27" s="1" t="s">
        <v>16</v>
      </c>
      <c r="AD27" s="1" t="s">
        <v>59</v>
      </c>
    </row>
    <row r="28" spans="1:32" x14ac:dyDescent="0.25">
      <c r="A28" s="1" t="s">
        <v>1</v>
      </c>
      <c r="B28" s="1">
        <f>52</f>
        <v>52</v>
      </c>
      <c r="C28" s="1" t="s">
        <v>2</v>
      </c>
      <c r="D28" s="1" t="s">
        <v>39</v>
      </c>
      <c r="E28" s="1" t="s">
        <v>40</v>
      </c>
      <c r="F28" s="1" t="s">
        <v>23</v>
      </c>
      <c r="G28" s="1" t="s">
        <v>81</v>
      </c>
      <c r="L28" s="1" t="s">
        <v>80</v>
      </c>
      <c r="M28" s="1">
        <f>ROUND(P28/52,2)</f>
        <v>0.08</v>
      </c>
      <c r="N28" s="1" t="s">
        <v>8</v>
      </c>
      <c r="O28" s="1" t="s">
        <v>10</v>
      </c>
      <c r="P28" s="1">
        <f>4</f>
        <v>4</v>
      </c>
      <c r="Q28" s="1" t="s">
        <v>42</v>
      </c>
      <c r="R28" s="1" t="s">
        <v>44</v>
      </c>
      <c r="S28" s="1" t="s">
        <v>24</v>
      </c>
      <c r="T28" s="1" t="s">
        <v>9</v>
      </c>
      <c r="U28" s="1" t="s">
        <v>11</v>
      </c>
      <c r="V28" s="1" t="s">
        <v>12</v>
      </c>
      <c r="W28" s="1">
        <f>P28</f>
        <v>4</v>
      </c>
      <c r="X28" s="1" t="s">
        <v>13</v>
      </c>
      <c r="Y28" s="1">
        <f>B28</f>
        <v>52</v>
      </c>
      <c r="Z28" s="1" t="s">
        <v>14</v>
      </c>
      <c r="AA28" s="1" t="s">
        <v>15</v>
      </c>
      <c r="AB28" s="1">
        <f>M28</f>
        <v>0.08</v>
      </c>
      <c r="AC28" s="1" t="s">
        <v>16</v>
      </c>
      <c r="AD28" s="1" t="s">
        <v>59</v>
      </c>
    </row>
    <row r="29" spans="1:32" x14ac:dyDescent="0.25">
      <c r="A29" s="1" t="s">
        <v>1</v>
      </c>
      <c r="B29" s="1">
        <f>52</f>
        <v>52</v>
      </c>
      <c r="C29" s="1" t="s">
        <v>2</v>
      </c>
      <c r="D29" s="1" t="s">
        <v>38</v>
      </c>
      <c r="E29" s="1" t="s">
        <v>47</v>
      </c>
      <c r="F29" s="1" t="s">
        <v>23</v>
      </c>
      <c r="G29" s="1" t="s">
        <v>81</v>
      </c>
      <c r="L29" s="1" t="s">
        <v>80</v>
      </c>
      <c r="M29" s="1">
        <f t="shared" ref="M29" si="12">ROUND(P29/52,2)</f>
        <v>0.08</v>
      </c>
      <c r="N29" s="1" t="s">
        <v>8</v>
      </c>
      <c r="O29" s="1" t="s">
        <v>10</v>
      </c>
      <c r="P29" s="1">
        <f>4</f>
        <v>4</v>
      </c>
      <c r="Q29" s="1" t="s">
        <v>43</v>
      </c>
      <c r="R29" s="1" t="s">
        <v>46</v>
      </c>
      <c r="S29" s="1" t="s">
        <v>24</v>
      </c>
      <c r="T29" s="1" t="s">
        <v>9</v>
      </c>
      <c r="U29" s="1" t="s">
        <v>11</v>
      </c>
      <c r="V29" s="1" t="s">
        <v>12</v>
      </c>
      <c r="W29" s="1">
        <f t="shared" ref="W29:W43" si="13">P29</f>
        <v>4</v>
      </c>
      <c r="X29" s="1" t="s">
        <v>13</v>
      </c>
      <c r="Y29" s="1">
        <f t="shared" ref="Y29:Y43" si="14">B29</f>
        <v>52</v>
      </c>
      <c r="Z29" s="1" t="s">
        <v>14</v>
      </c>
      <c r="AA29" s="1" t="s">
        <v>15</v>
      </c>
      <c r="AB29" s="1">
        <f t="shared" ref="AB29:AB43" si="15">M29</f>
        <v>0.08</v>
      </c>
      <c r="AC29" s="1" t="s">
        <v>16</v>
      </c>
      <c r="AD29" s="1" t="s">
        <v>59</v>
      </c>
    </row>
    <row r="30" spans="1:32" x14ac:dyDescent="0.25">
      <c r="A30" s="1" t="s">
        <v>1</v>
      </c>
      <c r="B30" s="1">
        <f>52</f>
        <v>52</v>
      </c>
      <c r="C30" s="1" t="s">
        <v>2</v>
      </c>
      <c r="D30" s="1" t="s">
        <v>48</v>
      </c>
      <c r="F30" s="1" t="s">
        <v>23</v>
      </c>
      <c r="G30" s="1" t="s">
        <v>81</v>
      </c>
      <c r="L30" s="1" t="s">
        <v>80</v>
      </c>
      <c r="M30" s="1">
        <f>ROUND(36/B30,2)</f>
        <v>0.69</v>
      </c>
      <c r="N30" s="1" t="s">
        <v>8</v>
      </c>
      <c r="O30" s="1" t="s">
        <v>10</v>
      </c>
      <c r="P30" s="1">
        <v>36</v>
      </c>
      <c r="Q30" s="1" t="s">
        <v>52</v>
      </c>
      <c r="S30" s="1" t="s">
        <v>7</v>
      </c>
      <c r="T30" s="1" t="s">
        <v>9</v>
      </c>
      <c r="U30" s="1" t="s">
        <v>11</v>
      </c>
      <c r="V30" s="1" t="s">
        <v>12</v>
      </c>
      <c r="W30" s="1">
        <f t="shared" si="13"/>
        <v>36</v>
      </c>
      <c r="X30" s="1" t="s">
        <v>13</v>
      </c>
      <c r="Y30" s="1">
        <f t="shared" si="14"/>
        <v>52</v>
      </c>
      <c r="Z30" s="1" t="s">
        <v>14</v>
      </c>
      <c r="AA30" s="1" t="s">
        <v>15</v>
      </c>
      <c r="AB30" s="1">
        <f t="shared" si="15"/>
        <v>0.69</v>
      </c>
      <c r="AC30" s="1" t="s">
        <v>16</v>
      </c>
      <c r="AD30" s="1" t="s">
        <v>59</v>
      </c>
      <c r="AF30"/>
    </row>
    <row r="31" spans="1:32" x14ac:dyDescent="0.25">
      <c r="A31" s="1" t="s">
        <v>1</v>
      </c>
      <c r="B31" s="1">
        <f>52</f>
        <v>52</v>
      </c>
      <c r="C31" s="1" t="s">
        <v>2</v>
      </c>
      <c r="D31" s="1" t="s">
        <v>48</v>
      </c>
      <c r="E31" s="1" t="s">
        <v>51</v>
      </c>
      <c r="F31" s="1" t="s">
        <v>23</v>
      </c>
      <c r="G31" s="1" t="s">
        <v>81</v>
      </c>
      <c r="L31" s="1" t="s">
        <v>80</v>
      </c>
      <c r="M31" s="1">
        <f>ROUND(P31/B31,2)</f>
        <v>0.35</v>
      </c>
      <c r="N31" s="1" t="s">
        <v>8</v>
      </c>
      <c r="O31" s="1" t="s">
        <v>10</v>
      </c>
      <c r="P31" s="1">
        <v>18</v>
      </c>
      <c r="Q31" s="1" t="s">
        <v>53</v>
      </c>
      <c r="S31" s="1" t="s">
        <v>7</v>
      </c>
      <c r="T31" s="1" t="s">
        <v>9</v>
      </c>
      <c r="U31" s="1" t="s">
        <v>11</v>
      </c>
      <c r="V31" s="1" t="s">
        <v>12</v>
      </c>
      <c r="W31" s="1">
        <f t="shared" si="13"/>
        <v>18</v>
      </c>
      <c r="X31" s="1" t="s">
        <v>13</v>
      </c>
      <c r="Y31" s="1">
        <f t="shared" si="14"/>
        <v>52</v>
      </c>
      <c r="Z31" s="1" t="s">
        <v>14</v>
      </c>
      <c r="AA31" s="1" t="s">
        <v>15</v>
      </c>
      <c r="AB31" s="1">
        <f t="shared" si="15"/>
        <v>0.35</v>
      </c>
      <c r="AC31" s="1" t="s">
        <v>16</v>
      </c>
      <c r="AD31" s="1" t="s">
        <v>59</v>
      </c>
      <c r="AF31"/>
    </row>
    <row r="32" spans="1:32" x14ac:dyDescent="0.25">
      <c r="A32" s="1" t="s">
        <v>1</v>
      </c>
      <c r="B32" s="1">
        <f>52</f>
        <v>52</v>
      </c>
      <c r="C32" s="1" t="s">
        <v>2</v>
      </c>
      <c r="D32" s="1" t="s">
        <v>48</v>
      </c>
      <c r="E32" s="1" t="s">
        <v>31</v>
      </c>
      <c r="F32" s="1" t="s">
        <v>23</v>
      </c>
      <c r="G32" s="1" t="s">
        <v>81</v>
      </c>
      <c r="L32" s="1" t="s">
        <v>80</v>
      </c>
      <c r="M32" s="1">
        <f>ROUND(P32/B32,2)</f>
        <v>0.35</v>
      </c>
      <c r="N32" s="1" t="s">
        <v>8</v>
      </c>
      <c r="O32" s="1" t="s">
        <v>10</v>
      </c>
      <c r="P32" s="1">
        <v>18</v>
      </c>
      <c r="Q32" s="1" t="s">
        <v>54</v>
      </c>
      <c r="S32" s="1" t="s">
        <v>7</v>
      </c>
      <c r="T32" s="1" t="s">
        <v>9</v>
      </c>
      <c r="U32" s="1" t="s">
        <v>11</v>
      </c>
      <c r="V32" s="1" t="s">
        <v>12</v>
      </c>
      <c r="W32" s="1">
        <f t="shared" si="13"/>
        <v>18</v>
      </c>
      <c r="X32" s="1" t="s">
        <v>13</v>
      </c>
      <c r="Y32" s="1">
        <f t="shared" si="14"/>
        <v>52</v>
      </c>
      <c r="Z32" s="1" t="s">
        <v>14</v>
      </c>
      <c r="AA32" s="1" t="s">
        <v>15</v>
      </c>
      <c r="AB32" s="1">
        <f t="shared" si="15"/>
        <v>0.35</v>
      </c>
      <c r="AC32" s="1" t="s">
        <v>16</v>
      </c>
      <c r="AD32" s="1" t="s">
        <v>59</v>
      </c>
      <c r="AF32"/>
    </row>
    <row r="33" spans="1:32" x14ac:dyDescent="0.25">
      <c r="A33" s="1" t="s">
        <v>1</v>
      </c>
      <c r="B33" s="1">
        <f>52</f>
        <v>52</v>
      </c>
      <c r="C33" s="1" t="s">
        <v>2</v>
      </c>
      <c r="D33" s="1" t="s">
        <v>48</v>
      </c>
      <c r="E33" s="1" t="s">
        <v>62</v>
      </c>
      <c r="F33" s="1" t="s">
        <v>23</v>
      </c>
      <c r="G33" s="1" t="s">
        <v>81</v>
      </c>
      <c r="L33" s="1" t="s">
        <v>80</v>
      </c>
      <c r="M33" s="1">
        <f>ROUND(P33/B33,2)</f>
        <v>0.17</v>
      </c>
      <c r="N33" s="1" t="s">
        <v>8</v>
      </c>
      <c r="O33" s="1" t="s">
        <v>10</v>
      </c>
      <c r="P33" s="1">
        <v>9</v>
      </c>
      <c r="Q33" s="1" t="s">
        <v>66</v>
      </c>
      <c r="R33" s="1" t="str">
        <f>E33</f>
        <v xml:space="preserve"> de cœur</v>
      </c>
      <c r="S33" s="1" t="s">
        <v>24</v>
      </c>
      <c r="T33" s="1" t="s">
        <v>9</v>
      </c>
      <c r="U33" s="1" t="s">
        <v>11</v>
      </c>
      <c r="V33" s="1" t="s">
        <v>12</v>
      </c>
      <c r="W33" s="1">
        <f t="shared" si="13"/>
        <v>9</v>
      </c>
      <c r="X33" s="1" t="s">
        <v>13</v>
      </c>
      <c r="Y33" s="1">
        <f t="shared" si="14"/>
        <v>52</v>
      </c>
      <c r="Z33" s="1" t="s">
        <v>14</v>
      </c>
      <c r="AA33" s="1" t="s">
        <v>15</v>
      </c>
      <c r="AB33" s="1">
        <f t="shared" si="15"/>
        <v>0.17</v>
      </c>
      <c r="AC33" s="1" t="s">
        <v>16</v>
      </c>
      <c r="AD33" s="1" t="s">
        <v>59</v>
      </c>
      <c r="AF33"/>
    </row>
    <row r="34" spans="1:32" x14ac:dyDescent="0.25">
      <c r="A34" s="1" t="s">
        <v>1</v>
      </c>
      <c r="B34" s="1">
        <f>52</f>
        <v>52</v>
      </c>
      <c r="C34" s="1" t="s">
        <v>2</v>
      </c>
      <c r="D34" s="1" t="s">
        <v>48</v>
      </c>
      <c r="E34" s="1" t="s">
        <v>63</v>
      </c>
      <c r="F34" s="1" t="s">
        <v>23</v>
      </c>
      <c r="G34" s="1" t="s">
        <v>81</v>
      </c>
      <c r="L34" s="1" t="s">
        <v>80</v>
      </c>
      <c r="M34" s="1">
        <f t="shared" ref="M34:M35" si="16">ROUND(P34/B34,2)</f>
        <v>0.17</v>
      </c>
      <c r="N34" s="1" t="s">
        <v>8</v>
      </c>
      <c r="O34" s="1" t="s">
        <v>10</v>
      </c>
      <c r="P34" s="1">
        <v>9</v>
      </c>
      <c r="Q34" s="1" t="s">
        <v>66</v>
      </c>
      <c r="R34" s="1" t="str">
        <f t="shared" ref="R34:R35" si="17">E34</f>
        <v xml:space="preserve"> de pique</v>
      </c>
      <c r="S34" s="1" t="s">
        <v>24</v>
      </c>
      <c r="T34" s="1" t="s">
        <v>9</v>
      </c>
      <c r="U34" s="1" t="s">
        <v>11</v>
      </c>
      <c r="V34" s="1" t="s">
        <v>12</v>
      </c>
      <c r="W34" s="1">
        <f t="shared" si="13"/>
        <v>9</v>
      </c>
      <c r="X34" s="1" t="s">
        <v>13</v>
      </c>
      <c r="Y34" s="1">
        <f t="shared" si="14"/>
        <v>52</v>
      </c>
      <c r="Z34" s="1" t="s">
        <v>14</v>
      </c>
      <c r="AA34" s="1" t="s">
        <v>15</v>
      </c>
      <c r="AB34" s="1">
        <f t="shared" si="15"/>
        <v>0.17</v>
      </c>
      <c r="AC34" s="1" t="s">
        <v>16</v>
      </c>
      <c r="AD34" s="1" t="s">
        <v>59</v>
      </c>
      <c r="AF34"/>
    </row>
    <row r="35" spans="1:32" x14ac:dyDescent="0.25">
      <c r="A35" s="1" t="s">
        <v>1</v>
      </c>
      <c r="B35" s="1">
        <f>52</f>
        <v>52</v>
      </c>
      <c r="C35" s="1" t="s">
        <v>2</v>
      </c>
      <c r="D35" s="1" t="s">
        <v>48</v>
      </c>
      <c r="E35" s="1" t="s">
        <v>64</v>
      </c>
      <c r="F35" s="1" t="s">
        <v>23</v>
      </c>
      <c r="G35" s="1" t="s">
        <v>81</v>
      </c>
      <c r="L35" s="1" t="s">
        <v>80</v>
      </c>
      <c r="M35" s="1">
        <f t="shared" si="16"/>
        <v>0.17</v>
      </c>
      <c r="N35" s="1" t="s">
        <v>8</v>
      </c>
      <c r="O35" s="1" t="s">
        <v>10</v>
      </c>
      <c r="P35" s="1">
        <v>9</v>
      </c>
      <c r="Q35" s="1" t="s">
        <v>66</v>
      </c>
      <c r="R35" s="1" t="str">
        <f t="shared" si="17"/>
        <v xml:space="preserve"> de trèfle</v>
      </c>
      <c r="S35" s="1" t="s">
        <v>24</v>
      </c>
      <c r="T35" s="1" t="s">
        <v>9</v>
      </c>
      <c r="U35" s="1" t="s">
        <v>11</v>
      </c>
      <c r="V35" s="1" t="s">
        <v>12</v>
      </c>
      <c r="W35" s="1">
        <f t="shared" si="13"/>
        <v>9</v>
      </c>
      <c r="X35" s="1" t="s">
        <v>13</v>
      </c>
      <c r="Y35" s="1">
        <f t="shared" si="14"/>
        <v>52</v>
      </c>
      <c r="Z35" s="1" t="s">
        <v>14</v>
      </c>
      <c r="AA35" s="1" t="s">
        <v>15</v>
      </c>
      <c r="AB35" s="1">
        <f t="shared" si="15"/>
        <v>0.17</v>
      </c>
      <c r="AC35" s="1" t="s">
        <v>16</v>
      </c>
      <c r="AD35" s="1" t="s">
        <v>59</v>
      </c>
      <c r="AF35"/>
    </row>
    <row r="36" spans="1:32" x14ac:dyDescent="0.25">
      <c r="A36" s="1" t="s">
        <v>1</v>
      </c>
      <c r="B36" s="1">
        <f>52</f>
        <v>52</v>
      </c>
      <c r="C36" s="1" t="s">
        <v>2</v>
      </c>
      <c r="D36" s="1" t="s">
        <v>48</v>
      </c>
      <c r="E36" s="1" t="s">
        <v>65</v>
      </c>
      <c r="F36" s="1" t="s">
        <v>23</v>
      </c>
      <c r="G36" s="1" t="s">
        <v>81</v>
      </c>
      <c r="L36" s="1" t="s">
        <v>80</v>
      </c>
      <c r="M36" s="1">
        <f>ROUND(P36/B36,2)</f>
        <v>0.17</v>
      </c>
      <c r="N36" s="1" t="s">
        <v>8</v>
      </c>
      <c r="O36" s="1" t="s">
        <v>10</v>
      </c>
      <c r="P36" s="1">
        <v>9</v>
      </c>
      <c r="Q36" s="1" t="s">
        <v>66</v>
      </c>
      <c r="R36" s="1" t="str">
        <f>E36</f>
        <v xml:space="preserve"> de carreau</v>
      </c>
      <c r="S36" s="1" t="s">
        <v>24</v>
      </c>
      <c r="T36" s="1" t="s">
        <v>9</v>
      </c>
      <c r="U36" s="1" t="s">
        <v>11</v>
      </c>
      <c r="V36" s="1" t="s">
        <v>12</v>
      </c>
      <c r="W36" s="1">
        <f t="shared" si="13"/>
        <v>9</v>
      </c>
      <c r="X36" s="1" t="s">
        <v>13</v>
      </c>
      <c r="Y36" s="1">
        <f t="shared" si="14"/>
        <v>52</v>
      </c>
      <c r="Z36" s="1" t="s">
        <v>14</v>
      </c>
      <c r="AA36" s="1" t="s">
        <v>15</v>
      </c>
      <c r="AB36" s="1">
        <f t="shared" si="15"/>
        <v>0.17</v>
      </c>
      <c r="AC36" s="1" t="s">
        <v>16</v>
      </c>
      <c r="AD36" s="1" t="s">
        <v>59</v>
      </c>
      <c r="AF36"/>
    </row>
    <row r="37" spans="1:32" x14ac:dyDescent="0.25">
      <c r="A37" s="1" t="s">
        <v>1</v>
      </c>
      <c r="B37" s="1">
        <f>52</f>
        <v>52</v>
      </c>
      <c r="C37" s="1" t="s">
        <v>2</v>
      </c>
      <c r="D37" s="1" t="s">
        <v>49</v>
      </c>
      <c r="F37" s="1" t="s">
        <v>23</v>
      </c>
      <c r="G37" s="1" t="s">
        <v>81</v>
      </c>
      <c r="L37" s="1" t="s">
        <v>80</v>
      </c>
      <c r="M37" s="1">
        <f>ROUND(12/B37,2)</f>
        <v>0.23</v>
      </c>
      <c r="N37" s="1" t="s">
        <v>8</v>
      </c>
      <c r="O37" s="1" t="s">
        <v>10</v>
      </c>
      <c r="P37" s="1">
        <v>12</v>
      </c>
      <c r="Q37" s="1" t="s">
        <v>61</v>
      </c>
      <c r="S37" s="1" t="s">
        <v>7</v>
      </c>
      <c r="T37" s="1" t="s">
        <v>9</v>
      </c>
      <c r="U37" s="1" t="s">
        <v>11</v>
      </c>
      <c r="V37" s="1" t="s">
        <v>12</v>
      </c>
      <c r="W37" s="1">
        <f t="shared" si="13"/>
        <v>12</v>
      </c>
      <c r="X37" s="1" t="s">
        <v>13</v>
      </c>
      <c r="Y37" s="1">
        <f t="shared" si="14"/>
        <v>52</v>
      </c>
      <c r="Z37" s="1" t="s">
        <v>14</v>
      </c>
      <c r="AA37" s="1" t="s">
        <v>15</v>
      </c>
      <c r="AB37" s="1">
        <f t="shared" si="15"/>
        <v>0.23</v>
      </c>
      <c r="AC37" s="1" t="s">
        <v>16</v>
      </c>
      <c r="AD37" s="1" t="s">
        <v>59</v>
      </c>
      <c r="AF37"/>
    </row>
    <row r="38" spans="1:32" x14ac:dyDescent="0.25">
      <c r="A38" s="1" t="s">
        <v>1</v>
      </c>
      <c r="B38" s="1">
        <f>52</f>
        <v>52</v>
      </c>
      <c r="C38" s="1" t="s">
        <v>2</v>
      </c>
      <c r="D38" s="1" t="s">
        <v>49</v>
      </c>
      <c r="E38" s="1" t="s">
        <v>55</v>
      </c>
      <c r="F38" s="1" t="s">
        <v>23</v>
      </c>
      <c r="G38" s="1" t="s">
        <v>81</v>
      </c>
      <c r="L38" s="1" t="s">
        <v>80</v>
      </c>
      <c r="M38" s="1">
        <f>ROUND(P38/B38,2)</f>
        <v>0.12</v>
      </c>
      <c r="N38" s="1" t="s">
        <v>8</v>
      </c>
      <c r="O38" s="1" t="s">
        <v>10</v>
      </c>
      <c r="P38" s="1">
        <v>6</v>
      </c>
      <c r="Q38" s="1" t="s">
        <v>56</v>
      </c>
      <c r="S38" s="1" t="s">
        <v>7</v>
      </c>
      <c r="T38" s="1" t="s">
        <v>9</v>
      </c>
      <c r="U38" s="1" t="s">
        <v>11</v>
      </c>
      <c r="V38" s="1" t="s">
        <v>12</v>
      </c>
      <c r="W38" s="1">
        <f t="shared" si="13"/>
        <v>6</v>
      </c>
      <c r="X38" s="1" t="s">
        <v>13</v>
      </c>
      <c r="Y38" s="1">
        <f t="shared" si="14"/>
        <v>52</v>
      </c>
      <c r="Z38" s="1" t="s">
        <v>14</v>
      </c>
      <c r="AA38" s="1" t="s">
        <v>15</v>
      </c>
      <c r="AB38" s="1">
        <f t="shared" si="15"/>
        <v>0.12</v>
      </c>
      <c r="AC38" s="1" t="s">
        <v>16</v>
      </c>
      <c r="AD38" s="1" t="s">
        <v>59</v>
      </c>
      <c r="AF38"/>
    </row>
    <row r="39" spans="1:32" x14ac:dyDescent="0.25">
      <c r="A39" s="1" t="s">
        <v>1</v>
      </c>
      <c r="B39" s="1">
        <f>52</f>
        <v>52</v>
      </c>
      <c r="C39" s="1" t="s">
        <v>2</v>
      </c>
      <c r="D39" s="1" t="s">
        <v>49</v>
      </c>
      <c r="E39" s="1" t="s">
        <v>57</v>
      </c>
      <c r="F39" s="1" t="s">
        <v>23</v>
      </c>
      <c r="G39" s="1" t="s">
        <v>81</v>
      </c>
      <c r="L39" s="1" t="s">
        <v>80</v>
      </c>
      <c r="M39" s="1">
        <f>ROUND(P39/B39,2)</f>
        <v>0.12</v>
      </c>
      <c r="N39" s="1" t="s">
        <v>8</v>
      </c>
      <c r="O39" s="1" t="s">
        <v>10</v>
      </c>
      <c r="P39" s="1">
        <v>6</v>
      </c>
      <c r="Q39" s="1" t="s">
        <v>58</v>
      </c>
      <c r="S39" s="1" t="s">
        <v>7</v>
      </c>
      <c r="T39" s="1" t="s">
        <v>9</v>
      </c>
      <c r="U39" s="1" t="s">
        <v>11</v>
      </c>
      <c r="V39" s="1" t="s">
        <v>12</v>
      </c>
      <c r="W39" s="1">
        <f t="shared" si="13"/>
        <v>6</v>
      </c>
      <c r="X39" s="1" t="s">
        <v>13</v>
      </c>
      <c r="Y39" s="1">
        <f t="shared" si="14"/>
        <v>52</v>
      </c>
      <c r="Z39" s="1" t="s">
        <v>14</v>
      </c>
      <c r="AA39" s="1" t="s">
        <v>15</v>
      </c>
      <c r="AB39" s="1">
        <f t="shared" si="15"/>
        <v>0.12</v>
      </c>
      <c r="AC39" s="1" t="s">
        <v>16</v>
      </c>
      <c r="AD39" s="1" t="s">
        <v>59</v>
      </c>
      <c r="AF39"/>
    </row>
    <row r="40" spans="1:32" x14ac:dyDescent="0.25">
      <c r="A40" s="1" t="s">
        <v>1</v>
      </c>
      <c r="B40" s="1">
        <f>52</f>
        <v>52</v>
      </c>
      <c r="C40" s="1" t="s">
        <v>2</v>
      </c>
      <c r="D40" s="1" t="s">
        <v>49</v>
      </c>
      <c r="E40" s="1" t="s">
        <v>62</v>
      </c>
      <c r="F40" s="1" t="s">
        <v>23</v>
      </c>
      <c r="G40" s="1" t="s">
        <v>81</v>
      </c>
      <c r="L40" s="1" t="s">
        <v>80</v>
      </c>
      <c r="M40" s="1">
        <f>ROUND(P40/B40,2)</f>
        <v>0.06</v>
      </c>
      <c r="N40" s="1" t="s">
        <v>8</v>
      </c>
      <c r="O40" s="1" t="s">
        <v>10</v>
      </c>
      <c r="P40" s="1">
        <v>3</v>
      </c>
      <c r="Q40" s="1" t="str">
        <f>" cartes qui correspondent à l'évènement : 3 figures "&amp;E40&amp;" = 3 cartes."</f>
        <v xml:space="preserve"> cartes qui correspondent à l'évènement : 3 figures  de cœur = 3 cartes.</v>
      </c>
      <c r="S40" s="1" t="s">
        <v>7</v>
      </c>
      <c r="T40" s="1" t="s">
        <v>9</v>
      </c>
      <c r="U40" s="1" t="s">
        <v>11</v>
      </c>
      <c r="V40" s="1" t="s">
        <v>12</v>
      </c>
      <c r="W40" s="1">
        <f t="shared" si="13"/>
        <v>3</v>
      </c>
      <c r="X40" s="1" t="s">
        <v>13</v>
      </c>
      <c r="Y40" s="1">
        <f t="shared" si="14"/>
        <v>52</v>
      </c>
      <c r="Z40" s="1" t="s">
        <v>14</v>
      </c>
      <c r="AA40" s="1" t="s">
        <v>15</v>
      </c>
      <c r="AB40" s="1">
        <f t="shared" si="15"/>
        <v>0.06</v>
      </c>
      <c r="AC40" s="1" t="s">
        <v>16</v>
      </c>
      <c r="AD40" s="1" t="s">
        <v>59</v>
      </c>
      <c r="AF40"/>
    </row>
    <row r="41" spans="1:32" x14ac:dyDescent="0.25">
      <c r="A41" s="1" t="s">
        <v>1</v>
      </c>
      <c r="B41" s="1">
        <f>52</f>
        <v>52</v>
      </c>
      <c r="C41" s="1" t="s">
        <v>2</v>
      </c>
      <c r="D41" s="1" t="s">
        <v>49</v>
      </c>
      <c r="E41" s="1" t="s">
        <v>63</v>
      </c>
      <c r="F41" s="1" t="s">
        <v>23</v>
      </c>
      <c r="G41" s="1" t="s">
        <v>81</v>
      </c>
      <c r="L41" s="1" t="s">
        <v>80</v>
      </c>
      <c r="M41" s="1">
        <f>ROUND(P41/B41,2)</f>
        <v>0.06</v>
      </c>
      <c r="N41" s="1" t="s">
        <v>8</v>
      </c>
      <c r="O41" s="1" t="s">
        <v>10</v>
      </c>
      <c r="P41" s="1">
        <v>3</v>
      </c>
      <c r="Q41" s="1" t="str">
        <f t="shared" ref="Q41:Q43" si="18">" cartes qui correspondent à l'évènement : 3 figures "&amp;E41&amp;" = 3 cartes."</f>
        <v xml:space="preserve"> cartes qui correspondent à l'évènement : 3 figures  de pique = 3 cartes.</v>
      </c>
      <c r="S41" s="1" t="s">
        <v>24</v>
      </c>
      <c r="T41" s="1" t="s">
        <v>9</v>
      </c>
      <c r="U41" s="1" t="s">
        <v>11</v>
      </c>
      <c r="V41" s="1" t="s">
        <v>12</v>
      </c>
      <c r="W41" s="1">
        <f t="shared" si="13"/>
        <v>3</v>
      </c>
      <c r="X41" s="1" t="s">
        <v>13</v>
      </c>
      <c r="Y41" s="1">
        <f t="shared" si="14"/>
        <v>52</v>
      </c>
      <c r="Z41" s="1" t="s">
        <v>14</v>
      </c>
      <c r="AA41" s="1" t="s">
        <v>15</v>
      </c>
      <c r="AB41" s="1">
        <f t="shared" si="15"/>
        <v>0.06</v>
      </c>
      <c r="AC41" s="1" t="s">
        <v>16</v>
      </c>
      <c r="AD41" s="1" t="s">
        <v>59</v>
      </c>
      <c r="AF41"/>
    </row>
    <row r="42" spans="1:32" x14ac:dyDescent="0.25">
      <c r="A42" s="1" t="s">
        <v>1</v>
      </c>
      <c r="B42" s="1">
        <f>52</f>
        <v>52</v>
      </c>
      <c r="C42" s="1" t="s">
        <v>2</v>
      </c>
      <c r="D42" s="1" t="s">
        <v>49</v>
      </c>
      <c r="E42" s="1" t="s">
        <v>64</v>
      </c>
      <c r="F42" s="1" t="s">
        <v>23</v>
      </c>
      <c r="G42" s="1" t="s">
        <v>81</v>
      </c>
      <c r="L42" s="1" t="s">
        <v>80</v>
      </c>
      <c r="M42" s="1">
        <f t="shared" ref="M42:M43" si="19">ROUND(P42/B42,2)</f>
        <v>0.06</v>
      </c>
      <c r="N42" s="1" t="s">
        <v>8</v>
      </c>
      <c r="O42" s="1" t="s">
        <v>10</v>
      </c>
      <c r="P42" s="1">
        <v>3</v>
      </c>
      <c r="Q42" s="1" t="str">
        <f t="shared" si="18"/>
        <v xml:space="preserve"> cartes qui correspondent à l'évènement : 3 figures  de trèfle = 3 cartes.</v>
      </c>
      <c r="S42" s="1" t="s">
        <v>24</v>
      </c>
      <c r="T42" s="1" t="s">
        <v>9</v>
      </c>
      <c r="U42" s="1" t="s">
        <v>11</v>
      </c>
      <c r="V42" s="1" t="s">
        <v>12</v>
      </c>
      <c r="W42" s="1">
        <f t="shared" si="13"/>
        <v>3</v>
      </c>
      <c r="X42" s="1" t="s">
        <v>13</v>
      </c>
      <c r="Y42" s="1">
        <f t="shared" si="14"/>
        <v>52</v>
      </c>
      <c r="Z42" s="1" t="s">
        <v>14</v>
      </c>
      <c r="AA42" s="1" t="s">
        <v>15</v>
      </c>
      <c r="AB42" s="1">
        <f t="shared" si="15"/>
        <v>0.06</v>
      </c>
      <c r="AC42" s="1" t="s">
        <v>16</v>
      </c>
      <c r="AD42" s="1" t="s">
        <v>59</v>
      </c>
      <c r="AF42"/>
    </row>
    <row r="43" spans="1:32" x14ac:dyDescent="0.25">
      <c r="A43" s="1" t="s">
        <v>1</v>
      </c>
      <c r="B43" s="1">
        <f>52</f>
        <v>52</v>
      </c>
      <c r="C43" s="1" t="s">
        <v>2</v>
      </c>
      <c r="D43" s="1" t="s">
        <v>49</v>
      </c>
      <c r="E43" s="1" t="s">
        <v>65</v>
      </c>
      <c r="F43" s="1" t="s">
        <v>23</v>
      </c>
      <c r="G43" s="1" t="s">
        <v>81</v>
      </c>
      <c r="L43" s="1" t="s">
        <v>80</v>
      </c>
      <c r="M43" s="1">
        <f t="shared" si="19"/>
        <v>0.06</v>
      </c>
      <c r="N43" s="1" t="s">
        <v>8</v>
      </c>
      <c r="O43" s="1" t="s">
        <v>10</v>
      </c>
      <c r="P43" s="1">
        <v>3</v>
      </c>
      <c r="Q43" s="1" t="str">
        <f t="shared" si="18"/>
        <v xml:space="preserve"> cartes qui correspondent à l'évènement : 3 figures  de carreau = 3 cartes.</v>
      </c>
      <c r="S43" s="1" t="s">
        <v>24</v>
      </c>
      <c r="T43" s="1" t="s">
        <v>9</v>
      </c>
      <c r="U43" s="1" t="s">
        <v>11</v>
      </c>
      <c r="V43" s="1" t="s">
        <v>12</v>
      </c>
      <c r="W43" s="1">
        <f t="shared" si="13"/>
        <v>3</v>
      </c>
      <c r="X43" s="1" t="s">
        <v>13</v>
      </c>
      <c r="Y43" s="1">
        <f t="shared" si="14"/>
        <v>52</v>
      </c>
      <c r="Z43" s="1" t="s">
        <v>14</v>
      </c>
      <c r="AA43" s="1" t="s">
        <v>15</v>
      </c>
      <c r="AB43" s="1">
        <f t="shared" si="15"/>
        <v>0.06</v>
      </c>
      <c r="AC43" s="1" t="s">
        <v>16</v>
      </c>
      <c r="AD43" s="1" t="s">
        <v>59</v>
      </c>
      <c r="AF43"/>
    </row>
    <row r="44" spans="1:32" x14ac:dyDescent="0.25">
      <c r="A44" s="1" t="s">
        <v>1</v>
      </c>
      <c r="B44" s="1">
        <f>52</f>
        <v>52</v>
      </c>
      <c r="C44" s="1" t="s">
        <v>2</v>
      </c>
      <c r="D44" s="1" t="s">
        <v>3</v>
      </c>
      <c r="E44" s="1" t="s">
        <v>4</v>
      </c>
      <c r="G44" s="1" t="s">
        <v>81</v>
      </c>
      <c r="L44" s="1" t="s">
        <v>80</v>
      </c>
      <c r="M44" s="1">
        <f>ROUND(1/B44,2)</f>
        <v>0.02</v>
      </c>
      <c r="N44" s="1" t="s">
        <v>8</v>
      </c>
      <c r="O44" s="1" t="s">
        <v>10</v>
      </c>
      <c r="P44" s="1">
        <f>1</f>
        <v>1</v>
      </c>
      <c r="Q44" s="1" t="s">
        <v>69</v>
      </c>
      <c r="S44" s="1" t="s">
        <v>7</v>
      </c>
      <c r="T44" s="1" t="s">
        <v>9</v>
      </c>
      <c r="U44" s="1" t="s">
        <v>11</v>
      </c>
      <c r="V44" s="1" t="s">
        <v>12</v>
      </c>
      <c r="W44" s="1">
        <f>P44</f>
        <v>1</v>
      </c>
      <c r="X44" s="1" t="s">
        <v>13</v>
      </c>
      <c r="Y44" s="1">
        <f>B44</f>
        <v>52</v>
      </c>
      <c r="Z44" s="1" t="s">
        <v>14</v>
      </c>
      <c r="AA44" s="1" t="s">
        <v>15</v>
      </c>
      <c r="AB44" s="1">
        <f>M44</f>
        <v>0.02</v>
      </c>
      <c r="AC44" s="1" t="s">
        <v>16</v>
      </c>
      <c r="AD44" s="1" t="s">
        <v>59</v>
      </c>
    </row>
    <row r="45" spans="1:32" x14ac:dyDescent="0.25">
      <c r="A45" s="1" t="s">
        <v>1</v>
      </c>
      <c r="B45" s="1">
        <f>52</f>
        <v>52</v>
      </c>
      <c r="C45" s="1" t="s">
        <v>2</v>
      </c>
      <c r="D45" s="1" t="s">
        <v>17</v>
      </c>
      <c r="E45" s="1" t="s">
        <v>4</v>
      </c>
      <c r="G45" s="1" t="s">
        <v>81</v>
      </c>
      <c r="L45" s="1" t="s">
        <v>80</v>
      </c>
      <c r="M45" s="1">
        <f t="shared" ref="M45:M47" si="20">ROUND(1/B45,2)</f>
        <v>0.02</v>
      </c>
      <c r="N45" s="1" t="s">
        <v>8</v>
      </c>
      <c r="O45" s="1" t="s">
        <v>10</v>
      </c>
      <c r="P45" s="1">
        <f>1</f>
        <v>1</v>
      </c>
      <c r="Q45" s="1" t="s">
        <v>70</v>
      </c>
      <c r="S45" s="1" t="s">
        <v>7</v>
      </c>
      <c r="T45" s="1" t="s">
        <v>9</v>
      </c>
      <c r="U45" s="1" t="s">
        <v>11</v>
      </c>
      <c r="V45" s="1" t="s">
        <v>12</v>
      </c>
      <c r="W45" s="1">
        <f t="shared" ref="W45:W47" si="21">P45</f>
        <v>1</v>
      </c>
      <c r="X45" s="1" t="s">
        <v>13</v>
      </c>
      <c r="Y45" s="1">
        <f t="shared" ref="Y45:Y69" si="22">B45</f>
        <v>52</v>
      </c>
      <c r="Z45" s="1" t="s">
        <v>14</v>
      </c>
      <c r="AA45" s="1" t="s">
        <v>15</v>
      </c>
      <c r="AB45" s="1">
        <f t="shared" ref="AB45:AB69" si="23">M45</f>
        <v>0.02</v>
      </c>
      <c r="AC45" s="1" t="s">
        <v>16</v>
      </c>
      <c r="AD45" s="1" t="s">
        <v>59</v>
      </c>
    </row>
    <row r="46" spans="1:32" x14ac:dyDescent="0.25">
      <c r="A46" s="1" t="s">
        <v>1</v>
      </c>
      <c r="B46" s="1">
        <f>52</f>
        <v>52</v>
      </c>
      <c r="C46" s="1" t="s">
        <v>2</v>
      </c>
      <c r="D46" s="1" t="s">
        <v>18</v>
      </c>
      <c r="E46" s="1" t="s">
        <v>4</v>
      </c>
      <c r="G46" s="1" t="s">
        <v>81</v>
      </c>
      <c r="L46" s="1" t="s">
        <v>80</v>
      </c>
      <c r="M46" s="1">
        <f t="shared" si="20"/>
        <v>0.02</v>
      </c>
      <c r="N46" s="1" t="s">
        <v>8</v>
      </c>
      <c r="O46" s="1" t="s">
        <v>10</v>
      </c>
      <c r="P46" s="1">
        <f>1</f>
        <v>1</v>
      </c>
      <c r="Q46" s="1" t="s">
        <v>71</v>
      </c>
      <c r="S46" s="1" t="s">
        <v>7</v>
      </c>
      <c r="T46" s="1" t="s">
        <v>9</v>
      </c>
      <c r="U46" s="1" t="s">
        <v>11</v>
      </c>
      <c r="V46" s="1" t="s">
        <v>12</v>
      </c>
      <c r="W46" s="1">
        <f t="shared" si="21"/>
        <v>1</v>
      </c>
      <c r="X46" s="1" t="s">
        <v>13</v>
      </c>
      <c r="Y46" s="1">
        <f t="shared" si="22"/>
        <v>52</v>
      </c>
      <c r="Z46" s="1" t="s">
        <v>14</v>
      </c>
      <c r="AA46" s="1" t="s">
        <v>15</v>
      </c>
      <c r="AB46" s="1">
        <f t="shared" si="23"/>
        <v>0.02</v>
      </c>
      <c r="AC46" s="1" t="s">
        <v>16</v>
      </c>
      <c r="AD46" s="1" t="s">
        <v>59</v>
      </c>
    </row>
    <row r="47" spans="1:32" x14ac:dyDescent="0.25">
      <c r="A47" s="1" t="s">
        <v>1</v>
      </c>
      <c r="B47" s="1">
        <f>52</f>
        <v>52</v>
      </c>
      <c r="C47" s="1" t="s">
        <v>2</v>
      </c>
      <c r="D47" s="1" t="s">
        <v>19</v>
      </c>
      <c r="E47" s="1" t="s">
        <v>4</v>
      </c>
      <c r="G47" s="1" t="s">
        <v>81</v>
      </c>
      <c r="L47" s="1" t="s">
        <v>80</v>
      </c>
      <c r="M47" s="1">
        <f t="shared" si="20"/>
        <v>0.02</v>
      </c>
      <c r="N47" s="1" t="s">
        <v>8</v>
      </c>
      <c r="O47" s="1" t="s">
        <v>10</v>
      </c>
      <c r="P47" s="1">
        <f>1</f>
        <v>1</v>
      </c>
      <c r="Q47" s="1" t="s">
        <v>68</v>
      </c>
      <c r="S47" s="1" t="s">
        <v>7</v>
      </c>
      <c r="T47" s="1" t="s">
        <v>9</v>
      </c>
      <c r="U47" s="1" t="s">
        <v>11</v>
      </c>
      <c r="V47" s="1" t="s">
        <v>12</v>
      </c>
      <c r="W47" s="1">
        <f t="shared" si="21"/>
        <v>1</v>
      </c>
      <c r="X47" s="1" t="s">
        <v>13</v>
      </c>
      <c r="Y47" s="1">
        <f t="shared" si="22"/>
        <v>52</v>
      </c>
      <c r="Z47" s="1" t="s">
        <v>14</v>
      </c>
      <c r="AA47" s="1" t="s">
        <v>15</v>
      </c>
      <c r="AB47" s="1">
        <f t="shared" si="23"/>
        <v>0.02</v>
      </c>
      <c r="AC47" s="1" t="s">
        <v>16</v>
      </c>
      <c r="AD47" s="1" t="s">
        <v>59</v>
      </c>
    </row>
    <row r="48" spans="1:32" x14ac:dyDescent="0.25">
      <c r="A48" s="1" t="s">
        <v>1</v>
      </c>
      <c r="B48" s="1">
        <f>52</f>
        <v>52</v>
      </c>
      <c r="C48" s="1" t="s">
        <v>2</v>
      </c>
      <c r="D48" s="1" t="s">
        <v>22</v>
      </c>
      <c r="E48" s="1" t="s">
        <v>21</v>
      </c>
      <c r="F48" s="1" t="s">
        <v>23</v>
      </c>
      <c r="G48" s="1" t="s">
        <v>81</v>
      </c>
      <c r="L48" s="1" t="s">
        <v>80</v>
      </c>
      <c r="M48" s="1">
        <f>ROUND(13/52,2)</f>
        <v>0.25</v>
      </c>
      <c r="N48" s="1" t="s">
        <v>8</v>
      </c>
      <c r="O48" s="1" t="s">
        <v>10</v>
      </c>
      <c r="P48" s="1">
        <f>13</f>
        <v>13</v>
      </c>
      <c r="Q48" s="1" t="s">
        <v>20</v>
      </c>
      <c r="R48" s="1" t="str">
        <f>E48</f>
        <v>pique</v>
      </c>
      <c r="S48" s="1" t="s">
        <v>24</v>
      </c>
      <c r="T48" s="1" t="s">
        <v>9</v>
      </c>
      <c r="U48" s="1" t="s">
        <v>11</v>
      </c>
      <c r="V48" s="1" t="s">
        <v>12</v>
      </c>
      <c r="W48" s="1">
        <f>13</f>
        <v>13</v>
      </c>
      <c r="X48" s="1" t="s">
        <v>13</v>
      </c>
      <c r="Y48" s="1">
        <f t="shared" si="22"/>
        <v>52</v>
      </c>
      <c r="Z48" s="1" t="s">
        <v>14</v>
      </c>
      <c r="AA48" s="1" t="s">
        <v>15</v>
      </c>
      <c r="AB48" s="1">
        <f t="shared" si="23"/>
        <v>0.25</v>
      </c>
      <c r="AC48" s="1" t="s">
        <v>16</v>
      </c>
      <c r="AD48" s="1" t="s">
        <v>59</v>
      </c>
    </row>
    <row r="49" spans="1:30" x14ac:dyDescent="0.25">
      <c r="A49" s="1" t="s">
        <v>1</v>
      </c>
      <c r="B49" s="1">
        <f>52</f>
        <v>52</v>
      </c>
      <c r="C49" s="1" t="s">
        <v>2</v>
      </c>
      <c r="D49" s="1" t="s">
        <v>22</v>
      </c>
      <c r="E49" s="1" t="s">
        <v>25</v>
      </c>
      <c r="F49" s="1" t="s">
        <v>23</v>
      </c>
      <c r="G49" s="1" t="s">
        <v>81</v>
      </c>
      <c r="L49" s="1" t="s">
        <v>80</v>
      </c>
      <c r="M49" s="1">
        <f t="shared" ref="M49:M51" si="24">ROUND(13/52,2)</f>
        <v>0.25</v>
      </c>
      <c r="N49" s="1" t="s">
        <v>8</v>
      </c>
      <c r="O49" s="1" t="s">
        <v>10</v>
      </c>
      <c r="P49" s="1">
        <f>13</f>
        <v>13</v>
      </c>
      <c r="Q49" s="1" t="s">
        <v>20</v>
      </c>
      <c r="R49" s="1" t="str">
        <f t="shared" ref="R49:R51" si="25">E49</f>
        <v>cœur</v>
      </c>
      <c r="S49" s="1" t="s">
        <v>24</v>
      </c>
      <c r="T49" s="1" t="s">
        <v>9</v>
      </c>
      <c r="U49" s="1" t="s">
        <v>11</v>
      </c>
      <c r="V49" s="1" t="s">
        <v>12</v>
      </c>
      <c r="W49" s="1">
        <f>13</f>
        <v>13</v>
      </c>
      <c r="X49" s="1" t="s">
        <v>13</v>
      </c>
      <c r="Y49" s="1">
        <f t="shared" si="22"/>
        <v>52</v>
      </c>
      <c r="Z49" s="1" t="s">
        <v>14</v>
      </c>
      <c r="AA49" s="1" t="s">
        <v>15</v>
      </c>
      <c r="AB49" s="1">
        <f t="shared" si="23"/>
        <v>0.25</v>
      </c>
      <c r="AC49" s="1" t="s">
        <v>16</v>
      </c>
      <c r="AD49" s="1" t="s">
        <v>59</v>
      </c>
    </row>
    <row r="50" spans="1:30" x14ac:dyDescent="0.25">
      <c r="A50" s="1" t="s">
        <v>1</v>
      </c>
      <c r="B50" s="1">
        <f>52</f>
        <v>52</v>
      </c>
      <c r="C50" s="1" t="s">
        <v>2</v>
      </c>
      <c r="D50" s="1" t="s">
        <v>22</v>
      </c>
      <c r="E50" s="1" t="s">
        <v>26</v>
      </c>
      <c r="F50" s="1" t="s">
        <v>23</v>
      </c>
      <c r="G50" s="1" t="s">
        <v>81</v>
      </c>
      <c r="L50" s="1" t="s">
        <v>80</v>
      </c>
      <c r="M50" s="1">
        <f t="shared" si="24"/>
        <v>0.25</v>
      </c>
      <c r="N50" s="1" t="s">
        <v>8</v>
      </c>
      <c r="O50" s="1" t="s">
        <v>10</v>
      </c>
      <c r="P50" s="1">
        <f>13</f>
        <v>13</v>
      </c>
      <c r="Q50" s="1" t="s">
        <v>20</v>
      </c>
      <c r="R50" s="1" t="str">
        <f t="shared" si="25"/>
        <v>carreau</v>
      </c>
      <c r="S50" s="1" t="s">
        <v>24</v>
      </c>
      <c r="T50" s="1" t="s">
        <v>9</v>
      </c>
      <c r="U50" s="1" t="s">
        <v>11</v>
      </c>
      <c r="V50" s="1" t="s">
        <v>12</v>
      </c>
      <c r="W50" s="1">
        <f>13</f>
        <v>13</v>
      </c>
      <c r="X50" s="1" t="s">
        <v>13</v>
      </c>
      <c r="Y50" s="1">
        <f t="shared" si="22"/>
        <v>52</v>
      </c>
      <c r="Z50" s="1" t="s">
        <v>14</v>
      </c>
      <c r="AA50" s="1" t="s">
        <v>15</v>
      </c>
      <c r="AB50" s="1">
        <f t="shared" si="23"/>
        <v>0.25</v>
      </c>
      <c r="AC50" s="1" t="s">
        <v>16</v>
      </c>
      <c r="AD50" s="1" t="s">
        <v>59</v>
      </c>
    </row>
    <row r="51" spans="1:30" x14ac:dyDescent="0.25">
      <c r="A51" s="1" t="s">
        <v>1</v>
      </c>
      <c r="B51" s="1">
        <f>52</f>
        <v>52</v>
      </c>
      <c r="C51" s="1" t="s">
        <v>2</v>
      </c>
      <c r="D51" s="1" t="s">
        <v>22</v>
      </c>
      <c r="E51" s="1" t="s">
        <v>27</v>
      </c>
      <c r="F51" s="1" t="s">
        <v>23</v>
      </c>
      <c r="G51" s="1" t="s">
        <v>81</v>
      </c>
      <c r="L51" s="1" t="s">
        <v>80</v>
      </c>
      <c r="M51" s="1">
        <f t="shared" si="24"/>
        <v>0.25</v>
      </c>
      <c r="N51" s="1" t="s">
        <v>8</v>
      </c>
      <c r="O51" s="1" t="s">
        <v>10</v>
      </c>
      <c r="P51" s="1">
        <f>13</f>
        <v>13</v>
      </c>
      <c r="Q51" s="1" t="s">
        <v>20</v>
      </c>
      <c r="R51" s="1" t="str">
        <f t="shared" si="25"/>
        <v>trèfle</v>
      </c>
      <c r="S51" s="1" t="s">
        <v>24</v>
      </c>
      <c r="T51" s="1" t="s">
        <v>9</v>
      </c>
      <c r="U51" s="1" t="s">
        <v>11</v>
      </c>
      <c r="V51" s="1" t="s">
        <v>12</v>
      </c>
      <c r="W51" s="1">
        <f>13</f>
        <v>13</v>
      </c>
      <c r="X51" s="1" t="s">
        <v>13</v>
      </c>
      <c r="Y51" s="1">
        <f t="shared" si="22"/>
        <v>52</v>
      </c>
      <c r="Z51" s="1" t="s">
        <v>14</v>
      </c>
      <c r="AA51" s="1" t="s">
        <v>15</v>
      </c>
      <c r="AB51" s="1">
        <f t="shared" si="23"/>
        <v>0.25</v>
      </c>
      <c r="AC51" s="1" t="s">
        <v>16</v>
      </c>
      <c r="AD51" s="1" t="s">
        <v>59</v>
      </c>
    </row>
    <row r="52" spans="1:30" x14ac:dyDescent="0.25">
      <c r="A52" s="1" t="s">
        <v>1</v>
      </c>
      <c r="B52" s="1">
        <f>52</f>
        <v>52</v>
      </c>
      <c r="C52" s="1" t="s">
        <v>2</v>
      </c>
      <c r="D52" s="1" t="s">
        <v>28</v>
      </c>
      <c r="E52" s="1" t="s">
        <v>29</v>
      </c>
      <c r="F52" s="1" t="s">
        <v>23</v>
      </c>
      <c r="G52" s="1" t="s">
        <v>81</v>
      </c>
      <c r="L52" s="1" t="s">
        <v>80</v>
      </c>
      <c r="M52" s="1">
        <f>ROUND(P52/52,2)</f>
        <v>0.5</v>
      </c>
      <c r="N52" s="1" t="s">
        <v>8</v>
      </c>
      <c r="O52" s="1" t="s">
        <v>10</v>
      </c>
      <c r="P52" s="1">
        <f>26</f>
        <v>26</v>
      </c>
      <c r="Q52" s="1" t="s">
        <v>30</v>
      </c>
      <c r="S52" s="1" t="s">
        <v>7</v>
      </c>
      <c r="T52" s="1" t="s">
        <v>9</v>
      </c>
      <c r="U52" s="1" t="s">
        <v>11</v>
      </c>
      <c r="V52" s="1" t="s">
        <v>12</v>
      </c>
      <c r="W52" s="1">
        <f>P52</f>
        <v>26</v>
      </c>
      <c r="X52" s="1" t="s">
        <v>13</v>
      </c>
      <c r="Y52" s="1">
        <f t="shared" si="22"/>
        <v>52</v>
      </c>
      <c r="Z52" s="1" t="s">
        <v>14</v>
      </c>
      <c r="AA52" s="1" t="s">
        <v>15</v>
      </c>
      <c r="AB52" s="1">
        <f t="shared" si="23"/>
        <v>0.5</v>
      </c>
      <c r="AC52" s="1" t="s">
        <v>16</v>
      </c>
      <c r="AD52" s="1" t="s">
        <v>59</v>
      </c>
    </row>
    <row r="53" spans="1:30" x14ac:dyDescent="0.25">
      <c r="A53" s="1" t="s">
        <v>1</v>
      </c>
      <c r="B53" s="1">
        <f>52</f>
        <v>52</v>
      </c>
      <c r="C53" s="1" t="s">
        <v>2</v>
      </c>
      <c r="D53" s="1" t="s">
        <v>50</v>
      </c>
      <c r="E53" s="1" t="s">
        <v>31</v>
      </c>
      <c r="F53" s="1" t="s">
        <v>23</v>
      </c>
      <c r="G53" s="1" t="s">
        <v>81</v>
      </c>
      <c r="L53" s="1" t="s">
        <v>80</v>
      </c>
      <c r="M53" s="1">
        <f>ROUND(P53/52,2)</f>
        <v>0.5</v>
      </c>
      <c r="N53" s="1" t="s">
        <v>8</v>
      </c>
      <c r="O53" s="1" t="s">
        <v>10</v>
      </c>
      <c r="P53" s="1">
        <f>26</f>
        <v>26</v>
      </c>
      <c r="Q53" s="1" t="s">
        <v>30</v>
      </c>
      <c r="S53" s="1" t="s">
        <v>7</v>
      </c>
      <c r="T53" s="1" t="s">
        <v>9</v>
      </c>
      <c r="U53" s="1" t="s">
        <v>11</v>
      </c>
      <c r="V53" s="1" t="s">
        <v>12</v>
      </c>
      <c r="W53" s="1">
        <f>P53</f>
        <v>26</v>
      </c>
      <c r="X53" s="1" t="s">
        <v>13</v>
      </c>
      <c r="Y53" s="1">
        <f t="shared" si="22"/>
        <v>52</v>
      </c>
      <c r="Z53" s="1" t="s">
        <v>14</v>
      </c>
      <c r="AA53" s="1" t="s">
        <v>15</v>
      </c>
      <c r="AB53" s="1">
        <f t="shared" si="23"/>
        <v>0.5</v>
      </c>
      <c r="AC53" s="1" t="s">
        <v>16</v>
      </c>
      <c r="AD53" s="1" t="s">
        <v>59</v>
      </c>
    </row>
    <row r="54" spans="1:30" x14ac:dyDescent="0.25">
      <c r="A54" s="1" t="s">
        <v>1</v>
      </c>
      <c r="B54" s="1">
        <f>52</f>
        <v>52</v>
      </c>
      <c r="C54" s="1" t="s">
        <v>2</v>
      </c>
      <c r="D54" s="1" t="s">
        <v>28</v>
      </c>
      <c r="E54" s="1" t="s">
        <v>31</v>
      </c>
      <c r="F54" s="1" t="s">
        <v>23</v>
      </c>
      <c r="G54" s="1" t="s">
        <v>81</v>
      </c>
      <c r="L54" s="1" t="s">
        <v>80</v>
      </c>
      <c r="M54" s="1">
        <f>ROUND(P54/52,2)</f>
        <v>0.5</v>
      </c>
      <c r="N54" s="1" t="s">
        <v>8</v>
      </c>
      <c r="O54" s="1" t="s">
        <v>10</v>
      </c>
      <c r="P54" s="1">
        <f>26</f>
        <v>26</v>
      </c>
      <c r="Q54" s="1" t="s">
        <v>32</v>
      </c>
      <c r="S54" s="1" t="s">
        <v>7</v>
      </c>
      <c r="T54" s="1" t="s">
        <v>9</v>
      </c>
      <c r="U54" s="1" t="s">
        <v>11</v>
      </c>
      <c r="V54" s="1" t="s">
        <v>12</v>
      </c>
      <c r="W54" s="1">
        <f>P54</f>
        <v>26</v>
      </c>
      <c r="X54" s="1" t="s">
        <v>13</v>
      </c>
      <c r="Y54" s="1">
        <f t="shared" si="22"/>
        <v>52</v>
      </c>
      <c r="Z54" s="1" t="s">
        <v>14</v>
      </c>
      <c r="AA54" s="1" t="s">
        <v>15</v>
      </c>
      <c r="AB54" s="1">
        <f t="shared" si="23"/>
        <v>0.5</v>
      </c>
      <c r="AC54" s="1" t="s">
        <v>16</v>
      </c>
      <c r="AD54" s="1" t="s">
        <v>59</v>
      </c>
    </row>
    <row r="55" spans="1:30" x14ac:dyDescent="0.25">
      <c r="A55" s="1" t="s">
        <v>1</v>
      </c>
      <c r="B55" s="1">
        <f>52</f>
        <v>52</v>
      </c>
      <c r="C55" s="1" t="s">
        <v>2</v>
      </c>
      <c r="D55" s="1" t="s">
        <v>50</v>
      </c>
      <c r="E55" s="1" t="s">
        <v>29</v>
      </c>
      <c r="F55" s="1" t="s">
        <v>23</v>
      </c>
      <c r="G55" s="1" t="s">
        <v>81</v>
      </c>
      <c r="L55" s="1" t="s">
        <v>80</v>
      </c>
      <c r="M55" s="1">
        <f>ROUND(P55/52,2)</f>
        <v>0.5</v>
      </c>
      <c r="N55" s="1" t="s">
        <v>8</v>
      </c>
      <c r="O55" s="1" t="s">
        <v>10</v>
      </c>
      <c r="P55" s="1">
        <f>26</f>
        <v>26</v>
      </c>
      <c r="Q55" s="1" t="s">
        <v>32</v>
      </c>
      <c r="S55" s="1" t="s">
        <v>7</v>
      </c>
      <c r="T55" s="1" t="s">
        <v>9</v>
      </c>
      <c r="U55" s="1" t="s">
        <v>11</v>
      </c>
      <c r="V55" s="1" t="s">
        <v>12</v>
      </c>
      <c r="W55" s="1">
        <f>P55</f>
        <v>26</v>
      </c>
      <c r="X55" s="1" t="s">
        <v>13</v>
      </c>
      <c r="Y55" s="1">
        <f t="shared" si="22"/>
        <v>52</v>
      </c>
      <c r="Z55" s="1" t="s">
        <v>14</v>
      </c>
      <c r="AA55" s="1" t="s">
        <v>15</v>
      </c>
      <c r="AB55" s="1">
        <f t="shared" si="23"/>
        <v>0.5</v>
      </c>
      <c r="AC55" s="1" t="s">
        <v>16</v>
      </c>
      <c r="AD55" s="1" t="s">
        <v>59</v>
      </c>
    </row>
    <row r="56" spans="1:30" x14ac:dyDescent="0.25">
      <c r="A56" s="1" t="s">
        <v>1</v>
      </c>
      <c r="B56" s="1">
        <f>52</f>
        <v>52</v>
      </c>
      <c r="C56" s="1" t="s">
        <v>2</v>
      </c>
      <c r="D56" s="1" t="s">
        <v>33</v>
      </c>
      <c r="E56" s="1" t="s">
        <v>21</v>
      </c>
      <c r="F56" s="1" t="s">
        <v>23</v>
      </c>
      <c r="G56" s="1" t="s">
        <v>81</v>
      </c>
      <c r="L56" s="1" t="s">
        <v>80</v>
      </c>
      <c r="M56" s="1">
        <f>ROUND(P56/52,2)</f>
        <v>0.75</v>
      </c>
      <c r="N56" s="1" t="s">
        <v>8</v>
      </c>
      <c r="O56" s="1" t="s">
        <v>10</v>
      </c>
      <c r="P56" s="1">
        <f>39</f>
        <v>39</v>
      </c>
      <c r="Q56" s="1" t="s">
        <v>34</v>
      </c>
      <c r="S56" s="1" t="s">
        <v>24</v>
      </c>
      <c r="T56" s="1" t="s">
        <v>9</v>
      </c>
      <c r="U56" s="1" t="s">
        <v>11</v>
      </c>
      <c r="V56" s="1" t="s">
        <v>12</v>
      </c>
      <c r="W56" s="1">
        <f>13</f>
        <v>13</v>
      </c>
      <c r="X56" s="1" t="s">
        <v>13</v>
      </c>
      <c r="Y56" s="1">
        <f t="shared" si="22"/>
        <v>52</v>
      </c>
      <c r="Z56" s="1" t="s">
        <v>14</v>
      </c>
      <c r="AA56" s="1" t="s">
        <v>15</v>
      </c>
      <c r="AB56" s="1">
        <f t="shared" si="23"/>
        <v>0.75</v>
      </c>
      <c r="AC56" s="1" t="s">
        <v>16</v>
      </c>
      <c r="AD56" s="1" t="s">
        <v>59</v>
      </c>
    </row>
    <row r="57" spans="1:30" x14ac:dyDescent="0.25">
      <c r="A57" s="1" t="s">
        <v>1</v>
      </c>
      <c r="B57" s="1">
        <f>52</f>
        <v>52</v>
      </c>
      <c r="C57" s="1" t="s">
        <v>2</v>
      </c>
      <c r="D57" s="1" t="s">
        <v>33</v>
      </c>
      <c r="E57" s="1" t="s">
        <v>25</v>
      </c>
      <c r="F57" s="1" t="s">
        <v>23</v>
      </c>
      <c r="G57" s="1" t="s">
        <v>81</v>
      </c>
      <c r="L57" s="1" t="s">
        <v>80</v>
      </c>
      <c r="M57" s="1">
        <f t="shared" ref="M57:M59" si="26">ROUND(P57/52,2)</f>
        <v>0.75</v>
      </c>
      <c r="N57" s="1" t="s">
        <v>8</v>
      </c>
      <c r="O57" s="1" t="s">
        <v>10</v>
      </c>
      <c r="P57" s="1">
        <f>39</f>
        <v>39</v>
      </c>
      <c r="Q57" s="1" t="s">
        <v>35</v>
      </c>
      <c r="S57" s="1" t="s">
        <v>24</v>
      </c>
      <c r="T57" s="1" t="s">
        <v>9</v>
      </c>
      <c r="U57" s="1" t="s">
        <v>11</v>
      </c>
      <c r="V57" s="1" t="s">
        <v>12</v>
      </c>
      <c r="W57" s="1">
        <f>13</f>
        <v>13</v>
      </c>
      <c r="X57" s="1" t="s">
        <v>13</v>
      </c>
      <c r="Y57" s="1">
        <f t="shared" si="22"/>
        <v>52</v>
      </c>
      <c r="Z57" s="1" t="s">
        <v>14</v>
      </c>
      <c r="AA57" s="1" t="s">
        <v>15</v>
      </c>
      <c r="AB57" s="1">
        <f t="shared" si="23"/>
        <v>0.75</v>
      </c>
      <c r="AC57" s="1" t="s">
        <v>16</v>
      </c>
      <c r="AD57" s="1" t="s">
        <v>59</v>
      </c>
    </row>
    <row r="58" spans="1:30" x14ac:dyDescent="0.25">
      <c r="A58" s="1" t="s">
        <v>1</v>
      </c>
      <c r="B58" s="1">
        <f>52</f>
        <v>52</v>
      </c>
      <c r="C58" s="1" t="s">
        <v>2</v>
      </c>
      <c r="D58" s="1" t="s">
        <v>33</v>
      </c>
      <c r="E58" s="1" t="s">
        <v>26</v>
      </c>
      <c r="F58" s="1" t="s">
        <v>23</v>
      </c>
      <c r="G58" s="1" t="s">
        <v>81</v>
      </c>
      <c r="L58" s="1" t="s">
        <v>80</v>
      </c>
      <c r="M58" s="1">
        <f t="shared" si="26"/>
        <v>0.75</v>
      </c>
      <c r="N58" s="1" t="s">
        <v>8</v>
      </c>
      <c r="O58" s="1" t="s">
        <v>10</v>
      </c>
      <c r="P58" s="1">
        <f>39</f>
        <v>39</v>
      </c>
      <c r="Q58" s="1" t="s">
        <v>36</v>
      </c>
      <c r="S58" s="1" t="s">
        <v>24</v>
      </c>
      <c r="T58" s="1" t="s">
        <v>9</v>
      </c>
      <c r="U58" s="1" t="s">
        <v>11</v>
      </c>
      <c r="V58" s="1" t="s">
        <v>12</v>
      </c>
      <c r="W58" s="1">
        <f>13</f>
        <v>13</v>
      </c>
      <c r="X58" s="1" t="s">
        <v>13</v>
      </c>
      <c r="Y58" s="1">
        <f t="shared" si="22"/>
        <v>52</v>
      </c>
      <c r="Z58" s="1" t="s">
        <v>14</v>
      </c>
      <c r="AA58" s="1" t="s">
        <v>15</v>
      </c>
      <c r="AB58" s="1">
        <f t="shared" si="23"/>
        <v>0.75</v>
      </c>
      <c r="AC58" s="1" t="s">
        <v>16</v>
      </c>
      <c r="AD58" s="1" t="s">
        <v>59</v>
      </c>
    </row>
    <row r="59" spans="1:30" x14ac:dyDescent="0.25">
      <c r="A59" s="1" t="s">
        <v>1</v>
      </c>
      <c r="B59" s="1">
        <f>52</f>
        <v>52</v>
      </c>
      <c r="C59" s="1" t="s">
        <v>2</v>
      </c>
      <c r="D59" s="1" t="s">
        <v>33</v>
      </c>
      <c r="E59" s="1" t="s">
        <v>27</v>
      </c>
      <c r="F59" s="1" t="s">
        <v>23</v>
      </c>
      <c r="G59" s="1" t="s">
        <v>81</v>
      </c>
      <c r="L59" s="1" t="s">
        <v>80</v>
      </c>
      <c r="M59" s="1">
        <f t="shared" si="26"/>
        <v>0.75</v>
      </c>
      <c r="N59" s="1" t="s">
        <v>8</v>
      </c>
      <c r="O59" s="1" t="s">
        <v>10</v>
      </c>
      <c r="P59" s="1">
        <f>39</f>
        <v>39</v>
      </c>
      <c r="Q59" s="1" t="s">
        <v>37</v>
      </c>
      <c r="S59" s="1" t="s">
        <v>24</v>
      </c>
      <c r="T59" s="1" t="s">
        <v>9</v>
      </c>
      <c r="U59" s="1" t="s">
        <v>11</v>
      </c>
      <c r="V59" s="1" t="s">
        <v>12</v>
      </c>
      <c r="W59" s="1">
        <f>13</f>
        <v>13</v>
      </c>
      <c r="X59" s="1" t="s">
        <v>13</v>
      </c>
      <c r="Y59" s="1">
        <f t="shared" si="22"/>
        <v>52</v>
      </c>
      <c r="Z59" s="1" t="s">
        <v>14</v>
      </c>
      <c r="AA59" s="1" t="s">
        <v>15</v>
      </c>
      <c r="AB59" s="1">
        <f t="shared" si="23"/>
        <v>0.75</v>
      </c>
      <c r="AC59" s="1" t="s">
        <v>16</v>
      </c>
      <c r="AD59" s="1" t="s">
        <v>59</v>
      </c>
    </row>
    <row r="60" spans="1:30" x14ac:dyDescent="0.25">
      <c r="A60" s="1" t="s">
        <v>1</v>
      </c>
      <c r="B60" s="1">
        <f>52</f>
        <v>52</v>
      </c>
      <c r="C60" s="1" t="s">
        <v>2</v>
      </c>
      <c r="D60" s="1" t="s">
        <v>38</v>
      </c>
      <c r="E60" s="1">
        <v>2</v>
      </c>
      <c r="F60" s="1" t="s">
        <v>23</v>
      </c>
      <c r="G60" s="1" t="s">
        <v>81</v>
      </c>
      <c r="L60" s="1" t="s">
        <v>80</v>
      </c>
      <c r="M60" s="1">
        <f>ROUND(P60/52,2)</f>
        <v>0.08</v>
      </c>
      <c r="N60" s="1" t="s">
        <v>8</v>
      </c>
      <c r="O60" s="1" t="s">
        <v>10</v>
      </c>
      <c r="P60" s="1">
        <f>4</f>
        <v>4</v>
      </c>
      <c r="Q60" s="1" t="s">
        <v>60</v>
      </c>
      <c r="R60" s="1">
        <f>E60</f>
        <v>2</v>
      </c>
      <c r="S60" s="1" t="s">
        <v>24</v>
      </c>
      <c r="T60" s="1" t="s">
        <v>9</v>
      </c>
      <c r="U60" s="1" t="s">
        <v>11</v>
      </c>
      <c r="V60" s="1" t="s">
        <v>12</v>
      </c>
      <c r="W60" s="1">
        <f>P60</f>
        <v>4</v>
      </c>
      <c r="X60" s="1" t="s">
        <v>13</v>
      </c>
      <c r="Y60" s="1">
        <f t="shared" si="22"/>
        <v>52</v>
      </c>
      <c r="Z60" s="1" t="s">
        <v>14</v>
      </c>
      <c r="AA60" s="1" t="s">
        <v>15</v>
      </c>
      <c r="AB60" s="1">
        <f t="shared" si="23"/>
        <v>0.08</v>
      </c>
      <c r="AC60" s="1" t="s">
        <v>16</v>
      </c>
      <c r="AD60" s="1" t="s">
        <v>59</v>
      </c>
    </row>
    <row r="61" spans="1:30" x14ac:dyDescent="0.25">
      <c r="A61" s="1" t="s">
        <v>1</v>
      </c>
      <c r="B61" s="1">
        <f>52</f>
        <v>52</v>
      </c>
      <c r="C61" s="1" t="s">
        <v>2</v>
      </c>
      <c r="D61" s="1" t="s">
        <v>38</v>
      </c>
      <c r="E61" s="1">
        <v>3</v>
      </c>
      <c r="F61" s="1" t="s">
        <v>23</v>
      </c>
      <c r="G61" s="1" t="s">
        <v>81</v>
      </c>
      <c r="L61" s="1" t="s">
        <v>80</v>
      </c>
      <c r="M61" s="1">
        <f>ROUND(P61/52,2)</f>
        <v>0.08</v>
      </c>
      <c r="N61" s="1" t="s">
        <v>8</v>
      </c>
      <c r="O61" s="1" t="s">
        <v>10</v>
      </c>
      <c r="P61" s="1">
        <f>4</f>
        <v>4</v>
      </c>
      <c r="Q61" s="1" t="s">
        <v>60</v>
      </c>
      <c r="R61" s="1">
        <f>E61</f>
        <v>3</v>
      </c>
      <c r="S61" s="1" t="s">
        <v>24</v>
      </c>
      <c r="T61" s="1" t="s">
        <v>9</v>
      </c>
      <c r="U61" s="1" t="s">
        <v>11</v>
      </c>
      <c r="V61" s="1" t="s">
        <v>12</v>
      </c>
      <c r="W61" s="1">
        <f>P61</f>
        <v>4</v>
      </c>
      <c r="X61" s="1" t="s">
        <v>13</v>
      </c>
      <c r="Y61" s="1">
        <f t="shared" si="22"/>
        <v>52</v>
      </c>
      <c r="Z61" s="1" t="s">
        <v>14</v>
      </c>
      <c r="AA61" s="1" t="s">
        <v>15</v>
      </c>
      <c r="AB61" s="1">
        <f t="shared" si="23"/>
        <v>0.08</v>
      </c>
      <c r="AC61" s="1" t="s">
        <v>16</v>
      </c>
      <c r="AD61" s="1" t="s">
        <v>59</v>
      </c>
    </row>
    <row r="62" spans="1:30" x14ac:dyDescent="0.25">
      <c r="A62" s="1" t="s">
        <v>1</v>
      </c>
      <c r="B62" s="1">
        <f>52</f>
        <v>52</v>
      </c>
      <c r="C62" s="1" t="s">
        <v>2</v>
      </c>
      <c r="D62" s="1" t="s">
        <v>38</v>
      </c>
      <c r="E62" s="1">
        <v>4</v>
      </c>
      <c r="F62" s="1" t="s">
        <v>23</v>
      </c>
      <c r="G62" s="1" t="s">
        <v>81</v>
      </c>
      <c r="L62" s="1" t="s">
        <v>80</v>
      </c>
      <c r="M62" s="1">
        <f t="shared" ref="M62:M67" si="27">ROUND(P62/52,2)</f>
        <v>0.08</v>
      </c>
      <c r="N62" s="1" t="s">
        <v>8</v>
      </c>
      <c r="O62" s="1" t="s">
        <v>10</v>
      </c>
      <c r="P62" s="1">
        <f>4</f>
        <v>4</v>
      </c>
      <c r="Q62" s="1" t="s">
        <v>60</v>
      </c>
      <c r="R62" s="1">
        <f t="shared" ref="R62:R67" si="28">E62</f>
        <v>4</v>
      </c>
      <c r="S62" s="1" t="s">
        <v>24</v>
      </c>
      <c r="T62" s="1" t="s">
        <v>9</v>
      </c>
      <c r="U62" s="1" t="s">
        <v>11</v>
      </c>
      <c r="V62" s="1" t="s">
        <v>12</v>
      </c>
      <c r="W62" s="1">
        <f t="shared" ref="W62:W67" si="29">P62</f>
        <v>4</v>
      </c>
      <c r="X62" s="1" t="s">
        <v>13</v>
      </c>
      <c r="Y62" s="1">
        <f t="shared" si="22"/>
        <v>52</v>
      </c>
      <c r="Z62" s="1" t="s">
        <v>14</v>
      </c>
      <c r="AA62" s="1" t="s">
        <v>15</v>
      </c>
      <c r="AB62" s="1">
        <f t="shared" si="23"/>
        <v>0.08</v>
      </c>
      <c r="AC62" s="1" t="s">
        <v>16</v>
      </c>
      <c r="AD62" s="1" t="s">
        <v>59</v>
      </c>
    </row>
    <row r="63" spans="1:30" x14ac:dyDescent="0.25">
      <c r="A63" s="1" t="s">
        <v>1</v>
      </c>
      <c r="B63" s="1">
        <f>52</f>
        <v>52</v>
      </c>
      <c r="C63" s="1" t="s">
        <v>2</v>
      </c>
      <c r="D63" s="1" t="s">
        <v>38</v>
      </c>
      <c r="E63" s="1">
        <v>5</v>
      </c>
      <c r="F63" s="1" t="s">
        <v>23</v>
      </c>
      <c r="G63" s="1" t="s">
        <v>81</v>
      </c>
      <c r="L63" s="1" t="s">
        <v>80</v>
      </c>
      <c r="M63" s="1">
        <f t="shared" si="27"/>
        <v>0.08</v>
      </c>
      <c r="N63" s="1" t="s">
        <v>8</v>
      </c>
      <c r="O63" s="1" t="s">
        <v>10</v>
      </c>
      <c r="P63" s="1">
        <f>4</f>
        <v>4</v>
      </c>
      <c r="Q63" s="1" t="s">
        <v>60</v>
      </c>
      <c r="R63" s="1">
        <f t="shared" si="28"/>
        <v>5</v>
      </c>
      <c r="S63" s="1" t="s">
        <v>24</v>
      </c>
      <c r="T63" s="1" t="s">
        <v>9</v>
      </c>
      <c r="U63" s="1" t="s">
        <v>11</v>
      </c>
      <c r="V63" s="1" t="s">
        <v>12</v>
      </c>
      <c r="W63" s="1">
        <f t="shared" si="29"/>
        <v>4</v>
      </c>
      <c r="X63" s="1" t="s">
        <v>13</v>
      </c>
      <c r="Y63" s="1">
        <f t="shared" si="22"/>
        <v>52</v>
      </c>
      <c r="Z63" s="1" t="s">
        <v>14</v>
      </c>
      <c r="AA63" s="1" t="s">
        <v>15</v>
      </c>
      <c r="AB63" s="1">
        <f t="shared" si="23"/>
        <v>0.08</v>
      </c>
      <c r="AC63" s="1" t="s">
        <v>16</v>
      </c>
      <c r="AD63" s="1" t="s">
        <v>59</v>
      </c>
    </row>
    <row r="64" spans="1:30" x14ac:dyDescent="0.25">
      <c r="A64" s="1" t="s">
        <v>1</v>
      </c>
      <c r="B64" s="1">
        <f>52</f>
        <v>52</v>
      </c>
      <c r="C64" s="1" t="s">
        <v>2</v>
      </c>
      <c r="D64" s="1" t="s">
        <v>38</v>
      </c>
      <c r="E64" s="1">
        <v>6</v>
      </c>
      <c r="F64" s="1" t="s">
        <v>23</v>
      </c>
      <c r="G64" s="1" t="s">
        <v>81</v>
      </c>
      <c r="L64" s="1" t="s">
        <v>80</v>
      </c>
      <c r="M64" s="1">
        <f t="shared" si="27"/>
        <v>0.08</v>
      </c>
      <c r="N64" s="1" t="s">
        <v>8</v>
      </c>
      <c r="O64" s="1" t="s">
        <v>10</v>
      </c>
      <c r="P64" s="1">
        <f>4</f>
        <v>4</v>
      </c>
      <c r="Q64" s="1" t="s">
        <v>60</v>
      </c>
      <c r="R64" s="1">
        <f t="shared" si="28"/>
        <v>6</v>
      </c>
      <c r="S64" s="1" t="s">
        <v>24</v>
      </c>
      <c r="T64" s="1" t="s">
        <v>9</v>
      </c>
      <c r="U64" s="1" t="s">
        <v>11</v>
      </c>
      <c r="V64" s="1" t="s">
        <v>12</v>
      </c>
      <c r="W64" s="1">
        <f t="shared" si="29"/>
        <v>4</v>
      </c>
      <c r="X64" s="1" t="s">
        <v>13</v>
      </c>
      <c r="Y64" s="1">
        <f t="shared" si="22"/>
        <v>52</v>
      </c>
      <c r="Z64" s="1" t="s">
        <v>14</v>
      </c>
      <c r="AA64" s="1" t="s">
        <v>15</v>
      </c>
      <c r="AB64" s="1">
        <f t="shared" si="23"/>
        <v>0.08</v>
      </c>
      <c r="AC64" s="1" t="s">
        <v>16</v>
      </c>
      <c r="AD64" s="1" t="s">
        <v>59</v>
      </c>
    </row>
    <row r="65" spans="1:30" x14ac:dyDescent="0.25">
      <c r="A65" s="1" t="s">
        <v>1</v>
      </c>
      <c r="B65" s="1">
        <f>52</f>
        <v>52</v>
      </c>
      <c r="C65" s="1" t="s">
        <v>2</v>
      </c>
      <c r="D65" s="1" t="s">
        <v>38</v>
      </c>
      <c r="E65" s="1">
        <v>7</v>
      </c>
      <c r="F65" s="1" t="s">
        <v>23</v>
      </c>
      <c r="G65" s="1" t="s">
        <v>81</v>
      </c>
      <c r="L65" s="1" t="s">
        <v>80</v>
      </c>
      <c r="M65" s="1">
        <f t="shared" si="27"/>
        <v>0.08</v>
      </c>
      <c r="N65" s="1" t="s">
        <v>8</v>
      </c>
      <c r="O65" s="1" t="s">
        <v>10</v>
      </c>
      <c r="P65" s="1">
        <f>4</f>
        <v>4</v>
      </c>
      <c r="Q65" s="1" t="s">
        <v>60</v>
      </c>
      <c r="R65" s="1">
        <f t="shared" si="28"/>
        <v>7</v>
      </c>
      <c r="S65" s="1" t="s">
        <v>24</v>
      </c>
      <c r="T65" s="1" t="s">
        <v>9</v>
      </c>
      <c r="U65" s="1" t="s">
        <v>11</v>
      </c>
      <c r="V65" s="1" t="s">
        <v>12</v>
      </c>
      <c r="W65" s="1">
        <f t="shared" si="29"/>
        <v>4</v>
      </c>
      <c r="X65" s="1" t="s">
        <v>13</v>
      </c>
      <c r="Y65" s="1">
        <f t="shared" si="22"/>
        <v>52</v>
      </c>
      <c r="Z65" s="1" t="s">
        <v>14</v>
      </c>
      <c r="AA65" s="1" t="s">
        <v>15</v>
      </c>
      <c r="AB65" s="1">
        <f t="shared" si="23"/>
        <v>0.08</v>
      </c>
      <c r="AC65" s="1" t="s">
        <v>16</v>
      </c>
      <c r="AD65" s="1" t="s">
        <v>59</v>
      </c>
    </row>
    <row r="66" spans="1:30" x14ac:dyDescent="0.25">
      <c r="A66" s="1" t="s">
        <v>1</v>
      </c>
      <c r="B66" s="1">
        <f>52</f>
        <v>52</v>
      </c>
      <c r="C66" s="1" t="s">
        <v>2</v>
      </c>
      <c r="D66" s="1" t="s">
        <v>38</v>
      </c>
      <c r="E66" s="1">
        <v>8</v>
      </c>
      <c r="F66" s="1" t="s">
        <v>23</v>
      </c>
      <c r="G66" s="1" t="s">
        <v>81</v>
      </c>
      <c r="L66" s="1" t="s">
        <v>80</v>
      </c>
      <c r="M66" s="1">
        <f t="shared" si="27"/>
        <v>0.08</v>
      </c>
      <c r="N66" s="1" t="s">
        <v>8</v>
      </c>
      <c r="O66" s="1" t="s">
        <v>10</v>
      </c>
      <c r="P66" s="1">
        <f>4</f>
        <v>4</v>
      </c>
      <c r="Q66" s="1" t="s">
        <v>60</v>
      </c>
      <c r="R66" s="1">
        <f t="shared" si="28"/>
        <v>8</v>
      </c>
      <c r="S66" s="1" t="s">
        <v>24</v>
      </c>
      <c r="T66" s="1" t="s">
        <v>9</v>
      </c>
      <c r="U66" s="1" t="s">
        <v>11</v>
      </c>
      <c r="V66" s="1" t="s">
        <v>12</v>
      </c>
      <c r="W66" s="1">
        <f t="shared" si="29"/>
        <v>4</v>
      </c>
      <c r="X66" s="1" t="s">
        <v>13</v>
      </c>
      <c r="Y66" s="1">
        <f t="shared" si="22"/>
        <v>52</v>
      </c>
      <c r="Z66" s="1" t="s">
        <v>14</v>
      </c>
      <c r="AA66" s="1" t="s">
        <v>15</v>
      </c>
      <c r="AB66" s="1">
        <f t="shared" si="23"/>
        <v>0.08</v>
      </c>
      <c r="AC66" s="1" t="s">
        <v>16</v>
      </c>
      <c r="AD66" s="1" t="s">
        <v>59</v>
      </c>
    </row>
    <row r="67" spans="1:30" x14ac:dyDescent="0.25">
      <c r="A67" s="1" t="s">
        <v>1</v>
      </c>
      <c r="B67" s="1">
        <f>52</f>
        <v>52</v>
      </c>
      <c r="C67" s="1" t="s">
        <v>2</v>
      </c>
      <c r="D67" s="1" t="s">
        <v>38</v>
      </c>
      <c r="E67" s="1">
        <v>9</v>
      </c>
      <c r="F67" s="1" t="s">
        <v>23</v>
      </c>
      <c r="G67" s="1" t="s">
        <v>81</v>
      </c>
      <c r="L67" s="1" t="s">
        <v>80</v>
      </c>
      <c r="M67" s="1">
        <f t="shared" si="27"/>
        <v>0.08</v>
      </c>
      <c r="N67" s="1" t="s">
        <v>8</v>
      </c>
      <c r="O67" s="1" t="s">
        <v>10</v>
      </c>
      <c r="P67" s="1">
        <f>4</f>
        <v>4</v>
      </c>
      <c r="Q67" s="1" t="s">
        <v>60</v>
      </c>
      <c r="R67" s="1">
        <f t="shared" si="28"/>
        <v>9</v>
      </c>
      <c r="S67" s="1" t="s">
        <v>24</v>
      </c>
      <c r="T67" s="1" t="s">
        <v>9</v>
      </c>
      <c r="U67" s="1" t="s">
        <v>11</v>
      </c>
      <c r="V67" s="1" t="s">
        <v>12</v>
      </c>
      <c r="W67" s="1">
        <f t="shared" si="29"/>
        <v>4</v>
      </c>
      <c r="X67" s="1" t="s">
        <v>13</v>
      </c>
      <c r="Y67" s="1">
        <f t="shared" si="22"/>
        <v>52</v>
      </c>
      <c r="Z67" s="1" t="s">
        <v>14</v>
      </c>
      <c r="AA67" s="1" t="s">
        <v>15</v>
      </c>
      <c r="AB67" s="1">
        <f t="shared" si="23"/>
        <v>0.08</v>
      </c>
      <c r="AC67" s="1" t="s">
        <v>16</v>
      </c>
      <c r="AD67" s="1" t="s">
        <v>59</v>
      </c>
    </row>
    <row r="68" spans="1:30" x14ac:dyDescent="0.25">
      <c r="A68" s="1" t="s">
        <v>1</v>
      </c>
      <c r="B68" s="1">
        <f>52</f>
        <v>52</v>
      </c>
      <c r="C68" s="1" t="s">
        <v>2</v>
      </c>
      <c r="D68" s="1" t="s">
        <v>38</v>
      </c>
      <c r="E68" s="1">
        <v>10</v>
      </c>
      <c r="F68" s="1" t="s">
        <v>23</v>
      </c>
      <c r="G68" s="1" t="s">
        <v>81</v>
      </c>
      <c r="L68" s="1" t="s">
        <v>80</v>
      </c>
      <c r="M68" s="1">
        <f>ROUND(P68/52,2)</f>
        <v>0.08</v>
      </c>
      <c r="N68" s="1" t="s">
        <v>8</v>
      </c>
      <c r="O68" s="1" t="s">
        <v>10</v>
      </c>
      <c r="P68" s="1">
        <f>4</f>
        <v>4</v>
      </c>
      <c r="Q68" s="1" t="s">
        <v>60</v>
      </c>
      <c r="R68" s="1">
        <f>E68</f>
        <v>10</v>
      </c>
      <c r="S68" s="1" t="s">
        <v>24</v>
      </c>
      <c r="T68" s="1" t="s">
        <v>9</v>
      </c>
      <c r="U68" s="1" t="s">
        <v>11</v>
      </c>
      <c r="V68" s="1" t="s">
        <v>12</v>
      </c>
      <c r="W68" s="1">
        <f>P68</f>
        <v>4</v>
      </c>
      <c r="X68" s="1" t="s">
        <v>13</v>
      </c>
      <c r="Y68" s="1">
        <f t="shared" si="22"/>
        <v>52</v>
      </c>
      <c r="Z68" s="1" t="s">
        <v>14</v>
      </c>
      <c r="AA68" s="1" t="s">
        <v>15</v>
      </c>
      <c r="AB68" s="1">
        <f t="shared" si="23"/>
        <v>0.08</v>
      </c>
      <c r="AC68" s="1" t="s">
        <v>16</v>
      </c>
      <c r="AD68" s="1" t="s">
        <v>59</v>
      </c>
    </row>
    <row r="69" spans="1:30" x14ac:dyDescent="0.25">
      <c r="A69" s="1" t="s">
        <v>1</v>
      </c>
      <c r="B69" s="1">
        <f>52</f>
        <v>52</v>
      </c>
      <c r="C69" s="1" t="s">
        <v>2</v>
      </c>
      <c r="D69" s="1" t="s">
        <v>38</v>
      </c>
      <c r="E69" s="1" t="s">
        <v>41</v>
      </c>
      <c r="F69" s="1" t="s">
        <v>23</v>
      </c>
      <c r="G69" s="1" t="s">
        <v>81</v>
      </c>
      <c r="L69" s="1" t="s">
        <v>80</v>
      </c>
      <c r="M69" s="1">
        <f t="shared" ref="M69" si="30">ROUND(P69/52,2)</f>
        <v>0.08</v>
      </c>
      <c r="N69" s="1" t="s">
        <v>8</v>
      </c>
      <c r="O69" s="1" t="s">
        <v>10</v>
      </c>
      <c r="P69" s="1">
        <f>4</f>
        <v>4</v>
      </c>
      <c r="Q69" s="1" t="s">
        <v>43</v>
      </c>
      <c r="R69" s="1" t="s">
        <v>45</v>
      </c>
      <c r="S69" s="1" t="s">
        <v>24</v>
      </c>
      <c r="T69" s="1" t="s">
        <v>9</v>
      </c>
      <c r="U69" s="1" t="s">
        <v>11</v>
      </c>
      <c r="V69" s="1" t="s">
        <v>12</v>
      </c>
      <c r="W69" s="1">
        <f t="shared" ref="W69" si="31">P69</f>
        <v>4</v>
      </c>
      <c r="X69" s="1" t="s">
        <v>13</v>
      </c>
      <c r="Y69" s="1">
        <f t="shared" si="22"/>
        <v>52</v>
      </c>
      <c r="Z69" s="1" t="s">
        <v>14</v>
      </c>
      <c r="AA69" s="1" t="s">
        <v>15</v>
      </c>
      <c r="AB69" s="1">
        <f t="shared" si="23"/>
        <v>0.08</v>
      </c>
      <c r="AC69" s="1" t="s">
        <v>16</v>
      </c>
      <c r="AD69" s="1" t="s">
        <v>59</v>
      </c>
    </row>
    <row r="70" spans="1:30" x14ac:dyDescent="0.25">
      <c r="A70" s="1" t="s">
        <v>1</v>
      </c>
      <c r="B70" s="1">
        <f>52</f>
        <v>52</v>
      </c>
      <c r="C70" s="1" t="s">
        <v>2</v>
      </c>
      <c r="D70" s="1" t="s">
        <v>39</v>
      </c>
      <c r="E70" s="1" t="s">
        <v>40</v>
      </c>
      <c r="F70" s="1" t="s">
        <v>23</v>
      </c>
      <c r="G70" s="1" t="s">
        <v>81</v>
      </c>
      <c r="L70" s="1" t="s">
        <v>80</v>
      </c>
      <c r="M70" s="1">
        <f>ROUND(P70/52,2)</f>
        <v>0.08</v>
      </c>
      <c r="N70" s="1" t="s">
        <v>8</v>
      </c>
      <c r="O70" s="1" t="s">
        <v>10</v>
      </c>
      <c r="P70" s="1">
        <f>4</f>
        <v>4</v>
      </c>
      <c r="Q70" s="1" t="s">
        <v>42</v>
      </c>
      <c r="R70" s="1" t="s">
        <v>44</v>
      </c>
      <c r="S70" s="1" t="s">
        <v>24</v>
      </c>
      <c r="T70" s="1" t="s">
        <v>9</v>
      </c>
      <c r="U70" s="1" t="s">
        <v>11</v>
      </c>
      <c r="V70" s="1" t="s">
        <v>12</v>
      </c>
      <c r="W70" s="1">
        <f>P70</f>
        <v>4</v>
      </c>
      <c r="X70" s="1" t="s">
        <v>13</v>
      </c>
      <c r="Y70" s="1">
        <f>B70</f>
        <v>52</v>
      </c>
      <c r="Z70" s="1" t="s">
        <v>14</v>
      </c>
      <c r="AA70" s="1" t="s">
        <v>15</v>
      </c>
      <c r="AB70" s="1">
        <f>M70</f>
        <v>0.08</v>
      </c>
      <c r="AC70" s="1" t="s">
        <v>16</v>
      </c>
      <c r="AD70" s="1" t="s">
        <v>59</v>
      </c>
    </row>
    <row r="71" spans="1:30" x14ac:dyDescent="0.25">
      <c r="A71" s="1" t="s">
        <v>1</v>
      </c>
      <c r="B71" s="1">
        <f>52</f>
        <v>52</v>
      </c>
      <c r="C71" s="1" t="s">
        <v>2</v>
      </c>
      <c r="D71" s="1" t="s">
        <v>38</v>
      </c>
      <c r="E71" s="1" t="s">
        <v>47</v>
      </c>
      <c r="F71" s="1" t="s">
        <v>23</v>
      </c>
      <c r="G71" s="1" t="s">
        <v>81</v>
      </c>
      <c r="L71" s="1" t="s">
        <v>80</v>
      </c>
      <c r="M71" s="1">
        <f t="shared" ref="M71" si="32">ROUND(P71/52,2)</f>
        <v>0.08</v>
      </c>
      <c r="N71" s="1" t="s">
        <v>8</v>
      </c>
      <c r="O71" s="1" t="s">
        <v>10</v>
      </c>
      <c r="P71" s="1">
        <f>4</f>
        <v>4</v>
      </c>
      <c r="Q71" s="1" t="s">
        <v>43</v>
      </c>
      <c r="R71" s="1" t="s">
        <v>46</v>
      </c>
      <c r="S71" s="1" t="s">
        <v>24</v>
      </c>
      <c r="T71" s="1" t="s">
        <v>9</v>
      </c>
      <c r="U71" s="1" t="s">
        <v>11</v>
      </c>
      <c r="V71" s="1" t="s">
        <v>12</v>
      </c>
      <c r="W71" s="1">
        <f t="shared" ref="W71:W85" si="33">P71</f>
        <v>4</v>
      </c>
      <c r="X71" s="1" t="s">
        <v>13</v>
      </c>
      <c r="Y71" s="1">
        <f t="shared" ref="Y71:Y85" si="34">B71</f>
        <v>52</v>
      </c>
      <c r="Z71" s="1" t="s">
        <v>14</v>
      </c>
      <c r="AA71" s="1" t="s">
        <v>15</v>
      </c>
      <c r="AB71" s="1">
        <f t="shared" ref="AB71:AB85" si="35">M71</f>
        <v>0.08</v>
      </c>
      <c r="AC71" s="1" t="s">
        <v>16</v>
      </c>
      <c r="AD71" s="1" t="s">
        <v>59</v>
      </c>
    </row>
    <row r="72" spans="1:30" x14ac:dyDescent="0.25">
      <c r="A72" s="1" t="s">
        <v>1</v>
      </c>
      <c r="B72" s="1">
        <f>52</f>
        <v>52</v>
      </c>
      <c r="C72" s="1" t="s">
        <v>2</v>
      </c>
      <c r="D72" s="1" t="s">
        <v>48</v>
      </c>
      <c r="F72" s="1" t="s">
        <v>23</v>
      </c>
      <c r="G72" s="1" t="s">
        <v>81</v>
      </c>
      <c r="L72" s="1" t="s">
        <v>80</v>
      </c>
      <c r="M72" s="1">
        <f>ROUND(36/B72,2)</f>
        <v>0.69</v>
      </c>
      <c r="N72" s="1" t="s">
        <v>8</v>
      </c>
      <c r="O72" s="1" t="s">
        <v>10</v>
      </c>
      <c r="P72" s="1">
        <v>36</v>
      </c>
      <c r="Q72" s="1" t="s">
        <v>52</v>
      </c>
      <c r="S72" s="1" t="s">
        <v>7</v>
      </c>
      <c r="T72" s="1" t="s">
        <v>9</v>
      </c>
      <c r="U72" s="1" t="s">
        <v>11</v>
      </c>
      <c r="V72" s="1" t="s">
        <v>12</v>
      </c>
      <c r="W72" s="1">
        <f t="shared" si="33"/>
        <v>36</v>
      </c>
      <c r="X72" s="1" t="s">
        <v>13</v>
      </c>
      <c r="Y72" s="1">
        <f t="shared" si="34"/>
        <v>52</v>
      </c>
      <c r="Z72" s="1" t="s">
        <v>14</v>
      </c>
      <c r="AA72" s="1" t="s">
        <v>15</v>
      </c>
      <c r="AB72" s="1">
        <f t="shared" si="35"/>
        <v>0.69</v>
      </c>
      <c r="AC72" s="1" t="s">
        <v>16</v>
      </c>
      <c r="AD72" s="1" t="s">
        <v>59</v>
      </c>
    </row>
    <row r="73" spans="1:30" x14ac:dyDescent="0.25">
      <c r="A73" s="1" t="s">
        <v>1</v>
      </c>
      <c r="B73" s="1">
        <f>52</f>
        <v>52</v>
      </c>
      <c r="C73" s="1" t="s">
        <v>2</v>
      </c>
      <c r="D73" s="1" t="s">
        <v>48</v>
      </c>
      <c r="E73" s="1" t="s">
        <v>51</v>
      </c>
      <c r="F73" s="1" t="s">
        <v>23</v>
      </c>
      <c r="G73" s="1" t="s">
        <v>81</v>
      </c>
      <c r="L73" s="1" t="s">
        <v>80</v>
      </c>
      <c r="M73" s="1">
        <f>ROUND(P73/B73,2)</f>
        <v>0.35</v>
      </c>
      <c r="N73" s="1" t="s">
        <v>8</v>
      </c>
      <c r="O73" s="1" t="s">
        <v>10</v>
      </c>
      <c r="P73" s="1">
        <v>18</v>
      </c>
      <c r="Q73" s="1" t="s">
        <v>53</v>
      </c>
      <c r="S73" s="1" t="s">
        <v>7</v>
      </c>
      <c r="T73" s="1" t="s">
        <v>9</v>
      </c>
      <c r="U73" s="1" t="s">
        <v>11</v>
      </c>
      <c r="V73" s="1" t="s">
        <v>12</v>
      </c>
      <c r="W73" s="1">
        <f t="shared" si="33"/>
        <v>18</v>
      </c>
      <c r="X73" s="1" t="s">
        <v>13</v>
      </c>
      <c r="Y73" s="1">
        <f t="shared" si="34"/>
        <v>52</v>
      </c>
      <c r="Z73" s="1" t="s">
        <v>14</v>
      </c>
      <c r="AA73" s="1" t="s">
        <v>15</v>
      </c>
      <c r="AB73" s="1">
        <f t="shared" si="35"/>
        <v>0.35</v>
      </c>
      <c r="AC73" s="1" t="s">
        <v>16</v>
      </c>
      <c r="AD73" s="1" t="s">
        <v>59</v>
      </c>
    </row>
    <row r="74" spans="1:30" x14ac:dyDescent="0.25">
      <c r="A74" s="1" t="s">
        <v>1</v>
      </c>
      <c r="B74" s="1">
        <f>52</f>
        <v>52</v>
      </c>
      <c r="C74" s="1" t="s">
        <v>2</v>
      </c>
      <c r="D74" s="1" t="s">
        <v>48</v>
      </c>
      <c r="E74" s="1" t="s">
        <v>31</v>
      </c>
      <c r="F74" s="1" t="s">
        <v>23</v>
      </c>
      <c r="G74" s="1" t="s">
        <v>81</v>
      </c>
      <c r="L74" s="1" t="s">
        <v>80</v>
      </c>
      <c r="M74" s="1">
        <f>ROUND(P74/B74,2)</f>
        <v>0.35</v>
      </c>
      <c r="N74" s="1" t="s">
        <v>8</v>
      </c>
      <c r="O74" s="1" t="s">
        <v>10</v>
      </c>
      <c r="P74" s="1">
        <v>18</v>
      </c>
      <c r="Q74" s="1" t="s">
        <v>54</v>
      </c>
      <c r="S74" s="1" t="s">
        <v>7</v>
      </c>
      <c r="T74" s="1" t="s">
        <v>9</v>
      </c>
      <c r="U74" s="1" t="s">
        <v>11</v>
      </c>
      <c r="V74" s="1" t="s">
        <v>12</v>
      </c>
      <c r="W74" s="1">
        <f t="shared" si="33"/>
        <v>18</v>
      </c>
      <c r="X74" s="1" t="s">
        <v>13</v>
      </c>
      <c r="Y74" s="1">
        <f t="shared" si="34"/>
        <v>52</v>
      </c>
      <c r="Z74" s="1" t="s">
        <v>14</v>
      </c>
      <c r="AA74" s="1" t="s">
        <v>15</v>
      </c>
      <c r="AB74" s="1">
        <f t="shared" si="35"/>
        <v>0.35</v>
      </c>
      <c r="AC74" s="1" t="s">
        <v>16</v>
      </c>
      <c r="AD74" s="1" t="s">
        <v>59</v>
      </c>
    </row>
    <row r="75" spans="1:30" x14ac:dyDescent="0.25">
      <c r="A75" s="1" t="s">
        <v>1</v>
      </c>
      <c r="B75" s="1">
        <f>52</f>
        <v>52</v>
      </c>
      <c r="C75" s="1" t="s">
        <v>2</v>
      </c>
      <c r="D75" s="1" t="s">
        <v>48</v>
      </c>
      <c r="E75" s="1" t="s">
        <v>62</v>
      </c>
      <c r="F75" s="1" t="s">
        <v>23</v>
      </c>
      <c r="G75" s="1" t="s">
        <v>81</v>
      </c>
      <c r="L75" s="1" t="s">
        <v>80</v>
      </c>
      <c r="M75" s="1">
        <f>ROUND(P75/B75,2)</f>
        <v>0.17</v>
      </c>
      <c r="N75" s="1" t="s">
        <v>8</v>
      </c>
      <c r="O75" s="1" t="s">
        <v>10</v>
      </c>
      <c r="P75" s="1">
        <v>9</v>
      </c>
      <c r="Q75" s="1" t="s">
        <v>66</v>
      </c>
      <c r="R75" s="1" t="str">
        <f>E75</f>
        <v xml:space="preserve"> de cœur</v>
      </c>
      <c r="S75" s="1" t="s">
        <v>24</v>
      </c>
      <c r="T75" s="1" t="s">
        <v>9</v>
      </c>
      <c r="U75" s="1" t="s">
        <v>11</v>
      </c>
      <c r="V75" s="1" t="s">
        <v>12</v>
      </c>
      <c r="W75" s="1">
        <f t="shared" si="33"/>
        <v>9</v>
      </c>
      <c r="X75" s="1" t="s">
        <v>13</v>
      </c>
      <c r="Y75" s="1">
        <f t="shared" si="34"/>
        <v>52</v>
      </c>
      <c r="Z75" s="1" t="s">
        <v>14</v>
      </c>
      <c r="AA75" s="1" t="s">
        <v>15</v>
      </c>
      <c r="AB75" s="1">
        <f t="shared" si="35"/>
        <v>0.17</v>
      </c>
      <c r="AC75" s="1" t="s">
        <v>16</v>
      </c>
      <c r="AD75" s="1" t="s">
        <v>59</v>
      </c>
    </row>
    <row r="76" spans="1:30" x14ac:dyDescent="0.25">
      <c r="A76" s="1" t="s">
        <v>1</v>
      </c>
      <c r="B76" s="1">
        <f>52</f>
        <v>52</v>
      </c>
      <c r="C76" s="1" t="s">
        <v>2</v>
      </c>
      <c r="D76" s="1" t="s">
        <v>48</v>
      </c>
      <c r="E76" s="1" t="s">
        <v>63</v>
      </c>
      <c r="F76" s="1" t="s">
        <v>23</v>
      </c>
      <c r="G76" s="1" t="s">
        <v>81</v>
      </c>
      <c r="L76" s="1" t="s">
        <v>80</v>
      </c>
      <c r="M76" s="1">
        <f t="shared" ref="M76:M77" si="36">ROUND(P76/B76,2)</f>
        <v>0.17</v>
      </c>
      <c r="N76" s="1" t="s">
        <v>8</v>
      </c>
      <c r="O76" s="1" t="s">
        <v>10</v>
      </c>
      <c r="P76" s="1">
        <v>9</v>
      </c>
      <c r="Q76" s="1" t="s">
        <v>66</v>
      </c>
      <c r="R76" s="1" t="str">
        <f t="shared" ref="R76:R77" si="37">E76</f>
        <v xml:space="preserve"> de pique</v>
      </c>
      <c r="S76" s="1" t="s">
        <v>24</v>
      </c>
      <c r="T76" s="1" t="s">
        <v>9</v>
      </c>
      <c r="U76" s="1" t="s">
        <v>11</v>
      </c>
      <c r="V76" s="1" t="s">
        <v>12</v>
      </c>
      <c r="W76" s="1">
        <f t="shared" si="33"/>
        <v>9</v>
      </c>
      <c r="X76" s="1" t="s">
        <v>13</v>
      </c>
      <c r="Y76" s="1">
        <f t="shared" si="34"/>
        <v>52</v>
      </c>
      <c r="Z76" s="1" t="s">
        <v>14</v>
      </c>
      <c r="AA76" s="1" t="s">
        <v>15</v>
      </c>
      <c r="AB76" s="1">
        <f t="shared" si="35"/>
        <v>0.17</v>
      </c>
      <c r="AC76" s="1" t="s">
        <v>16</v>
      </c>
      <c r="AD76" s="1" t="s">
        <v>59</v>
      </c>
    </row>
    <row r="77" spans="1:30" x14ac:dyDescent="0.25">
      <c r="A77" s="1" t="s">
        <v>1</v>
      </c>
      <c r="B77" s="1">
        <f>52</f>
        <v>52</v>
      </c>
      <c r="C77" s="1" t="s">
        <v>2</v>
      </c>
      <c r="D77" s="1" t="s">
        <v>48</v>
      </c>
      <c r="E77" s="1" t="s">
        <v>64</v>
      </c>
      <c r="F77" s="1" t="s">
        <v>23</v>
      </c>
      <c r="G77" s="1" t="s">
        <v>81</v>
      </c>
      <c r="L77" s="1" t="s">
        <v>80</v>
      </c>
      <c r="M77" s="1">
        <f t="shared" si="36"/>
        <v>0.17</v>
      </c>
      <c r="N77" s="1" t="s">
        <v>8</v>
      </c>
      <c r="O77" s="1" t="s">
        <v>10</v>
      </c>
      <c r="P77" s="1">
        <v>9</v>
      </c>
      <c r="Q77" s="1" t="s">
        <v>66</v>
      </c>
      <c r="R77" s="1" t="str">
        <f t="shared" si="37"/>
        <v xml:space="preserve"> de trèfle</v>
      </c>
      <c r="S77" s="1" t="s">
        <v>24</v>
      </c>
      <c r="T77" s="1" t="s">
        <v>9</v>
      </c>
      <c r="U77" s="1" t="s">
        <v>11</v>
      </c>
      <c r="V77" s="1" t="s">
        <v>12</v>
      </c>
      <c r="W77" s="1">
        <f t="shared" si="33"/>
        <v>9</v>
      </c>
      <c r="X77" s="1" t="s">
        <v>13</v>
      </c>
      <c r="Y77" s="1">
        <f t="shared" si="34"/>
        <v>52</v>
      </c>
      <c r="Z77" s="1" t="s">
        <v>14</v>
      </c>
      <c r="AA77" s="1" t="s">
        <v>15</v>
      </c>
      <c r="AB77" s="1">
        <f t="shared" si="35"/>
        <v>0.17</v>
      </c>
      <c r="AC77" s="1" t="s">
        <v>16</v>
      </c>
      <c r="AD77" s="1" t="s">
        <v>59</v>
      </c>
    </row>
    <row r="78" spans="1:30" x14ac:dyDescent="0.25">
      <c r="A78" s="1" t="s">
        <v>1</v>
      </c>
      <c r="B78" s="1">
        <f>52</f>
        <v>52</v>
      </c>
      <c r="C78" s="1" t="s">
        <v>2</v>
      </c>
      <c r="D78" s="1" t="s">
        <v>48</v>
      </c>
      <c r="E78" s="1" t="s">
        <v>65</v>
      </c>
      <c r="F78" s="1" t="s">
        <v>23</v>
      </c>
      <c r="G78" s="1" t="s">
        <v>81</v>
      </c>
      <c r="L78" s="1" t="s">
        <v>80</v>
      </c>
      <c r="M78" s="1">
        <f>ROUND(P78/B78,2)</f>
        <v>0.17</v>
      </c>
      <c r="N78" s="1" t="s">
        <v>8</v>
      </c>
      <c r="O78" s="1" t="s">
        <v>10</v>
      </c>
      <c r="P78" s="1">
        <v>9</v>
      </c>
      <c r="Q78" s="1" t="s">
        <v>66</v>
      </c>
      <c r="R78" s="1" t="str">
        <f>E78</f>
        <v xml:space="preserve"> de carreau</v>
      </c>
      <c r="S78" s="1" t="s">
        <v>24</v>
      </c>
      <c r="T78" s="1" t="s">
        <v>9</v>
      </c>
      <c r="U78" s="1" t="s">
        <v>11</v>
      </c>
      <c r="V78" s="1" t="s">
        <v>12</v>
      </c>
      <c r="W78" s="1">
        <f t="shared" si="33"/>
        <v>9</v>
      </c>
      <c r="X78" s="1" t="s">
        <v>13</v>
      </c>
      <c r="Y78" s="1">
        <f t="shared" si="34"/>
        <v>52</v>
      </c>
      <c r="Z78" s="1" t="s">
        <v>14</v>
      </c>
      <c r="AA78" s="1" t="s">
        <v>15</v>
      </c>
      <c r="AB78" s="1">
        <f t="shared" si="35"/>
        <v>0.17</v>
      </c>
      <c r="AC78" s="1" t="s">
        <v>16</v>
      </c>
      <c r="AD78" s="1" t="s">
        <v>59</v>
      </c>
    </row>
    <row r="79" spans="1:30" x14ac:dyDescent="0.25">
      <c r="A79" s="1" t="s">
        <v>1</v>
      </c>
      <c r="B79" s="1">
        <f>52</f>
        <v>52</v>
      </c>
      <c r="C79" s="1" t="s">
        <v>2</v>
      </c>
      <c r="D79" s="1" t="s">
        <v>49</v>
      </c>
      <c r="F79" s="1" t="s">
        <v>23</v>
      </c>
      <c r="G79" s="1" t="s">
        <v>81</v>
      </c>
      <c r="L79" s="1" t="s">
        <v>80</v>
      </c>
      <c r="M79" s="1">
        <f>ROUND(12/B79,2)</f>
        <v>0.23</v>
      </c>
      <c r="N79" s="1" t="s">
        <v>8</v>
      </c>
      <c r="O79" s="1" t="s">
        <v>10</v>
      </c>
      <c r="P79" s="1">
        <v>12</v>
      </c>
      <c r="Q79" s="1" t="s">
        <v>61</v>
      </c>
      <c r="S79" s="1" t="s">
        <v>7</v>
      </c>
      <c r="T79" s="1" t="s">
        <v>9</v>
      </c>
      <c r="U79" s="1" t="s">
        <v>11</v>
      </c>
      <c r="V79" s="1" t="s">
        <v>12</v>
      </c>
      <c r="W79" s="1">
        <f t="shared" si="33"/>
        <v>12</v>
      </c>
      <c r="X79" s="1" t="s">
        <v>13</v>
      </c>
      <c r="Y79" s="1">
        <f t="shared" si="34"/>
        <v>52</v>
      </c>
      <c r="Z79" s="1" t="s">
        <v>14</v>
      </c>
      <c r="AA79" s="1" t="s">
        <v>15</v>
      </c>
      <c r="AB79" s="1">
        <f t="shared" si="35"/>
        <v>0.23</v>
      </c>
      <c r="AC79" s="1" t="s">
        <v>16</v>
      </c>
      <c r="AD79" s="1" t="s">
        <v>59</v>
      </c>
    </row>
    <row r="80" spans="1:30" x14ac:dyDescent="0.25">
      <c r="A80" s="1" t="s">
        <v>1</v>
      </c>
      <c r="B80" s="1">
        <f>52</f>
        <v>52</v>
      </c>
      <c r="C80" s="1" t="s">
        <v>2</v>
      </c>
      <c r="D80" s="1" t="s">
        <v>49</v>
      </c>
      <c r="E80" s="1" t="s">
        <v>55</v>
      </c>
      <c r="F80" s="1" t="s">
        <v>23</v>
      </c>
      <c r="G80" s="1" t="s">
        <v>81</v>
      </c>
      <c r="L80" s="1" t="s">
        <v>80</v>
      </c>
      <c r="M80" s="1">
        <f>ROUND(P80/B80,2)</f>
        <v>0.12</v>
      </c>
      <c r="N80" s="1" t="s">
        <v>8</v>
      </c>
      <c r="O80" s="1" t="s">
        <v>10</v>
      </c>
      <c r="P80" s="1">
        <v>6</v>
      </c>
      <c r="Q80" s="1" t="s">
        <v>56</v>
      </c>
      <c r="S80" s="1" t="s">
        <v>7</v>
      </c>
      <c r="T80" s="1" t="s">
        <v>9</v>
      </c>
      <c r="U80" s="1" t="s">
        <v>11</v>
      </c>
      <c r="V80" s="1" t="s">
        <v>12</v>
      </c>
      <c r="W80" s="1">
        <f t="shared" si="33"/>
        <v>6</v>
      </c>
      <c r="X80" s="1" t="s">
        <v>13</v>
      </c>
      <c r="Y80" s="1">
        <f t="shared" si="34"/>
        <v>52</v>
      </c>
      <c r="Z80" s="1" t="s">
        <v>14</v>
      </c>
      <c r="AA80" s="1" t="s">
        <v>15</v>
      </c>
      <c r="AB80" s="1">
        <f t="shared" si="35"/>
        <v>0.12</v>
      </c>
      <c r="AC80" s="1" t="s">
        <v>16</v>
      </c>
      <c r="AD80" s="1" t="s">
        <v>59</v>
      </c>
    </row>
    <row r="81" spans="1:30" x14ac:dyDescent="0.25">
      <c r="A81" s="1" t="s">
        <v>1</v>
      </c>
      <c r="B81" s="1">
        <f>52</f>
        <v>52</v>
      </c>
      <c r="C81" s="1" t="s">
        <v>2</v>
      </c>
      <c r="D81" s="1" t="s">
        <v>49</v>
      </c>
      <c r="E81" s="1" t="s">
        <v>57</v>
      </c>
      <c r="F81" s="1" t="s">
        <v>23</v>
      </c>
      <c r="G81" s="1" t="s">
        <v>81</v>
      </c>
      <c r="L81" s="1" t="s">
        <v>80</v>
      </c>
      <c r="M81" s="1">
        <f>ROUND(P81/B81,2)</f>
        <v>0.12</v>
      </c>
      <c r="N81" s="1" t="s">
        <v>8</v>
      </c>
      <c r="O81" s="1" t="s">
        <v>10</v>
      </c>
      <c r="P81" s="1">
        <v>6</v>
      </c>
      <c r="Q81" s="1" t="s">
        <v>58</v>
      </c>
      <c r="S81" s="1" t="s">
        <v>7</v>
      </c>
      <c r="T81" s="1" t="s">
        <v>9</v>
      </c>
      <c r="U81" s="1" t="s">
        <v>11</v>
      </c>
      <c r="V81" s="1" t="s">
        <v>12</v>
      </c>
      <c r="W81" s="1">
        <f t="shared" si="33"/>
        <v>6</v>
      </c>
      <c r="X81" s="1" t="s">
        <v>13</v>
      </c>
      <c r="Y81" s="1">
        <f t="shared" si="34"/>
        <v>52</v>
      </c>
      <c r="Z81" s="1" t="s">
        <v>14</v>
      </c>
      <c r="AA81" s="1" t="s">
        <v>15</v>
      </c>
      <c r="AB81" s="1">
        <f t="shared" si="35"/>
        <v>0.12</v>
      </c>
      <c r="AC81" s="1" t="s">
        <v>16</v>
      </c>
      <c r="AD81" s="1" t="s">
        <v>59</v>
      </c>
    </row>
    <row r="82" spans="1:30" x14ac:dyDescent="0.25">
      <c r="A82" s="1" t="s">
        <v>1</v>
      </c>
      <c r="B82" s="1">
        <f>52</f>
        <v>52</v>
      </c>
      <c r="C82" s="1" t="s">
        <v>2</v>
      </c>
      <c r="D82" s="1" t="s">
        <v>49</v>
      </c>
      <c r="E82" s="1" t="s">
        <v>62</v>
      </c>
      <c r="F82" s="1" t="s">
        <v>23</v>
      </c>
      <c r="G82" s="1" t="s">
        <v>81</v>
      </c>
      <c r="L82" s="1" t="s">
        <v>80</v>
      </c>
      <c r="M82" s="1">
        <f>ROUND(P82/B82,2)</f>
        <v>0.06</v>
      </c>
      <c r="N82" s="1" t="s">
        <v>8</v>
      </c>
      <c r="O82" s="1" t="s">
        <v>10</v>
      </c>
      <c r="P82" s="1">
        <v>3</v>
      </c>
      <c r="Q82" s="1" t="str">
        <f>" cartes qui correspondent à l'évènement : 3 figures "&amp;E82&amp;" = 3 cartes."</f>
        <v xml:space="preserve"> cartes qui correspondent à l'évènement : 3 figures  de cœur = 3 cartes.</v>
      </c>
      <c r="S82" s="1" t="s">
        <v>7</v>
      </c>
      <c r="T82" s="1" t="s">
        <v>9</v>
      </c>
      <c r="U82" s="1" t="s">
        <v>11</v>
      </c>
      <c r="V82" s="1" t="s">
        <v>12</v>
      </c>
      <c r="W82" s="1">
        <f t="shared" si="33"/>
        <v>3</v>
      </c>
      <c r="X82" s="1" t="s">
        <v>13</v>
      </c>
      <c r="Y82" s="1">
        <f t="shared" si="34"/>
        <v>52</v>
      </c>
      <c r="Z82" s="1" t="s">
        <v>14</v>
      </c>
      <c r="AA82" s="1" t="s">
        <v>15</v>
      </c>
      <c r="AB82" s="1">
        <f t="shared" si="35"/>
        <v>0.06</v>
      </c>
      <c r="AC82" s="1" t="s">
        <v>16</v>
      </c>
      <c r="AD82" s="1" t="s">
        <v>59</v>
      </c>
    </row>
    <row r="83" spans="1:30" x14ac:dyDescent="0.25">
      <c r="A83" s="1" t="s">
        <v>1</v>
      </c>
      <c r="B83" s="1">
        <f>52</f>
        <v>52</v>
      </c>
      <c r="C83" s="1" t="s">
        <v>2</v>
      </c>
      <c r="D83" s="1" t="s">
        <v>49</v>
      </c>
      <c r="E83" s="1" t="s">
        <v>63</v>
      </c>
      <c r="F83" s="1" t="s">
        <v>23</v>
      </c>
      <c r="G83" s="1" t="s">
        <v>81</v>
      </c>
      <c r="L83" s="1" t="s">
        <v>80</v>
      </c>
      <c r="M83" s="1">
        <f>ROUND(P83/B83,2)</f>
        <v>0.06</v>
      </c>
      <c r="N83" s="1" t="s">
        <v>8</v>
      </c>
      <c r="O83" s="1" t="s">
        <v>10</v>
      </c>
      <c r="P83" s="1">
        <v>3</v>
      </c>
      <c r="Q83" s="1" t="str">
        <f t="shared" ref="Q83:Q85" si="38">" cartes qui correspondent à l'évènement : 3 figures "&amp;E83&amp;" = 3 cartes."</f>
        <v xml:space="preserve"> cartes qui correspondent à l'évènement : 3 figures  de pique = 3 cartes.</v>
      </c>
      <c r="S83" s="1" t="s">
        <v>24</v>
      </c>
      <c r="T83" s="1" t="s">
        <v>9</v>
      </c>
      <c r="U83" s="1" t="s">
        <v>11</v>
      </c>
      <c r="V83" s="1" t="s">
        <v>12</v>
      </c>
      <c r="W83" s="1">
        <f t="shared" si="33"/>
        <v>3</v>
      </c>
      <c r="X83" s="1" t="s">
        <v>13</v>
      </c>
      <c r="Y83" s="1">
        <f t="shared" si="34"/>
        <v>52</v>
      </c>
      <c r="Z83" s="1" t="s">
        <v>14</v>
      </c>
      <c r="AA83" s="1" t="s">
        <v>15</v>
      </c>
      <c r="AB83" s="1">
        <f t="shared" si="35"/>
        <v>0.06</v>
      </c>
      <c r="AC83" s="1" t="s">
        <v>16</v>
      </c>
      <c r="AD83" s="1" t="s">
        <v>59</v>
      </c>
    </row>
    <row r="84" spans="1:30" x14ac:dyDescent="0.25">
      <c r="A84" s="1" t="s">
        <v>1</v>
      </c>
      <c r="B84" s="1">
        <f>52</f>
        <v>52</v>
      </c>
      <c r="C84" s="1" t="s">
        <v>2</v>
      </c>
      <c r="D84" s="1" t="s">
        <v>49</v>
      </c>
      <c r="E84" s="1" t="s">
        <v>64</v>
      </c>
      <c r="F84" s="1" t="s">
        <v>23</v>
      </c>
      <c r="G84" s="1" t="s">
        <v>81</v>
      </c>
      <c r="L84" s="1" t="s">
        <v>80</v>
      </c>
      <c r="M84" s="1">
        <f t="shared" ref="M84:M85" si="39">ROUND(P84/B84,2)</f>
        <v>0.06</v>
      </c>
      <c r="N84" s="1" t="s">
        <v>8</v>
      </c>
      <c r="O84" s="1" t="s">
        <v>10</v>
      </c>
      <c r="P84" s="1">
        <v>3</v>
      </c>
      <c r="Q84" s="1" t="str">
        <f t="shared" si="38"/>
        <v xml:space="preserve"> cartes qui correspondent à l'évènement : 3 figures  de trèfle = 3 cartes.</v>
      </c>
      <c r="S84" s="1" t="s">
        <v>24</v>
      </c>
      <c r="T84" s="1" t="s">
        <v>9</v>
      </c>
      <c r="U84" s="1" t="s">
        <v>11</v>
      </c>
      <c r="V84" s="1" t="s">
        <v>12</v>
      </c>
      <c r="W84" s="1">
        <f t="shared" si="33"/>
        <v>3</v>
      </c>
      <c r="X84" s="1" t="s">
        <v>13</v>
      </c>
      <c r="Y84" s="1">
        <f t="shared" si="34"/>
        <v>52</v>
      </c>
      <c r="Z84" s="1" t="s">
        <v>14</v>
      </c>
      <c r="AA84" s="1" t="s">
        <v>15</v>
      </c>
      <c r="AB84" s="1">
        <f t="shared" si="35"/>
        <v>0.06</v>
      </c>
      <c r="AC84" s="1" t="s">
        <v>16</v>
      </c>
      <c r="AD84" s="1" t="s">
        <v>59</v>
      </c>
    </row>
    <row r="85" spans="1:30" x14ac:dyDescent="0.25">
      <c r="A85" s="1" t="s">
        <v>1</v>
      </c>
      <c r="B85" s="1">
        <f>52</f>
        <v>52</v>
      </c>
      <c r="C85" s="1" t="s">
        <v>2</v>
      </c>
      <c r="D85" s="1" t="s">
        <v>49</v>
      </c>
      <c r="E85" s="1" t="s">
        <v>65</v>
      </c>
      <c r="F85" s="1" t="s">
        <v>23</v>
      </c>
      <c r="G85" s="1" t="s">
        <v>81</v>
      </c>
      <c r="L85" s="1" t="s">
        <v>80</v>
      </c>
      <c r="M85" s="1">
        <f t="shared" si="39"/>
        <v>0.06</v>
      </c>
      <c r="N85" s="1" t="s">
        <v>8</v>
      </c>
      <c r="O85" s="1" t="s">
        <v>10</v>
      </c>
      <c r="P85" s="1">
        <v>3</v>
      </c>
      <c r="Q85" s="1" t="str">
        <f t="shared" si="38"/>
        <v xml:space="preserve"> cartes qui correspondent à l'évènement : 3 figures  de carreau = 3 cartes.</v>
      </c>
      <c r="S85" s="1" t="s">
        <v>24</v>
      </c>
      <c r="T85" s="1" t="s">
        <v>9</v>
      </c>
      <c r="U85" s="1" t="s">
        <v>11</v>
      </c>
      <c r="V85" s="1" t="s">
        <v>12</v>
      </c>
      <c r="W85" s="1">
        <f t="shared" si="33"/>
        <v>3</v>
      </c>
      <c r="X85" s="1" t="s">
        <v>13</v>
      </c>
      <c r="Y85" s="1">
        <f t="shared" si="34"/>
        <v>52</v>
      </c>
      <c r="Z85" s="1" t="s">
        <v>14</v>
      </c>
      <c r="AA85" s="1" t="s">
        <v>15</v>
      </c>
      <c r="AB85" s="1">
        <f t="shared" si="35"/>
        <v>0.06</v>
      </c>
      <c r="AC85" s="1" t="s">
        <v>16</v>
      </c>
      <c r="AD85" s="1" t="s">
        <v>59</v>
      </c>
    </row>
    <row r="86" spans="1:30" x14ac:dyDescent="0.25">
      <c r="A86" s="1" t="s">
        <v>1</v>
      </c>
      <c r="B86" s="1">
        <f>52</f>
        <v>52</v>
      </c>
      <c r="C86" s="1" t="s">
        <v>2</v>
      </c>
      <c r="D86" s="1" t="s">
        <v>48</v>
      </c>
      <c r="F86" s="1" t="s">
        <v>23</v>
      </c>
      <c r="G86" s="1" t="s">
        <v>81</v>
      </c>
      <c r="L86" s="1" t="s">
        <v>80</v>
      </c>
      <c r="M86" s="1">
        <f>ROUND(36/B86,2)</f>
        <v>0.69</v>
      </c>
      <c r="N86" s="1" t="s">
        <v>8</v>
      </c>
      <c r="O86" s="1" t="s">
        <v>10</v>
      </c>
      <c r="P86" s="1">
        <v>36</v>
      </c>
      <c r="Q86" s="1" t="s">
        <v>52</v>
      </c>
      <c r="S86" s="1" t="s">
        <v>7</v>
      </c>
      <c r="T86" s="1" t="s">
        <v>9</v>
      </c>
      <c r="U86" s="1" t="s">
        <v>11</v>
      </c>
      <c r="V86" s="1" t="s">
        <v>12</v>
      </c>
      <c r="W86" s="1">
        <f t="shared" ref="W86:W99" si="40">P86</f>
        <v>36</v>
      </c>
      <c r="X86" s="1" t="s">
        <v>13</v>
      </c>
      <c r="Y86" s="1">
        <f t="shared" ref="Y86:Y99" si="41">B86</f>
        <v>52</v>
      </c>
      <c r="Z86" s="1" t="s">
        <v>14</v>
      </c>
      <c r="AA86" s="1" t="s">
        <v>15</v>
      </c>
      <c r="AB86" s="1">
        <f t="shared" ref="AB86:AB99" si="42">M86</f>
        <v>0.69</v>
      </c>
      <c r="AC86" s="1" t="s">
        <v>16</v>
      </c>
      <c r="AD86" s="1" t="s">
        <v>59</v>
      </c>
    </row>
    <row r="87" spans="1:30" x14ac:dyDescent="0.25">
      <c r="A87" s="1" t="s">
        <v>1</v>
      </c>
      <c r="B87" s="1">
        <f>52</f>
        <v>52</v>
      </c>
      <c r="C87" s="1" t="s">
        <v>2</v>
      </c>
      <c r="D87" s="1" t="s">
        <v>48</v>
      </c>
      <c r="E87" s="1" t="s">
        <v>51</v>
      </c>
      <c r="F87" s="1" t="s">
        <v>23</v>
      </c>
      <c r="G87" s="1" t="s">
        <v>81</v>
      </c>
      <c r="L87" s="1" t="s">
        <v>80</v>
      </c>
      <c r="M87" s="1">
        <f>ROUND(P87/B87,2)</f>
        <v>0.35</v>
      </c>
      <c r="N87" s="1" t="s">
        <v>8</v>
      </c>
      <c r="O87" s="1" t="s">
        <v>10</v>
      </c>
      <c r="P87" s="1">
        <v>18</v>
      </c>
      <c r="Q87" s="1" t="s">
        <v>53</v>
      </c>
      <c r="S87" s="1" t="s">
        <v>7</v>
      </c>
      <c r="T87" s="1" t="s">
        <v>9</v>
      </c>
      <c r="U87" s="1" t="s">
        <v>11</v>
      </c>
      <c r="V87" s="1" t="s">
        <v>12</v>
      </c>
      <c r="W87" s="1">
        <f t="shared" si="40"/>
        <v>18</v>
      </c>
      <c r="X87" s="1" t="s">
        <v>13</v>
      </c>
      <c r="Y87" s="1">
        <f t="shared" si="41"/>
        <v>52</v>
      </c>
      <c r="Z87" s="1" t="s">
        <v>14</v>
      </c>
      <c r="AA87" s="1" t="s">
        <v>15</v>
      </c>
      <c r="AB87" s="1">
        <f t="shared" si="42"/>
        <v>0.35</v>
      </c>
      <c r="AC87" s="1" t="s">
        <v>16</v>
      </c>
      <c r="AD87" s="1" t="s">
        <v>59</v>
      </c>
    </row>
    <row r="88" spans="1:30" x14ac:dyDescent="0.25">
      <c r="A88" s="1" t="s">
        <v>1</v>
      </c>
      <c r="B88" s="1">
        <f>52</f>
        <v>52</v>
      </c>
      <c r="C88" s="1" t="s">
        <v>2</v>
      </c>
      <c r="D88" s="1" t="s">
        <v>48</v>
      </c>
      <c r="E88" s="1" t="s">
        <v>31</v>
      </c>
      <c r="F88" s="1" t="s">
        <v>23</v>
      </c>
      <c r="G88" s="1" t="s">
        <v>81</v>
      </c>
      <c r="L88" s="1" t="s">
        <v>80</v>
      </c>
      <c r="M88" s="1">
        <f>ROUND(P88/B88,2)</f>
        <v>0.35</v>
      </c>
      <c r="N88" s="1" t="s">
        <v>8</v>
      </c>
      <c r="O88" s="1" t="s">
        <v>10</v>
      </c>
      <c r="P88" s="1">
        <v>18</v>
      </c>
      <c r="Q88" s="1" t="s">
        <v>54</v>
      </c>
      <c r="S88" s="1" t="s">
        <v>7</v>
      </c>
      <c r="T88" s="1" t="s">
        <v>9</v>
      </c>
      <c r="U88" s="1" t="s">
        <v>11</v>
      </c>
      <c r="V88" s="1" t="s">
        <v>12</v>
      </c>
      <c r="W88" s="1">
        <f t="shared" si="40"/>
        <v>18</v>
      </c>
      <c r="X88" s="1" t="s">
        <v>13</v>
      </c>
      <c r="Y88" s="1">
        <f t="shared" si="41"/>
        <v>52</v>
      </c>
      <c r="Z88" s="1" t="s">
        <v>14</v>
      </c>
      <c r="AA88" s="1" t="s">
        <v>15</v>
      </c>
      <c r="AB88" s="1">
        <f t="shared" si="42"/>
        <v>0.35</v>
      </c>
      <c r="AC88" s="1" t="s">
        <v>16</v>
      </c>
      <c r="AD88" s="1" t="s">
        <v>59</v>
      </c>
    </row>
    <row r="89" spans="1:30" x14ac:dyDescent="0.25">
      <c r="A89" s="1" t="s">
        <v>1</v>
      </c>
      <c r="B89" s="1">
        <f>52</f>
        <v>52</v>
      </c>
      <c r="C89" s="1" t="s">
        <v>2</v>
      </c>
      <c r="D89" s="1" t="s">
        <v>48</v>
      </c>
      <c r="E89" s="1" t="s">
        <v>62</v>
      </c>
      <c r="F89" s="1" t="s">
        <v>23</v>
      </c>
      <c r="G89" s="1" t="s">
        <v>81</v>
      </c>
      <c r="L89" s="1" t="s">
        <v>80</v>
      </c>
      <c r="M89" s="1">
        <f>ROUND(P89/B89,2)</f>
        <v>0.17</v>
      </c>
      <c r="N89" s="1" t="s">
        <v>8</v>
      </c>
      <c r="O89" s="1" t="s">
        <v>10</v>
      </c>
      <c r="P89" s="1">
        <v>9</v>
      </c>
      <c r="Q89" s="1" t="s">
        <v>66</v>
      </c>
      <c r="R89" s="1" t="str">
        <f>E89</f>
        <v xml:space="preserve"> de cœur</v>
      </c>
      <c r="S89" s="1" t="s">
        <v>24</v>
      </c>
      <c r="T89" s="1" t="s">
        <v>9</v>
      </c>
      <c r="U89" s="1" t="s">
        <v>11</v>
      </c>
      <c r="V89" s="1" t="s">
        <v>12</v>
      </c>
      <c r="W89" s="1">
        <f t="shared" si="40"/>
        <v>9</v>
      </c>
      <c r="X89" s="1" t="s">
        <v>13</v>
      </c>
      <c r="Y89" s="1">
        <f t="shared" si="41"/>
        <v>52</v>
      </c>
      <c r="Z89" s="1" t="s">
        <v>14</v>
      </c>
      <c r="AA89" s="1" t="s">
        <v>15</v>
      </c>
      <c r="AB89" s="1">
        <f t="shared" si="42"/>
        <v>0.17</v>
      </c>
      <c r="AC89" s="1" t="s">
        <v>16</v>
      </c>
      <c r="AD89" s="1" t="s">
        <v>59</v>
      </c>
    </row>
    <row r="90" spans="1:30" x14ac:dyDescent="0.25">
      <c r="A90" s="1" t="s">
        <v>1</v>
      </c>
      <c r="B90" s="1">
        <f>52</f>
        <v>52</v>
      </c>
      <c r="C90" s="1" t="s">
        <v>2</v>
      </c>
      <c r="D90" s="1" t="s">
        <v>48</v>
      </c>
      <c r="E90" s="1" t="s">
        <v>63</v>
      </c>
      <c r="F90" s="1" t="s">
        <v>23</v>
      </c>
      <c r="G90" s="1" t="s">
        <v>81</v>
      </c>
      <c r="L90" s="1" t="s">
        <v>80</v>
      </c>
      <c r="M90" s="1">
        <f t="shared" ref="M90:M91" si="43">ROUND(P90/B90,2)</f>
        <v>0.17</v>
      </c>
      <c r="N90" s="1" t="s">
        <v>8</v>
      </c>
      <c r="O90" s="1" t="s">
        <v>10</v>
      </c>
      <c r="P90" s="1">
        <v>9</v>
      </c>
      <c r="Q90" s="1" t="s">
        <v>66</v>
      </c>
      <c r="R90" s="1" t="str">
        <f t="shared" ref="R90:R91" si="44">E90</f>
        <v xml:space="preserve"> de pique</v>
      </c>
      <c r="S90" s="1" t="s">
        <v>24</v>
      </c>
      <c r="T90" s="1" t="s">
        <v>9</v>
      </c>
      <c r="U90" s="1" t="s">
        <v>11</v>
      </c>
      <c r="V90" s="1" t="s">
        <v>12</v>
      </c>
      <c r="W90" s="1">
        <f t="shared" si="40"/>
        <v>9</v>
      </c>
      <c r="X90" s="1" t="s">
        <v>13</v>
      </c>
      <c r="Y90" s="1">
        <f t="shared" si="41"/>
        <v>52</v>
      </c>
      <c r="Z90" s="1" t="s">
        <v>14</v>
      </c>
      <c r="AA90" s="1" t="s">
        <v>15</v>
      </c>
      <c r="AB90" s="1">
        <f t="shared" si="42"/>
        <v>0.17</v>
      </c>
      <c r="AC90" s="1" t="s">
        <v>16</v>
      </c>
      <c r="AD90" s="1" t="s">
        <v>59</v>
      </c>
    </row>
    <row r="91" spans="1:30" x14ac:dyDescent="0.25">
      <c r="A91" s="1" t="s">
        <v>1</v>
      </c>
      <c r="B91" s="1">
        <f>52</f>
        <v>52</v>
      </c>
      <c r="C91" s="1" t="s">
        <v>2</v>
      </c>
      <c r="D91" s="1" t="s">
        <v>48</v>
      </c>
      <c r="E91" s="1" t="s">
        <v>64</v>
      </c>
      <c r="F91" s="1" t="s">
        <v>23</v>
      </c>
      <c r="G91" s="1" t="s">
        <v>81</v>
      </c>
      <c r="L91" s="1" t="s">
        <v>80</v>
      </c>
      <c r="M91" s="1">
        <f t="shared" si="43"/>
        <v>0.17</v>
      </c>
      <c r="N91" s="1" t="s">
        <v>8</v>
      </c>
      <c r="O91" s="1" t="s">
        <v>10</v>
      </c>
      <c r="P91" s="1">
        <v>9</v>
      </c>
      <c r="Q91" s="1" t="s">
        <v>66</v>
      </c>
      <c r="R91" s="1" t="str">
        <f t="shared" si="44"/>
        <v xml:space="preserve"> de trèfle</v>
      </c>
      <c r="S91" s="1" t="s">
        <v>24</v>
      </c>
      <c r="T91" s="1" t="s">
        <v>9</v>
      </c>
      <c r="U91" s="1" t="s">
        <v>11</v>
      </c>
      <c r="V91" s="1" t="s">
        <v>12</v>
      </c>
      <c r="W91" s="1">
        <f t="shared" si="40"/>
        <v>9</v>
      </c>
      <c r="X91" s="1" t="s">
        <v>13</v>
      </c>
      <c r="Y91" s="1">
        <f t="shared" si="41"/>
        <v>52</v>
      </c>
      <c r="Z91" s="1" t="s">
        <v>14</v>
      </c>
      <c r="AA91" s="1" t="s">
        <v>15</v>
      </c>
      <c r="AB91" s="1">
        <f t="shared" si="42"/>
        <v>0.17</v>
      </c>
      <c r="AC91" s="1" t="s">
        <v>16</v>
      </c>
      <c r="AD91" s="1" t="s">
        <v>59</v>
      </c>
    </row>
    <row r="92" spans="1:30" x14ac:dyDescent="0.25">
      <c r="A92" s="1" t="s">
        <v>1</v>
      </c>
      <c r="B92" s="1">
        <f>52</f>
        <v>52</v>
      </c>
      <c r="C92" s="1" t="s">
        <v>2</v>
      </c>
      <c r="D92" s="1" t="s">
        <v>48</v>
      </c>
      <c r="E92" s="1" t="s">
        <v>65</v>
      </c>
      <c r="F92" s="1" t="s">
        <v>23</v>
      </c>
      <c r="G92" s="1" t="s">
        <v>81</v>
      </c>
      <c r="L92" s="1" t="s">
        <v>80</v>
      </c>
      <c r="M92" s="1">
        <f>ROUND(P92/B92,2)</f>
        <v>0.17</v>
      </c>
      <c r="N92" s="1" t="s">
        <v>8</v>
      </c>
      <c r="O92" s="1" t="s">
        <v>10</v>
      </c>
      <c r="P92" s="1">
        <v>9</v>
      </c>
      <c r="Q92" s="1" t="s">
        <v>66</v>
      </c>
      <c r="R92" s="1" t="str">
        <f>E92</f>
        <v xml:space="preserve"> de carreau</v>
      </c>
      <c r="S92" s="1" t="s">
        <v>24</v>
      </c>
      <c r="T92" s="1" t="s">
        <v>9</v>
      </c>
      <c r="U92" s="1" t="s">
        <v>11</v>
      </c>
      <c r="V92" s="1" t="s">
        <v>12</v>
      </c>
      <c r="W92" s="1">
        <f t="shared" si="40"/>
        <v>9</v>
      </c>
      <c r="X92" s="1" t="s">
        <v>13</v>
      </c>
      <c r="Y92" s="1">
        <f t="shared" si="41"/>
        <v>52</v>
      </c>
      <c r="Z92" s="1" t="s">
        <v>14</v>
      </c>
      <c r="AA92" s="1" t="s">
        <v>15</v>
      </c>
      <c r="AB92" s="1">
        <f t="shared" si="42"/>
        <v>0.17</v>
      </c>
      <c r="AC92" s="1" t="s">
        <v>16</v>
      </c>
      <c r="AD92" s="1" t="s">
        <v>59</v>
      </c>
    </row>
    <row r="93" spans="1:30" x14ac:dyDescent="0.25">
      <c r="A93" s="1" t="s">
        <v>1</v>
      </c>
      <c r="B93" s="1">
        <f>52</f>
        <v>52</v>
      </c>
      <c r="C93" s="1" t="s">
        <v>2</v>
      </c>
      <c r="D93" s="1" t="s">
        <v>49</v>
      </c>
      <c r="F93" s="1" t="s">
        <v>23</v>
      </c>
      <c r="G93" s="1" t="s">
        <v>81</v>
      </c>
      <c r="L93" s="1" t="s">
        <v>80</v>
      </c>
      <c r="M93" s="1">
        <f>ROUND(12/B93,2)</f>
        <v>0.23</v>
      </c>
      <c r="N93" s="1" t="s">
        <v>8</v>
      </c>
      <c r="O93" s="1" t="s">
        <v>10</v>
      </c>
      <c r="P93" s="1">
        <v>12</v>
      </c>
      <c r="Q93" s="1" t="s">
        <v>61</v>
      </c>
      <c r="S93" s="1" t="s">
        <v>7</v>
      </c>
      <c r="T93" s="1" t="s">
        <v>9</v>
      </c>
      <c r="U93" s="1" t="s">
        <v>11</v>
      </c>
      <c r="V93" s="1" t="s">
        <v>12</v>
      </c>
      <c r="W93" s="1">
        <f t="shared" si="40"/>
        <v>12</v>
      </c>
      <c r="X93" s="1" t="s">
        <v>13</v>
      </c>
      <c r="Y93" s="1">
        <f t="shared" si="41"/>
        <v>52</v>
      </c>
      <c r="Z93" s="1" t="s">
        <v>14</v>
      </c>
      <c r="AA93" s="1" t="s">
        <v>15</v>
      </c>
      <c r="AB93" s="1">
        <f t="shared" si="42"/>
        <v>0.23</v>
      </c>
      <c r="AC93" s="1" t="s">
        <v>16</v>
      </c>
      <c r="AD93" s="1" t="s">
        <v>59</v>
      </c>
    </row>
    <row r="94" spans="1:30" x14ac:dyDescent="0.25">
      <c r="A94" s="1" t="s">
        <v>1</v>
      </c>
      <c r="B94" s="1">
        <f>52</f>
        <v>52</v>
      </c>
      <c r="C94" s="1" t="s">
        <v>2</v>
      </c>
      <c r="D94" s="1" t="s">
        <v>49</v>
      </c>
      <c r="E94" s="1" t="s">
        <v>55</v>
      </c>
      <c r="F94" s="1" t="s">
        <v>23</v>
      </c>
      <c r="G94" s="1" t="s">
        <v>81</v>
      </c>
      <c r="L94" s="1" t="s">
        <v>80</v>
      </c>
      <c r="M94" s="1">
        <f>ROUND(P94/B94,2)</f>
        <v>0.12</v>
      </c>
      <c r="N94" s="1" t="s">
        <v>8</v>
      </c>
      <c r="O94" s="1" t="s">
        <v>10</v>
      </c>
      <c r="P94" s="1">
        <v>6</v>
      </c>
      <c r="Q94" s="1" t="s">
        <v>56</v>
      </c>
      <c r="S94" s="1" t="s">
        <v>7</v>
      </c>
      <c r="T94" s="1" t="s">
        <v>9</v>
      </c>
      <c r="U94" s="1" t="s">
        <v>11</v>
      </c>
      <c r="V94" s="1" t="s">
        <v>12</v>
      </c>
      <c r="W94" s="1">
        <f t="shared" si="40"/>
        <v>6</v>
      </c>
      <c r="X94" s="1" t="s">
        <v>13</v>
      </c>
      <c r="Y94" s="1">
        <f t="shared" si="41"/>
        <v>52</v>
      </c>
      <c r="Z94" s="1" t="s">
        <v>14</v>
      </c>
      <c r="AA94" s="1" t="s">
        <v>15</v>
      </c>
      <c r="AB94" s="1">
        <f t="shared" si="42"/>
        <v>0.12</v>
      </c>
      <c r="AC94" s="1" t="s">
        <v>16</v>
      </c>
      <c r="AD94" s="1" t="s">
        <v>59</v>
      </c>
    </row>
    <row r="95" spans="1:30" x14ac:dyDescent="0.25">
      <c r="A95" s="1" t="s">
        <v>1</v>
      </c>
      <c r="B95" s="1">
        <f>52</f>
        <v>52</v>
      </c>
      <c r="C95" s="1" t="s">
        <v>2</v>
      </c>
      <c r="D95" s="1" t="s">
        <v>49</v>
      </c>
      <c r="E95" s="1" t="s">
        <v>57</v>
      </c>
      <c r="F95" s="1" t="s">
        <v>23</v>
      </c>
      <c r="G95" s="1" t="s">
        <v>81</v>
      </c>
      <c r="L95" s="1" t="s">
        <v>80</v>
      </c>
      <c r="M95" s="1">
        <f>ROUND(P95/B95,2)</f>
        <v>0.12</v>
      </c>
      <c r="N95" s="1" t="s">
        <v>8</v>
      </c>
      <c r="O95" s="1" t="s">
        <v>10</v>
      </c>
      <c r="P95" s="1">
        <v>6</v>
      </c>
      <c r="Q95" s="1" t="s">
        <v>58</v>
      </c>
      <c r="S95" s="1" t="s">
        <v>7</v>
      </c>
      <c r="T95" s="1" t="s">
        <v>9</v>
      </c>
      <c r="U95" s="1" t="s">
        <v>11</v>
      </c>
      <c r="V95" s="1" t="s">
        <v>12</v>
      </c>
      <c r="W95" s="1">
        <f t="shared" si="40"/>
        <v>6</v>
      </c>
      <c r="X95" s="1" t="s">
        <v>13</v>
      </c>
      <c r="Y95" s="1">
        <f t="shared" si="41"/>
        <v>52</v>
      </c>
      <c r="Z95" s="1" t="s">
        <v>14</v>
      </c>
      <c r="AA95" s="1" t="s">
        <v>15</v>
      </c>
      <c r="AB95" s="1">
        <f t="shared" si="42"/>
        <v>0.12</v>
      </c>
      <c r="AC95" s="1" t="s">
        <v>16</v>
      </c>
      <c r="AD95" s="1" t="s">
        <v>59</v>
      </c>
    </row>
    <row r="96" spans="1:30" x14ac:dyDescent="0.25">
      <c r="A96" s="1" t="s">
        <v>1</v>
      </c>
      <c r="B96" s="1">
        <f>52</f>
        <v>52</v>
      </c>
      <c r="C96" s="1" t="s">
        <v>2</v>
      </c>
      <c r="D96" s="1" t="s">
        <v>49</v>
      </c>
      <c r="E96" s="1" t="s">
        <v>62</v>
      </c>
      <c r="F96" s="1" t="s">
        <v>23</v>
      </c>
      <c r="G96" s="1" t="s">
        <v>81</v>
      </c>
      <c r="L96" s="1" t="s">
        <v>80</v>
      </c>
      <c r="M96" s="1">
        <f>ROUND(P96/B96,2)</f>
        <v>0.06</v>
      </c>
      <c r="N96" s="1" t="s">
        <v>8</v>
      </c>
      <c r="O96" s="1" t="s">
        <v>10</v>
      </c>
      <c r="P96" s="1">
        <v>3</v>
      </c>
      <c r="Q96" s="1" t="str">
        <f>" cartes qui correspondent à l'évènement : 3 figures "&amp;E96&amp;" = 3 cartes."</f>
        <v xml:space="preserve"> cartes qui correspondent à l'évènement : 3 figures  de cœur = 3 cartes.</v>
      </c>
      <c r="S96" s="1" t="s">
        <v>7</v>
      </c>
      <c r="T96" s="1" t="s">
        <v>9</v>
      </c>
      <c r="U96" s="1" t="s">
        <v>11</v>
      </c>
      <c r="V96" s="1" t="s">
        <v>12</v>
      </c>
      <c r="W96" s="1">
        <f t="shared" si="40"/>
        <v>3</v>
      </c>
      <c r="X96" s="1" t="s">
        <v>13</v>
      </c>
      <c r="Y96" s="1">
        <f t="shared" si="41"/>
        <v>52</v>
      </c>
      <c r="Z96" s="1" t="s">
        <v>14</v>
      </c>
      <c r="AA96" s="1" t="s">
        <v>15</v>
      </c>
      <c r="AB96" s="1">
        <f t="shared" si="42"/>
        <v>0.06</v>
      </c>
      <c r="AC96" s="1" t="s">
        <v>16</v>
      </c>
      <c r="AD96" s="1" t="s">
        <v>59</v>
      </c>
    </row>
    <row r="97" spans="1:30" x14ac:dyDescent="0.25">
      <c r="A97" s="1" t="s">
        <v>1</v>
      </c>
      <c r="B97" s="1">
        <f>52</f>
        <v>52</v>
      </c>
      <c r="C97" s="1" t="s">
        <v>2</v>
      </c>
      <c r="D97" s="1" t="s">
        <v>49</v>
      </c>
      <c r="E97" s="1" t="s">
        <v>63</v>
      </c>
      <c r="F97" s="1" t="s">
        <v>23</v>
      </c>
      <c r="G97" s="1" t="s">
        <v>81</v>
      </c>
      <c r="L97" s="1" t="s">
        <v>80</v>
      </c>
      <c r="M97" s="1">
        <f>ROUND(P97/B97,2)</f>
        <v>0.06</v>
      </c>
      <c r="N97" s="1" t="s">
        <v>8</v>
      </c>
      <c r="O97" s="1" t="s">
        <v>10</v>
      </c>
      <c r="P97" s="1">
        <v>3</v>
      </c>
      <c r="Q97" s="1" t="str">
        <f t="shared" ref="Q97:Q99" si="45">" cartes qui correspondent à l'évènement : 3 figures "&amp;E97&amp;" = 3 cartes."</f>
        <v xml:space="preserve"> cartes qui correspondent à l'évènement : 3 figures  de pique = 3 cartes.</v>
      </c>
      <c r="S97" s="1" t="s">
        <v>24</v>
      </c>
      <c r="T97" s="1" t="s">
        <v>9</v>
      </c>
      <c r="U97" s="1" t="s">
        <v>11</v>
      </c>
      <c r="V97" s="1" t="s">
        <v>12</v>
      </c>
      <c r="W97" s="1">
        <f t="shared" si="40"/>
        <v>3</v>
      </c>
      <c r="X97" s="1" t="s">
        <v>13</v>
      </c>
      <c r="Y97" s="1">
        <f t="shared" si="41"/>
        <v>52</v>
      </c>
      <c r="Z97" s="1" t="s">
        <v>14</v>
      </c>
      <c r="AA97" s="1" t="s">
        <v>15</v>
      </c>
      <c r="AB97" s="1">
        <f t="shared" si="42"/>
        <v>0.06</v>
      </c>
      <c r="AC97" s="1" t="s">
        <v>16</v>
      </c>
      <c r="AD97" s="1" t="s">
        <v>59</v>
      </c>
    </row>
    <row r="98" spans="1:30" x14ac:dyDescent="0.25">
      <c r="A98" s="1" t="s">
        <v>1</v>
      </c>
      <c r="B98" s="1">
        <f>52</f>
        <v>52</v>
      </c>
      <c r="C98" s="1" t="s">
        <v>2</v>
      </c>
      <c r="D98" s="1" t="s">
        <v>49</v>
      </c>
      <c r="E98" s="1" t="s">
        <v>64</v>
      </c>
      <c r="F98" s="1" t="s">
        <v>23</v>
      </c>
      <c r="G98" s="1" t="s">
        <v>81</v>
      </c>
      <c r="L98" s="1" t="s">
        <v>80</v>
      </c>
      <c r="M98" s="1">
        <f t="shared" ref="M98:M99" si="46">ROUND(P98/B98,2)</f>
        <v>0.06</v>
      </c>
      <c r="N98" s="1" t="s">
        <v>8</v>
      </c>
      <c r="O98" s="1" t="s">
        <v>10</v>
      </c>
      <c r="P98" s="1">
        <v>3</v>
      </c>
      <c r="Q98" s="1" t="str">
        <f t="shared" si="45"/>
        <v xml:space="preserve"> cartes qui correspondent à l'évènement : 3 figures  de trèfle = 3 cartes.</v>
      </c>
      <c r="S98" s="1" t="s">
        <v>24</v>
      </c>
      <c r="T98" s="1" t="s">
        <v>9</v>
      </c>
      <c r="U98" s="1" t="s">
        <v>11</v>
      </c>
      <c r="V98" s="1" t="s">
        <v>12</v>
      </c>
      <c r="W98" s="1">
        <f t="shared" si="40"/>
        <v>3</v>
      </c>
      <c r="X98" s="1" t="s">
        <v>13</v>
      </c>
      <c r="Y98" s="1">
        <f t="shared" si="41"/>
        <v>52</v>
      </c>
      <c r="Z98" s="1" t="s">
        <v>14</v>
      </c>
      <c r="AA98" s="1" t="s">
        <v>15</v>
      </c>
      <c r="AB98" s="1">
        <f t="shared" si="42"/>
        <v>0.06</v>
      </c>
      <c r="AC98" s="1" t="s">
        <v>16</v>
      </c>
      <c r="AD98" s="1" t="s">
        <v>59</v>
      </c>
    </row>
    <row r="99" spans="1:30" x14ac:dyDescent="0.25">
      <c r="A99" s="1" t="s">
        <v>1</v>
      </c>
      <c r="B99" s="1">
        <f>52</f>
        <v>52</v>
      </c>
      <c r="C99" s="1" t="s">
        <v>2</v>
      </c>
      <c r="D99" s="1" t="s">
        <v>49</v>
      </c>
      <c r="E99" s="1" t="s">
        <v>65</v>
      </c>
      <c r="F99" s="1" t="s">
        <v>23</v>
      </c>
      <c r="G99" s="1" t="s">
        <v>81</v>
      </c>
      <c r="L99" s="1" t="s">
        <v>80</v>
      </c>
      <c r="M99" s="1">
        <f t="shared" si="46"/>
        <v>0.06</v>
      </c>
      <c r="N99" s="1" t="s">
        <v>8</v>
      </c>
      <c r="O99" s="1" t="s">
        <v>10</v>
      </c>
      <c r="P99" s="1">
        <v>3</v>
      </c>
      <c r="Q99" s="1" t="str">
        <f t="shared" si="45"/>
        <v xml:space="preserve"> cartes qui correspondent à l'évènement : 3 figures  de carreau = 3 cartes.</v>
      </c>
      <c r="S99" s="1" t="s">
        <v>24</v>
      </c>
      <c r="T99" s="1" t="s">
        <v>9</v>
      </c>
      <c r="U99" s="1" t="s">
        <v>11</v>
      </c>
      <c r="V99" s="1" t="s">
        <v>12</v>
      </c>
      <c r="W99" s="1">
        <f t="shared" si="40"/>
        <v>3</v>
      </c>
      <c r="X99" s="1" t="s">
        <v>13</v>
      </c>
      <c r="Y99" s="1">
        <f t="shared" si="41"/>
        <v>52</v>
      </c>
      <c r="Z99" s="1" t="s">
        <v>14</v>
      </c>
      <c r="AA99" s="1" t="s">
        <v>15</v>
      </c>
      <c r="AB99" s="1">
        <f t="shared" si="42"/>
        <v>0.06</v>
      </c>
      <c r="AC99" s="1" t="s">
        <v>16</v>
      </c>
      <c r="AD99" s="1" t="s">
        <v>59</v>
      </c>
    </row>
    <row r="100" spans="1:30" x14ac:dyDescent="0.25">
      <c r="A100" s="1" t="s">
        <v>1</v>
      </c>
      <c r="B100" s="1">
        <f>52</f>
        <v>52</v>
      </c>
      <c r="C100" s="1" t="s">
        <v>2</v>
      </c>
      <c r="D100" s="1" t="s">
        <v>49</v>
      </c>
      <c r="E100" s="1" t="s">
        <v>65</v>
      </c>
      <c r="F100" s="1" t="s">
        <v>23</v>
      </c>
      <c r="G100" s="1" t="s">
        <v>81</v>
      </c>
      <c r="L100" s="1" t="s">
        <v>80</v>
      </c>
      <c r="M100" s="1">
        <f t="shared" ref="M100:M101" si="47">ROUND(P100/B100,2)</f>
        <v>0.06</v>
      </c>
      <c r="N100" s="1" t="s">
        <v>8</v>
      </c>
      <c r="O100" s="1" t="s">
        <v>10</v>
      </c>
      <c r="P100" s="1">
        <v>3</v>
      </c>
      <c r="Q100" s="1" t="str">
        <f t="shared" ref="Q100:Q101" si="48">" cartes qui correspondent à l'évènement : 3 figures "&amp;E100&amp;" = 3 cartes."</f>
        <v xml:space="preserve"> cartes qui correspondent à l'évènement : 3 figures  de carreau = 3 cartes.</v>
      </c>
      <c r="S100" s="1" t="s">
        <v>24</v>
      </c>
      <c r="T100" s="1" t="s">
        <v>9</v>
      </c>
      <c r="U100" s="1" t="s">
        <v>11</v>
      </c>
      <c r="V100" s="1" t="s">
        <v>12</v>
      </c>
      <c r="W100" s="1">
        <f t="shared" ref="W100:W101" si="49">P100</f>
        <v>3</v>
      </c>
      <c r="X100" s="1" t="s">
        <v>13</v>
      </c>
      <c r="Y100" s="1">
        <f t="shared" ref="Y100:Y101" si="50">B100</f>
        <v>52</v>
      </c>
      <c r="Z100" s="1" t="s">
        <v>14</v>
      </c>
      <c r="AA100" s="1" t="s">
        <v>15</v>
      </c>
      <c r="AB100" s="1">
        <f t="shared" ref="AB100:AB101" si="51">M100</f>
        <v>0.06</v>
      </c>
      <c r="AC100" s="1" t="s">
        <v>16</v>
      </c>
      <c r="AD100" s="1" t="s">
        <v>59</v>
      </c>
    </row>
    <row r="101" spans="1:30" x14ac:dyDescent="0.25">
      <c r="A101" s="1" t="s">
        <v>1</v>
      </c>
      <c r="B101" s="1">
        <f>52</f>
        <v>52</v>
      </c>
      <c r="C101" s="1" t="s">
        <v>2</v>
      </c>
      <c r="D101" s="1" t="s">
        <v>49</v>
      </c>
      <c r="E101" s="1" t="s">
        <v>65</v>
      </c>
      <c r="F101" s="1" t="s">
        <v>23</v>
      </c>
      <c r="G101" s="1" t="s">
        <v>81</v>
      </c>
      <c r="L101" s="1" t="s">
        <v>80</v>
      </c>
      <c r="M101" s="1">
        <f t="shared" si="47"/>
        <v>0.06</v>
      </c>
      <c r="N101" s="1" t="s">
        <v>8</v>
      </c>
      <c r="O101" s="1" t="s">
        <v>10</v>
      </c>
      <c r="P101" s="1">
        <v>3</v>
      </c>
      <c r="Q101" s="1" t="str">
        <f t="shared" si="48"/>
        <v xml:space="preserve"> cartes qui correspondent à l'évènement : 3 figures  de carreau = 3 cartes.</v>
      </c>
      <c r="S101" s="1" t="s">
        <v>24</v>
      </c>
      <c r="T101" s="1" t="s">
        <v>9</v>
      </c>
      <c r="U101" s="1" t="s">
        <v>11</v>
      </c>
      <c r="V101" s="1" t="s">
        <v>12</v>
      </c>
      <c r="W101" s="1">
        <f t="shared" si="49"/>
        <v>3</v>
      </c>
      <c r="X101" s="1" t="s">
        <v>13</v>
      </c>
      <c r="Y101" s="1">
        <f t="shared" si="50"/>
        <v>52</v>
      </c>
      <c r="Z101" s="1" t="s">
        <v>14</v>
      </c>
      <c r="AA101" s="1" t="s">
        <v>15</v>
      </c>
      <c r="AB101" s="1">
        <f t="shared" si="51"/>
        <v>0.06</v>
      </c>
      <c r="AC101" s="1" t="s">
        <v>16</v>
      </c>
      <c r="AD10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txt cartes 1</vt:lpstr>
      <vt:lpstr>txt cartes 2</vt:lpstr>
      <vt:lpstr>txt cartes 3</vt:lpstr>
      <vt:lpstr>txt cartes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2021-02-03T17:11:36Z</dcterms:created>
  <dcterms:modified xsi:type="dcterms:W3CDTF">2021-02-03T19:16:34Z</dcterms:modified>
</cp:coreProperties>
</file>