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cmphpsql\"/>
    </mc:Choice>
  </mc:AlternateContent>
  <xr:revisionPtr revIDLastSave="0" documentId="13_ncr:1_{60790838-566F-4E2A-98C3-944126784D7D}" xr6:coauthVersionLast="46" xr6:coauthVersionMax="46" xr10:uidLastSave="{00000000-0000-0000-0000-000000000000}"/>
  <bookViews>
    <workbookView xWindow="-120" yWindow="-120" windowWidth="20730" windowHeight="11310" activeTab="3" xr2:uid="{5DA6B25B-757D-4EE2-BBC4-6E380B8939C9}"/>
  </bookViews>
  <sheets>
    <sheet name="feuil 1" sheetId="2" r:id="rId1"/>
    <sheet name="txt interets composes 1" sheetId="3" r:id="rId2"/>
    <sheet name="txt interets composes 2" sheetId="4" r:id="rId3"/>
    <sheet name="txt interets composes 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B11" i="2"/>
  <c r="F11" i="2" s="1"/>
  <c r="AC11" i="2" s="1"/>
  <c r="D10" i="2"/>
  <c r="B10" i="2"/>
  <c r="AE10" i="2" s="1"/>
  <c r="U11" i="2" l="1"/>
  <c r="AH11" i="2" s="1"/>
  <c r="W11" i="2"/>
  <c r="AE11" i="2"/>
  <c r="Y11" i="2"/>
  <c r="F10" i="2"/>
  <c r="W10" i="2"/>
  <c r="AA11" i="2" l="1"/>
  <c r="T11" i="2"/>
  <c r="AK11" i="2" s="1"/>
  <c r="AC10" i="2"/>
  <c r="Y10" i="2"/>
  <c r="U10" i="2" l="1"/>
  <c r="T10" i="2" l="1"/>
  <c r="AK10" i="2" s="1"/>
  <c r="AA10" i="2"/>
  <c r="AH10" i="2"/>
  <c r="F7" i="2" l="1"/>
  <c r="Y7" i="2" s="1"/>
  <c r="AG7" i="2" s="1"/>
  <c r="F6" i="2"/>
  <c r="Y6" i="2" s="1"/>
  <c r="AG6" i="2" s="1"/>
  <c r="F5" i="2"/>
  <c r="Y5" i="2" s="1"/>
  <c r="AG5" i="2" s="1"/>
  <c r="F4" i="2"/>
  <c r="Y4" i="2" s="1"/>
  <c r="AG4" i="2" s="1"/>
  <c r="D7" i="2"/>
  <c r="B7" i="2"/>
  <c r="D6" i="2"/>
  <c r="B6" i="2"/>
  <c r="D5" i="2"/>
  <c r="B5" i="2"/>
  <c r="D4" i="2"/>
  <c r="B4" i="2"/>
  <c r="F3" i="2"/>
  <c r="Y3" i="2" s="1"/>
  <c r="AG3" i="2" s="1"/>
  <c r="D3" i="2"/>
  <c r="B3" i="2"/>
  <c r="F2" i="2"/>
  <c r="Y2" i="2" s="1"/>
  <c r="AG2" i="2" s="1"/>
  <c r="D2" i="2"/>
  <c r="AI2" i="2" s="1"/>
  <c r="B2" i="2"/>
  <c r="W2" i="2" s="1"/>
  <c r="AA3" i="2" l="1"/>
  <c r="AC3" i="2" s="1"/>
  <c r="AI3" i="2"/>
  <c r="AK3" i="2"/>
  <c r="W5" i="2"/>
  <c r="AE5" i="2"/>
  <c r="W7" i="2"/>
  <c r="AE7" i="2"/>
  <c r="W3" i="2"/>
  <c r="AE3" i="2"/>
  <c r="AK4" i="2"/>
  <c r="AA4" i="2"/>
  <c r="AC4" i="2" s="1"/>
  <c r="AI4" i="2"/>
  <c r="AA6" i="2"/>
  <c r="AC6" i="2" s="1"/>
  <c r="AI6" i="2"/>
  <c r="AK6" i="2"/>
  <c r="AA5" i="2"/>
  <c r="AC5" i="2" s="1"/>
  <c r="AI5" i="2"/>
  <c r="AK5" i="2"/>
  <c r="AK7" i="2"/>
  <c r="AA7" i="2"/>
  <c r="AC7" i="2" s="1"/>
  <c r="AI7" i="2"/>
  <c r="W4" i="2"/>
  <c r="AE4" i="2"/>
  <c r="W6" i="2"/>
  <c r="AE6" i="2"/>
  <c r="AK2" i="2"/>
  <c r="AE2" i="2"/>
  <c r="T3" i="2"/>
  <c r="AM3" i="2" s="1"/>
  <c r="AA2" i="2"/>
  <c r="AC2" i="2" s="1"/>
  <c r="T7" i="2"/>
  <c r="AM7" i="2" s="1"/>
  <c r="T4" i="2"/>
  <c r="AM4" i="2" s="1"/>
  <c r="T2" i="2"/>
  <c r="AM2" i="2" s="1"/>
  <c r="T6" i="2"/>
  <c r="AM6" i="2" s="1"/>
  <c r="T5" i="2"/>
  <c r="AM5" i="2" s="1"/>
</calcChain>
</file>

<file path=xl/sharedStrings.xml><?xml version="1.0" encoding="utf-8"?>
<sst xmlns="http://schemas.openxmlformats.org/spreadsheetml/2006/main" count="9474" uniqueCount="36">
  <si>
    <t>ENONCE</t>
  </si>
  <si>
    <t xml:space="preserve">Calculer la valeur acquise par un capital de </t>
  </si>
  <si>
    <t xml:space="preserve"> € placé à intérêts &lt;u&gt;composés&lt;/u&gt;, pendant </t>
  </si>
  <si>
    <t xml:space="preserve"> mois, au taux de </t>
  </si>
  <si>
    <t xml:space="preserve"> % par </t>
  </si>
  <si>
    <t>mois.</t>
  </si>
  <si>
    <t>répNUM</t>
  </si>
  <si>
    <t>feedback</t>
  </si>
  <si>
    <t>&lt;br&gt;&lt;br&gt;&lt;font size="1"&gt;&lt;i&gt;Arrondir à 2 décimales&lt;/i&gt;&lt;/font&gt;</t>
  </si>
  <si>
    <t>an.</t>
  </si>
  <si>
    <t xml:space="preserve"> ans, au taux de </t>
  </si>
  <si>
    <t>}=</t>
  </si>
  <si>
    <t>`</t>
  </si>
  <si>
    <t xml:space="preserve">}`&lt;br&gt;`\color{blue}{t = </t>
  </si>
  <si>
    <t xml:space="preserve">}`&lt;br&gt;`\color{green}{n = </t>
  </si>
  <si>
    <t>}`&lt;br&gt;&lt;br&gt;`C_{</t>
  </si>
  <si>
    <t>}=\color{red}{</t>
  </si>
  <si>
    <t>})^{\color{green}{</t>
  </si>
  <si>
    <t>}}`&lt;br&gt;`C_{</t>
  </si>
  <si>
    <t>}\times(1+\color{blue}{</t>
  </si>
  <si>
    <t xml:space="preserve">&lt;br&gt;&lt;div class="math" align="left"&gt;La valeur acquise `C_{n}` par un capital `C_{0}` placé à intérêts composés pendant `n` périodes au taux périodique `t` se calcule par la formule &lt;br&gt;&lt;br&gt;&lt;p align="center"&gt;`C_{n}=C_{0}(1+t)^{n}`&lt;/p&gt;&lt;br&gt;Ainsi nous avons :&lt;br&gt;&lt;br&gt;`\color{red}{C_{0} = </t>
  </si>
  <si>
    <t>&lt;/div&gt;</t>
  </si>
  <si>
    <t xml:space="preserve">Calculer la durée du placement en années du capital initial de </t>
  </si>
  <si>
    <t xml:space="preserve"> € à intérêts composés à un taux annuel de </t>
  </si>
  <si>
    <t xml:space="preserve"> % pour obtenir un capital de </t>
  </si>
  <si>
    <t xml:space="preserve"> €.</t>
  </si>
  <si>
    <t>comp</t>
  </si>
  <si>
    <t xml:space="preserve">&lt;br&gt;&lt;div class="math" align="left"&gt;Pour déterminer la durée `n` de placement d'un capital initial `C_{0}` à un taux `t` donné, pour obtenir un capital donné `C_{n}` ont utilise la formule : &lt;br&gt;&lt;br&gt;&lt;p align="center"&gt;`n=frac(log(frac(C_{n})(C_{0})))(log(1+t))`&lt;/p&gt;&lt;br&gt;&lt;br&gt;Ainsi nous avons :&lt;br&gt;&lt;br&gt;`\color{red}{C_{0} = </t>
  </si>
  <si>
    <t>\color{blue}{</t>
  </si>
  <si>
    <t>}</t>
  </si>
  <si>
    <t>})))(log(1+</t>
  </si>
  <si>
    <t>))=</t>
  </si>
  <si>
    <t>` ans</t>
  </si>
  <si>
    <t>})(\color{red}{</t>
  </si>
  <si>
    <t xml:space="preserve">}`&lt;br&gt;`\color{purple}{C_{n} = </t>
  </si>
  <si>
    <t>}`&lt;br&gt;&lt;br&gt;`n=frac(log(frac(\color{purple}{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</si>
</sst>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C954E-0CB1-4BB9-83E2-6ED07E540AF8}">
  <dimension ref="A1:AP201"/>
  <sheetViews>
    <sheetView topLeftCell="V1" workbookViewId="0">
      <selection activeCell="A6" sqref="A1:XFD1048576"/>
    </sheetView>
  </sheetViews>
  <sheetFormatPr baseColWidth="10" defaultRowHeight="15" x14ac:dyDescent="0.25"/>
  <cols>
    <col min="1" max="1" width="39.42578125" customWidth="1"/>
    <col min="2" max="2" width="8.42578125" customWidth="1"/>
    <col min="3" max="3" width="42.28515625" customWidth="1"/>
    <col min="4" max="4" width="5.42578125" customWidth="1"/>
    <col min="5" max="5" width="16.5703125" customWidth="1"/>
    <col min="6" max="6" width="8.140625" customWidth="1"/>
    <col min="7" max="7" width="7.28515625" customWidth="1"/>
    <col min="9" max="9" width="2.85546875" customWidth="1"/>
    <col min="10" max="19" width="1.140625" customWidth="1"/>
    <col min="22" max="35" width="7.85546875" customWidth="1"/>
    <col min="36" max="36" width="8.85546875" customWidth="1"/>
    <col min="37" max="37" width="4.28515625" customWidth="1"/>
  </cols>
  <sheetData>
    <row r="1" spans="1:4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s="1" t="s">
        <v>6</v>
      </c>
      <c r="U1" t="s">
        <v>26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</row>
    <row r="2" spans="1:42" x14ac:dyDescent="0.25">
      <c r="A2" t="s">
        <v>1</v>
      </c>
      <c r="B2">
        <f t="shared" ref="B2:B7" ca="1" si="0">RANDBETWEEN(101,999)*10</f>
        <v>2530</v>
      </c>
      <c r="C2" t="s">
        <v>2</v>
      </c>
      <c r="D2">
        <f ca="1">RANDBETWEEN(2,48)</f>
        <v>8</v>
      </c>
      <c r="E2" t="s">
        <v>3</v>
      </c>
      <c r="F2">
        <f ca="1">RANDBETWEEN(1,19)</f>
        <v>5</v>
      </c>
      <c r="G2" t="s">
        <v>4</v>
      </c>
      <c r="H2" t="s">
        <v>5</v>
      </c>
      <c r="I2" t="s">
        <v>8</v>
      </c>
      <c r="T2">
        <f t="shared" ref="T2:T7" ca="1" si="1">ROUND(B2*(1+F2/100)^D2,2)</f>
        <v>3737.96</v>
      </c>
      <c r="V2" t="s">
        <v>20</v>
      </c>
      <c r="W2">
        <f ca="1">B2</f>
        <v>2530</v>
      </c>
      <c r="X2" t="s">
        <v>13</v>
      </c>
      <c r="Y2">
        <f ca="1">ROUND(F2/100,LEN(F2)+1)</f>
        <v>0.05</v>
      </c>
      <c r="Z2" t="s">
        <v>14</v>
      </c>
      <c r="AA2">
        <f ca="1">D2</f>
        <v>8</v>
      </c>
      <c r="AB2" t="s">
        <v>15</v>
      </c>
      <c r="AC2">
        <f ca="1">AA2</f>
        <v>8</v>
      </c>
      <c r="AD2" t="s">
        <v>16</v>
      </c>
      <c r="AE2">
        <f ca="1">B2</f>
        <v>2530</v>
      </c>
      <c r="AF2" t="s">
        <v>19</v>
      </c>
      <c r="AG2">
        <f ca="1">Y2</f>
        <v>0.05</v>
      </c>
      <c r="AH2" t="s">
        <v>17</v>
      </c>
      <c r="AI2">
        <f ca="1">D2</f>
        <v>8</v>
      </c>
      <c r="AJ2" t="s">
        <v>18</v>
      </c>
      <c r="AK2">
        <f ca="1">D2</f>
        <v>8</v>
      </c>
      <c r="AL2" t="s">
        <v>11</v>
      </c>
      <c r="AM2">
        <f ca="1">T2</f>
        <v>3737.96</v>
      </c>
      <c r="AN2" t="s">
        <v>12</v>
      </c>
      <c r="AO2" t="s">
        <v>21</v>
      </c>
    </row>
    <row r="3" spans="1:42" x14ac:dyDescent="0.25">
      <c r="A3" t="s">
        <v>1</v>
      </c>
      <c r="B3">
        <f t="shared" ca="1" si="0"/>
        <v>4000</v>
      </c>
      <c r="C3" t="s">
        <v>2</v>
      </c>
      <c r="D3">
        <f ca="1">RANDBETWEEN(2,20)</f>
        <v>3</v>
      </c>
      <c r="E3" t="s">
        <v>10</v>
      </c>
      <c r="F3">
        <f ca="1">RANDBETWEEN(1,19)</f>
        <v>4</v>
      </c>
      <c r="G3" t="s">
        <v>4</v>
      </c>
      <c r="H3" t="s">
        <v>9</v>
      </c>
      <c r="I3" t="s">
        <v>8</v>
      </c>
      <c r="T3">
        <f t="shared" ca="1" si="1"/>
        <v>4499.46</v>
      </c>
      <c r="V3" t="s">
        <v>20</v>
      </c>
      <c r="W3">
        <f t="shared" ref="W3:W7" ca="1" si="2">B3</f>
        <v>4000</v>
      </c>
      <c r="X3" t="s">
        <v>13</v>
      </c>
      <c r="Y3">
        <f t="shared" ref="Y3:Y7" ca="1" si="3">ROUND(F3/100,LEN(F3)+1)</f>
        <v>0.04</v>
      </c>
      <c r="Z3" t="s">
        <v>14</v>
      </c>
      <c r="AA3">
        <f t="shared" ref="AA3:AA7" ca="1" si="4">D3</f>
        <v>3</v>
      </c>
      <c r="AB3" t="s">
        <v>15</v>
      </c>
      <c r="AC3">
        <f t="shared" ref="AC3:AC7" ca="1" si="5">AA3</f>
        <v>3</v>
      </c>
      <c r="AD3" t="s">
        <v>16</v>
      </c>
      <c r="AE3">
        <f t="shared" ref="AE3:AE7" ca="1" si="6">B3</f>
        <v>4000</v>
      </c>
      <c r="AF3" t="s">
        <v>19</v>
      </c>
      <c r="AG3">
        <f t="shared" ref="AG3:AG7" ca="1" si="7">Y3</f>
        <v>0.04</v>
      </c>
      <c r="AH3" t="s">
        <v>17</v>
      </c>
      <c r="AI3">
        <f t="shared" ref="AI3:AI7" ca="1" si="8">D3</f>
        <v>3</v>
      </c>
      <c r="AJ3" t="s">
        <v>18</v>
      </c>
      <c r="AK3">
        <f t="shared" ref="AK3:AK7" ca="1" si="9">D3</f>
        <v>3</v>
      </c>
      <c r="AL3" t="s">
        <v>11</v>
      </c>
      <c r="AM3">
        <f t="shared" ref="AM3:AM7" ca="1" si="10">T3</f>
        <v>4499.46</v>
      </c>
      <c r="AN3" t="s">
        <v>12</v>
      </c>
      <c r="AO3" t="s">
        <v>21</v>
      </c>
    </row>
    <row r="4" spans="1:42" x14ac:dyDescent="0.25">
      <c r="A4" t="s">
        <v>1</v>
      </c>
      <c r="B4">
        <f t="shared" ca="1" si="0"/>
        <v>2650</v>
      </c>
      <c r="C4" t="s">
        <v>2</v>
      </c>
      <c r="D4">
        <f ca="1">RANDBETWEEN(2,48)</f>
        <v>44</v>
      </c>
      <c r="E4" t="s">
        <v>3</v>
      </c>
      <c r="F4">
        <f ca="1">RANDBETWEEN(10,69)/10</f>
        <v>1.1000000000000001</v>
      </c>
      <c r="G4" t="s">
        <v>4</v>
      </c>
      <c r="H4" t="s">
        <v>5</v>
      </c>
      <c r="I4" t="s">
        <v>8</v>
      </c>
      <c r="T4">
        <f t="shared" ca="1" si="1"/>
        <v>4288.41</v>
      </c>
      <c r="V4" t="s">
        <v>20</v>
      </c>
      <c r="W4">
        <f t="shared" ca="1" si="2"/>
        <v>2650</v>
      </c>
      <c r="X4" t="s">
        <v>13</v>
      </c>
      <c r="Y4">
        <f t="shared" ca="1" si="3"/>
        <v>1.0999999999999999E-2</v>
      </c>
      <c r="Z4" t="s">
        <v>14</v>
      </c>
      <c r="AA4">
        <f t="shared" ca="1" si="4"/>
        <v>44</v>
      </c>
      <c r="AB4" t="s">
        <v>15</v>
      </c>
      <c r="AC4">
        <f t="shared" ca="1" si="5"/>
        <v>44</v>
      </c>
      <c r="AD4" t="s">
        <v>16</v>
      </c>
      <c r="AE4">
        <f t="shared" ca="1" si="6"/>
        <v>2650</v>
      </c>
      <c r="AF4" t="s">
        <v>19</v>
      </c>
      <c r="AG4">
        <f t="shared" ca="1" si="7"/>
        <v>1.0999999999999999E-2</v>
      </c>
      <c r="AH4" t="s">
        <v>17</v>
      </c>
      <c r="AI4">
        <f t="shared" ca="1" si="8"/>
        <v>44</v>
      </c>
      <c r="AJ4" t="s">
        <v>18</v>
      </c>
      <c r="AK4">
        <f t="shared" ca="1" si="9"/>
        <v>44</v>
      </c>
      <c r="AL4" t="s">
        <v>11</v>
      </c>
      <c r="AM4">
        <f t="shared" ca="1" si="10"/>
        <v>4288.41</v>
      </c>
      <c r="AN4" t="s">
        <v>12</v>
      </c>
      <c r="AO4" t="s">
        <v>21</v>
      </c>
    </row>
    <row r="5" spans="1:42" x14ac:dyDescent="0.25">
      <c r="A5" t="s">
        <v>1</v>
      </c>
      <c r="B5">
        <f t="shared" ca="1" si="0"/>
        <v>1090</v>
      </c>
      <c r="C5" t="s">
        <v>2</v>
      </c>
      <c r="D5">
        <f ca="1">RANDBETWEEN(2,20)</f>
        <v>10</v>
      </c>
      <c r="E5" t="s">
        <v>10</v>
      </c>
      <c r="F5">
        <f ca="1">RANDBETWEEN(10,99)/10</f>
        <v>2.5</v>
      </c>
      <c r="G5" t="s">
        <v>4</v>
      </c>
      <c r="H5" t="s">
        <v>9</v>
      </c>
      <c r="I5" t="s">
        <v>8</v>
      </c>
      <c r="T5">
        <f t="shared" ca="1" si="1"/>
        <v>1395.29</v>
      </c>
      <c r="V5" t="s">
        <v>20</v>
      </c>
      <c r="W5">
        <f t="shared" ca="1" si="2"/>
        <v>1090</v>
      </c>
      <c r="X5" t="s">
        <v>13</v>
      </c>
      <c r="Y5">
        <f t="shared" ca="1" si="3"/>
        <v>2.5000000000000001E-2</v>
      </c>
      <c r="Z5" t="s">
        <v>14</v>
      </c>
      <c r="AA5">
        <f t="shared" ca="1" si="4"/>
        <v>10</v>
      </c>
      <c r="AB5" t="s">
        <v>15</v>
      </c>
      <c r="AC5">
        <f t="shared" ca="1" si="5"/>
        <v>10</v>
      </c>
      <c r="AD5" t="s">
        <v>16</v>
      </c>
      <c r="AE5">
        <f t="shared" ca="1" si="6"/>
        <v>1090</v>
      </c>
      <c r="AF5" t="s">
        <v>19</v>
      </c>
      <c r="AG5">
        <f t="shared" ca="1" si="7"/>
        <v>2.5000000000000001E-2</v>
      </c>
      <c r="AH5" t="s">
        <v>17</v>
      </c>
      <c r="AI5">
        <f t="shared" ca="1" si="8"/>
        <v>10</v>
      </c>
      <c r="AJ5" t="s">
        <v>18</v>
      </c>
      <c r="AK5">
        <f t="shared" ca="1" si="9"/>
        <v>10</v>
      </c>
      <c r="AL5" t="s">
        <v>11</v>
      </c>
      <c r="AM5">
        <f t="shared" ca="1" si="10"/>
        <v>1395.29</v>
      </c>
      <c r="AN5" t="s">
        <v>12</v>
      </c>
      <c r="AO5" t="s">
        <v>21</v>
      </c>
    </row>
    <row r="6" spans="1:42" x14ac:dyDescent="0.25">
      <c r="A6" t="s">
        <v>1</v>
      </c>
      <c r="B6">
        <f t="shared" ca="1" si="0"/>
        <v>8170</v>
      </c>
      <c r="C6" t="s">
        <v>2</v>
      </c>
      <c r="D6">
        <f ca="1">RANDBETWEEN(2,48)</f>
        <v>27</v>
      </c>
      <c r="E6" t="s">
        <v>3</v>
      </c>
      <c r="F6">
        <f ca="1">RANDBETWEEN(100,999)/100</f>
        <v>4.4000000000000004</v>
      </c>
      <c r="G6" t="s">
        <v>4</v>
      </c>
      <c r="H6" t="s">
        <v>5</v>
      </c>
      <c r="I6" t="s">
        <v>8</v>
      </c>
      <c r="T6">
        <f t="shared" ca="1" si="1"/>
        <v>26129.77</v>
      </c>
      <c r="V6" t="s">
        <v>20</v>
      </c>
      <c r="W6">
        <f t="shared" ca="1" si="2"/>
        <v>8170</v>
      </c>
      <c r="X6" t="s">
        <v>13</v>
      </c>
      <c r="Y6">
        <f t="shared" ca="1" si="3"/>
        <v>4.3999999999999997E-2</v>
      </c>
      <c r="Z6" t="s">
        <v>14</v>
      </c>
      <c r="AA6">
        <f t="shared" ca="1" si="4"/>
        <v>27</v>
      </c>
      <c r="AB6" t="s">
        <v>15</v>
      </c>
      <c r="AC6">
        <f t="shared" ca="1" si="5"/>
        <v>27</v>
      </c>
      <c r="AD6" t="s">
        <v>16</v>
      </c>
      <c r="AE6">
        <f t="shared" ca="1" si="6"/>
        <v>8170</v>
      </c>
      <c r="AF6" t="s">
        <v>19</v>
      </c>
      <c r="AG6">
        <f t="shared" ca="1" si="7"/>
        <v>4.3999999999999997E-2</v>
      </c>
      <c r="AH6" t="s">
        <v>17</v>
      </c>
      <c r="AI6">
        <f t="shared" ca="1" si="8"/>
        <v>27</v>
      </c>
      <c r="AJ6" t="s">
        <v>18</v>
      </c>
      <c r="AK6">
        <f t="shared" ca="1" si="9"/>
        <v>27</v>
      </c>
      <c r="AL6" t="s">
        <v>11</v>
      </c>
      <c r="AM6">
        <f t="shared" ca="1" si="10"/>
        <v>26129.77</v>
      </c>
      <c r="AN6" t="s">
        <v>12</v>
      </c>
      <c r="AO6" t="s">
        <v>21</v>
      </c>
    </row>
    <row r="7" spans="1:42" x14ac:dyDescent="0.25">
      <c r="A7" t="s">
        <v>1</v>
      </c>
      <c r="B7">
        <f t="shared" ca="1" si="0"/>
        <v>7950</v>
      </c>
      <c r="C7" t="s">
        <v>2</v>
      </c>
      <c r="D7">
        <f ca="1">RANDBETWEEN(2,20)</f>
        <v>7</v>
      </c>
      <c r="E7" t="s">
        <v>10</v>
      </c>
      <c r="F7">
        <f ca="1">RANDBETWEEN(100,999)/100</f>
        <v>1.79</v>
      </c>
      <c r="G7" t="s">
        <v>4</v>
      </c>
      <c r="H7" t="s">
        <v>9</v>
      </c>
      <c r="T7">
        <f t="shared" ca="1" si="1"/>
        <v>9001.25</v>
      </c>
      <c r="V7" t="s">
        <v>20</v>
      </c>
      <c r="W7">
        <f t="shared" ca="1" si="2"/>
        <v>7950</v>
      </c>
      <c r="X7" t="s">
        <v>13</v>
      </c>
      <c r="Y7">
        <f t="shared" ca="1" si="3"/>
        <v>1.7899999999999999E-2</v>
      </c>
      <c r="Z7" t="s">
        <v>14</v>
      </c>
      <c r="AA7">
        <f t="shared" ca="1" si="4"/>
        <v>7</v>
      </c>
      <c r="AB7" t="s">
        <v>15</v>
      </c>
      <c r="AC7">
        <f t="shared" ca="1" si="5"/>
        <v>7</v>
      </c>
      <c r="AD7" t="s">
        <v>16</v>
      </c>
      <c r="AE7">
        <f t="shared" ca="1" si="6"/>
        <v>7950</v>
      </c>
      <c r="AF7" t="s">
        <v>19</v>
      </c>
      <c r="AG7">
        <f t="shared" ca="1" si="7"/>
        <v>1.7899999999999999E-2</v>
      </c>
      <c r="AH7" t="s">
        <v>17</v>
      </c>
      <c r="AI7">
        <f t="shared" ca="1" si="8"/>
        <v>7</v>
      </c>
      <c r="AJ7" t="s">
        <v>18</v>
      </c>
      <c r="AK7">
        <f t="shared" ca="1" si="9"/>
        <v>7</v>
      </c>
      <c r="AL7" t="s">
        <v>11</v>
      </c>
      <c r="AM7">
        <f t="shared" ca="1" si="10"/>
        <v>9001.25</v>
      </c>
      <c r="AN7" t="s">
        <v>12</v>
      </c>
      <c r="AO7" t="s">
        <v>21</v>
      </c>
    </row>
    <row r="10" spans="1:42" x14ac:dyDescent="0.25">
      <c r="A10" t="s">
        <v>22</v>
      </c>
      <c r="B10" s="2">
        <f ca="1">RANDBETWEEN(10,1000)*10</f>
        <v>4600</v>
      </c>
      <c r="C10" t="s">
        <v>23</v>
      </c>
      <c r="D10">
        <f ca="1">RANDBETWEEN(1,9)</f>
        <v>7</v>
      </c>
      <c r="E10" t="s">
        <v>24</v>
      </c>
      <c r="F10">
        <f ca="1">B10+RANDBETWEEN(11,990)/10*100</f>
        <v>5510</v>
      </c>
      <c r="G10" t="s">
        <v>25</v>
      </c>
      <c r="I10" t="s">
        <v>8</v>
      </c>
      <c r="T10">
        <f ca="1">ROUND(LOG(F10/B10)/LOG(1+U10),2)</f>
        <v>2.67</v>
      </c>
      <c r="U10">
        <f ca="1">ROUND(D10/100,2)</f>
        <v>7.0000000000000007E-2</v>
      </c>
      <c r="V10" t="s">
        <v>27</v>
      </c>
      <c r="W10">
        <f ca="1">B10</f>
        <v>4600</v>
      </c>
      <c r="X10" t="s">
        <v>34</v>
      </c>
      <c r="Y10">
        <f ca="1">F10</f>
        <v>5510</v>
      </c>
      <c r="Z10" t="s">
        <v>13</v>
      </c>
      <c r="AA10">
        <f ca="1">U10</f>
        <v>7.0000000000000007E-2</v>
      </c>
      <c r="AB10" t="s">
        <v>35</v>
      </c>
      <c r="AC10">
        <f ca="1">F10</f>
        <v>5510</v>
      </c>
      <c r="AD10" t="s">
        <v>33</v>
      </c>
      <c r="AE10">
        <f ca="1">B10</f>
        <v>4600</v>
      </c>
      <c r="AF10" t="s">
        <v>30</v>
      </c>
      <c r="AG10" t="s">
        <v>28</v>
      </c>
      <c r="AH10">
        <f ca="1">U10</f>
        <v>7.0000000000000007E-2</v>
      </c>
      <c r="AI10" t="s">
        <v>29</v>
      </c>
      <c r="AJ10" t="s">
        <v>31</v>
      </c>
      <c r="AK10">
        <f ca="1">T10</f>
        <v>2.67</v>
      </c>
      <c r="AL10" t="s">
        <v>32</v>
      </c>
      <c r="AO10" t="s">
        <v>21</v>
      </c>
    </row>
    <row r="11" spans="1:42" x14ac:dyDescent="0.25">
      <c r="A11" t="s">
        <v>22</v>
      </c>
      <c r="B11" s="2">
        <f ca="1">RANDBETWEEN(10,1000)*10</f>
        <v>9300</v>
      </c>
      <c r="C11" t="s">
        <v>23</v>
      </c>
      <c r="D11">
        <f ca="1">RANDBETWEEN(1,9)+RANDBETWEEN(1,9)/10</f>
        <v>7.3</v>
      </c>
      <c r="E11" t="s">
        <v>24</v>
      </c>
      <c r="F11">
        <f ca="1">B11+RANDBETWEEN(11,990)/10*100</f>
        <v>16780</v>
      </c>
      <c r="G11" t="s">
        <v>25</v>
      </c>
      <c r="I11" t="s">
        <v>8</v>
      </c>
      <c r="T11">
        <f ca="1">ROUND(LOG(F11/B11)/LOG(1+U11),2)</f>
        <v>8.3800000000000008</v>
      </c>
      <c r="U11">
        <f ca="1">ROUND(D11/100,3)</f>
        <v>7.2999999999999995E-2</v>
      </c>
      <c r="V11" t="s">
        <v>27</v>
      </c>
      <c r="W11">
        <f ca="1">B11</f>
        <v>9300</v>
      </c>
      <c r="X11" t="s">
        <v>34</v>
      </c>
      <c r="Y11">
        <f ca="1">F11</f>
        <v>16780</v>
      </c>
      <c r="Z11" t="s">
        <v>13</v>
      </c>
      <c r="AA11">
        <f ca="1">U11</f>
        <v>7.2999999999999995E-2</v>
      </c>
      <c r="AB11" t="s">
        <v>35</v>
      </c>
      <c r="AC11">
        <f ca="1">F11</f>
        <v>16780</v>
      </c>
      <c r="AD11" t="s">
        <v>33</v>
      </c>
      <c r="AE11">
        <f ca="1">B11</f>
        <v>9300</v>
      </c>
      <c r="AF11" t="s">
        <v>30</v>
      </c>
      <c r="AG11" t="s">
        <v>28</v>
      </c>
      <c r="AH11">
        <f ca="1">U11</f>
        <v>7.2999999999999995E-2</v>
      </c>
      <c r="AI11" t="s">
        <v>29</v>
      </c>
      <c r="AJ11" t="s">
        <v>31</v>
      </c>
      <c r="AK11">
        <f ca="1">T11</f>
        <v>8.3800000000000008</v>
      </c>
      <c r="AL11" t="s">
        <v>32</v>
      </c>
      <c r="AO11" t="s">
        <v>21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CD9D5-EE27-49B8-B5F6-64B92B347CE5}">
  <dimension ref="A1:AP161"/>
  <sheetViews>
    <sheetView workbookViewId="0">
      <selection activeCell="A2" sqref="A2:AP161"/>
    </sheetView>
  </sheetViews>
  <sheetFormatPr baseColWidth="10" defaultRowHeight="15" x14ac:dyDescent="0.25"/>
  <cols>
    <col min="1" max="1" width="39.42578125" customWidth="1"/>
    <col min="2" max="2" width="5.85546875" customWidth="1"/>
    <col min="3" max="3" width="42.28515625" customWidth="1"/>
    <col min="4" max="4" width="5.42578125" customWidth="1"/>
    <col min="5" max="5" width="16.5703125" customWidth="1"/>
    <col min="6" max="6" width="5.85546875" customWidth="1"/>
    <col min="7" max="7" width="7.28515625" customWidth="1"/>
    <col min="9" max="9" width="2.85546875" customWidth="1"/>
    <col min="10" max="19" width="1.140625" customWidth="1"/>
    <col min="22" max="30" width="3.140625" customWidth="1"/>
    <col min="31" max="31" width="4.42578125" customWidth="1"/>
    <col min="32" max="32" width="4.140625" customWidth="1"/>
    <col min="33" max="33" width="3" customWidth="1"/>
    <col min="34" max="34" width="3.140625" customWidth="1"/>
    <col min="35" max="35" width="3.42578125" customWidth="1"/>
    <col min="36" max="36" width="8.85546875" customWidth="1"/>
    <col min="37" max="37" width="4.28515625" customWidth="1"/>
  </cols>
  <sheetData>
    <row r="1" spans="1:4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s="1" t="s">
        <v>6</v>
      </c>
      <c r="U1" t="s">
        <v>7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</row>
    <row r="2" spans="1:42" x14ac:dyDescent="0.25">
      <c r="A2" t="s">
        <v>1</v>
      </c>
      <c r="B2">
        <v>6420</v>
      </c>
      <c r="C2" t="s">
        <v>2</v>
      </c>
      <c r="D2">
        <v>30</v>
      </c>
      <c r="E2" t="s">
        <v>3</v>
      </c>
      <c r="F2">
        <v>14</v>
      </c>
      <c r="G2" t="s">
        <v>4</v>
      </c>
      <c r="H2" t="s">
        <v>5</v>
      </c>
      <c r="I2" t="s">
        <v>8</v>
      </c>
      <c r="T2">
        <v>327100.02</v>
      </c>
      <c r="V2" t="s">
        <v>20</v>
      </c>
      <c r="W2">
        <v>6420</v>
      </c>
      <c r="X2" t="s">
        <v>13</v>
      </c>
      <c r="Y2">
        <v>0.14000000000000001</v>
      </c>
      <c r="Z2" t="s">
        <v>14</v>
      </c>
      <c r="AA2">
        <v>30</v>
      </c>
      <c r="AB2" t="s">
        <v>15</v>
      </c>
      <c r="AC2">
        <v>30</v>
      </c>
      <c r="AD2" t="s">
        <v>16</v>
      </c>
      <c r="AE2">
        <v>6420</v>
      </c>
      <c r="AF2" t="s">
        <v>19</v>
      </c>
      <c r="AG2">
        <v>0.14000000000000001</v>
      </c>
      <c r="AH2" t="s">
        <v>17</v>
      </c>
      <c r="AI2">
        <v>30</v>
      </c>
      <c r="AJ2" t="s">
        <v>18</v>
      </c>
      <c r="AK2">
        <v>30</v>
      </c>
      <c r="AL2" t="s">
        <v>11</v>
      </c>
      <c r="AM2">
        <v>327100.02</v>
      </c>
      <c r="AN2" t="s">
        <v>12</v>
      </c>
      <c r="AO2" t="s">
        <v>21</v>
      </c>
    </row>
    <row r="3" spans="1:42" x14ac:dyDescent="0.25">
      <c r="A3" t="s">
        <v>1</v>
      </c>
      <c r="B3">
        <v>3210</v>
      </c>
      <c r="C3" t="s">
        <v>2</v>
      </c>
      <c r="D3">
        <v>3</v>
      </c>
      <c r="E3" t="s">
        <v>10</v>
      </c>
      <c r="F3">
        <v>8</v>
      </c>
      <c r="G3" t="s">
        <v>4</v>
      </c>
      <c r="H3" t="s">
        <v>9</v>
      </c>
      <c r="I3" t="s">
        <v>8</v>
      </c>
      <c r="T3">
        <v>4043.68</v>
      </c>
      <c r="V3" t="s">
        <v>20</v>
      </c>
      <c r="W3">
        <v>3210</v>
      </c>
      <c r="X3" t="s">
        <v>13</v>
      </c>
      <c r="Y3">
        <v>0.08</v>
      </c>
      <c r="Z3" t="s">
        <v>14</v>
      </c>
      <c r="AA3">
        <v>3</v>
      </c>
      <c r="AB3" t="s">
        <v>15</v>
      </c>
      <c r="AC3">
        <v>3</v>
      </c>
      <c r="AD3" t="s">
        <v>16</v>
      </c>
      <c r="AE3">
        <v>3210</v>
      </c>
      <c r="AF3" t="s">
        <v>19</v>
      </c>
      <c r="AG3">
        <v>0.08</v>
      </c>
      <c r="AH3" t="s">
        <v>17</v>
      </c>
      <c r="AI3">
        <v>3</v>
      </c>
      <c r="AJ3" t="s">
        <v>18</v>
      </c>
      <c r="AK3">
        <v>3</v>
      </c>
      <c r="AL3" t="s">
        <v>11</v>
      </c>
      <c r="AM3">
        <v>4043.68</v>
      </c>
      <c r="AN3" t="s">
        <v>12</v>
      </c>
      <c r="AO3" t="s">
        <v>21</v>
      </c>
    </row>
    <row r="4" spans="1:42" x14ac:dyDescent="0.25">
      <c r="A4" t="s">
        <v>1</v>
      </c>
      <c r="B4">
        <v>9450</v>
      </c>
      <c r="C4" t="s">
        <v>2</v>
      </c>
      <c r="D4">
        <v>48</v>
      </c>
      <c r="E4" t="s">
        <v>3</v>
      </c>
      <c r="F4">
        <v>2.2000000000000002</v>
      </c>
      <c r="G4" t="s">
        <v>4</v>
      </c>
      <c r="H4" t="s">
        <v>5</v>
      </c>
      <c r="I4" t="s">
        <v>8</v>
      </c>
      <c r="T4">
        <v>26858.07</v>
      </c>
      <c r="V4" t="s">
        <v>20</v>
      </c>
      <c r="W4">
        <v>9450</v>
      </c>
      <c r="X4" t="s">
        <v>13</v>
      </c>
      <c r="Y4">
        <v>2.1999999999999999E-2</v>
      </c>
      <c r="Z4" t="s">
        <v>14</v>
      </c>
      <c r="AA4">
        <v>48</v>
      </c>
      <c r="AB4" t="s">
        <v>15</v>
      </c>
      <c r="AC4">
        <v>48</v>
      </c>
      <c r="AD4" t="s">
        <v>16</v>
      </c>
      <c r="AE4">
        <v>9450</v>
      </c>
      <c r="AF4" t="s">
        <v>19</v>
      </c>
      <c r="AG4">
        <v>2.1999999999999999E-2</v>
      </c>
      <c r="AH4" t="s">
        <v>17</v>
      </c>
      <c r="AI4">
        <v>48</v>
      </c>
      <c r="AJ4" t="s">
        <v>18</v>
      </c>
      <c r="AK4">
        <v>48</v>
      </c>
      <c r="AL4" t="s">
        <v>11</v>
      </c>
      <c r="AM4">
        <v>26858.07</v>
      </c>
      <c r="AN4" t="s">
        <v>12</v>
      </c>
      <c r="AO4" t="s">
        <v>21</v>
      </c>
    </row>
    <row r="5" spans="1:42" x14ac:dyDescent="0.25">
      <c r="A5" t="s">
        <v>1</v>
      </c>
      <c r="B5">
        <v>8960</v>
      </c>
      <c r="C5" t="s">
        <v>2</v>
      </c>
      <c r="D5">
        <v>20</v>
      </c>
      <c r="E5" t="s">
        <v>10</v>
      </c>
      <c r="F5">
        <v>4.9000000000000004</v>
      </c>
      <c r="G5" t="s">
        <v>4</v>
      </c>
      <c r="H5" t="s">
        <v>9</v>
      </c>
      <c r="I5" t="s">
        <v>8</v>
      </c>
      <c r="T5">
        <v>23324.79</v>
      </c>
      <c r="V5" t="s">
        <v>20</v>
      </c>
      <c r="W5">
        <v>8960</v>
      </c>
      <c r="X5" t="s">
        <v>13</v>
      </c>
      <c r="Y5">
        <v>4.9000000000000002E-2</v>
      </c>
      <c r="Z5" t="s">
        <v>14</v>
      </c>
      <c r="AA5">
        <v>20</v>
      </c>
      <c r="AB5" t="s">
        <v>15</v>
      </c>
      <c r="AC5">
        <v>20</v>
      </c>
      <c r="AD5" t="s">
        <v>16</v>
      </c>
      <c r="AE5">
        <v>8960</v>
      </c>
      <c r="AF5" t="s">
        <v>19</v>
      </c>
      <c r="AG5">
        <v>4.9000000000000002E-2</v>
      </c>
      <c r="AH5" t="s">
        <v>17</v>
      </c>
      <c r="AI5">
        <v>20</v>
      </c>
      <c r="AJ5" t="s">
        <v>18</v>
      </c>
      <c r="AK5">
        <v>20</v>
      </c>
      <c r="AL5" t="s">
        <v>11</v>
      </c>
      <c r="AM5">
        <v>23324.79</v>
      </c>
      <c r="AN5" t="s">
        <v>12</v>
      </c>
      <c r="AO5" t="s">
        <v>21</v>
      </c>
    </row>
    <row r="6" spans="1:42" x14ac:dyDescent="0.25">
      <c r="A6" t="s">
        <v>1</v>
      </c>
      <c r="B6">
        <v>8450</v>
      </c>
      <c r="C6" t="s">
        <v>2</v>
      </c>
      <c r="D6">
        <v>36</v>
      </c>
      <c r="E6" t="s">
        <v>3</v>
      </c>
      <c r="F6">
        <v>6.13</v>
      </c>
      <c r="G6" t="s">
        <v>4</v>
      </c>
      <c r="H6" t="s">
        <v>5</v>
      </c>
      <c r="I6" t="s">
        <v>8</v>
      </c>
      <c r="T6">
        <v>71949.97</v>
      </c>
      <c r="V6" t="s">
        <v>20</v>
      </c>
      <c r="W6">
        <v>8450</v>
      </c>
      <c r="X6" t="s">
        <v>13</v>
      </c>
      <c r="Y6">
        <v>6.13E-2</v>
      </c>
      <c r="Z6" t="s">
        <v>14</v>
      </c>
      <c r="AA6">
        <v>36</v>
      </c>
      <c r="AB6" t="s">
        <v>15</v>
      </c>
      <c r="AC6">
        <v>36</v>
      </c>
      <c r="AD6" t="s">
        <v>16</v>
      </c>
      <c r="AE6">
        <v>8450</v>
      </c>
      <c r="AF6" t="s">
        <v>19</v>
      </c>
      <c r="AG6">
        <v>6.13E-2</v>
      </c>
      <c r="AH6" t="s">
        <v>17</v>
      </c>
      <c r="AI6">
        <v>36</v>
      </c>
      <c r="AJ6" t="s">
        <v>18</v>
      </c>
      <c r="AK6">
        <v>36</v>
      </c>
      <c r="AL6" t="s">
        <v>11</v>
      </c>
      <c r="AM6">
        <v>71949.97</v>
      </c>
      <c r="AN6" t="s">
        <v>12</v>
      </c>
      <c r="AO6" t="s">
        <v>21</v>
      </c>
    </row>
    <row r="7" spans="1:42" x14ac:dyDescent="0.25">
      <c r="A7" t="s">
        <v>1</v>
      </c>
      <c r="B7">
        <v>2580</v>
      </c>
      <c r="C7" t="s">
        <v>2</v>
      </c>
      <c r="D7">
        <v>8</v>
      </c>
      <c r="E7" t="s">
        <v>10</v>
      </c>
      <c r="F7">
        <v>8.18</v>
      </c>
      <c r="G7" t="s">
        <v>4</v>
      </c>
      <c r="H7" t="s">
        <v>9</v>
      </c>
      <c r="I7" t="s">
        <v>8</v>
      </c>
      <c r="T7">
        <v>4839.4399999999996</v>
      </c>
      <c r="V7" t="s">
        <v>20</v>
      </c>
      <c r="W7">
        <v>2580</v>
      </c>
      <c r="X7" t="s">
        <v>13</v>
      </c>
      <c r="Y7">
        <v>8.1799999999999998E-2</v>
      </c>
      <c r="Z7" t="s">
        <v>14</v>
      </c>
      <c r="AA7">
        <v>8</v>
      </c>
      <c r="AB7" t="s">
        <v>15</v>
      </c>
      <c r="AC7">
        <v>8</v>
      </c>
      <c r="AD7" t="s">
        <v>16</v>
      </c>
      <c r="AE7">
        <v>2580</v>
      </c>
      <c r="AF7" t="s">
        <v>19</v>
      </c>
      <c r="AG7">
        <v>8.1799999999999998E-2</v>
      </c>
      <c r="AH7" t="s">
        <v>17</v>
      </c>
      <c r="AI7">
        <v>8</v>
      </c>
      <c r="AJ7" t="s">
        <v>18</v>
      </c>
      <c r="AK7">
        <v>8</v>
      </c>
      <c r="AL7" t="s">
        <v>11</v>
      </c>
      <c r="AM7">
        <v>4839.4399999999996</v>
      </c>
      <c r="AN7" t="s">
        <v>12</v>
      </c>
      <c r="AO7" t="s">
        <v>21</v>
      </c>
    </row>
    <row r="8" spans="1:42" x14ac:dyDescent="0.25">
      <c r="A8" t="s">
        <v>1</v>
      </c>
      <c r="B8">
        <v>1430</v>
      </c>
      <c r="C8" t="s">
        <v>2</v>
      </c>
      <c r="D8">
        <v>19</v>
      </c>
      <c r="E8" t="s">
        <v>3</v>
      </c>
      <c r="F8">
        <v>6</v>
      </c>
      <c r="G8" t="s">
        <v>4</v>
      </c>
      <c r="H8" t="s">
        <v>5</v>
      </c>
      <c r="I8" t="s">
        <v>8</v>
      </c>
      <c r="T8">
        <v>4326.6099999999997</v>
      </c>
      <c r="V8" t="s">
        <v>20</v>
      </c>
      <c r="W8">
        <v>1430</v>
      </c>
      <c r="X8" t="s">
        <v>13</v>
      </c>
      <c r="Y8">
        <v>0.06</v>
      </c>
      <c r="Z8" t="s">
        <v>14</v>
      </c>
      <c r="AA8">
        <v>19</v>
      </c>
      <c r="AB8" t="s">
        <v>15</v>
      </c>
      <c r="AC8">
        <v>19</v>
      </c>
      <c r="AD8" t="s">
        <v>16</v>
      </c>
      <c r="AE8">
        <v>1430</v>
      </c>
      <c r="AF8" t="s">
        <v>19</v>
      </c>
      <c r="AG8">
        <v>0.06</v>
      </c>
      <c r="AH8" t="s">
        <v>17</v>
      </c>
      <c r="AI8">
        <v>19</v>
      </c>
      <c r="AJ8" t="s">
        <v>18</v>
      </c>
      <c r="AK8">
        <v>19</v>
      </c>
      <c r="AL8" t="s">
        <v>11</v>
      </c>
      <c r="AM8">
        <v>4326.6099999999997</v>
      </c>
      <c r="AN8" t="s">
        <v>12</v>
      </c>
      <c r="AO8" t="s">
        <v>21</v>
      </c>
    </row>
    <row r="9" spans="1:42" x14ac:dyDescent="0.25">
      <c r="A9" t="s">
        <v>1</v>
      </c>
      <c r="B9">
        <v>5890</v>
      </c>
      <c r="C9" t="s">
        <v>2</v>
      </c>
      <c r="D9">
        <v>8</v>
      </c>
      <c r="E9" t="s">
        <v>10</v>
      </c>
      <c r="F9">
        <v>9</v>
      </c>
      <c r="G9" t="s">
        <v>4</v>
      </c>
      <c r="H9" t="s">
        <v>9</v>
      </c>
      <c r="I9" t="s">
        <v>8</v>
      </c>
      <c r="T9">
        <v>11736.19</v>
      </c>
      <c r="V9" t="s">
        <v>20</v>
      </c>
      <c r="W9">
        <v>5890</v>
      </c>
      <c r="X9" t="s">
        <v>13</v>
      </c>
      <c r="Y9">
        <v>0.09</v>
      </c>
      <c r="Z9" t="s">
        <v>14</v>
      </c>
      <c r="AA9">
        <v>8</v>
      </c>
      <c r="AB9" t="s">
        <v>15</v>
      </c>
      <c r="AC9">
        <v>8</v>
      </c>
      <c r="AD9" t="s">
        <v>16</v>
      </c>
      <c r="AE9">
        <v>5890</v>
      </c>
      <c r="AF9" t="s">
        <v>19</v>
      </c>
      <c r="AG9">
        <v>0.09</v>
      </c>
      <c r="AH9" t="s">
        <v>17</v>
      </c>
      <c r="AI9">
        <v>8</v>
      </c>
      <c r="AJ9" t="s">
        <v>18</v>
      </c>
      <c r="AK9">
        <v>8</v>
      </c>
      <c r="AL9" t="s">
        <v>11</v>
      </c>
      <c r="AM9">
        <v>11736.19</v>
      </c>
      <c r="AN9" t="s">
        <v>12</v>
      </c>
      <c r="AO9" t="s">
        <v>21</v>
      </c>
    </row>
    <row r="10" spans="1:42" x14ac:dyDescent="0.25">
      <c r="A10" t="s">
        <v>1</v>
      </c>
      <c r="B10">
        <v>7400</v>
      </c>
      <c r="C10" t="s">
        <v>2</v>
      </c>
      <c r="D10">
        <v>7</v>
      </c>
      <c r="E10" t="s">
        <v>3</v>
      </c>
      <c r="F10">
        <v>2.2000000000000002</v>
      </c>
      <c r="G10" t="s">
        <v>4</v>
      </c>
      <c r="H10" t="s">
        <v>5</v>
      </c>
      <c r="I10" t="s">
        <v>8</v>
      </c>
      <c r="T10">
        <v>8617.6299999999992</v>
      </c>
      <c r="V10" t="s">
        <v>20</v>
      </c>
      <c r="W10">
        <v>7400</v>
      </c>
      <c r="X10" t="s">
        <v>13</v>
      </c>
      <c r="Y10">
        <v>2.1999999999999999E-2</v>
      </c>
      <c r="Z10" t="s">
        <v>14</v>
      </c>
      <c r="AA10">
        <v>7</v>
      </c>
      <c r="AB10" t="s">
        <v>15</v>
      </c>
      <c r="AC10">
        <v>7</v>
      </c>
      <c r="AD10" t="s">
        <v>16</v>
      </c>
      <c r="AE10">
        <v>7400</v>
      </c>
      <c r="AF10" t="s">
        <v>19</v>
      </c>
      <c r="AG10">
        <v>2.1999999999999999E-2</v>
      </c>
      <c r="AH10" t="s">
        <v>17</v>
      </c>
      <c r="AI10">
        <v>7</v>
      </c>
      <c r="AJ10" t="s">
        <v>18</v>
      </c>
      <c r="AK10">
        <v>7</v>
      </c>
      <c r="AL10" t="s">
        <v>11</v>
      </c>
      <c r="AM10">
        <v>8617.6299999999992</v>
      </c>
      <c r="AN10" t="s">
        <v>12</v>
      </c>
      <c r="AO10" t="s">
        <v>21</v>
      </c>
    </row>
    <row r="11" spans="1:42" x14ac:dyDescent="0.25">
      <c r="A11" t="s">
        <v>1</v>
      </c>
      <c r="B11">
        <v>5860</v>
      </c>
      <c r="C11" t="s">
        <v>2</v>
      </c>
      <c r="D11">
        <v>9</v>
      </c>
      <c r="E11" t="s">
        <v>10</v>
      </c>
      <c r="F11">
        <v>8.3000000000000007</v>
      </c>
      <c r="G11" t="s">
        <v>4</v>
      </c>
      <c r="H11" t="s">
        <v>9</v>
      </c>
      <c r="I11" t="s">
        <v>8</v>
      </c>
      <c r="T11">
        <v>12010.3</v>
      </c>
      <c r="V11" t="s">
        <v>20</v>
      </c>
      <c r="W11">
        <v>5860</v>
      </c>
      <c r="X11" t="s">
        <v>13</v>
      </c>
      <c r="Y11">
        <v>8.3000000000000004E-2</v>
      </c>
      <c r="Z11" t="s">
        <v>14</v>
      </c>
      <c r="AA11">
        <v>9</v>
      </c>
      <c r="AB11" t="s">
        <v>15</v>
      </c>
      <c r="AC11">
        <v>9</v>
      </c>
      <c r="AD11" t="s">
        <v>16</v>
      </c>
      <c r="AE11">
        <v>5860</v>
      </c>
      <c r="AF11" t="s">
        <v>19</v>
      </c>
      <c r="AG11">
        <v>8.3000000000000004E-2</v>
      </c>
      <c r="AH11" t="s">
        <v>17</v>
      </c>
      <c r="AI11">
        <v>9</v>
      </c>
      <c r="AJ11" t="s">
        <v>18</v>
      </c>
      <c r="AK11">
        <v>9</v>
      </c>
      <c r="AL11" t="s">
        <v>11</v>
      </c>
      <c r="AM11">
        <v>12010.3</v>
      </c>
      <c r="AN11" t="s">
        <v>12</v>
      </c>
      <c r="AO11" t="s">
        <v>21</v>
      </c>
    </row>
    <row r="12" spans="1:42" x14ac:dyDescent="0.25">
      <c r="A12" t="s">
        <v>1</v>
      </c>
      <c r="B12">
        <v>6630</v>
      </c>
      <c r="C12" t="s">
        <v>2</v>
      </c>
      <c r="D12">
        <v>47</v>
      </c>
      <c r="E12" t="s">
        <v>3</v>
      </c>
      <c r="F12">
        <v>8.51</v>
      </c>
      <c r="G12" t="s">
        <v>4</v>
      </c>
      <c r="H12" t="s">
        <v>5</v>
      </c>
      <c r="I12" t="s">
        <v>8</v>
      </c>
      <c r="T12">
        <v>308029.57</v>
      </c>
      <c r="V12" t="s">
        <v>20</v>
      </c>
      <c r="W12">
        <v>6630</v>
      </c>
      <c r="X12" t="s">
        <v>13</v>
      </c>
      <c r="Y12">
        <v>8.5099999999999995E-2</v>
      </c>
      <c r="Z12" t="s">
        <v>14</v>
      </c>
      <c r="AA12">
        <v>47</v>
      </c>
      <c r="AB12" t="s">
        <v>15</v>
      </c>
      <c r="AC12">
        <v>47</v>
      </c>
      <c r="AD12" t="s">
        <v>16</v>
      </c>
      <c r="AE12">
        <v>6630</v>
      </c>
      <c r="AF12" t="s">
        <v>19</v>
      </c>
      <c r="AG12">
        <v>8.5099999999999995E-2</v>
      </c>
      <c r="AH12" t="s">
        <v>17</v>
      </c>
      <c r="AI12">
        <v>47</v>
      </c>
      <c r="AJ12" t="s">
        <v>18</v>
      </c>
      <c r="AK12">
        <v>47</v>
      </c>
      <c r="AL12" t="s">
        <v>11</v>
      </c>
      <c r="AM12">
        <v>308029.57</v>
      </c>
      <c r="AN12" t="s">
        <v>12</v>
      </c>
      <c r="AO12" t="s">
        <v>21</v>
      </c>
    </row>
    <row r="13" spans="1:42" x14ac:dyDescent="0.25">
      <c r="A13" t="s">
        <v>1</v>
      </c>
      <c r="B13">
        <v>3850</v>
      </c>
      <c r="C13" t="s">
        <v>2</v>
      </c>
      <c r="D13">
        <v>5</v>
      </c>
      <c r="E13" t="s">
        <v>10</v>
      </c>
      <c r="F13">
        <v>1.46</v>
      </c>
      <c r="G13" t="s">
        <v>4</v>
      </c>
      <c r="H13" t="s">
        <v>9</v>
      </c>
      <c r="I13" t="s">
        <v>8</v>
      </c>
      <c r="T13">
        <v>4139.38</v>
      </c>
      <c r="V13" t="s">
        <v>20</v>
      </c>
      <c r="W13">
        <v>3850</v>
      </c>
      <c r="X13" t="s">
        <v>13</v>
      </c>
      <c r="Y13">
        <v>1.46E-2</v>
      </c>
      <c r="Z13" t="s">
        <v>14</v>
      </c>
      <c r="AA13">
        <v>5</v>
      </c>
      <c r="AB13" t="s">
        <v>15</v>
      </c>
      <c r="AC13">
        <v>5</v>
      </c>
      <c r="AD13" t="s">
        <v>16</v>
      </c>
      <c r="AE13">
        <v>3850</v>
      </c>
      <c r="AF13" t="s">
        <v>19</v>
      </c>
      <c r="AG13">
        <v>1.46E-2</v>
      </c>
      <c r="AH13" t="s">
        <v>17</v>
      </c>
      <c r="AI13">
        <v>5</v>
      </c>
      <c r="AJ13" t="s">
        <v>18</v>
      </c>
      <c r="AK13">
        <v>5</v>
      </c>
      <c r="AL13" t="s">
        <v>11</v>
      </c>
      <c r="AM13">
        <v>4139.38</v>
      </c>
      <c r="AN13" t="s">
        <v>12</v>
      </c>
      <c r="AO13" t="s">
        <v>21</v>
      </c>
    </row>
    <row r="14" spans="1:42" x14ac:dyDescent="0.25">
      <c r="A14" t="s">
        <v>1</v>
      </c>
      <c r="B14">
        <v>3850</v>
      </c>
      <c r="C14" t="s">
        <v>2</v>
      </c>
      <c r="D14">
        <v>10</v>
      </c>
      <c r="E14" t="s">
        <v>3</v>
      </c>
      <c r="F14">
        <v>3</v>
      </c>
      <c r="G14" t="s">
        <v>4</v>
      </c>
      <c r="H14" t="s">
        <v>5</v>
      </c>
      <c r="I14" t="s">
        <v>8</v>
      </c>
      <c r="T14">
        <v>5174.08</v>
      </c>
      <c r="V14" t="s">
        <v>20</v>
      </c>
      <c r="W14">
        <v>3850</v>
      </c>
      <c r="X14" t="s">
        <v>13</v>
      </c>
      <c r="Y14">
        <v>0.03</v>
      </c>
      <c r="Z14" t="s">
        <v>14</v>
      </c>
      <c r="AA14">
        <v>10</v>
      </c>
      <c r="AB14" t="s">
        <v>15</v>
      </c>
      <c r="AC14">
        <v>10</v>
      </c>
      <c r="AD14" t="s">
        <v>16</v>
      </c>
      <c r="AE14">
        <v>3850</v>
      </c>
      <c r="AF14" t="s">
        <v>19</v>
      </c>
      <c r="AG14">
        <v>0.03</v>
      </c>
      <c r="AH14" t="s">
        <v>17</v>
      </c>
      <c r="AI14">
        <v>10</v>
      </c>
      <c r="AJ14" t="s">
        <v>18</v>
      </c>
      <c r="AK14">
        <v>10</v>
      </c>
      <c r="AL14" t="s">
        <v>11</v>
      </c>
      <c r="AM14">
        <v>5174.08</v>
      </c>
      <c r="AN14" t="s">
        <v>12</v>
      </c>
      <c r="AO14" t="s">
        <v>21</v>
      </c>
    </row>
    <row r="15" spans="1:42" x14ac:dyDescent="0.25">
      <c r="A15" t="s">
        <v>1</v>
      </c>
      <c r="B15">
        <v>2940</v>
      </c>
      <c r="C15" t="s">
        <v>2</v>
      </c>
      <c r="D15">
        <v>17</v>
      </c>
      <c r="E15" t="s">
        <v>10</v>
      </c>
      <c r="F15">
        <v>19</v>
      </c>
      <c r="G15" t="s">
        <v>4</v>
      </c>
      <c r="H15" t="s">
        <v>9</v>
      </c>
      <c r="I15" t="s">
        <v>8</v>
      </c>
      <c r="T15">
        <v>56577.75</v>
      </c>
      <c r="V15" t="s">
        <v>20</v>
      </c>
      <c r="W15">
        <v>2940</v>
      </c>
      <c r="X15" t="s">
        <v>13</v>
      </c>
      <c r="Y15">
        <v>0.19</v>
      </c>
      <c r="Z15" t="s">
        <v>14</v>
      </c>
      <c r="AA15">
        <v>17</v>
      </c>
      <c r="AB15" t="s">
        <v>15</v>
      </c>
      <c r="AC15">
        <v>17</v>
      </c>
      <c r="AD15" t="s">
        <v>16</v>
      </c>
      <c r="AE15">
        <v>2940</v>
      </c>
      <c r="AF15" t="s">
        <v>19</v>
      </c>
      <c r="AG15">
        <v>0.19</v>
      </c>
      <c r="AH15" t="s">
        <v>17</v>
      </c>
      <c r="AI15">
        <v>17</v>
      </c>
      <c r="AJ15" t="s">
        <v>18</v>
      </c>
      <c r="AK15">
        <v>17</v>
      </c>
      <c r="AL15" t="s">
        <v>11</v>
      </c>
      <c r="AM15">
        <v>56577.75</v>
      </c>
      <c r="AN15" t="s">
        <v>12</v>
      </c>
      <c r="AO15" t="s">
        <v>21</v>
      </c>
    </row>
    <row r="16" spans="1:42" x14ac:dyDescent="0.25">
      <c r="A16" t="s">
        <v>1</v>
      </c>
      <c r="B16">
        <v>4030</v>
      </c>
      <c r="C16" t="s">
        <v>2</v>
      </c>
      <c r="D16">
        <v>40</v>
      </c>
      <c r="E16" t="s">
        <v>3</v>
      </c>
      <c r="F16">
        <v>2.1</v>
      </c>
      <c r="G16" t="s">
        <v>4</v>
      </c>
      <c r="H16" t="s">
        <v>5</v>
      </c>
      <c r="I16" t="s">
        <v>8</v>
      </c>
      <c r="T16">
        <v>9254.11</v>
      </c>
      <c r="V16" t="s">
        <v>20</v>
      </c>
      <c r="W16">
        <v>4030</v>
      </c>
      <c r="X16" t="s">
        <v>13</v>
      </c>
      <c r="Y16">
        <v>2.1000000000000001E-2</v>
      </c>
      <c r="Z16" t="s">
        <v>14</v>
      </c>
      <c r="AA16">
        <v>40</v>
      </c>
      <c r="AB16" t="s">
        <v>15</v>
      </c>
      <c r="AC16">
        <v>40</v>
      </c>
      <c r="AD16" t="s">
        <v>16</v>
      </c>
      <c r="AE16">
        <v>4030</v>
      </c>
      <c r="AF16" t="s">
        <v>19</v>
      </c>
      <c r="AG16">
        <v>2.1000000000000001E-2</v>
      </c>
      <c r="AH16" t="s">
        <v>17</v>
      </c>
      <c r="AI16">
        <v>40</v>
      </c>
      <c r="AJ16" t="s">
        <v>18</v>
      </c>
      <c r="AK16">
        <v>40</v>
      </c>
      <c r="AL16" t="s">
        <v>11</v>
      </c>
      <c r="AM16">
        <v>9254.11</v>
      </c>
      <c r="AN16" t="s">
        <v>12</v>
      </c>
      <c r="AO16" t="s">
        <v>21</v>
      </c>
    </row>
    <row r="17" spans="1:41" x14ac:dyDescent="0.25">
      <c r="A17" t="s">
        <v>1</v>
      </c>
      <c r="B17">
        <v>9930</v>
      </c>
      <c r="C17" t="s">
        <v>2</v>
      </c>
      <c r="D17">
        <v>3</v>
      </c>
      <c r="E17" t="s">
        <v>10</v>
      </c>
      <c r="F17">
        <v>2.6</v>
      </c>
      <c r="G17" t="s">
        <v>4</v>
      </c>
      <c r="H17" t="s">
        <v>9</v>
      </c>
      <c r="I17" t="s">
        <v>8</v>
      </c>
      <c r="T17">
        <v>10724.85</v>
      </c>
      <c r="V17" t="s">
        <v>20</v>
      </c>
      <c r="W17">
        <v>9930</v>
      </c>
      <c r="X17" t="s">
        <v>13</v>
      </c>
      <c r="Y17">
        <v>2.5999999999999999E-2</v>
      </c>
      <c r="Z17" t="s">
        <v>14</v>
      </c>
      <c r="AA17">
        <v>3</v>
      </c>
      <c r="AB17" t="s">
        <v>15</v>
      </c>
      <c r="AC17">
        <v>3</v>
      </c>
      <c r="AD17" t="s">
        <v>16</v>
      </c>
      <c r="AE17">
        <v>9930</v>
      </c>
      <c r="AF17" t="s">
        <v>19</v>
      </c>
      <c r="AG17">
        <v>2.5999999999999999E-2</v>
      </c>
      <c r="AH17" t="s">
        <v>17</v>
      </c>
      <c r="AI17">
        <v>3</v>
      </c>
      <c r="AJ17" t="s">
        <v>18</v>
      </c>
      <c r="AK17">
        <v>3</v>
      </c>
      <c r="AL17" t="s">
        <v>11</v>
      </c>
      <c r="AM17">
        <v>10724.85</v>
      </c>
      <c r="AN17" t="s">
        <v>12</v>
      </c>
      <c r="AO17" t="s">
        <v>21</v>
      </c>
    </row>
    <row r="18" spans="1:41" x14ac:dyDescent="0.25">
      <c r="A18" t="s">
        <v>1</v>
      </c>
      <c r="B18">
        <v>5760</v>
      </c>
      <c r="C18" t="s">
        <v>2</v>
      </c>
      <c r="D18">
        <v>5</v>
      </c>
      <c r="E18" t="s">
        <v>3</v>
      </c>
      <c r="F18">
        <v>3.42</v>
      </c>
      <c r="G18" t="s">
        <v>4</v>
      </c>
      <c r="H18" t="s">
        <v>5</v>
      </c>
      <c r="I18" t="s">
        <v>8</v>
      </c>
      <c r="T18">
        <v>6814.68</v>
      </c>
      <c r="V18" t="s">
        <v>20</v>
      </c>
      <c r="W18">
        <v>5760</v>
      </c>
      <c r="X18" t="s">
        <v>13</v>
      </c>
      <c r="Y18">
        <v>3.4200000000000001E-2</v>
      </c>
      <c r="Z18" t="s">
        <v>14</v>
      </c>
      <c r="AA18">
        <v>5</v>
      </c>
      <c r="AB18" t="s">
        <v>15</v>
      </c>
      <c r="AC18">
        <v>5</v>
      </c>
      <c r="AD18" t="s">
        <v>16</v>
      </c>
      <c r="AE18">
        <v>5760</v>
      </c>
      <c r="AF18" t="s">
        <v>19</v>
      </c>
      <c r="AG18">
        <v>3.4200000000000001E-2</v>
      </c>
      <c r="AH18" t="s">
        <v>17</v>
      </c>
      <c r="AI18">
        <v>5</v>
      </c>
      <c r="AJ18" t="s">
        <v>18</v>
      </c>
      <c r="AK18">
        <v>5</v>
      </c>
      <c r="AL18" t="s">
        <v>11</v>
      </c>
      <c r="AM18">
        <v>6814.68</v>
      </c>
      <c r="AN18" t="s">
        <v>12</v>
      </c>
      <c r="AO18" t="s">
        <v>21</v>
      </c>
    </row>
    <row r="19" spans="1:41" x14ac:dyDescent="0.25">
      <c r="A19" t="s">
        <v>1</v>
      </c>
      <c r="B19">
        <v>3970</v>
      </c>
      <c r="C19" t="s">
        <v>2</v>
      </c>
      <c r="D19">
        <v>18</v>
      </c>
      <c r="E19" t="s">
        <v>10</v>
      </c>
      <c r="F19">
        <v>5.64</v>
      </c>
      <c r="G19" t="s">
        <v>4</v>
      </c>
      <c r="H19" t="s">
        <v>9</v>
      </c>
      <c r="I19" t="s">
        <v>8</v>
      </c>
      <c r="T19">
        <v>10658.63</v>
      </c>
      <c r="V19" t="s">
        <v>20</v>
      </c>
      <c r="W19">
        <v>3970</v>
      </c>
      <c r="X19" t="s">
        <v>13</v>
      </c>
      <c r="Y19">
        <v>5.6399999999999999E-2</v>
      </c>
      <c r="Z19" t="s">
        <v>14</v>
      </c>
      <c r="AA19">
        <v>18</v>
      </c>
      <c r="AB19" t="s">
        <v>15</v>
      </c>
      <c r="AC19">
        <v>18</v>
      </c>
      <c r="AD19" t="s">
        <v>16</v>
      </c>
      <c r="AE19">
        <v>3970</v>
      </c>
      <c r="AF19" t="s">
        <v>19</v>
      </c>
      <c r="AG19">
        <v>5.6399999999999999E-2</v>
      </c>
      <c r="AH19" t="s">
        <v>17</v>
      </c>
      <c r="AI19">
        <v>18</v>
      </c>
      <c r="AJ19" t="s">
        <v>18</v>
      </c>
      <c r="AK19">
        <v>18</v>
      </c>
      <c r="AL19" t="s">
        <v>11</v>
      </c>
      <c r="AM19">
        <v>10658.63</v>
      </c>
      <c r="AN19" t="s">
        <v>12</v>
      </c>
      <c r="AO19" t="s">
        <v>21</v>
      </c>
    </row>
    <row r="20" spans="1:41" x14ac:dyDescent="0.25">
      <c r="A20" t="s">
        <v>1</v>
      </c>
      <c r="B20">
        <v>7170</v>
      </c>
      <c r="C20" t="s">
        <v>2</v>
      </c>
      <c r="D20">
        <v>41</v>
      </c>
      <c r="E20" t="s">
        <v>3</v>
      </c>
      <c r="F20">
        <v>6</v>
      </c>
      <c r="G20" t="s">
        <v>4</v>
      </c>
      <c r="H20" t="s">
        <v>5</v>
      </c>
      <c r="I20" t="s">
        <v>8</v>
      </c>
      <c r="T20">
        <v>78173.509999999995</v>
      </c>
      <c r="V20" t="s">
        <v>20</v>
      </c>
      <c r="W20">
        <v>7170</v>
      </c>
      <c r="X20" t="s">
        <v>13</v>
      </c>
      <c r="Y20">
        <v>0.06</v>
      </c>
      <c r="Z20" t="s">
        <v>14</v>
      </c>
      <c r="AA20">
        <v>41</v>
      </c>
      <c r="AB20" t="s">
        <v>15</v>
      </c>
      <c r="AC20">
        <v>41</v>
      </c>
      <c r="AD20" t="s">
        <v>16</v>
      </c>
      <c r="AE20">
        <v>7170</v>
      </c>
      <c r="AF20" t="s">
        <v>19</v>
      </c>
      <c r="AG20">
        <v>0.06</v>
      </c>
      <c r="AH20" t="s">
        <v>17</v>
      </c>
      <c r="AI20">
        <v>41</v>
      </c>
      <c r="AJ20" t="s">
        <v>18</v>
      </c>
      <c r="AK20">
        <v>41</v>
      </c>
      <c r="AL20" t="s">
        <v>11</v>
      </c>
      <c r="AM20">
        <v>78173.509999999995</v>
      </c>
      <c r="AN20" t="s">
        <v>12</v>
      </c>
      <c r="AO20" t="s">
        <v>21</v>
      </c>
    </row>
    <row r="21" spans="1:41" x14ac:dyDescent="0.25">
      <c r="A21" t="s">
        <v>1</v>
      </c>
      <c r="B21">
        <v>2750</v>
      </c>
      <c r="C21" t="s">
        <v>2</v>
      </c>
      <c r="D21">
        <v>14</v>
      </c>
      <c r="E21" t="s">
        <v>10</v>
      </c>
      <c r="F21">
        <v>4</v>
      </c>
      <c r="G21" t="s">
        <v>4</v>
      </c>
      <c r="H21" t="s">
        <v>9</v>
      </c>
      <c r="I21" t="s">
        <v>8</v>
      </c>
      <c r="T21">
        <v>4762.1099999999997</v>
      </c>
      <c r="V21" t="s">
        <v>20</v>
      </c>
      <c r="W21">
        <v>2750</v>
      </c>
      <c r="X21" t="s">
        <v>13</v>
      </c>
      <c r="Y21">
        <v>0.04</v>
      </c>
      <c r="Z21" t="s">
        <v>14</v>
      </c>
      <c r="AA21">
        <v>14</v>
      </c>
      <c r="AB21" t="s">
        <v>15</v>
      </c>
      <c r="AC21">
        <v>14</v>
      </c>
      <c r="AD21" t="s">
        <v>16</v>
      </c>
      <c r="AE21">
        <v>2750</v>
      </c>
      <c r="AF21" t="s">
        <v>19</v>
      </c>
      <c r="AG21">
        <v>0.04</v>
      </c>
      <c r="AH21" t="s">
        <v>17</v>
      </c>
      <c r="AI21">
        <v>14</v>
      </c>
      <c r="AJ21" t="s">
        <v>18</v>
      </c>
      <c r="AK21">
        <v>14</v>
      </c>
      <c r="AL21" t="s">
        <v>11</v>
      </c>
      <c r="AM21">
        <v>4762.1099999999997</v>
      </c>
      <c r="AN21" t="s">
        <v>12</v>
      </c>
      <c r="AO21" t="s">
        <v>21</v>
      </c>
    </row>
    <row r="22" spans="1:41" x14ac:dyDescent="0.25">
      <c r="A22" t="s">
        <v>1</v>
      </c>
      <c r="B22">
        <v>6950</v>
      </c>
      <c r="C22" t="s">
        <v>2</v>
      </c>
      <c r="D22">
        <v>43</v>
      </c>
      <c r="E22" t="s">
        <v>3</v>
      </c>
      <c r="F22">
        <v>4.2</v>
      </c>
      <c r="G22" t="s">
        <v>4</v>
      </c>
      <c r="H22" t="s">
        <v>5</v>
      </c>
      <c r="I22" t="s">
        <v>8</v>
      </c>
      <c r="T22">
        <v>40765.870000000003</v>
      </c>
      <c r="V22" t="s">
        <v>20</v>
      </c>
      <c r="W22">
        <v>6950</v>
      </c>
      <c r="X22" t="s">
        <v>13</v>
      </c>
      <c r="Y22">
        <v>4.2000000000000003E-2</v>
      </c>
      <c r="Z22" t="s">
        <v>14</v>
      </c>
      <c r="AA22">
        <v>43</v>
      </c>
      <c r="AB22" t="s">
        <v>15</v>
      </c>
      <c r="AC22">
        <v>43</v>
      </c>
      <c r="AD22" t="s">
        <v>16</v>
      </c>
      <c r="AE22">
        <v>6950</v>
      </c>
      <c r="AF22" t="s">
        <v>19</v>
      </c>
      <c r="AG22">
        <v>4.2000000000000003E-2</v>
      </c>
      <c r="AH22" t="s">
        <v>17</v>
      </c>
      <c r="AI22">
        <v>43</v>
      </c>
      <c r="AJ22" t="s">
        <v>18</v>
      </c>
      <c r="AK22">
        <v>43</v>
      </c>
      <c r="AL22" t="s">
        <v>11</v>
      </c>
      <c r="AM22">
        <v>40765.870000000003</v>
      </c>
      <c r="AN22" t="s">
        <v>12</v>
      </c>
      <c r="AO22" t="s">
        <v>21</v>
      </c>
    </row>
    <row r="23" spans="1:41" x14ac:dyDescent="0.25">
      <c r="A23" t="s">
        <v>1</v>
      </c>
      <c r="B23">
        <v>5920</v>
      </c>
      <c r="C23" t="s">
        <v>2</v>
      </c>
      <c r="D23">
        <v>18</v>
      </c>
      <c r="E23" t="s">
        <v>10</v>
      </c>
      <c r="F23">
        <v>5.0999999999999996</v>
      </c>
      <c r="G23" t="s">
        <v>4</v>
      </c>
      <c r="H23" t="s">
        <v>9</v>
      </c>
      <c r="I23" t="s">
        <v>8</v>
      </c>
      <c r="T23">
        <v>14493.41</v>
      </c>
      <c r="V23" t="s">
        <v>20</v>
      </c>
      <c r="W23">
        <v>5920</v>
      </c>
      <c r="X23" t="s">
        <v>13</v>
      </c>
      <c r="Y23">
        <v>5.0999999999999997E-2</v>
      </c>
      <c r="Z23" t="s">
        <v>14</v>
      </c>
      <c r="AA23">
        <v>18</v>
      </c>
      <c r="AB23" t="s">
        <v>15</v>
      </c>
      <c r="AC23">
        <v>18</v>
      </c>
      <c r="AD23" t="s">
        <v>16</v>
      </c>
      <c r="AE23">
        <v>5920</v>
      </c>
      <c r="AF23" t="s">
        <v>19</v>
      </c>
      <c r="AG23">
        <v>5.0999999999999997E-2</v>
      </c>
      <c r="AH23" t="s">
        <v>17</v>
      </c>
      <c r="AI23">
        <v>18</v>
      </c>
      <c r="AJ23" t="s">
        <v>18</v>
      </c>
      <c r="AK23">
        <v>18</v>
      </c>
      <c r="AL23" t="s">
        <v>11</v>
      </c>
      <c r="AM23">
        <v>14493.41</v>
      </c>
      <c r="AN23" t="s">
        <v>12</v>
      </c>
      <c r="AO23" t="s">
        <v>21</v>
      </c>
    </row>
    <row r="24" spans="1:41" x14ac:dyDescent="0.25">
      <c r="A24" t="s">
        <v>1</v>
      </c>
      <c r="B24">
        <v>6980</v>
      </c>
      <c r="C24" t="s">
        <v>2</v>
      </c>
      <c r="D24">
        <v>23</v>
      </c>
      <c r="E24" t="s">
        <v>3</v>
      </c>
      <c r="F24">
        <v>3.16</v>
      </c>
      <c r="G24" t="s">
        <v>4</v>
      </c>
      <c r="H24" t="s">
        <v>5</v>
      </c>
      <c r="I24" t="s">
        <v>8</v>
      </c>
      <c r="T24">
        <v>14276.31</v>
      </c>
      <c r="V24" t="s">
        <v>20</v>
      </c>
      <c r="W24">
        <v>6980</v>
      </c>
      <c r="X24" t="s">
        <v>13</v>
      </c>
      <c r="Y24">
        <v>3.1600000000000003E-2</v>
      </c>
      <c r="Z24" t="s">
        <v>14</v>
      </c>
      <c r="AA24">
        <v>23</v>
      </c>
      <c r="AB24" t="s">
        <v>15</v>
      </c>
      <c r="AC24">
        <v>23</v>
      </c>
      <c r="AD24" t="s">
        <v>16</v>
      </c>
      <c r="AE24">
        <v>6980</v>
      </c>
      <c r="AF24" t="s">
        <v>19</v>
      </c>
      <c r="AG24">
        <v>3.1600000000000003E-2</v>
      </c>
      <c r="AH24" t="s">
        <v>17</v>
      </c>
      <c r="AI24">
        <v>23</v>
      </c>
      <c r="AJ24" t="s">
        <v>18</v>
      </c>
      <c r="AK24">
        <v>23</v>
      </c>
      <c r="AL24" t="s">
        <v>11</v>
      </c>
      <c r="AM24">
        <v>14276.31</v>
      </c>
      <c r="AN24" t="s">
        <v>12</v>
      </c>
      <c r="AO24" t="s">
        <v>21</v>
      </c>
    </row>
    <row r="25" spans="1:41" x14ac:dyDescent="0.25">
      <c r="A25" t="s">
        <v>1</v>
      </c>
      <c r="B25">
        <v>4360</v>
      </c>
      <c r="C25" t="s">
        <v>2</v>
      </c>
      <c r="D25">
        <v>3</v>
      </c>
      <c r="E25" t="s">
        <v>10</v>
      </c>
      <c r="F25">
        <v>2.2000000000000002</v>
      </c>
      <c r="G25" t="s">
        <v>4</v>
      </c>
      <c r="H25" t="s">
        <v>9</v>
      </c>
      <c r="I25" t="s">
        <v>8</v>
      </c>
      <c r="T25">
        <v>4654.1400000000003</v>
      </c>
      <c r="V25" t="s">
        <v>20</v>
      </c>
      <c r="W25">
        <v>4360</v>
      </c>
      <c r="X25" t="s">
        <v>13</v>
      </c>
      <c r="Y25">
        <v>2.1999999999999999E-2</v>
      </c>
      <c r="Z25" t="s">
        <v>14</v>
      </c>
      <c r="AA25">
        <v>3</v>
      </c>
      <c r="AB25" t="s">
        <v>15</v>
      </c>
      <c r="AC25">
        <v>3</v>
      </c>
      <c r="AD25" t="s">
        <v>16</v>
      </c>
      <c r="AE25">
        <v>4360</v>
      </c>
      <c r="AF25" t="s">
        <v>19</v>
      </c>
      <c r="AG25">
        <v>2.1999999999999999E-2</v>
      </c>
      <c r="AH25" t="s">
        <v>17</v>
      </c>
      <c r="AI25">
        <v>3</v>
      </c>
      <c r="AJ25" t="s">
        <v>18</v>
      </c>
      <c r="AK25">
        <v>3</v>
      </c>
      <c r="AL25" t="s">
        <v>11</v>
      </c>
      <c r="AM25">
        <v>4654.1400000000003</v>
      </c>
      <c r="AN25" t="s">
        <v>12</v>
      </c>
      <c r="AO25" t="s">
        <v>21</v>
      </c>
    </row>
    <row r="26" spans="1:41" x14ac:dyDescent="0.25">
      <c r="A26" t="s">
        <v>1</v>
      </c>
      <c r="B26">
        <v>7890</v>
      </c>
      <c r="C26" t="s">
        <v>2</v>
      </c>
      <c r="D26">
        <v>8</v>
      </c>
      <c r="E26" t="s">
        <v>3</v>
      </c>
      <c r="F26">
        <v>12</v>
      </c>
      <c r="G26" t="s">
        <v>4</v>
      </c>
      <c r="H26" t="s">
        <v>5</v>
      </c>
      <c r="I26" t="s">
        <v>8</v>
      </c>
      <c r="T26">
        <v>19535.349999999999</v>
      </c>
      <c r="V26" t="s">
        <v>20</v>
      </c>
      <c r="W26">
        <v>7890</v>
      </c>
      <c r="X26" t="s">
        <v>13</v>
      </c>
      <c r="Y26">
        <v>0.12</v>
      </c>
      <c r="Z26" t="s">
        <v>14</v>
      </c>
      <c r="AA26">
        <v>8</v>
      </c>
      <c r="AB26" t="s">
        <v>15</v>
      </c>
      <c r="AC26">
        <v>8</v>
      </c>
      <c r="AD26" t="s">
        <v>16</v>
      </c>
      <c r="AE26">
        <v>7890</v>
      </c>
      <c r="AF26" t="s">
        <v>19</v>
      </c>
      <c r="AG26">
        <v>0.12</v>
      </c>
      <c r="AH26" t="s">
        <v>17</v>
      </c>
      <c r="AI26">
        <v>8</v>
      </c>
      <c r="AJ26" t="s">
        <v>18</v>
      </c>
      <c r="AK26">
        <v>8</v>
      </c>
      <c r="AL26" t="s">
        <v>11</v>
      </c>
      <c r="AM26">
        <v>19535.349999999999</v>
      </c>
      <c r="AN26" t="s">
        <v>12</v>
      </c>
      <c r="AO26" t="s">
        <v>21</v>
      </c>
    </row>
    <row r="27" spans="1:41" x14ac:dyDescent="0.25">
      <c r="A27" t="s">
        <v>1</v>
      </c>
      <c r="B27">
        <v>5590</v>
      </c>
      <c r="C27" t="s">
        <v>2</v>
      </c>
      <c r="D27">
        <v>12</v>
      </c>
      <c r="E27" t="s">
        <v>10</v>
      </c>
      <c r="F27">
        <v>12</v>
      </c>
      <c r="G27" t="s">
        <v>4</v>
      </c>
      <c r="H27" t="s">
        <v>9</v>
      </c>
      <c r="I27" t="s">
        <v>8</v>
      </c>
      <c r="T27">
        <v>21778.51</v>
      </c>
      <c r="V27" t="s">
        <v>20</v>
      </c>
      <c r="W27">
        <v>5590</v>
      </c>
      <c r="X27" t="s">
        <v>13</v>
      </c>
      <c r="Y27">
        <v>0.12</v>
      </c>
      <c r="Z27" t="s">
        <v>14</v>
      </c>
      <c r="AA27">
        <v>12</v>
      </c>
      <c r="AB27" t="s">
        <v>15</v>
      </c>
      <c r="AC27">
        <v>12</v>
      </c>
      <c r="AD27" t="s">
        <v>16</v>
      </c>
      <c r="AE27">
        <v>5590</v>
      </c>
      <c r="AF27" t="s">
        <v>19</v>
      </c>
      <c r="AG27">
        <v>0.12</v>
      </c>
      <c r="AH27" t="s">
        <v>17</v>
      </c>
      <c r="AI27">
        <v>12</v>
      </c>
      <c r="AJ27" t="s">
        <v>18</v>
      </c>
      <c r="AK27">
        <v>12</v>
      </c>
      <c r="AL27" t="s">
        <v>11</v>
      </c>
      <c r="AM27">
        <v>21778.51</v>
      </c>
      <c r="AN27" t="s">
        <v>12</v>
      </c>
      <c r="AO27" t="s">
        <v>21</v>
      </c>
    </row>
    <row r="28" spans="1:41" x14ac:dyDescent="0.25">
      <c r="A28" t="s">
        <v>1</v>
      </c>
      <c r="B28">
        <v>8210</v>
      </c>
      <c r="C28" t="s">
        <v>2</v>
      </c>
      <c r="D28">
        <v>45</v>
      </c>
      <c r="E28" t="s">
        <v>3</v>
      </c>
      <c r="F28">
        <v>6.2</v>
      </c>
      <c r="G28" t="s">
        <v>4</v>
      </c>
      <c r="H28" t="s">
        <v>5</v>
      </c>
      <c r="I28" t="s">
        <v>8</v>
      </c>
      <c r="T28">
        <v>123011.7</v>
      </c>
      <c r="V28" t="s">
        <v>20</v>
      </c>
      <c r="W28">
        <v>8210</v>
      </c>
      <c r="X28" t="s">
        <v>13</v>
      </c>
      <c r="Y28">
        <v>6.2E-2</v>
      </c>
      <c r="Z28" t="s">
        <v>14</v>
      </c>
      <c r="AA28">
        <v>45</v>
      </c>
      <c r="AB28" t="s">
        <v>15</v>
      </c>
      <c r="AC28">
        <v>45</v>
      </c>
      <c r="AD28" t="s">
        <v>16</v>
      </c>
      <c r="AE28">
        <v>8210</v>
      </c>
      <c r="AF28" t="s">
        <v>19</v>
      </c>
      <c r="AG28">
        <v>6.2E-2</v>
      </c>
      <c r="AH28" t="s">
        <v>17</v>
      </c>
      <c r="AI28">
        <v>45</v>
      </c>
      <c r="AJ28" t="s">
        <v>18</v>
      </c>
      <c r="AK28">
        <v>45</v>
      </c>
      <c r="AL28" t="s">
        <v>11</v>
      </c>
      <c r="AM28">
        <v>123011.7</v>
      </c>
      <c r="AN28" t="s">
        <v>12</v>
      </c>
      <c r="AO28" t="s">
        <v>21</v>
      </c>
    </row>
    <row r="29" spans="1:41" x14ac:dyDescent="0.25">
      <c r="A29" t="s">
        <v>1</v>
      </c>
      <c r="B29">
        <v>9550</v>
      </c>
      <c r="C29" t="s">
        <v>2</v>
      </c>
      <c r="D29">
        <v>14</v>
      </c>
      <c r="E29" t="s">
        <v>10</v>
      </c>
      <c r="F29">
        <v>6.2</v>
      </c>
      <c r="G29" t="s">
        <v>4</v>
      </c>
      <c r="H29" t="s">
        <v>9</v>
      </c>
      <c r="I29" t="s">
        <v>8</v>
      </c>
      <c r="T29">
        <v>22169.03</v>
      </c>
      <c r="V29" t="s">
        <v>20</v>
      </c>
      <c r="W29">
        <v>9550</v>
      </c>
      <c r="X29" t="s">
        <v>13</v>
      </c>
      <c r="Y29">
        <v>6.2E-2</v>
      </c>
      <c r="Z29" t="s">
        <v>14</v>
      </c>
      <c r="AA29">
        <v>14</v>
      </c>
      <c r="AB29" t="s">
        <v>15</v>
      </c>
      <c r="AC29">
        <v>14</v>
      </c>
      <c r="AD29" t="s">
        <v>16</v>
      </c>
      <c r="AE29">
        <v>9550</v>
      </c>
      <c r="AF29" t="s">
        <v>19</v>
      </c>
      <c r="AG29">
        <v>6.2E-2</v>
      </c>
      <c r="AH29" t="s">
        <v>17</v>
      </c>
      <c r="AI29">
        <v>14</v>
      </c>
      <c r="AJ29" t="s">
        <v>18</v>
      </c>
      <c r="AK29">
        <v>14</v>
      </c>
      <c r="AL29" t="s">
        <v>11</v>
      </c>
      <c r="AM29">
        <v>22169.03</v>
      </c>
      <c r="AN29" t="s">
        <v>12</v>
      </c>
      <c r="AO29" t="s">
        <v>21</v>
      </c>
    </row>
    <row r="30" spans="1:41" x14ac:dyDescent="0.25">
      <c r="A30" t="s">
        <v>1</v>
      </c>
      <c r="B30">
        <v>1160</v>
      </c>
      <c r="C30" t="s">
        <v>2</v>
      </c>
      <c r="D30">
        <v>32</v>
      </c>
      <c r="E30" t="s">
        <v>3</v>
      </c>
      <c r="F30">
        <v>5.41</v>
      </c>
      <c r="G30" t="s">
        <v>4</v>
      </c>
      <c r="H30" t="s">
        <v>5</v>
      </c>
      <c r="I30" t="s">
        <v>8</v>
      </c>
      <c r="T30">
        <v>6261.47</v>
      </c>
      <c r="V30" t="s">
        <v>20</v>
      </c>
      <c r="W30">
        <v>1160</v>
      </c>
      <c r="X30" t="s">
        <v>13</v>
      </c>
      <c r="Y30">
        <v>5.4100000000000002E-2</v>
      </c>
      <c r="Z30" t="s">
        <v>14</v>
      </c>
      <c r="AA30">
        <v>32</v>
      </c>
      <c r="AB30" t="s">
        <v>15</v>
      </c>
      <c r="AC30">
        <v>32</v>
      </c>
      <c r="AD30" t="s">
        <v>16</v>
      </c>
      <c r="AE30">
        <v>1160</v>
      </c>
      <c r="AF30" t="s">
        <v>19</v>
      </c>
      <c r="AG30">
        <v>5.4100000000000002E-2</v>
      </c>
      <c r="AH30" t="s">
        <v>17</v>
      </c>
      <c r="AI30">
        <v>32</v>
      </c>
      <c r="AJ30" t="s">
        <v>18</v>
      </c>
      <c r="AK30">
        <v>32</v>
      </c>
      <c r="AL30" t="s">
        <v>11</v>
      </c>
      <c r="AM30">
        <v>6261.47</v>
      </c>
      <c r="AN30" t="s">
        <v>12</v>
      </c>
      <c r="AO30" t="s">
        <v>21</v>
      </c>
    </row>
    <row r="31" spans="1:41" x14ac:dyDescent="0.25">
      <c r="A31" t="s">
        <v>1</v>
      </c>
      <c r="B31">
        <v>5010</v>
      </c>
      <c r="C31" t="s">
        <v>2</v>
      </c>
      <c r="D31">
        <v>15</v>
      </c>
      <c r="E31" t="s">
        <v>10</v>
      </c>
      <c r="F31">
        <v>9.17</v>
      </c>
      <c r="G31" t="s">
        <v>4</v>
      </c>
      <c r="H31" t="s">
        <v>9</v>
      </c>
      <c r="I31" t="s">
        <v>8</v>
      </c>
      <c r="T31">
        <v>18680.45</v>
      </c>
      <c r="V31" t="s">
        <v>20</v>
      </c>
      <c r="W31">
        <v>5010</v>
      </c>
      <c r="X31" t="s">
        <v>13</v>
      </c>
      <c r="Y31">
        <v>9.1700000000000004E-2</v>
      </c>
      <c r="Z31" t="s">
        <v>14</v>
      </c>
      <c r="AA31">
        <v>15</v>
      </c>
      <c r="AB31" t="s">
        <v>15</v>
      </c>
      <c r="AC31">
        <v>15</v>
      </c>
      <c r="AD31" t="s">
        <v>16</v>
      </c>
      <c r="AE31">
        <v>5010</v>
      </c>
      <c r="AF31" t="s">
        <v>19</v>
      </c>
      <c r="AG31">
        <v>9.1700000000000004E-2</v>
      </c>
      <c r="AH31" t="s">
        <v>17</v>
      </c>
      <c r="AI31">
        <v>15</v>
      </c>
      <c r="AJ31" t="s">
        <v>18</v>
      </c>
      <c r="AK31">
        <v>15</v>
      </c>
      <c r="AL31" t="s">
        <v>11</v>
      </c>
      <c r="AM31">
        <v>18680.45</v>
      </c>
      <c r="AN31" t="s">
        <v>12</v>
      </c>
      <c r="AO31" t="s">
        <v>21</v>
      </c>
    </row>
    <row r="32" spans="1:41" x14ac:dyDescent="0.25">
      <c r="A32" t="s">
        <v>1</v>
      </c>
      <c r="B32">
        <v>8590</v>
      </c>
      <c r="C32" t="s">
        <v>2</v>
      </c>
      <c r="D32">
        <v>29</v>
      </c>
      <c r="E32" t="s">
        <v>3</v>
      </c>
      <c r="F32">
        <v>10</v>
      </c>
      <c r="G32" t="s">
        <v>4</v>
      </c>
      <c r="H32" t="s">
        <v>5</v>
      </c>
      <c r="I32" t="s">
        <v>8</v>
      </c>
      <c r="T32">
        <v>136263.97</v>
      </c>
      <c r="V32" t="s">
        <v>20</v>
      </c>
      <c r="W32">
        <v>8590</v>
      </c>
      <c r="X32" t="s">
        <v>13</v>
      </c>
      <c r="Y32">
        <v>0.1</v>
      </c>
      <c r="Z32" t="s">
        <v>14</v>
      </c>
      <c r="AA32">
        <v>29</v>
      </c>
      <c r="AB32" t="s">
        <v>15</v>
      </c>
      <c r="AC32">
        <v>29</v>
      </c>
      <c r="AD32" t="s">
        <v>16</v>
      </c>
      <c r="AE32">
        <v>8590</v>
      </c>
      <c r="AF32" t="s">
        <v>19</v>
      </c>
      <c r="AG32">
        <v>0.1</v>
      </c>
      <c r="AH32" t="s">
        <v>17</v>
      </c>
      <c r="AI32">
        <v>29</v>
      </c>
      <c r="AJ32" t="s">
        <v>18</v>
      </c>
      <c r="AK32">
        <v>29</v>
      </c>
      <c r="AL32" t="s">
        <v>11</v>
      </c>
      <c r="AM32">
        <v>136263.97</v>
      </c>
      <c r="AN32" t="s">
        <v>12</v>
      </c>
      <c r="AO32" t="s">
        <v>21</v>
      </c>
    </row>
    <row r="33" spans="1:41" x14ac:dyDescent="0.25">
      <c r="A33" t="s">
        <v>1</v>
      </c>
      <c r="B33">
        <v>9320</v>
      </c>
      <c r="C33" t="s">
        <v>2</v>
      </c>
      <c r="D33">
        <v>6</v>
      </c>
      <c r="E33" t="s">
        <v>10</v>
      </c>
      <c r="F33">
        <v>10</v>
      </c>
      <c r="G33" t="s">
        <v>4</v>
      </c>
      <c r="H33" t="s">
        <v>9</v>
      </c>
      <c r="I33" t="s">
        <v>8</v>
      </c>
      <c r="T33">
        <v>16510.95</v>
      </c>
      <c r="V33" t="s">
        <v>20</v>
      </c>
      <c r="W33">
        <v>9320</v>
      </c>
      <c r="X33" t="s">
        <v>13</v>
      </c>
      <c r="Y33">
        <v>0.1</v>
      </c>
      <c r="Z33" t="s">
        <v>14</v>
      </c>
      <c r="AA33">
        <v>6</v>
      </c>
      <c r="AB33" t="s">
        <v>15</v>
      </c>
      <c r="AC33">
        <v>6</v>
      </c>
      <c r="AD33" t="s">
        <v>16</v>
      </c>
      <c r="AE33">
        <v>9320</v>
      </c>
      <c r="AF33" t="s">
        <v>19</v>
      </c>
      <c r="AG33">
        <v>0.1</v>
      </c>
      <c r="AH33" t="s">
        <v>17</v>
      </c>
      <c r="AI33">
        <v>6</v>
      </c>
      <c r="AJ33" t="s">
        <v>18</v>
      </c>
      <c r="AK33">
        <v>6</v>
      </c>
      <c r="AL33" t="s">
        <v>11</v>
      </c>
      <c r="AM33">
        <v>16510.95</v>
      </c>
      <c r="AN33" t="s">
        <v>12</v>
      </c>
      <c r="AO33" t="s">
        <v>21</v>
      </c>
    </row>
    <row r="34" spans="1:41" x14ac:dyDescent="0.25">
      <c r="A34" t="s">
        <v>1</v>
      </c>
      <c r="B34">
        <v>5930</v>
      </c>
      <c r="C34" t="s">
        <v>2</v>
      </c>
      <c r="D34">
        <v>28</v>
      </c>
      <c r="E34" t="s">
        <v>3</v>
      </c>
      <c r="F34">
        <v>5.7</v>
      </c>
      <c r="G34" t="s">
        <v>4</v>
      </c>
      <c r="H34" t="s">
        <v>5</v>
      </c>
      <c r="I34" t="s">
        <v>8</v>
      </c>
      <c r="T34">
        <v>27999.759999999998</v>
      </c>
      <c r="V34" t="s">
        <v>20</v>
      </c>
      <c r="W34">
        <v>5930</v>
      </c>
      <c r="X34" t="s">
        <v>13</v>
      </c>
      <c r="Y34">
        <v>5.7000000000000002E-2</v>
      </c>
      <c r="Z34" t="s">
        <v>14</v>
      </c>
      <c r="AA34">
        <v>28</v>
      </c>
      <c r="AB34" t="s">
        <v>15</v>
      </c>
      <c r="AC34">
        <v>28</v>
      </c>
      <c r="AD34" t="s">
        <v>16</v>
      </c>
      <c r="AE34">
        <v>5930</v>
      </c>
      <c r="AF34" t="s">
        <v>19</v>
      </c>
      <c r="AG34">
        <v>5.7000000000000002E-2</v>
      </c>
      <c r="AH34" t="s">
        <v>17</v>
      </c>
      <c r="AI34">
        <v>28</v>
      </c>
      <c r="AJ34" t="s">
        <v>18</v>
      </c>
      <c r="AK34">
        <v>28</v>
      </c>
      <c r="AL34" t="s">
        <v>11</v>
      </c>
      <c r="AM34">
        <v>27999.759999999998</v>
      </c>
      <c r="AN34" t="s">
        <v>12</v>
      </c>
      <c r="AO34" t="s">
        <v>21</v>
      </c>
    </row>
    <row r="35" spans="1:41" x14ac:dyDescent="0.25">
      <c r="A35" t="s">
        <v>1</v>
      </c>
      <c r="B35">
        <v>8130</v>
      </c>
      <c r="C35" t="s">
        <v>2</v>
      </c>
      <c r="D35">
        <v>18</v>
      </c>
      <c r="E35" t="s">
        <v>10</v>
      </c>
      <c r="F35">
        <v>1.4</v>
      </c>
      <c r="G35" t="s">
        <v>4</v>
      </c>
      <c r="H35" t="s">
        <v>9</v>
      </c>
      <c r="I35" t="s">
        <v>8</v>
      </c>
      <c r="T35">
        <v>10441.76</v>
      </c>
      <c r="V35" t="s">
        <v>20</v>
      </c>
      <c r="W35">
        <v>8130</v>
      </c>
      <c r="X35" t="s">
        <v>13</v>
      </c>
      <c r="Y35">
        <v>1.4E-2</v>
      </c>
      <c r="Z35" t="s">
        <v>14</v>
      </c>
      <c r="AA35">
        <v>18</v>
      </c>
      <c r="AB35" t="s">
        <v>15</v>
      </c>
      <c r="AC35">
        <v>18</v>
      </c>
      <c r="AD35" t="s">
        <v>16</v>
      </c>
      <c r="AE35">
        <v>8130</v>
      </c>
      <c r="AF35" t="s">
        <v>19</v>
      </c>
      <c r="AG35">
        <v>1.4E-2</v>
      </c>
      <c r="AH35" t="s">
        <v>17</v>
      </c>
      <c r="AI35">
        <v>18</v>
      </c>
      <c r="AJ35" t="s">
        <v>18</v>
      </c>
      <c r="AK35">
        <v>18</v>
      </c>
      <c r="AL35" t="s">
        <v>11</v>
      </c>
      <c r="AM35">
        <v>10441.76</v>
      </c>
      <c r="AN35" t="s">
        <v>12</v>
      </c>
      <c r="AO35" t="s">
        <v>21</v>
      </c>
    </row>
    <row r="36" spans="1:41" x14ac:dyDescent="0.25">
      <c r="A36" t="s">
        <v>1</v>
      </c>
      <c r="B36">
        <v>3460</v>
      </c>
      <c r="C36" t="s">
        <v>2</v>
      </c>
      <c r="D36">
        <v>43</v>
      </c>
      <c r="E36" t="s">
        <v>3</v>
      </c>
      <c r="F36">
        <v>3.49</v>
      </c>
      <c r="G36" t="s">
        <v>4</v>
      </c>
      <c r="H36" t="s">
        <v>5</v>
      </c>
      <c r="I36" t="s">
        <v>8</v>
      </c>
      <c r="T36">
        <v>15125.4</v>
      </c>
      <c r="V36" t="s">
        <v>20</v>
      </c>
      <c r="W36">
        <v>3460</v>
      </c>
      <c r="X36" t="s">
        <v>13</v>
      </c>
      <c r="Y36">
        <v>3.49E-2</v>
      </c>
      <c r="Z36" t="s">
        <v>14</v>
      </c>
      <c r="AA36">
        <v>43</v>
      </c>
      <c r="AB36" t="s">
        <v>15</v>
      </c>
      <c r="AC36">
        <v>43</v>
      </c>
      <c r="AD36" t="s">
        <v>16</v>
      </c>
      <c r="AE36">
        <v>3460</v>
      </c>
      <c r="AF36" t="s">
        <v>19</v>
      </c>
      <c r="AG36">
        <v>3.49E-2</v>
      </c>
      <c r="AH36" t="s">
        <v>17</v>
      </c>
      <c r="AI36">
        <v>43</v>
      </c>
      <c r="AJ36" t="s">
        <v>18</v>
      </c>
      <c r="AK36">
        <v>43</v>
      </c>
      <c r="AL36" t="s">
        <v>11</v>
      </c>
      <c r="AM36">
        <v>15125.4</v>
      </c>
      <c r="AN36" t="s">
        <v>12</v>
      </c>
      <c r="AO36" t="s">
        <v>21</v>
      </c>
    </row>
    <row r="37" spans="1:41" x14ac:dyDescent="0.25">
      <c r="A37" t="s">
        <v>1</v>
      </c>
      <c r="B37">
        <v>3990</v>
      </c>
      <c r="C37" t="s">
        <v>2</v>
      </c>
      <c r="D37">
        <v>4</v>
      </c>
      <c r="E37" t="s">
        <v>10</v>
      </c>
      <c r="F37">
        <v>8.42</v>
      </c>
      <c r="G37" t="s">
        <v>4</v>
      </c>
      <c r="H37" t="s">
        <v>9</v>
      </c>
      <c r="I37" t="s">
        <v>8</v>
      </c>
      <c r="T37">
        <v>5513.29</v>
      </c>
      <c r="V37" t="s">
        <v>20</v>
      </c>
      <c r="W37">
        <v>3990</v>
      </c>
      <c r="X37" t="s">
        <v>13</v>
      </c>
      <c r="Y37">
        <v>8.4199999999999997E-2</v>
      </c>
      <c r="Z37" t="s">
        <v>14</v>
      </c>
      <c r="AA37">
        <v>4</v>
      </c>
      <c r="AB37" t="s">
        <v>15</v>
      </c>
      <c r="AC37">
        <v>4</v>
      </c>
      <c r="AD37" t="s">
        <v>16</v>
      </c>
      <c r="AE37">
        <v>3990</v>
      </c>
      <c r="AF37" t="s">
        <v>19</v>
      </c>
      <c r="AG37">
        <v>8.4199999999999997E-2</v>
      </c>
      <c r="AH37" t="s">
        <v>17</v>
      </c>
      <c r="AI37">
        <v>4</v>
      </c>
      <c r="AJ37" t="s">
        <v>18</v>
      </c>
      <c r="AK37">
        <v>4</v>
      </c>
      <c r="AL37" t="s">
        <v>11</v>
      </c>
      <c r="AM37">
        <v>5513.29</v>
      </c>
      <c r="AN37" t="s">
        <v>12</v>
      </c>
      <c r="AO37" t="s">
        <v>21</v>
      </c>
    </row>
    <row r="38" spans="1:41" x14ac:dyDescent="0.25">
      <c r="A38" t="s">
        <v>1</v>
      </c>
      <c r="B38">
        <v>8300</v>
      </c>
      <c r="C38" t="s">
        <v>2</v>
      </c>
      <c r="D38">
        <v>42</v>
      </c>
      <c r="E38" t="s">
        <v>3</v>
      </c>
      <c r="F38">
        <v>11</v>
      </c>
      <c r="G38" t="s">
        <v>4</v>
      </c>
      <c r="H38" t="s">
        <v>5</v>
      </c>
      <c r="I38" t="s">
        <v>8</v>
      </c>
      <c r="T38">
        <v>664726.81999999995</v>
      </c>
      <c r="V38" t="s">
        <v>20</v>
      </c>
      <c r="W38">
        <v>8300</v>
      </c>
      <c r="X38" t="s">
        <v>13</v>
      </c>
      <c r="Y38">
        <v>0.11</v>
      </c>
      <c r="Z38" t="s">
        <v>14</v>
      </c>
      <c r="AA38">
        <v>42</v>
      </c>
      <c r="AB38" t="s">
        <v>15</v>
      </c>
      <c r="AC38">
        <v>42</v>
      </c>
      <c r="AD38" t="s">
        <v>16</v>
      </c>
      <c r="AE38">
        <v>8300</v>
      </c>
      <c r="AF38" t="s">
        <v>19</v>
      </c>
      <c r="AG38">
        <v>0.11</v>
      </c>
      <c r="AH38" t="s">
        <v>17</v>
      </c>
      <c r="AI38">
        <v>42</v>
      </c>
      <c r="AJ38" t="s">
        <v>18</v>
      </c>
      <c r="AK38">
        <v>42</v>
      </c>
      <c r="AL38" t="s">
        <v>11</v>
      </c>
      <c r="AM38">
        <v>664726.81999999995</v>
      </c>
      <c r="AN38" t="s">
        <v>12</v>
      </c>
      <c r="AO38" t="s">
        <v>21</v>
      </c>
    </row>
    <row r="39" spans="1:41" x14ac:dyDescent="0.25">
      <c r="A39" t="s">
        <v>1</v>
      </c>
      <c r="B39">
        <v>6970</v>
      </c>
      <c r="C39" t="s">
        <v>2</v>
      </c>
      <c r="D39">
        <v>3</v>
      </c>
      <c r="E39" t="s">
        <v>10</v>
      </c>
      <c r="F39">
        <v>4</v>
      </c>
      <c r="G39" t="s">
        <v>4</v>
      </c>
      <c r="H39" t="s">
        <v>9</v>
      </c>
      <c r="I39" t="s">
        <v>8</v>
      </c>
      <c r="T39">
        <v>7840.3</v>
      </c>
      <c r="V39" t="s">
        <v>20</v>
      </c>
      <c r="W39">
        <v>6970</v>
      </c>
      <c r="X39" t="s">
        <v>13</v>
      </c>
      <c r="Y39">
        <v>0.04</v>
      </c>
      <c r="Z39" t="s">
        <v>14</v>
      </c>
      <c r="AA39">
        <v>3</v>
      </c>
      <c r="AB39" t="s">
        <v>15</v>
      </c>
      <c r="AC39">
        <v>3</v>
      </c>
      <c r="AD39" t="s">
        <v>16</v>
      </c>
      <c r="AE39">
        <v>6970</v>
      </c>
      <c r="AF39" t="s">
        <v>19</v>
      </c>
      <c r="AG39">
        <v>0.04</v>
      </c>
      <c r="AH39" t="s">
        <v>17</v>
      </c>
      <c r="AI39">
        <v>3</v>
      </c>
      <c r="AJ39" t="s">
        <v>18</v>
      </c>
      <c r="AK39">
        <v>3</v>
      </c>
      <c r="AL39" t="s">
        <v>11</v>
      </c>
      <c r="AM39">
        <v>7840.3</v>
      </c>
      <c r="AN39" t="s">
        <v>12</v>
      </c>
      <c r="AO39" t="s">
        <v>21</v>
      </c>
    </row>
    <row r="40" spans="1:41" x14ac:dyDescent="0.25">
      <c r="A40" t="s">
        <v>1</v>
      </c>
      <c r="B40">
        <v>9680</v>
      </c>
      <c r="C40" t="s">
        <v>2</v>
      </c>
      <c r="D40">
        <v>43</v>
      </c>
      <c r="E40" t="s">
        <v>3</v>
      </c>
      <c r="F40">
        <v>1.4</v>
      </c>
      <c r="G40" t="s">
        <v>4</v>
      </c>
      <c r="H40" t="s">
        <v>5</v>
      </c>
      <c r="I40" t="s">
        <v>8</v>
      </c>
      <c r="T40">
        <v>17599.79</v>
      </c>
      <c r="V40" t="s">
        <v>20</v>
      </c>
      <c r="W40">
        <v>9680</v>
      </c>
      <c r="X40" t="s">
        <v>13</v>
      </c>
      <c r="Y40">
        <v>1.4E-2</v>
      </c>
      <c r="Z40" t="s">
        <v>14</v>
      </c>
      <c r="AA40">
        <v>43</v>
      </c>
      <c r="AB40" t="s">
        <v>15</v>
      </c>
      <c r="AC40">
        <v>43</v>
      </c>
      <c r="AD40" t="s">
        <v>16</v>
      </c>
      <c r="AE40">
        <v>9680</v>
      </c>
      <c r="AF40" t="s">
        <v>19</v>
      </c>
      <c r="AG40">
        <v>1.4E-2</v>
      </c>
      <c r="AH40" t="s">
        <v>17</v>
      </c>
      <c r="AI40">
        <v>43</v>
      </c>
      <c r="AJ40" t="s">
        <v>18</v>
      </c>
      <c r="AK40">
        <v>43</v>
      </c>
      <c r="AL40" t="s">
        <v>11</v>
      </c>
      <c r="AM40">
        <v>17599.79</v>
      </c>
      <c r="AN40" t="s">
        <v>12</v>
      </c>
      <c r="AO40" t="s">
        <v>21</v>
      </c>
    </row>
    <row r="41" spans="1:41" x14ac:dyDescent="0.25">
      <c r="A41" t="s">
        <v>1</v>
      </c>
      <c r="B41">
        <v>6890</v>
      </c>
      <c r="C41" t="s">
        <v>2</v>
      </c>
      <c r="D41">
        <v>12</v>
      </c>
      <c r="E41" t="s">
        <v>10</v>
      </c>
      <c r="F41">
        <v>2.2999999999999998</v>
      </c>
      <c r="G41" t="s">
        <v>4</v>
      </c>
      <c r="H41" t="s">
        <v>9</v>
      </c>
      <c r="I41" t="s">
        <v>8</v>
      </c>
      <c r="T41">
        <v>9051.6299999999992</v>
      </c>
      <c r="V41" t="s">
        <v>20</v>
      </c>
      <c r="W41">
        <v>6890</v>
      </c>
      <c r="X41" t="s">
        <v>13</v>
      </c>
      <c r="Y41">
        <v>2.3E-2</v>
      </c>
      <c r="Z41" t="s">
        <v>14</v>
      </c>
      <c r="AA41">
        <v>12</v>
      </c>
      <c r="AB41" t="s">
        <v>15</v>
      </c>
      <c r="AC41">
        <v>12</v>
      </c>
      <c r="AD41" t="s">
        <v>16</v>
      </c>
      <c r="AE41">
        <v>6890</v>
      </c>
      <c r="AF41" t="s">
        <v>19</v>
      </c>
      <c r="AG41">
        <v>2.3E-2</v>
      </c>
      <c r="AH41" t="s">
        <v>17</v>
      </c>
      <c r="AI41">
        <v>12</v>
      </c>
      <c r="AJ41" t="s">
        <v>18</v>
      </c>
      <c r="AK41">
        <v>12</v>
      </c>
      <c r="AL41" t="s">
        <v>11</v>
      </c>
      <c r="AM41">
        <v>9051.6299999999992</v>
      </c>
      <c r="AN41" t="s">
        <v>12</v>
      </c>
      <c r="AO41" t="s">
        <v>21</v>
      </c>
    </row>
    <row r="42" spans="1:41" x14ac:dyDescent="0.25">
      <c r="A42" t="s">
        <v>1</v>
      </c>
      <c r="B42">
        <v>7720</v>
      </c>
      <c r="C42" t="s">
        <v>2</v>
      </c>
      <c r="D42">
        <v>28</v>
      </c>
      <c r="E42" t="s">
        <v>3</v>
      </c>
      <c r="F42">
        <v>9.2799999999999994</v>
      </c>
      <c r="G42" t="s">
        <v>4</v>
      </c>
      <c r="H42" t="s">
        <v>5</v>
      </c>
      <c r="I42" t="s">
        <v>8</v>
      </c>
      <c r="T42">
        <v>92631.039999999994</v>
      </c>
      <c r="V42" t="s">
        <v>20</v>
      </c>
      <c r="W42">
        <v>7720</v>
      </c>
      <c r="X42" t="s">
        <v>13</v>
      </c>
      <c r="Y42">
        <v>9.2799999999999994E-2</v>
      </c>
      <c r="Z42" t="s">
        <v>14</v>
      </c>
      <c r="AA42">
        <v>28</v>
      </c>
      <c r="AB42" t="s">
        <v>15</v>
      </c>
      <c r="AC42">
        <v>28</v>
      </c>
      <c r="AD42" t="s">
        <v>16</v>
      </c>
      <c r="AE42">
        <v>7720</v>
      </c>
      <c r="AF42" t="s">
        <v>19</v>
      </c>
      <c r="AG42">
        <v>9.2799999999999994E-2</v>
      </c>
      <c r="AH42" t="s">
        <v>17</v>
      </c>
      <c r="AI42">
        <v>28</v>
      </c>
      <c r="AJ42" t="s">
        <v>18</v>
      </c>
      <c r="AK42">
        <v>28</v>
      </c>
      <c r="AL42" t="s">
        <v>11</v>
      </c>
      <c r="AM42">
        <v>92631.039999999994</v>
      </c>
      <c r="AN42" t="s">
        <v>12</v>
      </c>
      <c r="AO42" t="s">
        <v>21</v>
      </c>
    </row>
    <row r="43" spans="1:41" x14ac:dyDescent="0.25">
      <c r="A43" t="s">
        <v>1</v>
      </c>
      <c r="B43">
        <v>4190</v>
      </c>
      <c r="C43" t="s">
        <v>2</v>
      </c>
      <c r="D43">
        <v>5</v>
      </c>
      <c r="E43" t="s">
        <v>10</v>
      </c>
      <c r="F43">
        <v>2.2000000000000002</v>
      </c>
      <c r="G43" t="s">
        <v>4</v>
      </c>
      <c r="H43" t="s">
        <v>9</v>
      </c>
      <c r="I43" t="s">
        <v>8</v>
      </c>
      <c r="T43">
        <v>4671.63</v>
      </c>
      <c r="V43" t="s">
        <v>20</v>
      </c>
      <c r="W43">
        <v>4190</v>
      </c>
      <c r="X43" t="s">
        <v>13</v>
      </c>
      <c r="Y43">
        <v>2.1999999999999999E-2</v>
      </c>
      <c r="Z43" t="s">
        <v>14</v>
      </c>
      <c r="AA43">
        <v>5</v>
      </c>
      <c r="AB43" t="s">
        <v>15</v>
      </c>
      <c r="AC43">
        <v>5</v>
      </c>
      <c r="AD43" t="s">
        <v>16</v>
      </c>
      <c r="AE43">
        <v>4190</v>
      </c>
      <c r="AF43" t="s">
        <v>19</v>
      </c>
      <c r="AG43">
        <v>2.1999999999999999E-2</v>
      </c>
      <c r="AH43" t="s">
        <v>17</v>
      </c>
      <c r="AI43">
        <v>5</v>
      </c>
      <c r="AJ43" t="s">
        <v>18</v>
      </c>
      <c r="AK43">
        <v>5</v>
      </c>
      <c r="AL43" t="s">
        <v>11</v>
      </c>
      <c r="AM43">
        <v>4671.63</v>
      </c>
      <c r="AN43" t="s">
        <v>12</v>
      </c>
      <c r="AO43" t="s">
        <v>21</v>
      </c>
    </row>
    <row r="44" spans="1:41" x14ac:dyDescent="0.25">
      <c r="A44" t="s">
        <v>1</v>
      </c>
      <c r="B44">
        <v>9670</v>
      </c>
      <c r="C44" t="s">
        <v>2</v>
      </c>
      <c r="D44">
        <v>37</v>
      </c>
      <c r="E44" t="s">
        <v>3</v>
      </c>
      <c r="F44">
        <v>10</v>
      </c>
      <c r="G44" t="s">
        <v>4</v>
      </c>
      <c r="H44" t="s">
        <v>5</v>
      </c>
      <c r="I44" t="s">
        <v>8</v>
      </c>
      <c r="T44">
        <v>328818.18</v>
      </c>
      <c r="V44" t="s">
        <v>20</v>
      </c>
      <c r="W44">
        <v>9670</v>
      </c>
      <c r="X44" t="s">
        <v>13</v>
      </c>
      <c r="Y44">
        <v>0.1</v>
      </c>
      <c r="Z44" t="s">
        <v>14</v>
      </c>
      <c r="AA44">
        <v>37</v>
      </c>
      <c r="AB44" t="s">
        <v>15</v>
      </c>
      <c r="AC44">
        <v>37</v>
      </c>
      <c r="AD44" t="s">
        <v>16</v>
      </c>
      <c r="AE44">
        <v>9670</v>
      </c>
      <c r="AF44" t="s">
        <v>19</v>
      </c>
      <c r="AG44">
        <v>0.1</v>
      </c>
      <c r="AH44" t="s">
        <v>17</v>
      </c>
      <c r="AI44">
        <v>37</v>
      </c>
      <c r="AJ44" t="s">
        <v>18</v>
      </c>
      <c r="AK44">
        <v>37</v>
      </c>
      <c r="AL44" t="s">
        <v>11</v>
      </c>
      <c r="AM44">
        <v>328818.18</v>
      </c>
      <c r="AN44" t="s">
        <v>12</v>
      </c>
      <c r="AO44" t="s">
        <v>21</v>
      </c>
    </row>
    <row r="45" spans="1:41" x14ac:dyDescent="0.25">
      <c r="A45" t="s">
        <v>1</v>
      </c>
      <c r="B45">
        <v>5870</v>
      </c>
      <c r="C45" t="s">
        <v>2</v>
      </c>
      <c r="D45">
        <v>6</v>
      </c>
      <c r="E45" t="s">
        <v>3</v>
      </c>
      <c r="F45">
        <v>18</v>
      </c>
      <c r="G45" t="s">
        <v>4</v>
      </c>
      <c r="H45" t="s">
        <v>5</v>
      </c>
      <c r="I45" t="s">
        <v>8</v>
      </c>
      <c r="T45">
        <v>15846.38</v>
      </c>
      <c r="V45" t="s">
        <v>20</v>
      </c>
      <c r="W45">
        <v>5870</v>
      </c>
      <c r="X45" t="s">
        <v>13</v>
      </c>
      <c r="Y45">
        <v>0.18</v>
      </c>
      <c r="Z45" t="s">
        <v>14</v>
      </c>
      <c r="AA45">
        <v>6</v>
      </c>
      <c r="AB45" t="s">
        <v>15</v>
      </c>
      <c r="AC45">
        <v>6</v>
      </c>
      <c r="AD45" t="s">
        <v>16</v>
      </c>
      <c r="AE45">
        <v>5870</v>
      </c>
      <c r="AF45" t="s">
        <v>19</v>
      </c>
      <c r="AG45">
        <v>0.18</v>
      </c>
      <c r="AH45" t="s">
        <v>17</v>
      </c>
      <c r="AI45">
        <v>6</v>
      </c>
      <c r="AJ45" t="s">
        <v>18</v>
      </c>
      <c r="AK45">
        <v>6</v>
      </c>
      <c r="AL45" t="s">
        <v>11</v>
      </c>
      <c r="AM45">
        <v>15846.38</v>
      </c>
      <c r="AN45" t="s">
        <v>12</v>
      </c>
      <c r="AO45" t="s">
        <v>21</v>
      </c>
    </row>
    <row r="46" spans="1:41" x14ac:dyDescent="0.25">
      <c r="A46" t="s">
        <v>1</v>
      </c>
      <c r="B46">
        <v>9350</v>
      </c>
      <c r="C46" t="s">
        <v>2</v>
      </c>
      <c r="D46">
        <v>3</v>
      </c>
      <c r="E46" t="s">
        <v>10</v>
      </c>
      <c r="F46">
        <v>2</v>
      </c>
      <c r="G46" t="s">
        <v>4</v>
      </c>
      <c r="H46" t="s">
        <v>9</v>
      </c>
      <c r="I46" t="s">
        <v>8</v>
      </c>
      <c r="T46">
        <v>9922.2900000000009</v>
      </c>
      <c r="V46" t="s">
        <v>20</v>
      </c>
      <c r="W46">
        <v>9350</v>
      </c>
      <c r="X46" t="s">
        <v>13</v>
      </c>
      <c r="Y46">
        <v>0.02</v>
      </c>
      <c r="Z46" t="s">
        <v>14</v>
      </c>
      <c r="AA46">
        <v>3</v>
      </c>
      <c r="AB46" t="s">
        <v>15</v>
      </c>
      <c r="AC46">
        <v>3</v>
      </c>
      <c r="AD46" t="s">
        <v>16</v>
      </c>
      <c r="AE46">
        <v>9350</v>
      </c>
      <c r="AF46" t="s">
        <v>19</v>
      </c>
      <c r="AG46">
        <v>0.02</v>
      </c>
      <c r="AH46" t="s">
        <v>17</v>
      </c>
      <c r="AI46">
        <v>3</v>
      </c>
      <c r="AJ46" t="s">
        <v>18</v>
      </c>
      <c r="AK46">
        <v>3</v>
      </c>
      <c r="AL46" t="s">
        <v>11</v>
      </c>
      <c r="AM46">
        <v>9922.2900000000009</v>
      </c>
      <c r="AN46" t="s">
        <v>12</v>
      </c>
      <c r="AO46" t="s">
        <v>21</v>
      </c>
    </row>
    <row r="47" spans="1:41" x14ac:dyDescent="0.25">
      <c r="A47" t="s">
        <v>1</v>
      </c>
      <c r="B47">
        <v>7880</v>
      </c>
      <c r="C47" t="s">
        <v>2</v>
      </c>
      <c r="D47">
        <v>33</v>
      </c>
      <c r="E47" t="s">
        <v>3</v>
      </c>
      <c r="F47">
        <v>6.7</v>
      </c>
      <c r="G47" t="s">
        <v>4</v>
      </c>
      <c r="H47" t="s">
        <v>5</v>
      </c>
      <c r="I47" t="s">
        <v>8</v>
      </c>
      <c r="T47">
        <v>66981.070000000007</v>
      </c>
      <c r="V47" t="s">
        <v>20</v>
      </c>
      <c r="W47">
        <v>7880</v>
      </c>
      <c r="X47" t="s">
        <v>13</v>
      </c>
      <c r="Y47">
        <v>6.7000000000000004E-2</v>
      </c>
      <c r="Z47" t="s">
        <v>14</v>
      </c>
      <c r="AA47">
        <v>33</v>
      </c>
      <c r="AB47" t="s">
        <v>15</v>
      </c>
      <c r="AC47">
        <v>33</v>
      </c>
      <c r="AD47" t="s">
        <v>16</v>
      </c>
      <c r="AE47">
        <v>7880</v>
      </c>
      <c r="AF47" t="s">
        <v>19</v>
      </c>
      <c r="AG47">
        <v>6.7000000000000004E-2</v>
      </c>
      <c r="AH47" t="s">
        <v>17</v>
      </c>
      <c r="AI47">
        <v>33</v>
      </c>
      <c r="AJ47" t="s">
        <v>18</v>
      </c>
      <c r="AK47">
        <v>33</v>
      </c>
      <c r="AL47" t="s">
        <v>11</v>
      </c>
      <c r="AM47">
        <v>66981.070000000007</v>
      </c>
      <c r="AN47" t="s">
        <v>12</v>
      </c>
      <c r="AO47" t="s">
        <v>21</v>
      </c>
    </row>
    <row r="48" spans="1:41" x14ac:dyDescent="0.25">
      <c r="A48" t="s">
        <v>1</v>
      </c>
      <c r="B48">
        <v>5770</v>
      </c>
      <c r="C48" t="s">
        <v>2</v>
      </c>
      <c r="D48">
        <v>12</v>
      </c>
      <c r="E48" t="s">
        <v>10</v>
      </c>
      <c r="F48">
        <v>1.7</v>
      </c>
      <c r="G48" t="s">
        <v>4</v>
      </c>
      <c r="H48" t="s">
        <v>9</v>
      </c>
      <c r="I48" t="s">
        <v>8</v>
      </c>
      <c r="T48">
        <v>7063.62</v>
      </c>
      <c r="V48" t="s">
        <v>20</v>
      </c>
      <c r="W48">
        <v>5770</v>
      </c>
      <c r="X48" t="s">
        <v>13</v>
      </c>
      <c r="Y48">
        <v>1.7000000000000001E-2</v>
      </c>
      <c r="Z48" t="s">
        <v>14</v>
      </c>
      <c r="AA48">
        <v>12</v>
      </c>
      <c r="AB48" t="s">
        <v>15</v>
      </c>
      <c r="AC48">
        <v>12</v>
      </c>
      <c r="AD48" t="s">
        <v>16</v>
      </c>
      <c r="AE48">
        <v>5770</v>
      </c>
      <c r="AF48" t="s">
        <v>19</v>
      </c>
      <c r="AG48">
        <v>1.7000000000000001E-2</v>
      </c>
      <c r="AH48" t="s">
        <v>17</v>
      </c>
      <c r="AI48">
        <v>12</v>
      </c>
      <c r="AJ48" t="s">
        <v>18</v>
      </c>
      <c r="AK48">
        <v>12</v>
      </c>
      <c r="AL48" t="s">
        <v>11</v>
      </c>
      <c r="AM48">
        <v>7063.62</v>
      </c>
      <c r="AN48" t="s">
        <v>12</v>
      </c>
      <c r="AO48" t="s">
        <v>21</v>
      </c>
    </row>
    <row r="49" spans="1:41" x14ac:dyDescent="0.25">
      <c r="A49" t="s">
        <v>1</v>
      </c>
      <c r="B49">
        <v>9550</v>
      </c>
      <c r="C49" t="s">
        <v>2</v>
      </c>
      <c r="D49">
        <v>36</v>
      </c>
      <c r="E49" t="s">
        <v>3</v>
      </c>
      <c r="F49">
        <v>5.5</v>
      </c>
      <c r="G49" t="s">
        <v>4</v>
      </c>
      <c r="H49" t="s">
        <v>5</v>
      </c>
      <c r="I49" t="s">
        <v>8</v>
      </c>
      <c r="T49">
        <v>65628.42</v>
      </c>
      <c r="V49" t="s">
        <v>20</v>
      </c>
      <c r="W49">
        <v>9550</v>
      </c>
      <c r="X49" t="s">
        <v>13</v>
      </c>
      <c r="Y49">
        <v>5.5E-2</v>
      </c>
      <c r="Z49" t="s">
        <v>14</v>
      </c>
      <c r="AA49">
        <v>36</v>
      </c>
      <c r="AB49" t="s">
        <v>15</v>
      </c>
      <c r="AC49">
        <v>36</v>
      </c>
      <c r="AD49" t="s">
        <v>16</v>
      </c>
      <c r="AE49">
        <v>9550</v>
      </c>
      <c r="AF49" t="s">
        <v>19</v>
      </c>
      <c r="AG49">
        <v>5.5E-2</v>
      </c>
      <c r="AH49" t="s">
        <v>17</v>
      </c>
      <c r="AI49">
        <v>36</v>
      </c>
      <c r="AJ49" t="s">
        <v>18</v>
      </c>
      <c r="AK49">
        <v>36</v>
      </c>
      <c r="AL49" t="s">
        <v>11</v>
      </c>
      <c r="AM49">
        <v>65628.42</v>
      </c>
      <c r="AN49" t="s">
        <v>12</v>
      </c>
      <c r="AO49" t="s">
        <v>21</v>
      </c>
    </row>
    <row r="50" spans="1:41" x14ac:dyDescent="0.25">
      <c r="A50" t="s">
        <v>1</v>
      </c>
      <c r="B50">
        <v>4770</v>
      </c>
      <c r="C50" t="s">
        <v>2</v>
      </c>
      <c r="D50">
        <v>20</v>
      </c>
      <c r="E50" t="s">
        <v>10</v>
      </c>
      <c r="F50">
        <v>8.35</v>
      </c>
      <c r="G50" t="s">
        <v>4</v>
      </c>
      <c r="H50" t="s">
        <v>9</v>
      </c>
      <c r="I50" t="s">
        <v>8</v>
      </c>
      <c r="T50">
        <v>23719.02</v>
      </c>
      <c r="V50" t="s">
        <v>20</v>
      </c>
      <c r="W50">
        <v>4770</v>
      </c>
      <c r="X50" t="s">
        <v>13</v>
      </c>
      <c r="Y50">
        <v>8.3500000000000005E-2</v>
      </c>
      <c r="Z50" t="s">
        <v>14</v>
      </c>
      <c r="AA50">
        <v>20</v>
      </c>
      <c r="AB50" t="s">
        <v>15</v>
      </c>
      <c r="AC50">
        <v>20</v>
      </c>
      <c r="AD50" t="s">
        <v>16</v>
      </c>
      <c r="AE50">
        <v>4770</v>
      </c>
      <c r="AF50" t="s">
        <v>19</v>
      </c>
      <c r="AG50">
        <v>8.3500000000000005E-2</v>
      </c>
      <c r="AH50" t="s">
        <v>17</v>
      </c>
      <c r="AI50">
        <v>20</v>
      </c>
      <c r="AJ50" t="s">
        <v>18</v>
      </c>
      <c r="AK50">
        <v>20</v>
      </c>
      <c r="AL50" t="s">
        <v>11</v>
      </c>
      <c r="AM50">
        <v>23719.02</v>
      </c>
      <c r="AN50" t="s">
        <v>12</v>
      </c>
      <c r="AO50" t="s">
        <v>21</v>
      </c>
    </row>
    <row r="51" spans="1:41" x14ac:dyDescent="0.25">
      <c r="A51" t="s">
        <v>1</v>
      </c>
      <c r="B51">
        <v>6410</v>
      </c>
      <c r="C51" t="s">
        <v>2</v>
      </c>
      <c r="D51">
        <v>28</v>
      </c>
      <c r="E51" t="s">
        <v>3</v>
      </c>
      <c r="F51">
        <v>12</v>
      </c>
      <c r="G51" t="s">
        <v>4</v>
      </c>
      <c r="H51" t="s">
        <v>5</v>
      </c>
      <c r="I51" t="s">
        <v>8</v>
      </c>
      <c r="T51">
        <v>153095.57999999999</v>
      </c>
      <c r="V51" t="s">
        <v>20</v>
      </c>
      <c r="W51">
        <v>6410</v>
      </c>
      <c r="X51" t="s">
        <v>13</v>
      </c>
      <c r="Y51">
        <v>0.12</v>
      </c>
      <c r="Z51" t="s">
        <v>14</v>
      </c>
      <c r="AA51">
        <v>28</v>
      </c>
      <c r="AB51" t="s">
        <v>15</v>
      </c>
      <c r="AC51">
        <v>28</v>
      </c>
      <c r="AD51" t="s">
        <v>16</v>
      </c>
      <c r="AE51">
        <v>6410</v>
      </c>
      <c r="AF51" t="s">
        <v>19</v>
      </c>
      <c r="AG51">
        <v>0.12</v>
      </c>
      <c r="AH51" t="s">
        <v>17</v>
      </c>
      <c r="AI51">
        <v>28</v>
      </c>
      <c r="AJ51" t="s">
        <v>18</v>
      </c>
      <c r="AK51">
        <v>28</v>
      </c>
      <c r="AL51" t="s">
        <v>11</v>
      </c>
      <c r="AM51">
        <v>153095.57999999999</v>
      </c>
      <c r="AN51" t="s">
        <v>12</v>
      </c>
      <c r="AO51" t="s">
        <v>21</v>
      </c>
    </row>
    <row r="52" spans="1:41" x14ac:dyDescent="0.25">
      <c r="A52" t="s">
        <v>1</v>
      </c>
      <c r="B52">
        <v>7050</v>
      </c>
      <c r="C52" t="s">
        <v>2</v>
      </c>
      <c r="D52">
        <v>2</v>
      </c>
      <c r="E52" t="s">
        <v>10</v>
      </c>
      <c r="F52">
        <v>14</v>
      </c>
      <c r="G52" t="s">
        <v>4</v>
      </c>
      <c r="H52" t="s">
        <v>9</v>
      </c>
      <c r="I52" t="s">
        <v>8</v>
      </c>
      <c r="T52">
        <v>9162.18</v>
      </c>
      <c r="V52" t="s">
        <v>20</v>
      </c>
      <c r="W52">
        <v>7050</v>
      </c>
      <c r="X52" t="s">
        <v>13</v>
      </c>
      <c r="Y52">
        <v>0.14000000000000001</v>
      </c>
      <c r="Z52" t="s">
        <v>14</v>
      </c>
      <c r="AA52">
        <v>2</v>
      </c>
      <c r="AB52" t="s">
        <v>15</v>
      </c>
      <c r="AC52">
        <v>2</v>
      </c>
      <c r="AD52" t="s">
        <v>16</v>
      </c>
      <c r="AE52">
        <v>7050</v>
      </c>
      <c r="AF52" t="s">
        <v>19</v>
      </c>
      <c r="AG52">
        <v>0.14000000000000001</v>
      </c>
      <c r="AH52" t="s">
        <v>17</v>
      </c>
      <c r="AI52">
        <v>2</v>
      </c>
      <c r="AJ52" t="s">
        <v>18</v>
      </c>
      <c r="AK52">
        <v>2</v>
      </c>
      <c r="AL52" t="s">
        <v>11</v>
      </c>
      <c r="AM52">
        <v>9162.18</v>
      </c>
      <c r="AN52" t="s">
        <v>12</v>
      </c>
      <c r="AO52" t="s">
        <v>21</v>
      </c>
    </row>
    <row r="53" spans="1:41" x14ac:dyDescent="0.25">
      <c r="A53" t="s">
        <v>1</v>
      </c>
      <c r="B53">
        <v>9110</v>
      </c>
      <c r="C53" t="s">
        <v>2</v>
      </c>
      <c r="D53">
        <v>12</v>
      </c>
      <c r="E53" t="s">
        <v>3</v>
      </c>
      <c r="F53">
        <v>3.3</v>
      </c>
      <c r="G53" t="s">
        <v>4</v>
      </c>
      <c r="H53" t="s">
        <v>5</v>
      </c>
      <c r="I53" t="s">
        <v>8</v>
      </c>
      <c r="T53">
        <v>13450</v>
      </c>
      <c r="V53" t="s">
        <v>20</v>
      </c>
      <c r="W53">
        <v>9110</v>
      </c>
      <c r="X53" t="s">
        <v>13</v>
      </c>
      <c r="Y53">
        <v>3.3000000000000002E-2</v>
      </c>
      <c r="Z53" t="s">
        <v>14</v>
      </c>
      <c r="AA53">
        <v>12</v>
      </c>
      <c r="AB53" t="s">
        <v>15</v>
      </c>
      <c r="AC53">
        <v>12</v>
      </c>
      <c r="AD53" t="s">
        <v>16</v>
      </c>
      <c r="AE53">
        <v>9110</v>
      </c>
      <c r="AF53" t="s">
        <v>19</v>
      </c>
      <c r="AG53">
        <v>3.3000000000000002E-2</v>
      </c>
      <c r="AH53" t="s">
        <v>17</v>
      </c>
      <c r="AI53">
        <v>12</v>
      </c>
      <c r="AJ53" t="s">
        <v>18</v>
      </c>
      <c r="AK53">
        <v>12</v>
      </c>
      <c r="AL53" t="s">
        <v>11</v>
      </c>
      <c r="AM53">
        <v>13450</v>
      </c>
      <c r="AN53" t="s">
        <v>12</v>
      </c>
      <c r="AO53" t="s">
        <v>21</v>
      </c>
    </row>
    <row r="54" spans="1:41" x14ac:dyDescent="0.25">
      <c r="A54" t="s">
        <v>1</v>
      </c>
      <c r="B54">
        <v>9000</v>
      </c>
      <c r="C54" t="s">
        <v>2</v>
      </c>
      <c r="D54">
        <v>9</v>
      </c>
      <c r="E54" t="s">
        <v>10</v>
      </c>
      <c r="F54">
        <v>3.2</v>
      </c>
      <c r="G54" t="s">
        <v>4</v>
      </c>
      <c r="H54" t="s">
        <v>9</v>
      </c>
      <c r="I54" t="s">
        <v>8</v>
      </c>
      <c r="T54">
        <v>11949.78</v>
      </c>
      <c r="V54" t="s">
        <v>20</v>
      </c>
      <c r="W54">
        <v>9000</v>
      </c>
      <c r="X54" t="s">
        <v>13</v>
      </c>
      <c r="Y54">
        <v>3.2000000000000001E-2</v>
      </c>
      <c r="Z54" t="s">
        <v>14</v>
      </c>
      <c r="AA54">
        <v>9</v>
      </c>
      <c r="AB54" t="s">
        <v>15</v>
      </c>
      <c r="AC54">
        <v>9</v>
      </c>
      <c r="AD54" t="s">
        <v>16</v>
      </c>
      <c r="AE54">
        <v>9000</v>
      </c>
      <c r="AF54" t="s">
        <v>19</v>
      </c>
      <c r="AG54">
        <v>3.2000000000000001E-2</v>
      </c>
      <c r="AH54" t="s">
        <v>17</v>
      </c>
      <c r="AI54">
        <v>9</v>
      </c>
      <c r="AJ54" t="s">
        <v>18</v>
      </c>
      <c r="AK54">
        <v>9</v>
      </c>
      <c r="AL54" t="s">
        <v>11</v>
      </c>
      <c r="AM54">
        <v>11949.78</v>
      </c>
      <c r="AN54" t="s">
        <v>12</v>
      </c>
      <c r="AO54" t="s">
        <v>21</v>
      </c>
    </row>
    <row r="55" spans="1:41" x14ac:dyDescent="0.25">
      <c r="A55" t="s">
        <v>1</v>
      </c>
      <c r="B55">
        <v>2460</v>
      </c>
      <c r="C55" t="s">
        <v>2</v>
      </c>
      <c r="D55">
        <v>26</v>
      </c>
      <c r="E55" t="s">
        <v>3</v>
      </c>
      <c r="F55">
        <v>4.1900000000000004</v>
      </c>
      <c r="G55" t="s">
        <v>4</v>
      </c>
      <c r="H55" t="s">
        <v>5</v>
      </c>
      <c r="I55" t="s">
        <v>8</v>
      </c>
      <c r="T55">
        <v>7151.75</v>
      </c>
      <c r="V55" t="s">
        <v>20</v>
      </c>
      <c r="W55">
        <v>2460</v>
      </c>
      <c r="X55" t="s">
        <v>13</v>
      </c>
      <c r="Y55">
        <v>4.19E-2</v>
      </c>
      <c r="Z55" t="s">
        <v>14</v>
      </c>
      <c r="AA55">
        <v>26</v>
      </c>
      <c r="AB55" t="s">
        <v>15</v>
      </c>
      <c r="AC55">
        <v>26</v>
      </c>
      <c r="AD55" t="s">
        <v>16</v>
      </c>
      <c r="AE55">
        <v>2460</v>
      </c>
      <c r="AF55" t="s">
        <v>19</v>
      </c>
      <c r="AG55">
        <v>4.19E-2</v>
      </c>
      <c r="AH55" t="s">
        <v>17</v>
      </c>
      <c r="AI55">
        <v>26</v>
      </c>
      <c r="AJ55" t="s">
        <v>18</v>
      </c>
      <c r="AK55">
        <v>26</v>
      </c>
      <c r="AL55" t="s">
        <v>11</v>
      </c>
      <c r="AM55">
        <v>7151.75</v>
      </c>
      <c r="AN55" t="s">
        <v>12</v>
      </c>
      <c r="AO55" t="s">
        <v>21</v>
      </c>
    </row>
    <row r="56" spans="1:41" x14ac:dyDescent="0.25">
      <c r="A56" t="s">
        <v>1</v>
      </c>
      <c r="B56">
        <v>8310</v>
      </c>
      <c r="C56" t="s">
        <v>2</v>
      </c>
      <c r="D56">
        <v>17</v>
      </c>
      <c r="E56" t="s">
        <v>10</v>
      </c>
      <c r="F56">
        <v>5.85</v>
      </c>
      <c r="G56" t="s">
        <v>4</v>
      </c>
      <c r="H56" t="s">
        <v>9</v>
      </c>
      <c r="I56" t="s">
        <v>8</v>
      </c>
      <c r="T56">
        <v>21844.68</v>
      </c>
      <c r="V56" t="s">
        <v>20</v>
      </c>
      <c r="W56">
        <v>8310</v>
      </c>
      <c r="X56" t="s">
        <v>13</v>
      </c>
      <c r="Y56">
        <v>5.8500000000000003E-2</v>
      </c>
      <c r="Z56" t="s">
        <v>14</v>
      </c>
      <c r="AA56">
        <v>17</v>
      </c>
      <c r="AB56" t="s">
        <v>15</v>
      </c>
      <c r="AC56">
        <v>17</v>
      </c>
      <c r="AD56" t="s">
        <v>16</v>
      </c>
      <c r="AE56">
        <v>8310</v>
      </c>
      <c r="AF56" t="s">
        <v>19</v>
      </c>
      <c r="AG56">
        <v>5.8500000000000003E-2</v>
      </c>
      <c r="AH56" t="s">
        <v>17</v>
      </c>
      <c r="AI56">
        <v>17</v>
      </c>
      <c r="AJ56" t="s">
        <v>18</v>
      </c>
      <c r="AK56">
        <v>17</v>
      </c>
      <c r="AL56" t="s">
        <v>11</v>
      </c>
      <c r="AM56">
        <v>21844.68</v>
      </c>
      <c r="AN56" t="s">
        <v>12</v>
      </c>
      <c r="AO56" t="s">
        <v>21</v>
      </c>
    </row>
    <row r="57" spans="1:41" x14ac:dyDescent="0.25">
      <c r="A57" t="s">
        <v>1</v>
      </c>
      <c r="B57">
        <v>5300</v>
      </c>
      <c r="C57" t="s">
        <v>2</v>
      </c>
      <c r="D57">
        <v>27</v>
      </c>
      <c r="E57" t="s">
        <v>3</v>
      </c>
      <c r="F57">
        <v>15</v>
      </c>
      <c r="G57" t="s">
        <v>4</v>
      </c>
      <c r="H57" t="s">
        <v>5</v>
      </c>
      <c r="I57" t="s">
        <v>8</v>
      </c>
      <c r="T57">
        <v>230737.17</v>
      </c>
      <c r="V57" t="s">
        <v>20</v>
      </c>
      <c r="W57">
        <v>5300</v>
      </c>
      <c r="X57" t="s">
        <v>13</v>
      </c>
      <c r="Y57">
        <v>0.15</v>
      </c>
      <c r="Z57" t="s">
        <v>14</v>
      </c>
      <c r="AA57">
        <v>27</v>
      </c>
      <c r="AB57" t="s">
        <v>15</v>
      </c>
      <c r="AC57">
        <v>27</v>
      </c>
      <c r="AD57" t="s">
        <v>16</v>
      </c>
      <c r="AE57">
        <v>5300</v>
      </c>
      <c r="AF57" t="s">
        <v>19</v>
      </c>
      <c r="AG57">
        <v>0.15</v>
      </c>
      <c r="AH57" t="s">
        <v>17</v>
      </c>
      <c r="AI57">
        <v>27</v>
      </c>
      <c r="AJ57" t="s">
        <v>18</v>
      </c>
      <c r="AK57">
        <v>27</v>
      </c>
      <c r="AL57" t="s">
        <v>11</v>
      </c>
      <c r="AM57">
        <v>230737.17</v>
      </c>
      <c r="AN57" t="s">
        <v>12</v>
      </c>
      <c r="AO57" t="s">
        <v>21</v>
      </c>
    </row>
    <row r="58" spans="1:41" x14ac:dyDescent="0.25">
      <c r="A58" t="s">
        <v>1</v>
      </c>
      <c r="B58">
        <v>4990</v>
      </c>
      <c r="C58" t="s">
        <v>2</v>
      </c>
      <c r="D58">
        <v>19</v>
      </c>
      <c r="E58" t="s">
        <v>10</v>
      </c>
      <c r="F58">
        <v>13</v>
      </c>
      <c r="G58" t="s">
        <v>4</v>
      </c>
      <c r="H58" t="s">
        <v>9</v>
      </c>
      <c r="I58" t="s">
        <v>8</v>
      </c>
      <c r="T58">
        <v>50885.14</v>
      </c>
      <c r="V58" t="s">
        <v>20</v>
      </c>
      <c r="W58">
        <v>4990</v>
      </c>
      <c r="X58" t="s">
        <v>13</v>
      </c>
      <c r="Y58">
        <v>0.13</v>
      </c>
      <c r="Z58" t="s">
        <v>14</v>
      </c>
      <c r="AA58">
        <v>19</v>
      </c>
      <c r="AB58" t="s">
        <v>15</v>
      </c>
      <c r="AC58">
        <v>19</v>
      </c>
      <c r="AD58" t="s">
        <v>16</v>
      </c>
      <c r="AE58">
        <v>4990</v>
      </c>
      <c r="AF58" t="s">
        <v>19</v>
      </c>
      <c r="AG58">
        <v>0.13</v>
      </c>
      <c r="AH58" t="s">
        <v>17</v>
      </c>
      <c r="AI58">
        <v>19</v>
      </c>
      <c r="AJ58" t="s">
        <v>18</v>
      </c>
      <c r="AK58">
        <v>19</v>
      </c>
      <c r="AL58" t="s">
        <v>11</v>
      </c>
      <c r="AM58">
        <v>50885.14</v>
      </c>
      <c r="AN58" t="s">
        <v>12</v>
      </c>
      <c r="AO58" t="s">
        <v>21</v>
      </c>
    </row>
    <row r="59" spans="1:41" x14ac:dyDescent="0.25">
      <c r="A59" t="s">
        <v>1</v>
      </c>
      <c r="B59">
        <v>8130</v>
      </c>
      <c r="C59" t="s">
        <v>2</v>
      </c>
      <c r="D59">
        <v>25</v>
      </c>
      <c r="E59" t="s">
        <v>3</v>
      </c>
      <c r="F59">
        <v>6.8</v>
      </c>
      <c r="G59" t="s">
        <v>4</v>
      </c>
      <c r="H59" t="s">
        <v>5</v>
      </c>
      <c r="I59" t="s">
        <v>8</v>
      </c>
      <c r="T59">
        <v>42108.7</v>
      </c>
      <c r="V59" t="s">
        <v>20</v>
      </c>
      <c r="W59">
        <v>8130</v>
      </c>
      <c r="X59" t="s">
        <v>13</v>
      </c>
      <c r="Y59">
        <v>6.8000000000000005E-2</v>
      </c>
      <c r="Z59" t="s">
        <v>14</v>
      </c>
      <c r="AA59">
        <v>25</v>
      </c>
      <c r="AB59" t="s">
        <v>15</v>
      </c>
      <c r="AC59">
        <v>25</v>
      </c>
      <c r="AD59" t="s">
        <v>16</v>
      </c>
      <c r="AE59">
        <v>8130</v>
      </c>
      <c r="AF59" t="s">
        <v>19</v>
      </c>
      <c r="AG59">
        <v>6.8000000000000005E-2</v>
      </c>
      <c r="AH59" t="s">
        <v>17</v>
      </c>
      <c r="AI59">
        <v>25</v>
      </c>
      <c r="AJ59" t="s">
        <v>18</v>
      </c>
      <c r="AK59">
        <v>25</v>
      </c>
      <c r="AL59" t="s">
        <v>11</v>
      </c>
      <c r="AM59">
        <v>42108.7</v>
      </c>
      <c r="AN59" t="s">
        <v>12</v>
      </c>
      <c r="AO59" t="s">
        <v>21</v>
      </c>
    </row>
    <row r="60" spans="1:41" x14ac:dyDescent="0.25">
      <c r="A60" t="s">
        <v>1</v>
      </c>
      <c r="B60">
        <v>4590</v>
      </c>
      <c r="C60" t="s">
        <v>2</v>
      </c>
      <c r="D60">
        <v>16</v>
      </c>
      <c r="E60" t="s">
        <v>10</v>
      </c>
      <c r="F60">
        <v>1.2</v>
      </c>
      <c r="G60" t="s">
        <v>4</v>
      </c>
      <c r="H60" t="s">
        <v>9</v>
      </c>
      <c r="I60" t="s">
        <v>8</v>
      </c>
      <c r="T60">
        <v>5555.22</v>
      </c>
      <c r="V60" t="s">
        <v>20</v>
      </c>
      <c r="W60">
        <v>4590</v>
      </c>
      <c r="X60" t="s">
        <v>13</v>
      </c>
      <c r="Y60">
        <v>1.2E-2</v>
      </c>
      <c r="Z60" t="s">
        <v>14</v>
      </c>
      <c r="AA60">
        <v>16</v>
      </c>
      <c r="AB60" t="s">
        <v>15</v>
      </c>
      <c r="AC60">
        <v>16</v>
      </c>
      <c r="AD60" t="s">
        <v>16</v>
      </c>
      <c r="AE60">
        <v>4590</v>
      </c>
      <c r="AF60" t="s">
        <v>19</v>
      </c>
      <c r="AG60">
        <v>1.2E-2</v>
      </c>
      <c r="AH60" t="s">
        <v>17</v>
      </c>
      <c r="AI60">
        <v>16</v>
      </c>
      <c r="AJ60" t="s">
        <v>18</v>
      </c>
      <c r="AK60">
        <v>16</v>
      </c>
      <c r="AL60" t="s">
        <v>11</v>
      </c>
      <c r="AM60">
        <v>5555.22</v>
      </c>
      <c r="AN60" t="s">
        <v>12</v>
      </c>
      <c r="AO60" t="s">
        <v>21</v>
      </c>
    </row>
    <row r="61" spans="1:41" x14ac:dyDescent="0.25">
      <c r="A61" t="s">
        <v>1</v>
      </c>
      <c r="B61">
        <v>5630</v>
      </c>
      <c r="C61" t="s">
        <v>2</v>
      </c>
      <c r="D61">
        <v>8</v>
      </c>
      <c r="E61" t="s">
        <v>3</v>
      </c>
      <c r="F61">
        <v>9.57</v>
      </c>
      <c r="G61" t="s">
        <v>4</v>
      </c>
      <c r="H61" t="s">
        <v>5</v>
      </c>
      <c r="I61" t="s">
        <v>8</v>
      </c>
      <c r="T61">
        <v>11696.12</v>
      </c>
      <c r="V61" t="s">
        <v>20</v>
      </c>
      <c r="W61">
        <v>5630</v>
      </c>
      <c r="X61" t="s">
        <v>13</v>
      </c>
      <c r="Y61">
        <v>9.5699999999999993E-2</v>
      </c>
      <c r="Z61" t="s">
        <v>14</v>
      </c>
      <c r="AA61">
        <v>8</v>
      </c>
      <c r="AB61" t="s">
        <v>15</v>
      </c>
      <c r="AC61">
        <v>8</v>
      </c>
      <c r="AD61" t="s">
        <v>16</v>
      </c>
      <c r="AE61">
        <v>5630</v>
      </c>
      <c r="AF61" t="s">
        <v>19</v>
      </c>
      <c r="AG61">
        <v>9.5699999999999993E-2</v>
      </c>
      <c r="AH61" t="s">
        <v>17</v>
      </c>
      <c r="AI61">
        <v>8</v>
      </c>
      <c r="AJ61" t="s">
        <v>18</v>
      </c>
      <c r="AK61">
        <v>8</v>
      </c>
      <c r="AL61" t="s">
        <v>11</v>
      </c>
      <c r="AM61">
        <v>11696.12</v>
      </c>
      <c r="AN61" t="s">
        <v>12</v>
      </c>
      <c r="AO61" t="s">
        <v>21</v>
      </c>
    </row>
    <row r="62" spans="1:41" x14ac:dyDescent="0.25">
      <c r="A62" t="s">
        <v>1</v>
      </c>
      <c r="B62">
        <v>1120</v>
      </c>
      <c r="C62" t="s">
        <v>2</v>
      </c>
      <c r="D62">
        <v>9</v>
      </c>
      <c r="E62" t="s">
        <v>10</v>
      </c>
      <c r="F62">
        <v>7.18</v>
      </c>
      <c r="G62" t="s">
        <v>4</v>
      </c>
      <c r="H62" t="s">
        <v>9</v>
      </c>
      <c r="I62" t="s">
        <v>8</v>
      </c>
      <c r="T62">
        <v>2090.46</v>
      </c>
      <c r="V62" t="s">
        <v>20</v>
      </c>
      <c r="W62">
        <v>1120</v>
      </c>
      <c r="X62" t="s">
        <v>13</v>
      </c>
      <c r="Y62">
        <v>7.1800000000000003E-2</v>
      </c>
      <c r="Z62" t="s">
        <v>14</v>
      </c>
      <c r="AA62">
        <v>9</v>
      </c>
      <c r="AB62" t="s">
        <v>15</v>
      </c>
      <c r="AC62">
        <v>9</v>
      </c>
      <c r="AD62" t="s">
        <v>16</v>
      </c>
      <c r="AE62">
        <v>1120</v>
      </c>
      <c r="AF62" t="s">
        <v>19</v>
      </c>
      <c r="AG62">
        <v>7.1800000000000003E-2</v>
      </c>
      <c r="AH62" t="s">
        <v>17</v>
      </c>
      <c r="AI62">
        <v>9</v>
      </c>
      <c r="AJ62" t="s">
        <v>18</v>
      </c>
      <c r="AK62">
        <v>9</v>
      </c>
      <c r="AL62" t="s">
        <v>11</v>
      </c>
      <c r="AM62">
        <v>2090.46</v>
      </c>
      <c r="AN62" t="s">
        <v>12</v>
      </c>
      <c r="AO62" t="s">
        <v>21</v>
      </c>
    </row>
    <row r="63" spans="1:41" x14ac:dyDescent="0.25">
      <c r="A63" t="s">
        <v>1</v>
      </c>
      <c r="B63">
        <v>6170</v>
      </c>
      <c r="C63" t="s">
        <v>2</v>
      </c>
      <c r="D63">
        <v>15</v>
      </c>
      <c r="E63" t="s">
        <v>3</v>
      </c>
      <c r="F63">
        <v>6</v>
      </c>
      <c r="G63" t="s">
        <v>4</v>
      </c>
      <c r="H63" t="s">
        <v>5</v>
      </c>
      <c r="I63" t="s">
        <v>8</v>
      </c>
      <c r="T63">
        <v>14786.76</v>
      </c>
      <c r="V63" t="s">
        <v>20</v>
      </c>
      <c r="W63">
        <v>6170</v>
      </c>
      <c r="X63" t="s">
        <v>13</v>
      </c>
      <c r="Y63">
        <v>0.06</v>
      </c>
      <c r="Z63" t="s">
        <v>14</v>
      </c>
      <c r="AA63">
        <v>15</v>
      </c>
      <c r="AB63" t="s">
        <v>15</v>
      </c>
      <c r="AC63">
        <v>15</v>
      </c>
      <c r="AD63" t="s">
        <v>16</v>
      </c>
      <c r="AE63">
        <v>6170</v>
      </c>
      <c r="AF63" t="s">
        <v>19</v>
      </c>
      <c r="AG63">
        <v>0.06</v>
      </c>
      <c r="AH63" t="s">
        <v>17</v>
      </c>
      <c r="AI63">
        <v>15</v>
      </c>
      <c r="AJ63" t="s">
        <v>18</v>
      </c>
      <c r="AK63">
        <v>15</v>
      </c>
      <c r="AL63" t="s">
        <v>11</v>
      </c>
      <c r="AM63">
        <v>14786.76</v>
      </c>
      <c r="AN63" t="s">
        <v>12</v>
      </c>
      <c r="AO63" t="s">
        <v>21</v>
      </c>
    </row>
    <row r="64" spans="1:41" x14ac:dyDescent="0.25">
      <c r="A64" t="s">
        <v>1</v>
      </c>
      <c r="B64">
        <v>4490</v>
      </c>
      <c r="C64" t="s">
        <v>2</v>
      </c>
      <c r="D64">
        <v>13</v>
      </c>
      <c r="E64" t="s">
        <v>10</v>
      </c>
      <c r="F64">
        <v>4</v>
      </c>
      <c r="G64" t="s">
        <v>4</v>
      </c>
      <c r="H64" t="s">
        <v>9</v>
      </c>
      <c r="I64" t="s">
        <v>8</v>
      </c>
      <c r="T64">
        <v>7476.18</v>
      </c>
      <c r="V64" t="s">
        <v>20</v>
      </c>
      <c r="W64">
        <v>4490</v>
      </c>
      <c r="X64" t="s">
        <v>13</v>
      </c>
      <c r="Y64">
        <v>0.04</v>
      </c>
      <c r="Z64" t="s">
        <v>14</v>
      </c>
      <c r="AA64">
        <v>13</v>
      </c>
      <c r="AB64" t="s">
        <v>15</v>
      </c>
      <c r="AC64">
        <v>13</v>
      </c>
      <c r="AD64" t="s">
        <v>16</v>
      </c>
      <c r="AE64">
        <v>4490</v>
      </c>
      <c r="AF64" t="s">
        <v>19</v>
      </c>
      <c r="AG64">
        <v>0.04</v>
      </c>
      <c r="AH64" t="s">
        <v>17</v>
      </c>
      <c r="AI64">
        <v>13</v>
      </c>
      <c r="AJ64" t="s">
        <v>18</v>
      </c>
      <c r="AK64">
        <v>13</v>
      </c>
      <c r="AL64" t="s">
        <v>11</v>
      </c>
      <c r="AM64">
        <v>7476.18</v>
      </c>
      <c r="AN64" t="s">
        <v>12</v>
      </c>
      <c r="AO64" t="s">
        <v>21</v>
      </c>
    </row>
    <row r="65" spans="1:41" x14ac:dyDescent="0.25">
      <c r="A65" t="s">
        <v>1</v>
      </c>
      <c r="B65">
        <v>3350</v>
      </c>
      <c r="C65" t="s">
        <v>2</v>
      </c>
      <c r="D65">
        <v>30</v>
      </c>
      <c r="E65" t="s">
        <v>3</v>
      </c>
      <c r="F65">
        <v>4.2</v>
      </c>
      <c r="G65" t="s">
        <v>4</v>
      </c>
      <c r="H65" t="s">
        <v>5</v>
      </c>
      <c r="I65" t="s">
        <v>8</v>
      </c>
      <c r="T65">
        <v>11510.03</v>
      </c>
      <c r="V65" t="s">
        <v>20</v>
      </c>
      <c r="W65">
        <v>3350</v>
      </c>
      <c r="X65" t="s">
        <v>13</v>
      </c>
      <c r="Y65">
        <v>4.2000000000000003E-2</v>
      </c>
      <c r="Z65" t="s">
        <v>14</v>
      </c>
      <c r="AA65">
        <v>30</v>
      </c>
      <c r="AB65" t="s">
        <v>15</v>
      </c>
      <c r="AC65">
        <v>30</v>
      </c>
      <c r="AD65" t="s">
        <v>16</v>
      </c>
      <c r="AE65">
        <v>3350</v>
      </c>
      <c r="AF65" t="s">
        <v>19</v>
      </c>
      <c r="AG65">
        <v>4.2000000000000003E-2</v>
      </c>
      <c r="AH65" t="s">
        <v>17</v>
      </c>
      <c r="AI65">
        <v>30</v>
      </c>
      <c r="AJ65" t="s">
        <v>18</v>
      </c>
      <c r="AK65">
        <v>30</v>
      </c>
      <c r="AL65" t="s">
        <v>11</v>
      </c>
      <c r="AM65">
        <v>11510.03</v>
      </c>
      <c r="AN65" t="s">
        <v>12</v>
      </c>
      <c r="AO65" t="s">
        <v>21</v>
      </c>
    </row>
    <row r="66" spans="1:41" x14ac:dyDescent="0.25">
      <c r="A66" t="s">
        <v>1</v>
      </c>
      <c r="B66">
        <v>1330</v>
      </c>
      <c r="C66" t="s">
        <v>2</v>
      </c>
      <c r="D66">
        <v>19</v>
      </c>
      <c r="E66" t="s">
        <v>10</v>
      </c>
      <c r="F66">
        <v>4</v>
      </c>
      <c r="G66" t="s">
        <v>4</v>
      </c>
      <c r="H66" t="s">
        <v>9</v>
      </c>
      <c r="I66" t="s">
        <v>8</v>
      </c>
      <c r="T66">
        <v>2802.11</v>
      </c>
      <c r="V66" t="s">
        <v>20</v>
      </c>
      <c r="W66">
        <v>1330</v>
      </c>
      <c r="X66" t="s">
        <v>13</v>
      </c>
      <c r="Y66">
        <v>0.04</v>
      </c>
      <c r="Z66" t="s">
        <v>14</v>
      </c>
      <c r="AA66">
        <v>19</v>
      </c>
      <c r="AB66" t="s">
        <v>15</v>
      </c>
      <c r="AC66">
        <v>19</v>
      </c>
      <c r="AD66" t="s">
        <v>16</v>
      </c>
      <c r="AE66">
        <v>1330</v>
      </c>
      <c r="AF66" t="s">
        <v>19</v>
      </c>
      <c r="AG66">
        <v>0.04</v>
      </c>
      <c r="AH66" t="s">
        <v>17</v>
      </c>
      <c r="AI66">
        <v>19</v>
      </c>
      <c r="AJ66" t="s">
        <v>18</v>
      </c>
      <c r="AK66">
        <v>19</v>
      </c>
      <c r="AL66" t="s">
        <v>11</v>
      </c>
      <c r="AM66">
        <v>2802.11</v>
      </c>
      <c r="AN66" t="s">
        <v>12</v>
      </c>
      <c r="AO66" t="s">
        <v>21</v>
      </c>
    </row>
    <row r="67" spans="1:41" x14ac:dyDescent="0.25">
      <c r="A67" t="s">
        <v>1</v>
      </c>
      <c r="B67">
        <v>4790</v>
      </c>
      <c r="C67" t="s">
        <v>2</v>
      </c>
      <c r="D67">
        <v>6</v>
      </c>
      <c r="E67" t="s">
        <v>3</v>
      </c>
      <c r="F67">
        <v>7.69</v>
      </c>
      <c r="G67" t="s">
        <v>4</v>
      </c>
      <c r="H67" t="s">
        <v>5</v>
      </c>
      <c r="I67" t="s">
        <v>8</v>
      </c>
      <c r="T67">
        <v>7471.16</v>
      </c>
      <c r="V67" t="s">
        <v>20</v>
      </c>
      <c r="W67">
        <v>4790</v>
      </c>
      <c r="X67" t="s">
        <v>13</v>
      </c>
      <c r="Y67">
        <v>7.6899999999999996E-2</v>
      </c>
      <c r="Z67" t="s">
        <v>14</v>
      </c>
      <c r="AA67">
        <v>6</v>
      </c>
      <c r="AB67" t="s">
        <v>15</v>
      </c>
      <c r="AC67">
        <v>6</v>
      </c>
      <c r="AD67" t="s">
        <v>16</v>
      </c>
      <c r="AE67">
        <v>4790</v>
      </c>
      <c r="AF67" t="s">
        <v>19</v>
      </c>
      <c r="AG67">
        <v>7.6899999999999996E-2</v>
      </c>
      <c r="AH67" t="s">
        <v>17</v>
      </c>
      <c r="AI67">
        <v>6</v>
      </c>
      <c r="AJ67" t="s">
        <v>18</v>
      </c>
      <c r="AK67">
        <v>6</v>
      </c>
      <c r="AL67" t="s">
        <v>11</v>
      </c>
      <c r="AM67">
        <v>7471.16</v>
      </c>
      <c r="AN67" t="s">
        <v>12</v>
      </c>
      <c r="AO67" t="s">
        <v>21</v>
      </c>
    </row>
    <row r="68" spans="1:41" x14ac:dyDescent="0.25">
      <c r="A68" t="s">
        <v>1</v>
      </c>
      <c r="B68">
        <v>3000</v>
      </c>
      <c r="C68" t="s">
        <v>2</v>
      </c>
      <c r="D68">
        <v>15</v>
      </c>
      <c r="E68" t="s">
        <v>10</v>
      </c>
      <c r="F68">
        <v>7.11</v>
      </c>
      <c r="G68" t="s">
        <v>4</v>
      </c>
      <c r="H68" t="s">
        <v>9</v>
      </c>
      <c r="I68" t="s">
        <v>8</v>
      </c>
      <c r="T68">
        <v>8405.65</v>
      </c>
      <c r="V68" t="s">
        <v>20</v>
      </c>
      <c r="W68">
        <v>3000</v>
      </c>
      <c r="X68" t="s">
        <v>13</v>
      </c>
      <c r="Y68">
        <v>7.1099999999999997E-2</v>
      </c>
      <c r="Z68" t="s">
        <v>14</v>
      </c>
      <c r="AA68">
        <v>15</v>
      </c>
      <c r="AB68" t="s">
        <v>15</v>
      </c>
      <c r="AC68">
        <v>15</v>
      </c>
      <c r="AD68" t="s">
        <v>16</v>
      </c>
      <c r="AE68">
        <v>3000</v>
      </c>
      <c r="AF68" t="s">
        <v>19</v>
      </c>
      <c r="AG68">
        <v>7.1099999999999997E-2</v>
      </c>
      <c r="AH68" t="s">
        <v>17</v>
      </c>
      <c r="AI68">
        <v>15</v>
      </c>
      <c r="AJ68" t="s">
        <v>18</v>
      </c>
      <c r="AK68">
        <v>15</v>
      </c>
      <c r="AL68" t="s">
        <v>11</v>
      </c>
      <c r="AM68">
        <v>8405.65</v>
      </c>
      <c r="AN68" t="s">
        <v>12</v>
      </c>
      <c r="AO68" t="s">
        <v>21</v>
      </c>
    </row>
    <row r="69" spans="1:41" x14ac:dyDescent="0.25">
      <c r="A69" t="s">
        <v>1</v>
      </c>
      <c r="B69">
        <v>6630</v>
      </c>
      <c r="C69" t="s">
        <v>2</v>
      </c>
      <c r="D69">
        <v>23</v>
      </c>
      <c r="E69" t="s">
        <v>3</v>
      </c>
      <c r="F69">
        <v>16</v>
      </c>
      <c r="G69" t="s">
        <v>4</v>
      </c>
      <c r="H69" t="s">
        <v>5</v>
      </c>
      <c r="I69" t="s">
        <v>8</v>
      </c>
      <c r="T69">
        <v>201394.35</v>
      </c>
      <c r="V69" t="s">
        <v>20</v>
      </c>
      <c r="W69">
        <v>6630</v>
      </c>
      <c r="X69" t="s">
        <v>13</v>
      </c>
      <c r="Y69">
        <v>0.16</v>
      </c>
      <c r="Z69" t="s">
        <v>14</v>
      </c>
      <c r="AA69">
        <v>23</v>
      </c>
      <c r="AB69" t="s">
        <v>15</v>
      </c>
      <c r="AC69">
        <v>23</v>
      </c>
      <c r="AD69" t="s">
        <v>16</v>
      </c>
      <c r="AE69">
        <v>6630</v>
      </c>
      <c r="AF69" t="s">
        <v>19</v>
      </c>
      <c r="AG69">
        <v>0.16</v>
      </c>
      <c r="AH69" t="s">
        <v>17</v>
      </c>
      <c r="AI69">
        <v>23</v>
      </c>
      <c r="AJ69" t="s">
        <v>18</v>
      </c>
      <c r="AK69">
        <v>23</v>
      </c>
      <c r="AL69" t="s">
        <v>11</v>
      </c>
      <c r="AM69">
        <v>201394.35</v>
      </c>
      <c r="AN69" t="s">
        <v>12</v>
      </c>
      <c r="AO69" t="s">
        <v>21</v>
      </c>
    </row>
    <row r="70" spans="1:41" x14ac:dyDescent="0.25">
      <c r="A70" t="s">
        <v>1</v>
      </c>
      <c r="B70">
        <v>9110</v>
      </c>
      <c r="C70" t="s">
        <v>2</v>
      </c>
      <c r="D70">
        <v>12</v>
      </c>
      <c r="E70" t="s">
        <v>10</v>
      </c>
      <c r="F70">
        <v>12</v>
      </c>
      <c r="G70" t="s">
        <v>4</v>
      </c>
      <c r="H70" t="s">
        <v>9</v>
      </c>
      <c r="I70" t="s">
        <v>8</v>
      </c>
      <c r="T70">
        <v>35492.339999999997</v>
      </c>
      <c r="V70" t="s">
        <v>20</v>
      </c>
      <c r="W70">
        <v>9110</v>
      </c>
      <c r="X70" t="s">
        <v>13</v>
      </c>
      <c r="Y70">
        <v>0.12</v>
      </c>
      <c r="Z70" t="s">
        <v>14</v>
      </c>
      <c r="AA70">
        <v>12</v>
      </c>
      <c r="AB70" t="s">
        <v>15</v>
      </c>
      <c r="AC70">
        <v>12</v>
      </c>
      <c r="AD70" t="s">
        <v>16</v>
      </c>
      <c r="AE70">
        <v>9110</v>
      </c>
      <c r="AF70" t="s">
        <v>19</v>
      </c>
      <c r="AG70">
        <v>0.12</v>
      </c>
      <c r="AH70" t="s">
        <v>17</v>
      </c>
      <c r="AI70">
        <v>12</v>
      </c>
      <c r="AJ70" t="s">
        <v>18</v>
      </c>
      <c r="AK70">
        <v>12</v>
      </c>
      <c r="AL70" t="s">
        <v>11</v>
      </c>
      <c r="AM70">
        <v>35492.339999999997</v>
      </c>
      <c r="AN70" t="s">
        <v>12</v>
      </c>
      <c r="AO70" t="s">
        <v>21</v>
      </c>
    </row>
    <row r="71" spans="1:41" x14ac:dyDescent="0.25">
      <c r="A71" t="s">
        <v>1</v>
      </c>
      <c r="B71">
        <v>4070</v>
      </c>
      <c r="C71" t="s">
        <v>2</v>
      </c>
      <c r="D71">
        <v>27</v>
      </c>
      <c r="E71" t="s">
        <v>3</v>
      </c>
      <c r="F71">
        <v>4.9000000000000004</v>
      </c>
      <c r="G71" t="s">
        <v>4</v>
      </c>
      <c r="H71" t="s">
        <v>5</v>
      </c>
      <c r="I71" t="s">
        <v>8</v>
      </c>
      <c r="T71">
        <v>14809.23</v>
      </c>
      <c r="V71" t="s">
        <v>20</v>
      </c>
      <c r="W71">
        <v>4070</v>
      </c>
      <c r="X71" t="s">
        <v>13</v>
      </c>
      <c r="Y71">
        <v>4.9000000000000002E-2</v>
      </c>
      <c r="Z71" t="s">
        <v>14</v>
      </c>
      <c r="AA71">
        <v>27</v>
      </c>
      <c r="AB71" t="s">
        <v>15</v>
      </c>
      <c r="AC71">
        <v>27</v>
      </c>
      <c r="AD71" t="s">
        <v>16</v>
      </c>
      <c r="AE71">
        <v>4070</v>
      </c>
      <c r="AF71" t="s">
        <v>19</v>
      </c>
      <c r="AG71">
        <v>4.9000000000000002E-2</v>
      </c>
      <c r="AH71" t="s">
        <v>17</v>
      </c>
      <c r="AI71">
        <v>27</v>
      </c>
      <c r="AJ71" t="s">
        <v>18</v>
      </c>
      <c r="AK71">
        <v>27</v>
      </c>
      <c r="AL71" t="s">
        <v>11</v>
      </c>
      <c r="AM71">
        <v>14809.23</v>
      </c>
      <c r="AN71" t="s">
        <v>12</v>
      </c>
      <c r="AO71" t="s">
        <v>21</v>
      </c>
    </row>
    <row r="72" spans="1:41" x14ac:dyDescent="0.25">
      <c r="A72" t="s">
        <v>1</v>
      </c>
      <c r="B72">
        <v>2700</v>
      </c>
      <c r="C72" t="s">
        <v>2</v>
      </c>
      <c r="D72">
        <v>20</v>
      </c>
      <c r="E72" t="s">
        <v>10</v>
      </c>
      <c r="F72">
        <v>2.9</v>
      </c>
      <c r="G72" t="s">
        <v>4</v>
      </c>
      <c r="H72" t="s">
        <v>9</v>
      </c>
      <c r="I72" t="s">
        <v>8</v>
      </c>
      <c r="T72">
        <v>4782.68</v>
      </c>
      <c r="V72" t="s">
        <v>20</v>
      </c>
      <c r="W72">
        <v>2700</v>
      </c>
      <c r="X72" t="s">
        <v>13</v>
      </c>
      <c r="Y72">
        <v>2.9000000000000001E-2</v>
      </c>
      <c r="Z72" t="s">
        <v>14</v>
      </c>
      <c r="AA72">
        <v>20</v>
      </c>
      <c r="AB72" t="s">
        <v>15</v>
      </c>
      <c r="AC72">
        <v>20</v>
      </c>
      <c r="AD72" t="s">
        <v>16</v>
      </c>
      <c r="AE72">
        <v>2700</v>
      </c>
      <c r="AF72" t="s">
        <v>19</v>
      </c>
      <c r="AG72">
        <v>2.9000000000000001E-2</v>
      </c>
      <c r="AH72" t="s">
        <v>17</v>
      </c>
      <c r="AI72">
        <v>20</v>
      </c>
      <c r="AJ72" t="s">
        <v>18</v>
      </c>
      <c r="AK72">
        <v>20</v>
      </c>
      <c r="AL72" t="s">
        <v>11</v>
      </c>
      <c r="AM72">
        <v>4782.68</v>
      </c>
      <c r="AN72" t="s">
        <v>12</v>
      </c>
      <c r="AO72" t="s">
        <v>21</v>
      </c>
    </row>
    <row r="73" spans="1:41" x14ac:dyDescent="0.25">
      <c r="A73" t="s">
        <v>1</v>
      </c>
      <c r="B73">
        <v>3110</v>
      </c>
      <c r="C73" t="s">
        <v>2</v>
      </c>
      <c r="D73">
        <v>22</v>
      </c>
      <c r="E73" t="s">
        <v>3</v>
      </c>
      <c r="F73">
        <v>3.72</v>
      </c>
      <c r="G73" t="s">
        <v>4</v>
      </c>
      <c r="H73" t="s">
        <v>5</v>
      </c>
      <c r="I73" t="s">
        <v>8</v>
      </c>
      <c r="T73">
        <v>6946.01</v>
      </c>
      <c r="V73" t="s">
        <v>20</v>
      </c>
      <c r="W73">
        <v>3110</v>
      </c>
      <c r="X73" t="s">
        <v>13</v>
      </c>
      <c r="Y73">
        <v>3.7199999999999997E-2</v>
      </c>
      <c r="Z73" t="s">
        <v>14</v>
      </c>
      <c r="AA73">
        <v>22</v>
      </c>
      <c r="AB73" t="s">
        <v>15</v>
      </c>
      <c r="AC73">
        <v>22</v>
      </c>
      <c r="AD73" t="s">
        <v>16</v>
      </c>
      <c r="AE73">
        <v>3110</v>
      </c>
      <c r="AF73" t="s">
        <v>19</v>
      </c>
      <c r="AG73">
        <v>3.7199999999999997E-2</v>
      </c>
      <c r="AH73" t="s">
        <v>17</v>
      </c>
      <c r="AI73">
        <v>22</v>
      </c>
      <c r="AJ73" t="s">
        <v>18</v>
      </c>
      <c r="AK73">
        <v>22</v>
      </c>
      <c r="AL73" t="s">
        <v>11</v>
      </c>
      <c r="AM73">
        <v>6946.01</v>
      </c>
      <c r="AN73" t="s">
        <v>12</v>
      </c>
      <c r="AO73" t="s">
        <v>21</v>
      </c>
    </row>
    <row r="74" spans="1:41" x14ac:dyDescent="0.25">
      <c r="A74" t="s">
        <v>1</v>
      </c>
      <c r="B74">
        <v>1330</v>
      </c>
      <c r="C74" t="s">
        <v>2</v>
      </c>
      <c r="D74">
        <v>10</v>
      </c>
      <c r="E74" t="s">
        <v>10</v>
      </c>
      <c r="F74">
        <v>7.72</v>
      </c>
      <c r="G74" t="s">
        <v>4</v>
      </c>
      <c r="H74" t="s">
        <v>9</v>
      </c>
      <c r="I74" t="s">
        <v>8</v>
      </c>
      <c r="T74">
        <v>2797.79</v>
      </c>
      <c r="V74" t="s">
        <v>20</v>
      </c>
      <c r="W74">
        <v>1330</v>
      </c>
      <c r="X74" t="s">
        <v>13</v>
      </c>
      <c r="Y74">
        <v>7.7200000000000005E-2</v>
      </c>
      <c r="Z74" t="s">
        <v>14</v>
      </c>
      <c r="AA74">
        <v>10</v>
      </c>
      <c r="AB74" t="s">
        <v>15</v>
      </c>
      <c r="AC74">
        <v>10</v>
      </c>
      <c r="AD74" t="s">
        <v>16</v>
      </c>
      <c r="AE74">
        <v>1330</v>
      </c>
      <c r="AF74" t="s">
        <v>19</v>
      </c>
      <c r="AG74">
        <v>7.7200000000000005E-2</v>
      </c>
      <c r="AH74" t="s">
        <v>17</v>
      </c>
      <c r="AI74">
        <v>10</v>
      </c>
      <c r="AJ74" t="s">
        <v>18</v>
      </c>
      <c r="AK74">
        <v>10</v>
      </c>
      <c r="AL74" t="s">
        <v>11</v>
      </c>
      <c r="AM74">
        <v>2797.79</v>
      </c>
      <c r="AN74" t="s">
        <v>12</v>
      </c>
      <c r="AO74" t="s">
        <v>21</v>
      </c>
    </row>
    <row r="75" spans="1:41" x14ac:dyDescent="0.25">
      <c r="A75" t="s">
        <v>1</v>
      </c>
      <c r="B75">
        <v>6410</v>
      </c>
      <c r="C75" t="s">
        <v>2</v>
      </c>
      <c r="D75">
        <v>14</v>
      </c>
      <c r="E75" t="s">
        <v>3</v>
      </c>
      <c r="F75">
        <v>6</v>
      </c>
      <c r="G75" t="s">
        <v>4</v>
      </c>
      <c r="H75" t="s">
        <v>5</v>
      </c>
      <c r="I75" t="s">
        <v>8</v>
      </c>
      <c r="T75">
        <v>14492.39</v>
      </c>
      <c r="V75" t="s">
        <v>20</v>
      </c>
      <c r="W75">
        <v>6410</v>
      </c>
      <c r="X75" t="s">
        <v>13</v>
      </c>
      <c r="Y75">
        <v>0.06</v>
      </c>
      <c r="Z75" t="s">
        <v>14</v>
      </c>
      <c r="AA75">
        <v>14</v>
      </c>
      <c r="AB75" t="s">
        <v>15</v>
      </c>
      <c r="AC75">
        <v>14</v>
      </c>
      <c r="AD75" t="s">
        <v>16</v>
      </c>
      <c r="AE75">
        <v>6410</v>
      </c>
      <c r="AF75" t="s">
        <v>19</v>
      </c>
      <c r="AG75">
        <v>0.06</v>
      </c>
      <c r="AH75" t="s">
        <v>17</v>
      </c>
      <c r="AI75">
        <v>14</v>
      </c>
      <c r="AJ75" t="s">
        <v>18</v>
      </c>
      <c r="AK75">
        <v>14</v>
      </c>
      <c r="AL75" t="s">
        <v>11</v>
      </c>
      <c r="AM75">
        <v>14492.39</v>
      </c>
      <c r="AN75" t="s">
        <v>12</v>
      </c>
      <c r="AO75" t="s">
        <v>21</v>
      </c>
    </row>
    <row r="76" spans="1:41" x14ac:dyDescent="0.25">
      <c r="A76" t="s">
        <v>1</v>
      </c>
      <c r="B76">
        <v>8160</v>
      </c>
      <c r="C76" t="s">
        <v>2</v>
      </c>
      <c r="D76">
        <v>16</v>
      </c>
      <c r="E76" t="s">
        <v>10</v>
      </c>
      <c r="F76">
        <v>17</v>
      </c>
      <c r="G76" t="s">
        <v>4</v>
      </c>
      <c r="H76" t="s">
        <v>9</v>
      </c>
      <c r="I76" t="s">
        <v>8</v>
      </c>
      <c r="T76">
        <v>100615.28</v>
      </c>
      <c r="V76" t="s">
        <v>20</v>
      </c>
      <c r="W76">
        <v>8160</v>
      </c>
      <c r="X76" t="s">
        <v>13</v>
      </c>
      <c r="Y76">
        <v>0.17</v>
      </c>
      <c r="Z76" t="s">
        <v>14</v>
      </c>
      <c r="AA76">
        <v>16</v>
      </c>
      <c r="AB76" t="s">
        <v>15</v>
      </c>
      <c r="AC76">
        <v>16</v>
      </c>
      <c r="AD76" t="s">
        <v>16</v>
      </c>
      <c r="AE76">
        <v>8160</v>
      </c>
      <c r="AF76" t="s">
        <v>19</v>
      </c>
      <c r="AG76">
        <v>0.17</v>
      </c>
      <c r="AH76" t="s">
        <v>17</v>
      </c>
      <c r="AI76">
        <v>16</v>
      </c>
      <c r="AJ76" t="s">
        <v>18</v>
      </c>
      <c r="AK76">
        <v>16</v>
      </c>
      <c r="AL76" t="s">
        <v>11</v>
      </c>
      <c r="AM76">
        <v>100615.28</v>
      </c>
      <c r="AN76" t="s">
        <v>12</v>
      </c>
      <c r="AO76" t="s">
        <v>21</v>
      </c>
    </row>
    <row r="77" spans="1:41" x14ac:dyDescent="0.25">
      <c r="A77" t="s">
        <v>1</v>
      </c>
      <c r="B77">
        <v>4990</v>
      </c>
      <c r="C77" t="s">
        <v>2</v>
      </c>
      <c r="D77">
        <v>24</v>
      </c>
      <c r="E77" t="s">
        <v>3</v>
      </c>
      <c r="F77">
        <v>1.1000000000000001</v>
      </c>
      <c r="G77" t="s">
        <v>4</v>
      </c>
      <c r="H77" t="s">
        <v>5</v>
      </c>
      <c r="I77" t="s">
        <v>8</v>
      </c>
      <c r="T77">
        <v>6488.26</v>
      </c>
      <c r="V77" t="s">
        <v>20</v>
      </c>
      <c r="W77">
        <v>4990</v>
      </c>
      <c r="X77" t="s">
        <v>13</v>
      </c>
      <c r="Y77">
        <v>1.0999999999999999E-2</v>
      </c>
      <c r="Z77" t="s">
        <v>14</v>
      </c>
      <c r="AA77">
        <v>24</v>
      </c>
      <c r="AB77" t="s">
        <v>15</v>
      </c>
      <c r="AC77">
        <v>24</v>
      </c>
      <c r="AD77" t="s">
        <v>16</v>
      </c>
      <c r="AE77">
        <v>4990</v>
      </c>
      <c r="AF77" t="s">
        <v>19</v>
      </c>
      <c r="AG77">
        <v>1.0999999999999999E-2</v>
      </c>
      <c r="AH77" t="s">
        <v>17</v>
      </c>
      <c r="AI77">
        <v>24</v>
      </c>
      <c r="AJ77" t="s">
        <v>18</v>
      </c>
      <c r="AK77">
        <v>24</v>
      </c>
      <c r="AL77" t="s">
        <v>11</v>
      </c>
      <c r="AM77">
        <v>6488.26</v>
      </c>
      <c r="AN77" t="s">
        <v>12</v>
      </c>
      <c r="AO77" t="s">
        <v>21</v>
      </c>
    </row>
    <row r="78" spans="1:41" x14ac:dyDescent="0.25">
      <c r="A78" t="s">
        <v>1</v>
      </c>
      <c r="B78">
        <v>4150</v>
      </c>
      <c r="C78" t="s">
        <v>2</v>
      </c>
      <c r="D78">
        <v>16</v>
      </c>
      <c r="E78" t="s">
        <v>10</v>
      </c>
      <c r="F78">
        <v>6.1</v>
      </c>
      <c r="G78" t="s">
        <v>4</v>
      </c>
      <c r="H78" t="s">
        <v>9</v>
      </c>
      <c r="I78" t="s">
        <v>8</v>
      </c>
      <c r="T78">
        <v>10702.72</v>
      </c>
      <c r="V78" t="s">
        <v>20</v>
      </c>
      <c r="W78">
        <v>4150</v>
      </c>
      <c r="X78" t="s">
        <v>13</v>
      </c>
      <c r="Y78">
        <v>6.0999999999999999E-2</v>
      </c>
      <c r="Z78" t="s">
        <v>14</v>
      </c>
      <c r="AA78">
        <v>16</v>
      </c>
      <c r="AB78" t="s">
        <v>15</v>
      </c>
      <c r="AC78">
        <v>16</v>
      </c>
      <c r="AD78" t="s">
        <v>16</v>
      </c>
      <c r="AE78">
        <v>4150</v>
      </c>
      <c r="AF78" t="s">
        <v>19</v>
      </c>
      <c r="AG78">
        <v>6.0999999999999999E-2</v>
      </c>
      <c r="AH78" t="s">
        <v>17</v>
      </c>
      <c r="AI78">
        <v>16</v>
      </c>
      <c r="AJ78" t="s">
        <v>18</v>
      </c>
      <c r="AK78">
        <v>16</v>
      </c>
      <c r="AL78" t="s">
        <v>11</v>
      </c>
      <c r="AM78">
        <v>10702.72</v>
      </c>
      <c r="AN78" t="s">
        <v>12</v>
      </c>
      <c r="AO78" t="s">
        <v>21</v>
      </c>
    </row>
    <row r="79" spans="1:41" x14ac:dyDescent="0.25">
      <c r="A79" t="s">
        <v>1</v>
      </c>
      <c r="B79">
        <v>7430</v>
      </c>
      <c r="C79" t="s">
        <v>2</v>
      </c>
      <c r="D79">
        <v>8</v>
      </c>
      <c r="E79" t="s">
        <v>3</v>
      </c>
      <c r="F79">
        <v>2.92</v>
      </c>
      <c r="G79" t="s">
        <v>4</v>
      </c>
      <c r="H79" t="s">
        <v>5</v>
      </c>
      <c r="I79" t="s">
        <v>8</v>
      </c>
      <c r="T79">
        <v>9353.7800000000007</v>
      </c>
      <c r="V79" t="s">
        <v>20</v>
      </c>
      <c r="W79">
        <v>7430</v>
      </c>
      <c r="X79" t="s">
        <v>13</v>
      </c>
      <c r="Y79">
        <v>2.92E-2</v>
      </c>
      <c r="Z79" t="s">
        <v>14</v>
      </c>
      <c r="AA79">
        <v>8</v>
      </c>
      <c r="AB79" t="s">
        <v>15</v>
      </c>
      <c r="AC79">
        <v>8</v>
      </c>
      <c r="AD79" t="s">
        <v>16</v>
      </c>
      <c r="AE79">
        <v>7430</v>
      </c>
      <c r="AF79" t="s">
        <v>19</v>
      </c>
      <c r="AG79">
        <v>2.92E-2</v>
      </c>
      <c r="AH79" t="s">
        <v>17</v>
      </c>
      <c r="AI79">
        <v>8</v>
      </c>
      <c r="AJ79" t="s">
        <v>18</v>
      </c>
      <c r="AK79">
        <v>8</v>
      </c>
      <c r="AL79" t="s">
        <v>11</v>
      </c>
      <c r="AM79">
        <v>9353.7800000000007</v>
      </c>
      <c r="AN79" t="s">
        <v>12</v>
      </c>
      <c r="AO79" t="s">
        <v>21</v>
      </c>
    </row>
    <row r="80" spans="1:41" x14ac:dyDescent="0.25">
      <c r="A80" t="s">
        <v>1</v>
      </c>
      <c r="B80">
        <v>6860</v>
      </c>
      <c r="C80" t="s">
        <v>2</v>
      </c>
      <c r="D80">
        <v>3</v>
      </c>
      <c r="E80" t="s">
        <v>10</v>
      </c>
      <c r="F80">
        <v>7.75</v>
      </c>
      <c r="G80" t="s">
        <v>4</v>
      </c>
      <c r="H80" t="s">
        <v>9</v>
      </c>
      <c r="I80" t="s">
        <v>8</v>
      </c>
      <c r="T80">
        <v>8581.75</v>
      </c>
      <c r="V80" t="s">
        <v>20</v>
      </c>
      <c r="W80">
        <v>6860</v>
      </c>
      <c r="X80" t="s">
        <v>13</v>
      </c>
      <c r="Y80">
        <v>7.7499999999999999E-2</v>
      </c>
      <c r="Z80" t="s">
        <v>14</v>
      </c>
      <c r="AA80">
        <v>3</v>
      </c>
      <c r="AB80" t="s">
        <v>15</v>
      </c>
      <c r="AC80">
        <v>3</v>
      </c>
      <c r="AD80" t="s">
        <v>16</v>
      </c>
      <c r="AE80">
        <v>6860</v>
      </c>
      <c r="AF80" t="s">
        <v>19</v>
      </c>
      <c r="AG80">
        <v>7.7499999999999999E-2</v>
      </c>
      <c r="AH80" t="s">
        <v>17</v>
      </c>
      <c r="AI80">
        <v>3</v>
      </c>
      <c r="AJ80" t="s">
        <v>18</v>
      </c>
      <c r="AK80">
        <v>3</v>
      </c>
      <c r="AL80" t="s">
        <v>11</v>
      </c>
      <c r="AM80">
        <v>8581.75</v>
      </c>
      <c r="AN80" t="s">
        <v>12</v>
      </c>
      <c r="AO80" t="s">
        <v>21</v>
      </c>
    </row>
    <row r="81" spans="1:41" x14ac:dyDescent="0.25">
      <c r="A81" t="s">
        <v>1</v>
      </c>
      <c r="B81">
        <v>3480</v>
      </c>
      <c r="C81" t="s">
        <v>2</v>
      </c>
      <c r="D81">
        <v>47</v>
      </c>
      <c r="E81" t="s">
        <v>3</v>
      </c>
      <c r="F81">
        <v>19</v>
      </c>
      <c r="G81" t="s">
        <v>4</v>
      </c>
      <c r="H81" t="s">
        <v>5</v>
      </c>
      <c r="I81" t="s">
        <v>8</v>
      </c>
      <c r="T81">
        <v>12367628.439999999</v>
      </c>
      <c r="V81" t="s">
        <v>20</v>
      </c>
      <c r="W81">
        <v>3480</v>
      </c>
      <c r="X81" t="s">
        <v>13</v>
      </c>
      <c r="Y81">
        <v>0.19</v>
      </c>
      <c r="Z81" t="s">
        <v>14</v>
      </c>
      <c r="AA81">
        <v>47</v>
      </c>
      <c r="AB81" t="s">
        <v>15</v>
      </c>
      <c r="AC81">
        <v>47</v>
      </c>
      <c r="AD81" t="s">
        <v>16</v>
      </c>
      <c r="AE81">
        <v>3480</v>
      </c>
      <c r="AF81" t="s">
        <v>19</v>
      </c>
      <c r="AG81">
        <v>0.19</v>
      </c>
      <c r="AH81" t="s">
        <v>17</v>
      </c>
      <c r="AI81">
        <v>47</v>
      </c>
      <c r="AJ81" t="s">
        <v>18</v>
      </c>
      <c r="AK81">
        <v>47</v>
      </c>
      <c r="AL81" t="s">
        <v>11</v>
      </c>
      <c r="AM81">
        <v>12367628.439999999</v>
      </c>
      <c r="AN81" t="s">
        <v>12</v>
      </c>
      <c r="AO81" t="s">
        <v>21</v>
      </c>
    </row>
    <row r="82" spans="1:41" x14ac:dyDescent="0.25">
      <c r="A82" t="s">
        <v>1</v>
      </c>
      <c r="B82">
        <v>7020</v>
      </c>
      <c r="C82" t="s">
        <v>2</v>
      </c>
      <c r="D82">
        <v>10</v>
      </c>
      <c r="E82" t="s">
        <v>10</v>
      </c>
      <c r="F82">
        <v>4</v>
      </c>
      <c r="G82" t="s">
        <v>4</v>
      </c>
      <c r="H82" t="s">
        <v>9</v>
      </c>
      <c r="I82" t="s">
        <v>8</v>
      </c>
      <c r="T82">
        <v>10391.31</v>
      </c>
      <c r="V82" t="s">
        <v>20</v>
      </c>
      <c r="W82">
        <v>7020</v>
      </c>
      <c r="X82" t="s">
        <v>13</v>
      </c>
      <c r="Y82">
        <v>0.04</v>
      </c>
      <c r="Z82" t="s">
        <v>14</v>
      </c>
      <c r="AA82">
        <v>10</v>
      </c>
      <c r="AB82" t="s">
        <v>15</v>
      </c>
      <c r="AC82">
        <v>10</v>
      </c>
      <c r="AD82" t="s">
        <v>16</v>
      </c>
      <c r="AE82">
        <v>7020</v>
      </c>
      <c r="AF82" t="s">
        <v>19</v>
      </c>
      <c r="AG82">
        <v>0.04</v>
      </c>
      <c r="AH82" t="s">
        <v>17</v>
      </c>
      <c r="AI82">
        <v>10</v>
      </c>
      <c r="AJ82" t="s">
        <v>18</v>
      </c>
      <c r="AK82">
        <v>10</v>
      </c>
      <c r="AL82" t="s">
        <v>11</v>
      </c>
      <c r="AM82">
        <v>10391.31</v>
      </c>
      <c r="AN82" t="s">
        <v>12</v>
      </c>
      <c r="AO82" t="s">
        <v>21</v>
      </c>
    </row>
    <row r="83" spans="1:41" x14ac:dyDescent="0.25">
      <c r="A83" t="s">
        <v>1</v>
      </c>
      <c r="B83">
        <v>4150</v>
      </c>
      <c r="C83" t="s">
        <v>2</v>
      </c>
      <c r="D83">
        <v>19</v>
      </c>
      <c r="E83" t="s">
        <v>3</v>
      </c>
      <c r="F83">
        <v>1.6</v>
      </c>
      <c r="G83" t="s">
        <v>4</v>
      </c>
      <c r="H83" t="s">
        <v>5</v>
      </c>
      <c r="I83" t="s">
        <v>8</v>
      </c>
      <c r="T83">
        <v>5610.85</v>
      </c>
      <c r="V83" t="s">
        <v>20</v>
      </c>
      <c r="W83">
        <v>4150</v>
      </c>
      <c r="X83" t="s">
        <v>13</v>
      </c>
      <c r="Y83">
        <v>1.6E-2</v>
      </c>
      <c r="Z83" t="s">
        <v>14</v>
      </c>
      <c r="AA83">
        <v>19</v>
      </c>
      <c r="AB83" t="s">
        <v>15</v>
      </c>
      <c r="AC83">
        <v>19</v>
      </c>
      <c r="AD83" t="s">
        <v>16</v>
      </c>
      <c r="AE83">
        <v>4150</v>
      </c>
      <c r="AF83" t="s">
        <v>19</v>
      </c>
      <c r="AG83">
        <v>1.6E-2</v>
      </c>
      <c r="AH83" t="s">
        <v>17</v>
      </c>
      <c r="AI83">
        <v>19</v>
      </c>
      <c r="AJ83" t="s">
        <v>18</v>
      </c>
      <c r="AK83">
        <v>19</v>
      </c>
      <c r="AL83" t="s">
        <v>11</v>
      </c>
      <c r="AM83">
        <v>5610.85</v>
      </c>
      <c r="AN83" t="s">
        <v>12</v>
      </c>
      <c r="AO83" t="s">
        <v>21</v>
      </c>
    </row>
    <row r="84" spans="1:41" x14ac:dyDescent="0.25">
      <c r="A84" t="s">
        <v>1</v>
      </c>
      <c r="B84">
        <v>6580</v>
      </c>
      <c r="C84" t="s">
        <v>2</v>
      </c>
      <c r="D84">
        <v>11</v>
      </c>
      <c r="E84" t="s">
        <v>10</v>
      </c>
      <c r="F84">
        <v>5.9</v>
      </c>
      <c r="G84" t="s">
        <v>4</v>
      </c>
      <c r="H84" t="s">
        <v>9</v>
      </c>
      <c r="I84" t="s">
        <v>8</v>
      </c>
      <c r="T84">
        <v>12361.79</v>
      </c>
      <c r="V84" t="s">
        <v>20</v>
      </c>
      <c r="W84">
        <v>6580</v>
      </c>
      <c r="X84" t="s">
        <v>13</v>
      </c>
      <c r="Y84">
        <v>5.8999999999999997E-2</v>
      </c>
      <c r="Z84" t="s">
        <v>14</v>
      </c>
      <c r="AA84">
        <v>11</v>
      </c>
      <c r="AB84" t="s">
        <v>15</v>
      </c>
      <c r="AC84">
        <v>11</v>
      </c>
      <c r="AD84" t="s">
        <v>16</v>
      </c>
      <c r="AE84">
        <v>6580</v>
      </c>
      <c r="AF84" t="s">
        <v>19</v>
      </c>
      <c r="AG84">
        <v>5.8999999999999997E-2</v>
      </c>
      <c r="AH84" t="s">
        <v>17</v>
      </c>
      <c r="AI84">
        <v>11</v>
      </c>
      <c r="AJ84" t="s">
        <v>18</v>
      </c>
      <c r="AK84">
        <v>11</v>
      </c>
      <c r="AL84" t="s">
        <v>11</v>
      </c>
      <c r="AM84">
        <v>12361.79</v>
      </c>
      <c r="AN84" t="s">
        <v>12</v>
      </c>
      <c r="AO84" t="s">
        <v>21</v>
      </c>
    </row>
    <row r="85" spans="1:41" x14ac:dyDescent="0.25">
      <c r="A85" t="s">
        <v>1</v>
      </c>
      <c r="B85">
        <v>2500</v>
      </c>
      <c r="C85" t="s">
        <v>2</v>
      </c>
      <c r="D85">
        <v>48</v>
      </c>
      <c r="E85" t="s">
        <v>3</v>
      </c>
      <c r="F85">
        <v>1.91</v>
      </c>
      <c r="G85" t="s">
        <v>4</v>
      </c>
      <c r="H85" t="s">
        <v>5</v>
      </c>
      <c r="I85" t="s">
        <v>8</v>
      </c>
      <c r="T85">
        <v>6199.35</v>
      </c>
      <c r="V85" t="s">
        <v>20</v>
      </c>
      <c r="W85">
        <v>2500</v>
      </c>
      <c r="X85" t="s">
        <v>13</v>
      </c>
      <c r="Y85">
        <v>1.9099999999999999E-2</v>
      </c>
      <c r="Z85" t="s">
        <v>14</v>
      </c>
      <c r="AA85">
        <v>48</v>
      </c>
      <c r="AB85" t="s">
        <v>15</v>
      </c>
      <c r="AC85">
        <v>48</v>
      </c>
      <c r="AD85" t="s">
        <v>16</v>
      </c>
      <c r="AE85">
        <v>2500</v>
      </c>
      <c r="AF85" t="s">
        <v>19</v>
      </c>
      <c r="AG85">
        <v>1.9099999999999999E-2</v>
      </c>
      <c r="AH85" t="s">
        <v>17</v>
      </c>
      <c r="AI85">
        <v>48</v>
      </c>
      <c r="AJ85" t="s">
        <v>18</v>
      </c>
      <c r="AK85">
        <v>48</v>
      </c>
      <c r="AL85" t="s">
        <v>11</v>
      </c>
      <c r="AM85">
        <v>6199.35</v>
      </c>
      <c r="AN85" t="s">
        <v>12</v>
      </c>
      <c r="AO85" t="s">
        <v>21</v>
      </c>
    </row>
    <row r="86" spans="1:41" x14ac:dyDescent="0.25">
      <c r="A86" t="s">
        <v>1</v>
      </c>
      <c r="B86">
        <v>2830</v>
      </c>
      <c r="C86" t="s">
        <v>2</v>
      </c>
      <c r="D86">
        <v>8</v>
      </c>
      <c r="E86" t="s">
        <v>10</v>
      </c>
      <c r="F86">
        <v>2.4</v>
      </c>
      <c r="G86" t="s">
        <v>4</v>
      </c>
      <c r="H86" t="s">
        <v>9</v>
      </c>
      <c r="I86" t="s">
        <v>8</v>
      </c>
      <c r="T86">
        <v>3421.26</v>
      </c>
      <c r="V86" t="s">
        <v>20</v>
      </c>
      <c r="W86">
        <v>2830</v>
      </c>
      <c r="X86" t="s">
        <v>13</v>
      </c>
      <c r="Y86">
        <v>2.4E-2</v>
      </c>
      <c r="Z86" t="s">
        <v>14</v>
      </c>
      <c r="AA86">
        <v>8</v>
      </c>
      <c r="AB86" t="s">
        <v>15</v>
      </c>
      <c r="AC86">
        <v>8</v>
      </c>
      <c r="AD86" t="s">
        <v>16</v>
      </c>
      <c r="AE86">
        <v>2830</v>
      </c>
      <c r="AF86" t="s">
        <v>19</v>
      </c>
      <c r="AG86">
        <v>2.4E-2</v>
      </c>
      <c r="AH86" t="s">
        <v>17</v>
      </c>
      <c r="AI86">
        <v>8</v>
      </c>
      <c r="AJ86" t="s">
        <v>18</v>
      </c>
      <c r="AK86">
        <v>8</v>
      </c>
      <c r="AL86" t="s">
        <v>11</v>
      </c>
      <c r="AM86">
        <v>3421.26</v>
      </c>
      <c r="AN86" t="s">
        <v>12</v>
      </c>
      <c r="AO86" t="s">
        <v>21</v>
      </c>
    </row>
    <row r="87" spans="1:41" x14ac:dyDescent="0.25">
      <c r="A87" t="s">
        <v>1</v>
      </c>
      <c r="B87">
        <v>7060</v>
      </c>
      <c r="C87" t="s">
        <v>2</v>
      </c>
      <c r="D87">
        <v>38</v>
      </c>
      <c r="E87" t="s">
        <v>3</v>
      </c>
      <c r="F87">
        <v>5</v>
      </c>
      <c r="G87" t="s">
        <v>4</v>
      </c>
      <c r="H87" t="s">
        <v>5</v>
      </c>
      <c r="I87" t="s">
        <v>8</v>
      </c>
      <c r="T87">
        <v>45081.47</v>
      </c>
      <c r="V87" t="s">
        <v>20</v>
      </c>
      <c r="W87">
        <v>7060</v>
      </c>
      <c r="X87" t="s">
        <v>13</v>
      </c>
      <c r="Y87">
        <v>0.05</v>
      </c>
      <c r="Z87" t="s">
        <v>14</v>
      </c>
      <c r="AA87">
        <v>38</v>
      </c>
      <c r="AB87" t="s">
        <v>15</v>
      </c>
      <c r="AC87">
        <v>38</v>
      </c>
      <c r="AD87" t="s">
        <v>16</v>
      </c>
      <c r="AE87">
        <v>7060</v>
      </c>
      <c r="AF87" t="s">
        <v>19</v>
      </c>
      <c r="AG87">
        <v>0.05</v>
      </c>
      <c r="AH87" t="s">
        <v>17</v>
      </c>
      <c r="AI87">
        <v>38</v>
      </c>
      <c r="AJ87" t="s">
        <v>18</v>
      </c>
      <c r="AK87">
        <v>38</v>
      </c>
      <c r="AL87" t="s">
        <v>11</v>
      </c>
      <c r="AM87">
        <v>45081.47</v>
      </c>
      <c r="AN87" t="s">
        <v>12</v>
      </c>
      <c r="AO87" t="s">
        <v>21</v>
      </c>
    </row>
    <row r="88" spans="1:41" x14ac:dyDescent="0.25">
      <c r="A88" t="s">
        <v>1</v>
      </c>
      <c r="B88">
        <v>3450</v>
      </c>
      <c r="C88" t="s">
        <v>2</v>
      </c>
      <c r="D88">
        <v>17</v>
      </c>
      <c r="E88" t="s">
        <v>3</v>
      </c>
      <c r="F88">
        <v>6</v>
      </c>
      <c r="G88" t="s">
        <v>4</v>
      </c>
      <c r="H88" t="s">
        <v>5</v>
      </c>
      <c r="I88" t="s">
        <v>8</v>
      </c>
      <c r="T88">
        <v>9290.07</v>
      </c>
      <c r="V88" t="s">
        <v>20</v>
      </c>
      <c r="W88">
        <v>3450</v>
      </c>
      <c r="X88" t="s">
        <v>13</v>
      </c>
      <c r="Y88">
        <v>0.06</v>
      </c>
      <c r="Z88" t="s">
        <v>14</v>
      </c>
      <c r="AA88">
        <v>17</v>
      </c>
      <c r="AB88" t="s">
        <v>15</v>
      </c>
      <c r="AC88">
        <v>17</v>
      </c>
      <c r="AD88" t="s">
        <v>16</v>
      </c>
      <c r="AE88">
        <v>3450</v>
      </c>
      <c r="AF88" t="s">
        <v>19</v>
      </c>
      <c r="AG88">
        <v>0.06</v>
      </c>
      <c r="AH88" t="s">
        <v>17</v>
      </c>
      <c r="AI88">
        <v>17</v>
      </c>
      <c r="AJ88" t="s">
        <v>18</v>
      </c>
      <c r="AK88">
        <v>17</v>
      </c>
      <c r="AL88" t="s">
        <v>11</v>
      </c>
      <c r="AM88">
        <v>9290.07</v>
      </c>
      <c r="AN88" t="s">
        <v>12</v>
      </c>
      <c r="AO88" t="s">
        <v>21</v>
      </c>
    </row>
    <row r="89" spans="1:41" x14ac:dyDescent="0.25">
      <c r="A89" t="s">
        <v>1</v>
      </c>
      <c r="B89">
        <v>1640</v>
      </c>
      <c r="C89" t="s">
        <v>2</v>
      </c>
      <c r="D89">
        <v>4</v>
      </c>
      <c r="E89" t="s">
        <v>10</v>
      </c>
      <c r="F89">
        <v>3</v>
      </c>
      <c r="G89" t="s">
        <v>4</v>
      </c>
      <c r="H89" t="s">
        <v>9</v>
      </c>
      <c r="I89" t="s">
        <v>8</v>
      </c>
      <c r="T89">
        <v>1845.83</v>
      </c>
      <c r="V89" t="s">
        <v>20</v>
      </c>
      <c r="W89">
        <v>1640</v>
      </c>
      <c r="X89" t="s">
        <v>13</v>
      </c>
      <c r="Y89">
        <v>0.03</v>
      </c>
      <c r="Z89" t="s">
        <v>14</v>
      </c>
      <c r="AA89">
        <v>4</v>
      </c>
      <c r="AB89" t="s">
        <v>15</v>
      </c>
      <c r="AC89">
        <v>4</v>
      </c>
      <c r="AD89" t="s">
        <v>16</v>
      </c>
      <c r="AE89">
        <v>1640</v>
      </c>
      <c r="AF89" t="s">
        <v>19</v>
      </c>
      <c r="AG89">
        <v>0.03</v>
      </c>
      <c r="AH89" t="s">
        <v>17</v>
      </c>
      <c r="AI89">
        <v>4</v>
      </c>
      <c r="AJ89" t="s">
        <v>18</v>
      </c>
      <c r="AK89">
        <v>4</v>
      </c>
      <c r="AL89" t="s">
        <v>11</v>
      </c>
      <c r="AM89">
        <v>1845.83</v>
      </c>
      <c r="AN89" t="s">
        <v>12</v>
      </c>
      <c r="AO89" t="s">
        <v>21</v>
      </c>
    </row>
    <row r="90" spans="1:41" x14ac:dyDescent="0.25">
      <c r="A90" t="s">
        <v>1</v>
      </c>
      <c r="B90">
        <v>4650</v>
      </c>
      <c r="C90" t="s">
        <v>2</v>
      </c>
      <c r="D90">
        <v>40</v>
      </c>
      <c r="E90" t="s">
        <v>3</v>
      </c>
      <c r="F90">
        <v>6.8</v>
      </c>
      <c r="G90" t="s">
        <v>4</v>
      </c>
      <c r="H90" t="s">
        <v>5</v>
      </c>
      <c r="I90" t="s">
        <v>8</v>
      </c>
      <c r="T90">
        <v>64610.49</v>
      </c>
      <c r="V90" t="s">
        <v>20</v>
      </c>
      <c r="W90">
        <v>4650</v>
      </c>
      <c r="X90" t="s">
        <v>13</v>
      </c>
      <c r="Y90">
        <v>6.8000000000000005E-2</v>
      </c>
      <c r="Z90" t="s">
        <v>14</v>
      </c>
      <c r="AA90">
        <v>40</v>
      </c>
      <c r="AB90" t="s">
        <v>15</v>
      </c>
      <c r="AC90">
        <v>40</v>
      </c>
      <c r="AD90" t="s">
        <v>16</v>
      </c>
      <c r="AE90">
        <v>4650</v>
      </c>
      <c r="AF90" t="s">
        <v>19</v>
      </c>
      <c r="AG90">
        <v>6.8000000000000005E-2</v>
      </c>
      <c r="AH90" t="s">
        <v>17</v>
      </c>
      <c r="AI90">
        <v>40</v>
      </c>
      <c r="AJ90" t="s">
        <v>18</v>
      </c>
      <c r="AK90">
        <v>40</v>
      </c>
      <c r="AL90" t="s">
        <v>11</v>
      </c>
      <c r="AM90">
        <v>64610.49</v>
      </c>
      <c r="AN90" t="s">
        <v>12</v>
      </c>
      <c r="AO90" t="s">
        <v>21</v>
      </c>
    </row>
    <row r="91" spans="1:41" x14ac:dyDescent="0.25">
      <c r="A91" t="s">
        <v>1</v>
      </c>
      <c r="B91">
        <v>7360</v>
      </c>
      <c r="C91" t="s">
        <v>2</v>
      </c>
      <c r="D91">
        <v>18</v>
      </c>
      <c r="E91" t="s">
        <v>10</v>
      </c>
      <c r="F91">
        <v>2.2000000000000002</v>
      </c>
      <c r="G91" t="s">
        <v>4</v>
      </c>
      <c r="H91" t="s">
        <v>9</v>
      </c>
      <c r="I91" t="s">
        <v>8</v>
      </c>
      <c r="T91">
        <v>10889.15</v>
      </c>
      <c r="V91" t="s">
        <v>20</v>
      </c>
      <c r="W91">
        <v>7360</v>
      </c>
      <c r="X91" t="s">
        <v>13</v>
      </c>
      <c r="Y91">
        <v>2.1999999999999999E-2</v>
      </c>
      <c r="Z91" t="s">
        <v>14</v>
      </c>
      <c r="AA91">
        <v>18</v>
      </c>
      <c r="AB91" t="s">
        <v>15</v>
      </c>
      <c r="AC91">
        <v>18</v>
      </c>
      <c r="AD91" t="s">
        <v>16</v>
      </c>
      <c r="AE91">
        <v>7360</v>
      </c>
      <c r="AF91" t="s">
        <v>19</v>
      </c>
      <c r="AG91">
        <v>2.1999999999999999E-2</v>
      </c>
      <c r="AH91" t="s">
        <v>17</v>
      </c>
      <c r="AI91">
        <v>18</v>
      </c>
      <c r="AJ91" t="s">
        <v>18</v>
      </c>
      <c r="AK91">
        <v>18</v>
      </c>
      <c r="AL91" t="s">
        <v>11</v>
      </c>
      <c r="AM91">
        <v>10889.15</v>
      </c>
      <c r="AN91" t="s">
        <v>12</v>
      </c>
      <c r="AO91" t="s">
        <v>21</v>
      </c>
    </row>
    <row r="92" spans="1:41" x14ac:dyDescent="0.25">
      <c r="A92" t="s">
        <v>1</v>
      </c>
      <c r="B92">
        <v>5420</v>
      </c>
      <c r="C92" t="s">
        <v>2</v>
      </c>
      <c r="D92">
        <v>23</v>
      </c>
      <c r="E92" t="s">
        <v>3</v>
      </c>
      <c r="F92">
        <v>3.77</v>
      </c>
      <c r="G92" t="s">
        <v>4</v>
      </c>
      <c r="H92" t="s">
        <v>5</v>
      </c>
      <c r="I92" t="s">
        <v>8</v>
      </c>
      <c r="T92">
        <v>12695.54</v>
      </c>
      <c r="V92" t="s">
        <v>20</v>
      </c>
      <c r="W92">
        <v>5420</v>
      </c>
      <c r="X92" t="s">
        <v>13</v>
      </c>
      <c r="Y92">
        <v>3.7699999999999997E-2</v>
      </c>
      <c r="Z92" t="s">
        <v>14</v>
      </c>
      <c r="AA92">
        <v>23</v>
      </c>
      <c r="AB92" t="s">
        <v>15</v>
      </c>
      <c r="AC92">
        <v>23</v>
      </c>
      <c r="AD92" t="s">
        <v>16</v>
      </c>
      <c r="AE92">
        <v>5420</v>
      </c>
      <c r="AF92" t="s">
        <v>19</v>
      </c>
      <c r="AG92">
        <v>3.7699999999999997E-2</v>
      </c>
      <c r="AH92" t="s">
        <v>17</v>
      </c>
      <c r="AI92">
        <v>23</v>
      </c>
      <c r="AJ92" t="s">
        <v>18</v>
      </c>
      <c r="AK92">
        <v>23</v>
      </c>
      <c r="AL92" t="s">
        <v>11</v>
      </c>
      <c r="AM92">
        <v>12695.54</v>
      </c>
      <c r="AN92" t="s">
        <v>12</v>
      </c>
      <c r="AO92" t="s">
        <v>21</v>
      </c>
    </row>
    <row r="93" spans="1:41" x14ac:dyDescent="0.25">
      <c r="A93" t="s">
        <v>1</v>
      </c>
      <c r="B93">
        <v>2040</v>
      </c>
      <c r="C93" t="s">
        <v>2</v>
      </c>
      <c r="D93">
        <v>18</v>
      </c>
      <c r="E93" t="s">
        <v>10</v>
      </c>
      <c r="F93">
        <v>5.59</v>
      </c>
      <c r="G93" t="s">
        <v>4</v>
      </c>
      <c r="H93" t="s">
        <v>9</v>
      </c>
      <c r="I93" t="s">
        <v>8</v>
      </c>
      <c r="T93">
        <v>5430.51</v>
      </c>
      <c r="V93" t="s">
        <v>20</v>
      </c>
      <c r="W93">
        <v>2040</v>
      </c>
      <c r="X93" t="s">
        <v>13</v>
      </c>
      <c r="Y93">
        <v>5.5899999999999998E-2</v>
      </c>
      <c r="Z93" t="s">
        <v>14</v>
      </c>
      <c r="AA93">
        <v>18</v>
      </c>
      <c r="AB93" t="s">
        <v>15</v>
      </c>
      <c r="AC93">
        <v>18</v>
      </c>
      <c r="AD93" t="s">
        <v>16</v>
      </c>
      <c r="AE93">
        <v>2040</v>
      </c>
      <c r="AF93" t="s">
        <v>19</v>
      </c>
      <c r="AG93">
        <v>5.5899999999999998E-2</v>
      </c>
      <c r="AH93" t="s">
        <v>17</v>
      </c>
      <c r="AI93">
        <v>18</v>
      </c>
      <c r="AJ93" t="s">
        <v>18</v>
      </c>
      <c r="AK93">
        <v>18</v>
      </c>
      <c r="AL93" t="s">
        <v>11</v>
      </c>
      <c r="AM93">
        <v>5430.51</v>
      </c>
      <c r="AN93" t="s">
        <v>12</v>
      </c>
      <c r="AO93" t="s">
        <v>21</v>
      </c>
    </row>
    <row r="94" spans="1:41" x14ac:dyDescent="0.25">
      <c r="A94" t="s">
        <v>1</v>
      </c>
      <c r="B94">
        <v>7290</v>
      </c>
      <c r="C94" t="s">
        <v>2</v>
      </c>
      <c r="D94">
        <v>22</v>
      </c>
      <c r="E94" t="s">
        <v>3</v>
      </c>
      <c r="F94">
        <v>8</v>
      </c>
      <c r="G94" t="s">
        <v>4</v>
      </c>
      <c r="H94" t="s">
        <v>5</v>
      </c>
      <c r="I94" t="s">
        <v>8</v>
      </c>
      <c r="T94">
        <v>39632.379999999997</v>
      </c>
      <c r="V94" t="s">
        <v>20</v>
      </c>
      <c r="W94">
        <v>7290</v>
      </c>
      <c r="X94" t="s">
        <v>13</v>
      </c>
      <c r="Y94">
        <v>0.08</v>
      </c>
      <c r="Z94" t="s">
        <v>14</v>
      </c>
      <c r="AA94">
        <v>22</v>
      </c>
      <c r="AB94" t="s">
        <v>15</v>
      </c>
      <c r="AC94">
        <v>22</v>
      </c>
      <c r="AD94" t="s">
        <v>16</v>
      </c>
      <c r="AE94">
        <v>7290</v>
      </c>
      <c r="AF94" t="s">
        <v>19</v>
      </c>
      <c r="AG94">
        <v>0.08</v>
      </c>
      <c r="AH94" t="s">
        <v>17</v>
      </c>
      <c r="AI94">
        <v>22</v>
      </c>
      <c r="AJ94" t="s">
        <v>18</v>
      </c>
      <c r="AK94">
        <v>22</v>
      </c>
      <c r="AL94" t="s">
        <v>11</v>
      </c>
      <c r="AM94">
        <v>39632.379999999997</v>
      </c>
      <c r="AN94" t="s">
        <v>12</v>
      </c>
      <c r="AO94" t="s">
        <v>21</v>
      </c>
    </row>
    <row r="95" spans="1:41" x14ac:dyDescent="0.25">
      <c r="A95" t="s">
        <v>1</v>
      </c>
      <c r="B95">
        <v>9650</v>
      </c>
      <c r="C95" t="s">
        <v>2</v>
      </c>
      <c r="D95">
        <v>19</v>
      </c>
      <c r="E95" t="s">
        <v>10</v>
      </c>
      <c r="F95">
        <v>1</v>
      </c>
      <c r="G95" t="s">
        <v>4</v>
      </c>
      <c r="H95" t="s">
        <v>9</v>
      </c>
      <c r="I95" t="s">
        <v>8</v>
      </c>
      <c r="T95">
        <v>11658.25</v>
      </c>
      <c r="V95" t="s">
        <v>20</v>
      </c>
      <c r="W95">
        <v>9650</v>
      </c>
      <c r="X95" t="s">
        <v>13</v>
      </c>
      <c r="Y95">
        <v>0.01</v>
      </c>
      <c r="Z95" t="s">
        <v>14</v>
      </c>
      <c r="AA95">
        <v>19</v>
      </c>
      <c r="AB95" t="s">
        <v>15</v>
      </c>
      <c r="AC95">
        <v>19</v>
      </c>
      <c r="AD95" t="s">
        <v>16</v>
      </c>
      <c r="AE95">
        <v>9650</v>
      </c>
      <c r="AF95" t="s">
        <v>19</v>
      </c>
      <c r="AG95">
        <v>0.01</v>
      </c>
      <c r="AH95" t="s">
        <v>17</v>
      </c>
      <c r="AI95">
        <v>19</v>
      </c>
      <c r="AJ95" t="s">
        <v>18</v>
      </c>
      <c r="AK95">
        <v>19</v>
      </c>
      <c r="AL95" t="s">
        <v>11</v>
      </c>
      <c r="AM95">
        <v>11658.25</v>
      </c>
      <c r="AN95" t="s">
        <v>12</v>
      </c>
      <c r="AO95" t="s">
        <v>21</v>
      </c>
    </row>
    <row r="96" spans="1:41" x14ac:dyDescent="0.25">
      <c r="A96" t="s">
        <v>1</v>
      </c>
      <c r="B96">
        <v>1080</v>
      </c>
      <c r="C96" t="s">
        <v>2</v>
      </c>
      <c r="D96">
        <v>26</v>
      </c>
      <c r="E96" t="s">
        <v>3</v>
      </c>
      <c r="F96">
        <v>1.2</v>
      </c>
      <c r="G96" t="s">
        <v>4</v>
      </c>
      <c r="H96" t="s">
        <v>5</v>
      </c>
      <c r="I96" t="s">
        <v>8</v>
      </c>
      <c r="T96">
        <v>1472.71</v>
      </c>
      <c r="V96" t="s">
        <v>20</v>
      </c>
      <c r="W96">
        <v>1080</v>
      </c>
      <c r="X96" t="s">
        <v>13</v>
      </c>
      <c r="Y96">
        <v>1.2E-2</v>
      </c>
      <c r="Z96" t="s">
        <v>14</v>
      </c>
      <c r="AA96">
        <v>26</v>
      </c>
      <c r="AB96" t="s">
        <v>15</v>
      </c>
      <c r="AC96">
        <v>26</v>
      </c>
      <c r="AD96" t="s">
        <v>16</v>
      </c>
      <c r="AE96">
        <v>1080</v>
      </c>
      <c r="AF96" t="s">
        <v>19</v>
      </c>
      <c r="AG96">
        <v>1.2E-2</v>
      </c>
      <c r="AH96" t="s">
        <v>17</v>
      </c>
      <c r="AI96">
        <v>26</v>
      </c>
      <c r="AJ96" t="s">
        <v>18</v>
      </c>
      <c r="AK96">
        <v>26</v>
      </c>
      <c r="AL96" t="s">
        <v>11</v>
      </c>
      <c r="AM96">
        <v>1472.71</v>
      </c>
      <c r="AN96" t="s">
        <v>12</v>
      </c>
      <c r="AO96" t="s">
        <v>21</v>
      </c>
    </row>
    <row r="97" spans="1:41" x14ac:dyDescent="0.25">
      <c r="A97" t="s">
        <v>1</v>
      </c>
      <c r="B97">
        <v>6150</v>
      </c>
      <c r="C97" t="s">
        <v>2</v>
      </c>
      <c r="D97">
        <v>13</v>
      </c>
      <c r="E97" t="s">
        <v>10</v>
      </c>
      <c r="F97">
        <v>1.5</v>
      </c>
      <c r="G97" t="s">
        <v>4</v>
      </c>
      <c r="H97" t="s">
        <v>9</v>
      </c>
      <c r="I97" t="s">
        <v>8</v>
      </c>
      <c r="T97">
        <v>7463.35</v>
      </c>
      <c r="V97" t="s">
        <v>20</v>
      </c>
      <c r="W97">
        <v>6150</v>
      </c>
      <c r="X97" t="s">
        <v>13</v>
      </c>
      <c r="Y97">
        <v>1.4999999999999999E-2</v>
      </c>
      <c r="Z97" t="s">
        <v>14</v>
      </c>
      <c r="AA97">
        <v>13</v>
      </c>
      <c r="AB97" t="s">
        <v>15</v>
      </c>
      <c r="AC97">
        <v>13</v>
      </c>
      <c r="AD97" t="s">
        <v>16</v>
      </c>
      <c r="AE97">
        <v>6150</v>
      </c>
      <c r="AF97" t="s">
        <v>19</v>
      </c>
      <c r="AG97">
        <v>1.4999999999999999E-2</v>
      </c>
      <c r="AH97" t="s">
        <v>17</v>
      </c>
      <c r="AI97">
        <v>13</v>
      </c>
      <c r="AJ97" t="s">
        <v>18</v>
      </c>
      <c r="AK97">
        <v>13</v>
      </c>
      <c r="AL97" t="s">
        <v>11</v>
      </c>
      <c r="AM97">
        <v>7463.35</v>
      </c>
      <c r="AN97" t="s">
        <v>12</v>
      </c>
      <c r="AO97" t="s">
        <v>21</v>
      </c>
    </row>
    <row r="98" spans="1:41" x14ac:dyDescent="0.25">
      <c r="A98" t="s">
        <v>1</v>
      </c>
      <c r="B98">
        <v>9610</v>
      </c>
      <c r="C98" t="s">
        <v>2</v>
      </c>
      <c r="D98">
        <v>15</v>
      </c>
      <c r="E98" t="s">
        <v>3</v>
      </c>
      <c r="F98">
        <v>3.85</v>
      </c>
      <c r="G98" t="s">
        <v>4</v>
      </c>
      <c r="H98" t="s">
        <v>5</v>
      </c>
      <c r="I98" t="s">
        <v>8</v>
      </c>
      <c r="T98">
        <v>16936.39</v>
      </c>
      <c r="V98" t="s">
        <v>20</v>
      </c>
      <c r="W98">
        <v>9610</v>
      </c>
      <c r="X98" t="s">
        <v>13</v>
      </c>
      <c r="Y98">
        <v>3.85E-2</v>
      </c>
      <c r="Z98" t="s">
        <v>14</v>
      </c>
      <c r="AA98">
        <v>15</v>
      </c>
      <c r="AB98" t="s">
        <v>15</v>
      </c>
      <c r="AC98">
        <v>15</v>
      </c>
      <c r="AD98" t="s">
        <v>16</v>
      </c>
      <c r="AE98">
        <v>9610</v>
      </c>
      <c r="AF98" t="s">
        <v>19</v>
      </c>
      <c r="AG98">
        <v>3.85E-2</v>
      </c>
      <c r="AH98" t="s">
        <v>17</v>
      </c>
      <c r="AI98">
        <v>15</v>
      </c>
      <c r="AJ98" t="s">
        <v>18</v>
      </c>
      <c r="AK98">
        <v>15</v>
      </c>
      <c r="AL98" t="s">
        <v>11</v>
      </c>
      <c r="AM98">
        <v>16936.39</v>
      </c>
      <c r="AN98" t="s">
        <v>12</v>
      </c>
      <c r="AO98" t="s">
        <v>21</v>
      </c>
    </row>
    <row r="99" spans="1:41" x14ac:dyDescent="0.25">
      <c r="A99" t="s">
        <v>1</v>
      </c>
      <c r="B99">
        <v>9690</v>
      </c>
      <c r="C99" t="s">
        <v>2</v>
      </c>
      <c r="D99">
        <v>17</v>
      </c>
      <c r="E99" t="s">
        <v>10</v>
      </c>
      <c r="F99">
        <v>7.63</v>
      </c>
      <c r="G99" t="s">
        <v>4</v>
      </c>
      <c r="H99" t="s">
        <v>9</v>
      </c>
      <c r="I99" t="s">
        <v>8</v>
      </c>
      <c r="T99">
        <v>33821.32</v>
      </c>
      <c r="V99" t="s">
        <v>20</v>
      </c>
      <c r="W99">
        <v>9690</v>
      </c>
      <c r="X99" t="s">
        <v>13</v>
      </c>
      <c r="Y99">
        <v>7.6300000000000007E-2</v>
      </c>
      <c r="Z99" t="s">
        <v>14</v>
      </c>
      <c r="AA99">
        <v>17</v>
      </c>
      <c r="AB99" t="s">
        <v>15</v>
      </c>
      <c r="AC99">
        <v>17</v>
      </c>
      <c r="AD99" t="s">
        <v>16</v>
      </c>
      <c r="AE99">
        <v>9690</v>
      </c>
      <c r="AF99" t="s">
        <v>19</v>
      </c>
      <c r="AG99">
        <v>7.6300000000000007E-2</v>
      </c>
      <c r="AH99" t="s">
        <v>17</v>
      </c>
      <c r="AI99">
        <v>17</v>
      </c>
      <c r="AJ99" t="s">
        <v>18</v>
      </c>
      <c r="AK99">
        <v>17</v>
      </c>
      <c r="AL99" t="s">
        <v>11</v>
      </c>
      <c r="AM99">
        <v>33821.32</v>
      </c>
      <c r="AN99" t="s">
        <v>12</v>
      </c>
      <c r="AO99" t="s">
        <v>21</v>
      </c>
    </row>
    <row r="100" spans="1:41" x14ac:dyDescent="0.25">
      <c r="A100" t="s">
        <v>1</v>
      </c>
      <c r="B100">
        <v>1280</v>
      </c>
      <c r="C100" t="s">
        <v>2</v>
      </c>
      <c r="D100">
        <v>31</v>
      </c>
      <c r="E100" t="s">
        <v>3</v>
      </c>
      <c r="F100">
        <v>18</v>
      </c>
      <c r="G100" t="s">
        <v>4</v>
      </c>
      <c r="H100" t="s">
        <v>5</v>
      </c>
      <c r="I100" t="s">
        <v>8</v>
      </c>
      <c r="T100">
        <v>216547.01</v>
      </c>
      <c r="V100" t="s">
        <v>20</v>
      </c>
      <c r="W100">
        <v>1280</v>
      </c>
      <c r="X100" t="s">
        <v>13</v>
      </c>
      <c r="Y100">
        <v>0.18</v>
      </c>
      <c r="Z100" t="s">
        <v>14</v>
      </c>
      <c r="AA100">
        <v>31</v>
      </c>
      <c r="AB100" t="s">
        <v>15</v>
      </c>
      <c r="AC100">
        <v>31</v>
      </c>
      <c r="AD100" t="s">
        <v>16</v>
      </c>
      <c r="AE100">
        <v>1280</v>
      </c>
      <c r="AF100" t="s">
        <v>19</v>
      </c>
      <c r="AG100">
        <v>0.18</v>
      </c>
      <c r="AH100" t="s">
        <v>17</v>
      </c>
      <c r="AI100">
        <v>31</v>
      </c>
      <c r="AJ100" t="s">
        <v>18</v>
      </c>
      <c r="AK100">
        <v>31</v>
      </c>
      <c r="AL100" t="s">
        <v>11</v>
      </c>
      <c r="AM100">
        <v>216547.01</v>
      </c>
      <c r="AN100" t="s">
        <v>12</v>
      </c>
      <c r="AO100" t="s">
        <v>21</v>
      </c>
    </row>
    <row r="101" spans="1:41" x14ac:dyDescent="0.25">
      <c r="A101" t="s">
        <v>1</v>
      </c>
      <c r="B101">
        <v>2140</v>
      </c>
      <c r="C101" t="s">
        <v>2</v>
      </c>
      <c r="D101">
        <v>12</v>
      </c>
      <c r="E101" t="s">
        <v>10</v>
      </c>
      <c r="F101">
        <v>14</v>
      </c>
      <c r="G101" t="s">
        <v>4</v>
      </c>
      <c r="H101" t="s">
        <v>9</v>
      </c>
      <c r="I101" t="s">
        <v>8</v>
      </c>
      <c r="T101">
        <v>10310.32</v>
      </c>
      <c r="V101" t="s">
        <v>20</v>
      </c>
      <c r="W101">
        <v>2140</v>
      </c>
      <c r="X101" t="s">
        <v>13</v>
      </c>
      <c r="Y101">
        <v>0.14000000000000001</v>
      </c>
      <c r="Z101" t="s">
        <v>14</v>
      </c>
      <c r="AA101">
        <v>12</v>
      </c>
      <c r="AB101" t="s">
        <v>15</v>
      </c>
      <c r="AC101">
        <v>12</v>
      </c>
      <c r="AD101" t="s">
        <v>16</v>
      </c>
      <c r="AE101">
        <v>2140</v>
      </c>
      <c r="AF101" t="s">
        <v>19</v>
      </c>
      <c r="AG101">
        <v>0.14000000000000001</v>
      </c>
      <c r="AH101" t="s">
        <v>17</v>
      </c>
      <c r="AI101">
        <v>12</v>
      </c>
      <c r="AJ101" t="s">
        <v>18</v>
      </c>
      <c r="AK101">
        <v>12</v>
      </c>
      <c r="AL101" t="s">
        <v>11</v>
      </c>
      <c r="AM101">
        <v>10310.32</v>
      </c>
      <c r="AN101" t="s">
        <v>12</v>
      </c>
      <c r="AO101" t="s">
        <v>21</v>
      </c>
    </row>
    <row r="102" spans="1:41" x14ac:dyDescent="0.25">
      <c r="A102" t="s">
        <v>1</v>
      </c>
      <c r="B102">
        <v>3220</v>
      </c>
      <c r="C102" t="s">
        <v>2</v>
      </c>
      <c r="D102">
        <v>20</v>
      </c>
      <c r="E102" t="s">
        <v>3</v>
      </c>
      <c r="F102">
        <v>5.4</v>
      </c>
      <c r="G102" t="s">
        <v>4</v>
      </c>
      <c r="H102" t="s">
        <v>5</v>
      </c>
      <c r="I102" t="s">
        <v>8</v>
      </c>
      <c r="T102">
        <v>9218.67</v>
      </c>
      <c r="V102" t="s">
        <v>20</v>
      </c>
      <c r="W102">
        <v>3220</v>
      </c>
      <c r="X102" t="s">
        <v>13</v>
      </c>
      <c r="Y102">
        <v>5.3999999999999999E-2</v>
      </c>
      <c r="Z102" t="s">
        <v>14</v>
      </c>
      <c r="AA102">
        <v>20</v>
      </c>
      <c r="AB102" t="s">
        <v>15</v>
      </c>
      <c r="AC102">
        <v>20</v>
      </c>
      <c r="AD102" t="s">
        <v>16</v>
      </c>
      <c r="AE102">
        <v>3220</v>
      </c>
      <c r="AF102" t="s">
        <v>19</v>
      </c>
      <c r="AG102">
        <v>5.3999999999999999E-2</v>
      </c>
      <c r="AH102" t="s">
        <v>17</v>
      </c>
      <c r="AI102">
        <v>20</v>
      </c>
      <c r="AJ102" t="s">
        <v>18</v>
      </c>
      <c r="AK102">
        <v>20</v>
      </c>
      <c r="AL102" t="s">
        <v>11</v>
      </c>
      <c r="AM102">
        <v>9218.67</v>
      </c>
      <c r="AN102" t="s">
        <v>12</v>
      </c>
      <c r="AO102" t="s">
        <v>21</v>
      </c>
    </row>
    <row r="103" spans="1:41" x14ac:dyDescent="0.25">
      <c r="A103" t="s">
        <v>1</v>
      </c>
      <c r="B103">
        <v>5110</v>
      </c>
      <c r="C103" t="s">
        <v>2</v>
      </c>
      <c r="D103">
        <v>4</v>
      </c>
      <c r="E103" t="s">
        <v>10</v>
      </c>
      <c r="F103">
        <v>8.6</v>
      </c>
      <c r="G103" t="s">
        <v>4</v>
      </c>
      <c r="H103" t="s">
        <v>9</v>
      </c>
      <c r="I103" t="s">
        <v>8</v>
      </c>
      <c r="T103">
        <v>7107.88</v>
      </c>
      <c r="V103" t="s">
        <v>20</v>
      </c>
      <c r="W103">
        <v>5110</v>
      </c>
      <c r="X103" t="s">
        <v>13</v>
      </c>
      <c r="Y103">
        <v>8.5999999999999993E-2</v>
      </c>
      <c r="Z103" t="s">
        <v>14</v>
      </c>
      <c r="AA103">
        <v>4</v>
      </c>
      <c r="AB103" t="s">
        <v>15</v>
      </c>
      <c r="AC103">
        <v>4</v>
      </c>
      <c r="AD103" t="s">
        <v>16</v>
      </c>
      <c r="AE103">
        <v>5110</v>
      </c>
      <c r="AF103" t="s">
        <v>19</v>
      </c>
      <c r="AG103">
        <v>8.5999999999999993E-2</v>
      </c>
      <c r="AH103" t="s">
        <v>17</v>
      </c>
      <c r="AI103">
        <v>4</v>
      </c>
      <c r="AJ103" t="s">
        <v>18</v>
      </c>
      <c r="AK103">
        <v>4</v>
      </c>
      <c r="AL103" t="s">
        <v>11</v>
      </c>
      <c r="AM103">
        <v>7107.88</v>
      </c>
      <c r="AN103" t="s">
        <v>12</v>
      </c>
      <c r="AO103" t="s">
        <v>21</v>
      </c>
    </row>
    <row r="104" spans="1:41" x14ac:dyDescent="0.25">
      <c r="A104" t="s">
        <v>1</v>
      </c>
      <c r="B104">
        <v>3790</v>
      </c>
      <c r="C104" t="s">
        <v>2</v>
      </c>
      <c r="D104">
        <v>48</v>
      </c>
      <c r="E104" t="s">
        <v>3</v>
      </c>
      <c r="F104">
        <v>7.13</v>
      </c>
      <c r="G104" t="s">
        <v>4</v>
      </c>
      <c r="H104" t="s">
        <v>5</v>
      </c>
      <c r="I104" t="s">
        <v>8</v>
      </c>
      <c r="T104">
        <v>103364.7</v>
      </c>
      <c r="V104" t="s">
        <v>20</v>
      </c>
      <c r="W104">
        <v>3790</v>
      </c>
      <c r="X104" t="s">
        <v>13</v>
      </c>
      <c r="Y104">
        <v>7.1300000000000002E-2</v>
      </c>
      <c r="Z104" t="s">
        <v>14</v>
      </c>
      <c r="AA104">
        <v>48</v>
      </c>
      <c r="AB104" t="s">
        <v>15</v>
      </c>
      <c r="AC104">
        <v>48</v>
      </c>
      <c r="AD104" t="s">
        <v>16</v>
      </c>
      <c r="AE104">
        <v>3790</v>
      </c>
      <c r="AF104" t="s">
        <v>19</v>
      </c>
      <c r="AG104">
        <v>7.1300000000000002E-2</v>
      </c>
      <c r="AH104" t="s">
        <v>17</v>
      </c>
      <c r="AI104">
        <v>48</v>
      </c>
      <c r="AJ104" t="s">
        <v>18</v>
      </c>
      <c r="AK104">
        <v>48</v>
      </c>
      <c r="AL104" t="s">
        <v>11</v>
      </c>
      <c r="AM104">
        <v>103364.7</v>
      </c>
      <c r="AN104" t="s">
        <v>12</v>
      </c>
      <c r="AO104" t="s">
        <v>21</v>
      </c>
    </row>
    <row r="105" spans="1:41" x14ac:dyDescent="0.25">
      <c r="A105" t="s">
        <v>1</v>
      </c>
      <c r="B105">
        <v>8630</v>
      </c>
      <c r="C105" t="s">
        <v>2</v>
      </c>
      <c r="D105">
        <v>15</v>
      </c>
      <c r="E105" t="s">
        <v>10</v>
      </c>
      <c r="F105">
        <v>9.44</v>
      </c>
      <c r="G105" t="s">
        <v>4</v>
      </c>
      <c r="H105" t="s">
        <v>9</v>
      </c>
      <c r="I105" t="s">
        <v>8</v>
      </c>
      <c r="T105">
        <v>33392.74</v>
      </c>
      <c r="V105" t="s">
        <v>20</v>
      </c>
      <c r="W105">
        <v>8630</v>
      </c>
      <c r="X105" t="s">
        <v>13</v>
      </c>
      <c r="Y105">
        <v>9.4399999999999998E-2</v>
      </c>
      <c r="Z105" t="s">
        <v>14</v>
      </c>
      <c r="AA105">
        <v>15</v>
      </c>
      <c r="AB105" t="s">
        <v>15</v>
      </c>
      <c r="AC105">
        <v>15</v>
      </c>
      <c r="AD105" t="s">
        <v>16</v>
      </c>
      <c r="AE105">
        <v>8630</v>
      </c>
      <c r="AF105" t="s">
        <v>19</v>
      </c>
      <c r="AG105">
        <v>9.4399999999999998E-2</v>
      </c>
      <c r="AH105" t="s">
        <v>17</v>
      </c>
      <c r="AI105">
        <v>15</v>
      </c>
      <c r="AJ105" t="s">
        <v>18</v>
      </c>
      <c r="AK105">
        <v>15</v>
      </c>
      <c r="AL105" t="s">
        <v>11</v>
      </c>
      <c r="AM105">
        <v>33392.74</v>
      </c>
      <c r="AN105" t="s">
        <v>12</v>
      </c>
      <c r="AO105" t="s">
        <v>21</v>
      </c>
    </row>
    <row r="106" spans="1:41" x14ac:dyDescent="0.25">
      <c r="A106" t="s">
        <v>1</v>
      </c>
      <c r="B106">
        <v>3780</v>
      </c>
      <c r="C106" t="s">
        <v>2</v>
      </c>
      <c r="D106">
        <v>11</v>
      </c>
      <c r="E106" t="s">
        <v>3</v>
      </c>
      <c r="F106">
        <v>12</v>
      </c>
      <c r="G106" t="s">
        <v>4</v>
      </c>
      <c r="H106" t="s">
        <v>5</v>
      </c>
      <c r="I106" t="s">
        <v>8</v>
      </c>
      <c r="T106">
        <v>13148.92</v>
      </c>
      <c r="V106" t="s">
        <v>20</v>
      </c>
      <c r="W106">
        <v>3780</v>
      </c>
      <c r="X106" t="s">
        <v>13</v>
      </c>
      <c r="Y106">
        <v>0.12</v>
      </c>
      <c r="Z106" t="s">
        <v>14</v>
      </c>
      <c r="AA106">
        <v>11</v>
      </c>
      <c r="AB106" t="s">
        <v>15</v>
      </c>
      <c r="AC106">
        <v>11</v>
      </c>
      <c r="AD106" t="s">
        <v>16</v>
      </c>
      <c r="AE106">
        <v>3780</v>
      </c>
      <c r="AF106" t="s">
        <v>19</v>
      </c>
      <c r="AG106">
        <v>0.12</v>
      </c>
      <c r="AH106" t="s">
        <v>17</v>
      </c>
      <c r="AI106">
        <v>11</v>
      </c>
      <c r="AJ106" t="s">
        <v>18</v>
      </c>
      <c r="AK106">
        <v>11</v>
      </c>
      <c r="AL106" t="s">
        <v>11</v>
      </c>
      <c r="AM106">
        <v>13148.92</v>
      </c>
      <c r="AN106" t="s">
        <v>12</v>
      </c>
      <c r="AO106" t="s">
        <v>21</v>
      </c>
    </row>
    <row r="107" spans="1:41" x14ac:dyDescent="0.25">
      <c r="A107" t="s">
        <v>1</v>
      </c>
      <c r="B107">
        <v>7190</v>
      </c>
      <c r="C107" t="s">
        <v>2</v>
      </c>
      <c r="D107">
        <v>6</v>
      </c>
      <c r="E107" t="s">
        <v>10</v>
      </c>
      <c r="F107">
        <v>6</v>
      </c>
      <c r="G107" t="s">
        <v>4</v>
      </c>
      <c r="H107" t="s">
        <v>9</v>
      </c>
      <c r="I107" t="s">
        <v>8</v>
      </c>
      <c r="T107">
        <v>10199.15</v>
      </c>
      <c r="V107" t="s">
        <v>20</v>
      </c>
      <c r="W107">
        <v>7190</v>
      </c>
      <c r="X107" t="s">
        <v>13</v>
      </c>
      <c r="Y107">
        <v>0.06</v>
      </c>
      <c r="Z107" t="s">
        <v>14</v>
      </c>
      <c r="AA107">
        <v>6</v>
      </c>
      <c r="AB107" t="s">
        <v>15</v>
      </c>
      <c r="AC107">
        <v>6</v>
      </c>
      <c r="AD107" t="s">
        <v>16</v>
      </c>
      <c r="AE107">
        <v>7190</v>
      </c>
      <c r="AF107" t="s">
        <v>19</v>
      </c>
      <c r="AG107">
        <v>0.06</v>
      </c>
      <c r="AH107" t="s">
        <v>17</v>
      </c>
      <c r="AI107">
        <v>6</v>
      </c>
      <c r="AJ107" t="s">
        <v>18</v>
      </c>
      <c r="AK107">
        <v>6</v>
      </c>
      <c r="AL107" t="s">
        <v>11</v>
      </c>
      <c r="AM107">
        <v>10199.15</v>
      </c>
      <c r="AN107" t="s">
        <v>12</v>
      </c>
      <c r="AO107" t="s">
        <v>21</v>
      </c>
    </row>
    <row r="108" spans="1:41" x14ac:dyDescent="0.25">
      <c r="A108" t="s">
        <v>1</v>
      </c>
      <c r="B108">
        <v>2940</v>
      </c>
      <c r="C108" t="s">
        <v>2</v>
      </c>
      <c r="D108">
        <v>32</v>
      </c>
      <c r="E108" t="s">
        <v>3</v>
      </c>
      <c r="F108">
        <v>4.3</v>
      </c>
      <c r="G108" t="s">
        <v>4</v>
      </c>
      <c r="H108" t="s">
        <v>5</v>
      </c>
      <c r="I108" t="s">
        <v>8</v>
      </c>
      <c r="T108">
        <v>11309.55</v>
      </c>
      <c r="V108" t="s">
        <v>20</v>
      </c>
      <c r="W108">
        <v>2940</v>
      </c>
      <c r="X108" t="s">
        <v>13</v>
      </c>
      <c r="Y108">
        <v>4.2999999999999997E-2</v>
      </c>
      <c r="Z108" t="s">
        <v>14</v>
      </c>
      <c r="AA108">
        <v>32</v>
      </c>
      <c r="AB108" t="s">
        <v>15</v>
      </c>
      <c r="AC108">
        <v>32</v>
      </c>
      <c r="AD108" t="s">
        <v>16</v>
      </c>
      <c r="AE108">
        <v>2940</v>
      </c>
      <c r="AF108" t="s">
        <v>19</v>
      </c>
      <c r="AG108">
        <v>4.2999999999999997E-2</v>
      </c>
      <c r="AH108" t="s">
        <v>17</v>
      </c>
      <c r="AI108">
        <v>32</v>
      </c>
      <c r="AJ108" t="s">
        <v>18</v>
      </c>
      <c r="AK108">
        <v>32</v>
      </c>
      <c r="AL108" t="s">
        <v>11</v>
      </c>
      <c r="AM108">
        <v>11309.55</v>
      </c>
      <c r="AN108" t="s">
        <v>12</v>
      </c>
      <c r="AO108" t="s">
        <v>21</v>
      </c>
    </row>
    <row r="109" spans="1:41" x14ac:dyDescent="0.25">
      <c r="A109" t="s">
        <v>1</v>
      </c>
      <c r="B109">
        <v>6020</v>
      </c>
      <c r="C109" t="s">
        <v>2</v>
      </c>
      <c r="D109">
        <v>11</v>
      </c>
      <c r="E109" t="s">
        <v>10</v>
      </c>
      <c r="F109">
        <v>6.3</v>
      </c>
      <c r="G109" t="s">
        <v>4</v>
      </c>
      <c r="H109" t="s">
        <v>9</v>
      </c>
      <c r="I109" t="s">
        <v>8</v>
      </c>
      <c r="T109">
        <v>11788.6</v>
      </c>
      <c r="V109" t="s">
        <v>20</v>
      </c>
      <c r="W109">
        <v>6020</v>
      </c>
      <c r="X109" t="s">
        <v>13</v>
      </c>
      <c r="Y109">
        <v>6.3E-2</v>
      </c>
      <c r="Z109" t="s">
        <v>14</v>
      </c>
      <c r="AA109">
        <v>11</v>
      </c>
      <c r="AB109" t="s">
        <v>15</v>
      </c>
      <c r="AC109">
        <v>11</v>
      </c>
      <c r="AD109" t="s">
        <v>16</v>
      </c>
      <c r="AE109">
        <v>6020</v>
      </c>
      <c r="AF109" t="s">
        <v>19</v>
      </c>
      <c r="AG109">
        <v>6.3E-2</v>
      </c>
      <c r="AH109" t="s">
        <v>17</v>
      </c>
      <c r="AI109">
        <v>11</v>
      </c>
      <c r="AJ109" t="s">
        <v>18</v>
      </c>
      <c r="AK109">
        <v>11</v>
      </c>
      <c r="AL109" t="s">
        <v>11</v>
      </c>
      <c r="AM109">
        <v>11788.6</v>
      </c>
      <c r="AN109" t="s">
        <v>12</v>
      </c>
      <c r="AO109" t="s">
        <v>21</v>
      </c>
    </row>
    <row r="110" spans="1:41" x14ac:dyDescent="0.25">
      <c r="A110" t="s">
        <v>1</v>
      </c>
      <c r="B110">
        <v>7090</v>
      </c>
      <c r="C110" t="s">
        <v>2</v>
      </c>
      <c r="D110">
        <v>11</v>
      </c>
      <c r="E110" t="s">
        <v>3</v>
      </c>
      <c r="F110">
        <v>3.27</v>
      </c>
      <c r="G110" t="s">
        <v>4</v>
      </c>
      <c r="H110" t="s">
        <v>5</v>
      </c>
      <c r="I110" t="s">
        <v>8</v>
      </c>
      <c r="T110">
        <v>10100.950000000001</v>
      </c>
      <c r="V110" t="s">
        <v>20</v>
      </c>
      <c r="W110">
        <v>7090</v>
      </c>
      <c r="X110" t="s">
        <v>13</v>
      </c>
      <c r="Y110">
        <v>3.27E-2</v>
      </c>
      <c r="Z110" t="s">
        <v>14</v>
      </c>
      <c r="AA110">
        <v>11</v>
      </c>
      <c r="AB110" t="s">
        <v>15</v>
      </c>
      <c r="AC110">
        <v>11</v>
      </c>
      <c r="AD110" t="s">
        <v>16</v>
      </c>
      <c r="AE110">
        <v>7090</v>
      </c>
      <c r="AF110" t="s">
        <v>19</v>
      </c>
      <c r="AG110">
        <v>3.27E-2</v>
      </c>
      <c r="AH110" t="s">
        <v>17</v>
      </c>
      <c r="AI110">
        <v>11</v>
      </c>
      <c r="AJ110" t="s">
        <v>18</v>
      </c>
      <c r="AK110">
        <v>11</v>
      </c>
      <c r="AL110" t="s">
        <v>11</v>
      </c>
      <c r="AM110">
        <v>10100.950000000001</v>
      </c>
      <c r="AN110" t="s">
        <v>12</v>
      </c>
      <c r="AO110" t="s">
        <v>21</v>
      </c>
    </row>
    <row r="111" spans="1:41" x14ac:dyDescent="0.25">
      <c r="A111" t="s">
        <v>1</v>
      </c>
      <c r="B111">
        <v>9250</v>
      </c>
      <c r="C111" t="s">
        <v>2</v>
      </c>
      <c r="D111">
        <v>7</v>
      </c>
      <c r="E111" t="s">
        <v>10</v>
      </c>
      <c r="F111">
        <v>5.95</v>
      </c>
      <c r="G111" t="s">
        <v>4</v>
      </c>
      <c r="H111" t="s">
        <v>9</v>
      </c>
      <c r="I111" t="s">
        <v>8</v>
      </c>
      <c r="T111">
        <v>13862.72</v>
      </c>
      <c r="V111" t="s">
        <v>20</v>
      </c>
      <c r="W111">
        <v>9250</v>
      </c>
      <c r="X111" t="s">
        <v>13</v>
      </c>
      <c r="Y111">
        <v>5.9499999999999997E-2</v>
      </c>
      <c r="Z111" t="s">
        <v>14</v>
      </c>
      <c r="AA111">
        <v>7</v>
      </c>
      <c r="AB111" t="s">
        <v>15</v>
      </c>
      <c r="AC111">
        <v>7</v>
      </c>
      <c r="AD111" t="s">
        <v>16</v>
      </c>
      <c r="AE111">
        <v>9250</v>
      </c>
      <c r="AF111" t="s">
        <v>19</v>
      </c>
      <c r="AG111">
        <v>5.9499999999999997E-2</v>
      </c>
      <c r="AH111" t="s">
        <v>17</v>
      </c>
      <c r="AI111">
        <v>7</v>
      </c>
      <c r="AJ111" t="s">
        <v>18</v>
      </c>
      <c r="AK111">
        <v>7</v>
      </c>
      <c r="AL111" t="s">
        <v>11</v>
      </c>
      <c r="AM111">
        <v>13862.72</v>
      </c>
      <c r="AN111" t="s">
        <v>12</v>
      </c>
      <c r="AO111" t="s">
        <v>21</v>
      </c>
    </row>
    <row r="112" spans="1:41" x14ac:dyDescent="0.25">
      <c r="A112" t="s">
        <v>1</v>
      </c>
      <c r="B112">
        <v>9340</v>
      </c>
      <c r="C112" t="s">
        <v>2</v>
      </c>
      <c r="D112">
        <v>32</v>
      </c>
      <c r="E112" t="s">
        <v>3</v>
      </c>
      <c r="F112">
        <v>4</v>
      </c>
      <c r="G112" t="s">
        <v>4</v>
      </c>
      <c r="H112" t="s">
        <v>5</v>
      </c>
      <c r="I112" t="s">
        <v>8</v>
      </c>
      <c r="T112">
        <v>32765.27</v>
      </c>
      <c r="V112" t="s">
        <v>20</v>
      </c>
      <c r="W112">
        <v>9340</v>
      </c>
      <c r="X112" t="s">
        <v>13</v>
      </c>
      <c r="Y112">
        <v>0.04</v>
      </c>
      <c r="Z112" t="s">
        <v>14</v>
      </c>
      <c r="AA112">
        <v>32</v>
      </c>
      <c r="AB112" t="s">
        <v>15</v>
      </c>
      <c r="AC112">
        <v>32</v>
      </c>
      <c r="AD112" t="s">
        <v>16</v>
      </c>
      <c r="AE112">
        <v>9340</v>
      </c>
      <c r="AF112" t="s">
        <v>19</v>
      </c>
      <c r="AG112">
        <v>0.04</v>
      </c>
      <c r="AH112" t="s">
        <v>17</v>
      </c>
      <c r="AI112">
        <v>32</v>
      </c>
      <c r="AJ112" t="s">
        <v>18</v>
      </c>
      <c r="AK112">
        <v>32</v>
      </c>
      <c r="AL112" t="s">
        <v>11</v>
      </c>
      <c r="AM112">
        <v>32765.27</v>
      </c>
      <c r="AN112" t="s">
        <v>12</v>
      </c>
      <c r="AO112" t="s">
        <v>21</v>
      </c>
    </row>
    <row r="113" spans="1:41" x14ac:dyDescent="0.25">
      <c r="A113" t="s">
        <v>1</v>
      </c>
      <c r="B113">
        <v>6120</v>
      </c>
      <c r="C113" t="s">
        <v>2</v>
      </c>
      <c r="D113">
        <v>10</v>
      </c>
      <c r="E113" t="s">
        <v>10</v>
      </c>
      <c r="F113">
        <v>14</v>
      </c>
      <c r="G113" t="s">
        <v>4</v>
      </c>
      <c r="H113" t="s">
        <v>9</v>
      </c>
      <c r="I113" t="s">
        <v>8</v>
      </c>
      <c r="T113">
        <v>22688.19</v>
      </c>
      <c r="V113" t="s">
        <v>20</v>
      </c>
      <c r="W113">
        <v>6120</v>
      </c>
      <c r="X113" t="s">
        <v>13</v>
      </c>
      <c r="Y113">
        <v>0.14000000000000001</v>
      </c>
      <c r="Z113" t="s">
        <v>14</v>
      </c>
      <c r="AA113">
        <v>10</v>
      </c>
      <c r="AB113" t="s">
        <v>15</v>
      </c>
      <c r="AC113">
        <v>10</v>
      </c>
      <c r="AD113" t="s">
        <v>16</v>
      </c>
      <c r="AE113">
        <v>6120</v>
      </c>
      <c r="AF113" t="s">
        <v>19</v>
      </c>
      <c r="AG113">
        <v>0.14000000000000001</v>
      </c>
      <c r="AH113" t="s">
        <v>17</v>
      </c>
      <c r="AI113">
        <v>10</v>
      </c>
      <c r="AJ113" t="s">
        <v>18</v>
      </c>
      <c r="AK113">
        <v>10</v>
      </c>
      <c r="AL113" t="s">
        <v>11</v>
      </c>
      <c r="AM113">
        <v>22688.19</v>
      </c>
      <c r="AN113" t="s">
        <v>12</v>
      </c>
      <c r="AO113" t="s">
        <v>21</v>
      </c>
    </row>
    <row r="114" spans="1:41" x14ac:dyDescent="0.25">
      <c r="A114" t="s">
        <v>1</v>
      </c>
      <c r="B114">
        <v>1960</v>
      </c>
      <c r="C114" t="s">
        <v>2</v>
      </c>
      <c r="D114">
        <v>38</v>
      </c>
      <c r="E114" t="s">
        <v>3</v>
      </c>
      <c r="F114">
        <v>5.8</v>
      </c>
      <c r="G114" t="s">
        <v>4</v>
      </c>
      <c r="H114" t="s">
        <v>5</v>
      </c>
      <c r="I114" t="s">
        <v>8</v>
      </c>
      <c r="T114">
        <v>16699.810000000001</v>
      </c>
      <c r="V114" t="s">
        <v>20</v>
      </c>
      <c r="W114">
        <v>1960</v>
      </c>
      <c r="X114" t="s">
        <v>13</v>
      </c>
      <c r="Y114">
        <v>5.8000000000000003E-2</v>
      </c>
      <c r="Z114" t="s">
        <v>14</v>
      </c>
      <c r="AA114">
        <v>38</v>
      </c>
      <c r="AB114" t="s">
        <v>15</v>
      </c>
      <c r="AC114">
        <v>38</v>
      </c>
      <c r="AD114" t="s">
        <v>16</v>
      </c>
      <c r="AE114">
        <v>1960</v>
      </c>
      <c r="AF114" t="s">
        <v>19</v>
      </c>
      <c r="AG114">
        <v>5.8000000000000003E-2</v>
      </c>
      <c r="AH114" t="s">
        <v>17</v>
      </c>
      <c r="AI114">
        <v>38</v>
      </c>
      <c r="AJ114" t="s">
        <v>18</v>
      </c>
      <c r="AK114">
        <v>38</v>
      </c>
      <c r="AL114" t="s">
        <v>11</v>
      </c>
      <c r="AM114">
        <v>16699.810000000001</v>
      </c>
      <c r="AN114" t="s">
        <v>12</v>
      </c>
      <c r="AO114" t="s">
        <v>21</v>
      </c>
    </row>
    <row r="115" spans="1:41" x14ac:dyDescent="0.25">
      <c r="A115" t="s">
        <v>1</v>
      </c>
      <c r="B115">
        <v>5420</v>
      </c>
      <c r="C115" t="s">
        <v>2</v>
      </c>
      <c r="D115">
        <v>3</v>
      </c>
      <c r="E115" t="s">
        <v>10</v>
      </c>
      <c r="F115">
        <v>4.4000000000000004</v>
      </c>
      <c r="G115" t="s">
        <v>4</v>
      </c>
      <c r="H115" t="s">
        <v>9</v>
      </c>
      <c r="I115" t="s">
        <v>8</v>
      </c>
      <c r="T115">
        <v>6167.38</v>
      </c>
      <c r="V115" t="s">
        <v>20</v>
      </c>
      <c r="W115">
        <v>5420</v>
      </c>
      <c r="X115" t="s">
        <v>13</v>
      </c>
      <c r="Y115">
        <v>4.3999999999999997E-2</v>
      </c>
      <c r="Z115" t="s">
        <v>14</v>
      </c>
      <c r="AA115">
        <v>3</v>
      </c>
      <c r="AB115" t="s">
        <v>15</v>
      </c>
      <c r="AC115">
        <v>3</v>
      </c>
      <c r="AD115" t="s">
        <v>16</v>
      </c>
      <c r="AE115">
        <v>5420</v>
      </c>
      <c r="AF115" t="s">
        <v>19</v>
      </c>
      <c r="AG115">
        <v>4.3999999999999997E-2</v>
      </c>
      <c r="AH115" t="s">
        <v>17</v>
      </c>
      <c r="AI115">
        <v>3</v>
      </c>
      <c r="AJ115" t="s">
        <v>18</v>
      </c>
      <c r="AK115">
        <v>3</v>
      </c>
      <c r="AL115" t="s">
        <v>11</v>
      </c>
      <c r="AM115">
        <v>6167.38</v>
      </c>
      <c r="AN115" t="s">
        <v>12</v>
      </c>
      <c r="AO115" t="s">
        <v>21</v>
      </c>
    </row>
    <row r="116" spans="1:41" x14ac:dyDescent="0.25">
      <c r="A116" t="s">
        <v>1</v>
      </c>
      <c r="B116">
        <v>1710</v>
      </c>
      <c r="C116" t="s">
        <v>2</v>
      </c>
      <c r="D116">
        <v>40</v>
      </c>
      <c r="E116" t="s">
        <v>3</v>
      </c>
      <c r="F116">
        <v>9.01</v>
      </c>
      <c r="G116" t="s">
        <v>4</v>
      </c>
      <c r="H116" t="s">
        <v>5</v>
      </c>
      <c r="I116" t="s">
        <v>8</v>
      </c>
      <c r="T116">
        <v>53907.56</v>
      </c>
      <c r="V116" t="s">
        <v>20</v>
      </c>
      <c r="W116">
        <v>1710</v>
      </c>
      <c r="X116" t="s">
        <v>13</v>
      </c>
      <c r="Y116">
        <v>9.01E-2</v>
      </c>
      <c r="Z116" t="s">
        <v>14</v>
      </c>
      <c r="AA116">
        <v>40</v>
      </c>
      <c r="AB116" t="s">
        <v>15</v>
      </c>
      <c r="AC116">
        <v>40</v>
      </c>
      <c r="AD116" t="s">
        <v>16</v>
      </c>
      <c r="AE116">
        <v>1710</v>
      </c>
      <c r="AF116" t="s">
        <v>19</v>
      </c>
      <c r="AG116">
        <v>9.01E-2</v>
      </c>
      <c r="AH116" t="s">
        <v>17</v>
      </c>
      <c r="AI116">
        <v>40</v>
      </c>
      <c r="AJ116" t="s">
        <v>18</v>
      </c>
      <c r="AK116">
        <v>40</v>
      </c>
      <c r="AL116" t="s">
        <v>11</v>
      </c>
      <c r="AM116">
        <v>53907.56</v>
      </c>
      <c r="AN116" t="s">
        <v>12</v>
      </c>
      <c r="AO116" t="s">
        <v>21</v>
      </c>
    </row>
    <row r="117" spans="1:41" x14ac:dyDescent="0.25">
      <c r="A117" t="s">
        <v>1</v>
      </c>
      <c r="B117">
        <v>9520</v>
      </c>
      <c r="C117" t="s">
        <v>2</v>
      </c>
      <c r="D117">
        <v>15</v>
      </c>
      <c r="E117" t="s">
        <v>10</v>
      </c>
      <c r="F117">
        <v>5.77</v>
      </c>
      <c r="G117" t="s">
        <v>4</v>
      </c>
      <c r="H117" t="s">
        <v>9</v>
      </c>
      <c r="I117" t="s">
        <v>8</v>
      </c>
      <c r="T117">
        <v>22083.84</v>
      </c>
      <c r="V117" t="s">
        <v>20</v>
      </c>
      <c r="W117">
        <v>9520</v>
      </c>
      <c r="X117" t="s">
        <v>13</v>
      </c>
      <c r="Y117">
        <v>5.7700000000000001E-2</v>
      </c>
      <c r="Z117" t="s">
        <v>14</v>
      </c>
      <c r="AA117">
        <v>15</v>
      </c>
      <c r="AB117" t="s">
        <v>15</v>
      </c>
      <c r="AC117">
        <v>15</v>
      </c>
      <c r="AD117" t="s">
        <v>16</v>
      </c>
      <c r="AE117">
        <v>9520</v>
      </c>
      <c r="AF117" t="s">
        <v>19</v>
      </c>
      <c r="AG117">
        <v>5.7700000000000001E-2</v>
      </c>
      <c r="AH117" t="s">
        <v>17</v>
      </c>
      <c r="AI117">
        <v>15</v>
      </c>
      <c r="AJ117" t="s">
        <v>18</v>
      </c>
      <c r="AK117">
        <v>15</v>
      </c>
      <c r="AL117" t="s">
        <v>11</v>
      </c>
      <c r="AM117">
        <v>22083.84</v>
      </c>
      <c r="AN117" t="s">
        <v>12</v>
      </c>
      <c r="AO117" t="s">
        <v>21</v>
      </c>
    </row>
    <row r="118" spans="1:41" x14ac:dyDescent="0.25">
      <c r="A118" t="s">
        <v>1</v>
      </c>
      <c r="B118">
        <v>7920</v>
      </c>
      <c r="C118" t="s">
        <v>2</v>
      </c>
      <c r="D118">
        <v>10</v>
      </c>
      <c r="E118" t="s">
        <v>3</v>
      </c>
      <c r="F118">
        <v>17</v>
      </c>
      <c r="G118" t="s">
        <v>4</v>
      </c>
      <c r="H118" t="s">
        <v>5</v>
      </c>
      <c r="I118" t="s">
        <v>8</v>
      </c>
      <c r="T118">
        <v>38070.080000000002</v>
      </c>
      <c r="V118" t="s">
        <v>20</v>
      </c>
      <c r="W118">
        <v>7920</v>
      </c>
      <c r="X118" t="s">
        <v>13</v>
      </c>
      <c r="Y118">
        <v>0.17</v>
      </c>
      <c r="Z118" t="s">
        <v>14</v>
      </c>
      <c r="AA118">
        <v>10</v>
      </c>
      <c r="AB118" t="s">
        <v>15</v>
      </c>
      <c r="AC118">
        <v>10</v>
      </c>
      <c r="AD118" t="s">
        <v>16</v>
      </c>
      <c r="AE118">
        <v>7920</v>
      </c>
      <c r="AF118" t="s">
        <v>19</v>
      </c>
      <c r="AG118">
        <v>0.17</v>
      </c>
      <c r="AH118" t="s">
        <v>17</v>
      </c>
      <c r="AI118">
        <v>10</v>
      </c>
      <c r="AJ118" t="s">
        <v>18</v>
      </c>
      <c r="AK118">
        <v>10</v>
      </c>
      <c r="AL118" t="s">
        <v>11</v>
      </c>
      <c r="AM118">
        <v>38070.080000000002</v>
      </c>
      <c r="AN118" t="s">
        <v>12</v>
      </c>
      <c r="AO118" t="s">
        <v>21</v>
      </c>
    </row>
    <row r="119" spans="1:41" x14ac:dyDescent="0.25">
      <c r="A119" t="s">
        <v>1</v>
      </c>
      <c r="B119">
        <v>5240</v>
      </c>
      <c r="C119" t="s">
        <v>2</v>
      </c>
      <c r="D119">
        <v>16</v>
      </c>
      <c r="E119" t="s">
        <v>10</v>
      </c>
      <c r="F119">
        <v>3</v>
      </c>
      <c r="G119" t="s">
        <v>4</v>
      </c>
      <c r="H119" t="s">
        <v>9</v>
      </c>
      <c r="I119" t="s">
        <v>8</v>
      </c>
      <c r="T119">
        <v>8408.66</v>
      </c>
      <c r="V119" t="s">
        <v>20</v>
      </c>
      <c r="W119">
        <v>5240</v>
      </c>
      <c r="X119" t="s">
        <v>13</v>
      </c>
      <c r="Y119">
        <v>0.03</v>
      </c>
      <c r="Z119" t="s">
        <v>14</v>
      </c>
      <c r="AA119">
        <v>16</v>
      </c>
      <c r="AB119" t="s">
        <v>15</v>
      </c>
      <c r="AC119">
        <v>16</v>
      </c>
      <c r="AD119" t="s">
        <v>16</v>
      </c>
      <c r="AE119">
        <v>5240</v>
      </c>
      <c r="AF119" t="s">
        <v>19</v>
      </c>
      <c r="AG119">
        <v>0.03</v>
      </c>
      <c r="AH119" t="s">
        <v>17</v>
      </c>
      <c r="AI119">
        <v>16</v>
      </c>
      <c r="AJ119" t="s">
        <v>18</v>
      </c>
      <c r="AK119">
        <v>16</v>
      </c>
      <c r="AL119" t="s">
        <v>11</v>
      </c>
      <c r="AM119">
        <v>8408.66</v>
      </c>
      <c r="AN119" t="s">
        <v>12</v>
      </c>
      <c r="AO119" t="s">
        <v>21</v>
      </c>
    </row>
    <row r="120" spans="1:41" x14ac:dyDescent="0.25">
      <c r="A120" t="s">
        <v>1</v>
      </c>
      <c r="B120">
        <v>9280</v>
      </c>
      <c r="C120" t="s">
        <v>2</v>
      </c>
      <c r="D120">
        <v>31</v>
      </c>
      <c r="E120" t="s">
        <v>3</v>
      </c>
      <c r="F120">
        <v>4.0999999999999996</v>
      </c>
      <c r="G120" t="s">
        <v>4</v>
      </c>
      <c r="H120" t="s">
        <v>5</v>
      </c>
      <c r="I120" t="s">
        <v>8</v>
      </c>
      <c r="T120">
        <v>32249.32</v>
      </c>
      <c r="V120" t="s">
        <v>20</v>
      </c>
      <c r="W120">
        <v>9280</v>
      </c>
      <c r="X120" t="s">
        <v>13</v>
      </c>
      <c r="Y120">
        <v>4.1000000000000002E-2</v>
      </c>
      <c r="Z120" t="s">
        <v>14</v>
      </c>
      <c r="AA120">
        <v>31</v>
      </c>
      <c r="AB120" t="s">
        <v>15</v>
      </c>
      <c r="AC120">
        <v>31</v>
      </c>
      <c r="AD120" t="s">
        <v>16</v>
      </c>
      <c r="AE120">
        <v>9280</v>
      </c>
      <c r="AF120" t="s">
        <v>19</v>
      </c>
      <c r="AG120">
        <v>4.1000000000000002E-2</v>
      </c>
      <c r="AH120" t="s">
        <v>17</v>
      </c>
      <c r="AI120">
        <v>31</v>
      </c>
      <c r="AJ120" t="s">
        <v>18</v>
      </c>
      <c r="AK120">
        <v>31</v>
      </c>
      <c r="AL120" t="s">
        <v>11</v>
      </c>
      <c r="AM120">
        <v>32249.32</v>
      </c>
      <c r="AN120" t="s">
        <v>12</v>
      </c>
      <c r="AO120" t="s">
        <v>21</v>
      </c>
    </row>
    <row r="121" spans="1:41" x14ac:dyDescent="0.25">
      <c r="A121" t="s">
        <v>1</v>
      </c>
      <c r="B121">
        <v>4270</v>
      </c>
      <c r="C121" t="s">
        <v>2</v>
      </c>
      <c r="D121">
        <v>14</v>
      </c>
      <c r="E121" t="s">
        <v>10</v>
      </c>
      <c r="F121">
        <v>6.9</v>
      </c>
      <c r="G121" t="s">
        <v>4</v>
      </c>
      <c r="H121" t="s">
        <v>9</v>
      </c>
      <c r="I121" t="s">
        <v>8</v>
      </c>
      <c r="T121">
        <v>10867.15</v>
      </c>
      <c r="V121" t="s">
        <v>20</v>
      </c>
      <c r="W121">
        <v>4270</v>
      </c>
      <c r="X121" t="s">
        <v>13</v>
      </c>
      <c r="Y121">
        <v>6.9000000000000006E-2</v>
      </c>
      <c r="Z121" t="s">
        <v>14</v>
      </c>
      <c r="AA121">
        <v>14</v>
      </c>
      <c r="AB121" t="s">
        <v>15</v>
      </c>
      <c r="AC121">
        <v>14</v>
      </c>
      <c r="AD121" t="s">
        <v>16</v>
      </c>
      <c r="AE121">
        <v>4270</v>
      </c>
      <c r="AF121" t="s">
        <v>19</v>
      </c>
      <c r="AG121">
        <v>6.9000000000000006E-2</v>
      </c>
      <c r="AH121" t="s">
        <v>17</v>
      </c>
      <c r="AI121">
        <v>14</v>
      </c>
      <c r="AJ121" t="s">
        <v>18</v>
      </c>
      <c r="AK121">
        <v>14</v>
      </c>
      <c r="AL121" t="s">
        <v>11</v>
      </c>
      <c r="AM121">
        <v>10867.15</v>
      </c>
      <c r="AN121" t="s">
        <v>12</v>
      </c>
      <c r="AO121" t="s">
        <v>21</v>
      </c>
    </row>
    <row r="122" spans="1:41" x14ac:dyDescent="0.25">
      <c r="A122" t="s">
        <v>1</v>
      </c>
      <c r="B122">
        <v>1970</v>
      </c>
      <c r="C122" t="s">
        <v>2</v>
      </c>
      <c r="D122">
        <v>27</v>
      </c>
      <c r="E122" t="s">
        <v>3</v>
      </c>
      <c r="F122">
        <v>7.42</v>
      </c>
      <c r="G122" t="s">
        <v>4</v>
      </c>
      <c r="H122" t="s">
        <v>5</v>
      </c>
      <c r="I122" t="s">
        <v>8</v>
      </c>
      <c r="T122">
        <v>13607.09</v>
      </c>
      <c r="V122" t="s">
        <v>20</v>
      </c>
      <c r="W122">
        <v>1970</v>
      </c>
      <c r="X122" t="s">
        <v>13</v>
      </c>
      <c r="Y122">
        <v>7.4200000000000002E-2</v>
      </c>
      <c r="Z122" t="s">
        <v>14</v>
      </c>
      <c r="AA122">
        <v>27</v>
      </c>
      <c r="AB122" t="s">
        <v>15</v>
      </c>
      <c r="AC122">
        <v>27</v>
      </c>
      <c r="AD122" t="s">
        <v>16</v>
      </c>
      <c r="AE122">
        <v>1970</v>
      </c>
      <c r="AF122" t="s">
        <v>19</v>
      </c>
      <c r="AG122">
        <v>7.4200000000000002E-2</v>
      </c>
      <c r="AH122" t="s">
        <v>17</v>
      </c>
      <c r="AI122">
        <v>27</v>
      </c>
      <c r="AJ122" t="s">
        <v>18</v>
      </c>
      <c r="AK122">
        <v>27</v>
      </c>
      <c r="AL122" t="s">
        <v>11</v>
      </c>
      <c r="AM122">
        <v>13607.09</v>
      </c>
      <c r="AN122" t="s">
        <v>12</v>
      </c>
      <c r="AO122" t="s">
        <v>21</v>
      </c>
    </row>
    <row r="123" spans="1:41" x14ac:dyDescent="0.25">
      <c r="A123" t="s">
        <v>1</v>
      </c>
      <c r="B123">
        <v>3200</v>
      </c>
      <c r="C123" t="s">
        <v>2</v>
      </c>
      <c r="D123">
        <v>5</v>
      </c>
      <c r="E123" t="s">
        <v>10</v>
      </c>
      <c r="F123">
        <v>9.18</v>
      </c>
      <c r="G123" t="s">
        <v>4</v>
      </c>
      <c r="H123" t="s">
        <v>9</v>
      </c>
      <c r="I123" t="s">
        <v>8</v>
      </c>
      <c r="T123">
        <v>4964.38</v>
      </c>
      <c r="V123" t="s">
        <v>20</v>
      </c>
      <c r="W123">
        <v>3200</v>
      </c>
      <c r="X123" t="s">
        <v>13</v>
      </c>
      <c r="Y123">
        <v>9.1800000000000007E-2</v>
      </c>
      <c r="Z123" t="s">
        <v>14</v>
      </c>
      <c r="AA123">
        <v>5</v>
      </c>
      <c r="AB123" t="s">
        <v>15</v>
      </c>
      <c r="AC123">
        <v>5</v>
      </c>
      <c r="AD123" t="s">
        <v>16</v>
      </c>
      <c r="AE123">
        <v>3200</v>
      </c>
      <c r="AF123" t="s">
        <v>19</v>
      </c>
      <c r="AG123">
        <v>9.1800000000000007E-2</v>
      </c>
      <c r="AH123" t="s">
        <v>17</v>
      </c>
      <c r="AI123">
        <v>5</v>
      </c>
      <c r="AJ123" t="s">
        <v>18</v>
      </c>
      <c r="AK123">
        <v>5</v>
      </c>
      <c r="AL123" t="s">
        <v>11</v>
      </c>
      <c r="AM123">
        <v>4964.38</v>
      </c>
      <c r="AN123" t="s">
        <v>12</v>
      </c>
      <c r="AO123" t="s">
        <v>21</v>
      </c>
    </row>
    <row r="124" spans="1:41" x14ac:dyDescent="0.25">
      <c r="A124" t="s">
        <v>1</v>
      </c>
      <c r="B124">
        <v>9580</v>
      </c>
      <c r="C124" t="s">
        <v>2</v>
      </c>
      <c r="D124">
        <v>18</v>
      </c>
      <c r="E124" t="s">
        <v>3</v>
      </c>
      <c r="F124">
        <v>18</v>
      </c>
      <c r="G124" t="s">
        <v>4</v>
      </c>
      <c r="H124" t="s">
        <v>5</v>
      </c>
      <c r="I124" t="s">
        <v>8</v>
      </c>
      <c r="T124">
        <v>188469.74</v>
      </c>
      <c r="V124" t="s">
        <v>20</v>
      </c>
      <c r="W124">
        <v>9580</v>
      </c>
      <c r="X124" t="s">
        <v>13</v>
      </c>
      <c r="Y124">
        <v>0.18</v>
      </c>
      <c r="Z124" t="s">
        <v>14</v>
      </c>
      <c r="AA124">
        <v>18</v>
      </c>
      <c r="AB124" t="s">
        <v>15</v>
      </c>
      <c r="AC124">
        <v>18</v>
      </c>
      <c r="AD124" t="s">
        <v>16</v>
      </c>
      <c r="AE124">
        <v>9580</v>
      </c>
      <c r="AF124" t="s">
        <v>19</v>
      </c>
      <c r="AG124">
        <v>0.18</v>
      </c>
      <c r="AH124" t="s">
        <v>17</v>
      </c>
      <c r="AI124">
        <v>18</v>
      </c>
      <c r="AJ124" t="s">
        <v>18</v>
      </c>
      <c r="AK124">
        <v>18</v>
      </c>
      <c r="AL124" t="s">
        <v>11</v>
      </c>
      <c r="AM124">
        <v>188469.74</v>
      </c>
      <c r="AN124" t="s">
        <v>12</v>
      </c>
      <c r="AO124" t="s">
        <v>21</v>
      </c>
    </row>
    <row r="125" spans="1:41" x14ac:dyDescent="0.25">
      <c r="A125" t="s">
        <v>1</v>
      </c>
      <c r="B125">
        <v>4530</v>
      </c>
      <c r="C125" t="s">
        <v>2</v>
      </c>
      <c r="D125">
        <v>18</v>
      </c>
      <c r="E125" t="s">
        <v>10</v>
      </c>
      <c r="F125">
        <v>4</v>
      </c>
      <c r="G125" t="s">
        <v>4</v>
      </c>
      <c r="H125" t="s">
        <v>9</v>
      </c>
      <c r="I125" t="s">
        <v>8</v>
      </c>
      <c r="T125">
        <v>9176.9500000000007</v>
      </c>
      <c r="V125" t="s">
        <v>20</v>
      </c>
      <c r="W125">
        <v>4530</v>
      </c>
      <c r="X125" t="s">
        <v>13</v>
      </c>
      <c r="Y125">
        <v>0.04</v>
      </c>
      <c r="Z125" t="s">
        <v>14</v>
      </c>
      <c r="AA125">
        <v>18</v>
      </c>
      <c r="AB125" t="s">
        <v>15</v>
      </c>
      <c r="AC125">
        <v>18</v>
      </c>
      <c r="AD125" t="s">
        <v>16</v>
      </c>
      <c r="AE125">
        <v>4530</v>
      </c>
      <c r="AF125" t="s">
        <v>19</v>
      </c>
      <c r="AG125">
        <v>0.04</v>
      </c>
      <c r="AH125" t="s">
        <v>17</v>
      </c>
      <c r="AI125">
        <v>18</v>
      </c>
      <c r="AJ125" t="s">
        <v>18</v>
      </c>
      <c r="AK125">
        <v>18</v>
      </c>
      <c r="AL125" t="s">
        <v>11</v>
      </c>
      <c r="AM125">
        <v>9176.9500000000007</v>
      </c>
      <c r="AN125" t="s">
        <v>12</v>
      </c>
      <c r="AO125" t="s">
        <v>21</v>
      </c>
    </row>
    <row r="126" spans="1:41" x14ac:dyDescent="0.25">
      <c r="A126" t="s">
        <v>1</v>
      </c>
      <c r="B126">
        <v>6150</v>
      </c>
      <c r="C126" t="s">
        <v>2</v>
      </c>
      <c r="D126">
        <v>43</v>
      </c>
      <c r="E126" t="s">
        <v>3</v>
      </c>
      <c r="F126">
        <v>3.2</v>
      </c>
      <c r="G126" t="s">
        <v>4</v>
      </c>
      <c r="H126" t="s">
        <v>5</v>
      </c>
      <c r="I126" t="s">
        <v>8</v>
      </c>
      <c r="T126">
        <v>23828.799999999999</v>
      </c>
      <c r="V126" t="s">
        <v>20</v>
      </c>
      <c r="W126">
        <v>6150</v>
      </c>
      <c r="X126" t="s">
        <v>13</v>
      </c>
      <c r="Y126">
        <v>3.2000000000000001E-2</v>
      </c>
      <c r="Z126" t="s">
        <v>14</v>
      </c>
      <c r="AA126">
        <v>43</v>
      </c>
      <c r="AB126" t="s">
        <v>15</v>
      </c>
      <c r="AC126">
        <v>43</v>
      </c>
      <c r="AD126" t="s">
        <v>16</v>
      </c>
      <c r="AE126">
        <v>6150</v>
      </c>
      <c r="AF126" t="s">
        <v>19</v>
      </c>
      <c r="AG126">
        <v>3.2000000000000001E-2</v>
      </c>
      <c r="AH126" t="s">
        <v>17</v>
      </c>
      <c r="AI126">
        <v>43</v>
      </c>
      <c r="AJ126" t="s">
        <v>18</v>
      </c>
      <c r="AK126">
        <v>43</v>
      </c>
      <c r="AL126" t="s">
        <v>11</v>
      </c>
      <c r="AM126">
        <v>23828.799999999999</v>
      </c>
      <c r="AN126" t="s">
        <v>12</v>
      </c>
      <c r="AO126" t="s">
        <v>21</v>
      </c>
    </row>
    <row r="127" spans="1:41" x14ac:dyDescent="0.25">
      <c r="A127" t="s">
        <v>1</v>
      </c>
      <c r="B127">
        <v>2220</v>
      </c>
      <c r="C127" t="s">
        <v>2</v>
      </c>
      <c r="D127">
        <v>11</v>
      </c>
      <c r="E127" t="s">
        <v>10</v>
      </c>
      <c r="F127">
        <v>7.1</v>
      </c>
      <c r="G127" t="s">
        <v>4</v>
      </c>
      <c r="H127" t="s">
        <v>9</v>
      </c>
      <c r="I127" t="s">
        <v>8</v>
      </c>
      <c r="T127">
        <v>4721.03</v>
      </c>
      <c r="V127" t="s">
        <v>20</v>
      </c>
      <c r="W127">
        <v>2220</v>
      </c>
      <c r="X127" t="s">
        <v>13</v>
      </c>
      <c r="Y127">
        <v>7.0999999999999994E-2</v>
      </c>
      <c r="Z127" t="s">
        <v>14</v>
      </c>
      <c r="AA127">
        <v>11</v>
      </c>
      <c r="AB127" t="s">
        <v>15</v>
      </c>
      <c r="AC127">
        <v>11</v>
      </c>
      <c r="AD127" t="s">
        <v>16</v>
      </c>
      <c r="AE127">
        <v>2220</v>
      </c>
      <c r="AF127" t="s">
        <v>19</v>
      </c>
      <c r="AG127">
        <v>7.0999999999999994E-2</v>
      </c>
      <c r="AH127" t="s">
        <v>17</v>
      </c>
      <c r="AI127">
        <v>11</v>
      </c>
      <c r="AJ127" t="s">
        <v>18</v>
      </c>
      <c r="AK127">
        <v>11</v>
      </c>
      <c r="AL127" t="s">
        <v>11</v>
      </c>
      <c r="AM127">
        <v>4721.03</v>
      </c>
      <c r="AN127" t="s">
        <v>12</v>
      </c>
      <c r="AO127" t="s">
        <v>21</v>
      </c>
    </row>
    <row r="128" spans="1:41" x14ac:dyDescent="0.25">
      <c r="A128" t="s">
        <v>1</v>
      </c>
      <c r="B128">
        <v>2490</v>
      </c>
      <c r="C128" t="s">
        <v>2</v>
      </c>
      <c r="D128">
        <v>2</v>
      </c>
      <c r="E128" t="s">
        <v>3</v>
      </c>
      <c r="F128">
        <v>2.82</v>
      </c>
      <c r="G128" t="s">
        <v>4</v>
      </c>
      <c r="H128" t="s">
        <v>5</v>
      </c>
      <c r="I128" t="s">
        <v>8</v>
      </c>
      <c r="T128">
        <v>2632.42</v>
      </c>
      <c r="V128" t="s">
        <v>20</v>
      </c>
      <c r="W128">
        <v>2490</v>
      </c>
      <c r="X128" t="s">
        <v>13</v>
      </c>
      <c r="Y128">
        <v>2.8199999999999999E-2</v>
      </c>
      <c r="Z128" t="s">
        <v>14</v>
      </c>
      <c r="AA128">
        <v>2</v>
      </c>
      <c r="AB128" t="s">
        <v>15</v>
      </c>
      <c r="AC128">
        <v>2</v>
      </c>
      <c r="AD128" t="s">
        <v>16</v>
      </c>
      <c r="AE128">
        <v>2490</v>
      </c>
      <c r="AF128" t="s">
        <v>19</v>
      </c>
      <c r="AG128">
        <v>2.8199999999999999E-2</v>
      </c>
      <c r="AH128" t="s">
        <v>17</v>
      </c>
      <c r="AI128">
        <v>2</v>
      </c>
      <c r="AJ128" t="s">
        <v>18</v>
      </c>
      <c r="AK128">
        <v>2</v>
      </c>
      <c r="AL128" t="s">
        <v>11</v>
      </c>
      <c r="AM128">
        <v>2632.42</v>
      </c>
      <c r="AN128" t="s">
        <v>12</v>
      </c>
      <c r="AO128" t="s">
        <v>21</v>
      </c>
    </row>
    <row r="129" spans="1:41" x14ac:dyDescent="0.25">
      <c r="A129" t="s">
        <v>1</v>
      </c>
      <c r="B129">
        <v>3140</v>
      </c>
      <c r="C129" t="s">
        <v>2</v>
      </c>
      <c r="D129">
        <v>17</v>
      </c>
      <c r="E129" t="s">
        <v>10</v>
      </c>
      <c r="F129">
        <v>2.74</v>
      </c>
      <c r="G129" t="s">
        <v>4</v>
      </c>
      <c r="H129" t="s">
        <v>9</v>
      </c>
      <c r="I129" t="s">
        <v>8</v>
      </c>
      <c r="T129">
        <v>4971.67</v>
      </c>
      <c r="V129" t="s">
        <v>20</v>
      </c>
      <c r="W129">
        <v>3140</v>
      </c>
      <c r="X129" t="s">
        <v>13</v>
      </c>
      <c r="Y129">
        <v>2.7400000000000001E-2</v>
      </c>
      <c r="Z129" t="s">
        <v>14</v>
      </c>
      <c r="AA129">
        <v>17</v>
      </c>
      <c r="AB129" t="s">
        <v>15</v>
      </c>
      <c r="AC129">
        <v>17</v>
      </c>
      <c r="AD129" t="s">
        <v>16</v>
      </c>
      <c r="AE129">
        <v>3140</v>
      </c>
      <c r="AF129" t="s">
        <v>19</v>
      </c>
      <c r="AG129">
        <v>2.7400000000000001E-2</v>
      </c>
      <c r="AH129" t="s">
        <v>17</v>
      </c>
      <c r="AI129">
        <v>17</v>
      </c>
      <c r="AJ129" t="s">
        <v>18</v>
      </c>
      <c r="AK129">
        <v>17</v>
      </c>
      <c r="AL129" t="s">
        <v>11</v>
      </c>
      <c r="AM129">
        <v>4971.67</v>
      </c>
      <c r="AN129" t="s">
        <v>12</v>
      </c>
      <c r="AO129" t="s">
        <v>21</v>
      </c>
    </row>
    <row r="130" spans="1:41" x14ac:dyDescent="0.25">
      <c r="A130" t="s">
        <v>1</v>
      </c>
      <c r="B130">
        <v>8490</v>
      </c>
      <c r="C130" t="s">
        <v>2</v>
      </c>
      <c r="D130">
        <v>31</v>
      </c>
      <c r="E130" t="s">
        <v>3</v>
      </c>
      <c r="F130">
        <v>7</v>
      </c>
      <c r="G130" t="s">
        <v>4</v>
      </c>
      <c r="H130" t="s">
        <v>5</v>
      </c>
      <c r="I130" t="s">
        <v>8</v>
      </c>
      <c r="T130">
        <v>69152.009999999995</v>
      </c>
      <c r="V130" t="s">
        <v>20</v>
      </c>
      <c r="W130">
        <v>8490</v>
      </c>
      <c r="X130" t="s">
        <v>13</v>
      </c>
      <c r="Y130">
        <v>7.0000000000000007E-2</v>
      </c>
      <c r="Z130" t="s">
        <v>14</v>
      </c>
      <c r="AA130">
        <v>31</v>
      </c>
      <c r="AB130" t="s">
        <v>15</v>
      </c>
      <c r="AC130">
        <v>31</v>
      </c>
      <c r="AD130" t="s">
        <v>16</v>
      </c>
      <c r="AE130">
        <v>8490</v>
      </c>
      <c r="AF130" t="s">
        <v>19</v>
      </c>
      <c r="AG130">
        <v>7.0000000000000007E-2</v>
      </c>
      <c r="AH130" t="s">
        <v>17</v>
      </c>
      <c r="AI130">
        <v>31</v>
      </c>
      <c r="AJ130" t="s">
        <v>18</v>
      </c>
      <c r="AK130">
        <v>31</v>
      </c>
      <c r="AL130" t="s">
        <v>11</v>
      </c>
      <c r="AM130">
        <v>69152.009999999995</v>
      </c>
      <c r="AN130" t="s">
        <v>12</v>
      </c>
      <c r="AO130" t="s">
        <v>21</v>
      </c>
    </row>
    <row r="131" spans="1:41" x14ac:dyDescent="0.25">
      <c r="A131" t="s">
        <v>1</v>
      </c>
      <c r="B131">
        <v>5600</v>
      </c>
      <c r="C131" t="s">
        <v>2</v>
      </c>
      <c r="D131">
        <v>2</v>
      </c>
      <c r="E131" t="s">
        <v>3</v>
      </c>
      <c r="F131">
        <v>5</v>
      </c>
      <c r="G131" t="s">
        <v>4</v>
      </c>
      <c r="H131" t="s">
        <v>5</v>
      </c>
      <c r="I131" t="s">
        <v>8</v>
      </c>
      <c r="T131">
        <v>6174</v>
      </c>
      <c r="V131" t="s">
        <v>20</v>
      </c>
      <c r="W131">
        <v>5600</v>
      </c>
      <c r="X131" t="s">
        <v>13</v>
      </c>
      <c r="Y131">
        <v>0.05</v>
      </c>
      <c r="Z131" t="s">
        <v>14</v>
      </c>
      <c r="AA131">
        <v>2</v>
      </c>
      <c r="AB131" t="s">
        <v>15</v>
      </c>
      <c r="AC131">
        <v>2</v>
      </c>
      <c r="AD131" t="s">
        <v>16</v>
      </c>
      <c r="AE131">
        <v>5600</v>
      </c>
      <c r="AF131" t="s">
        <v>19</v>
      </c>
      <c r="AG131">
        <v>0.05</v>
      </c>
      <c r="AH131" t="s">
        <v>17</v>
      </c>
      <c r="AI131">
        <v>2</v>
      </c>
      <c r="AJ131" t="s">
        <v>18</v>
      </c>
      <c r="AK131">
        <v>2</v>
      </c>
      <c r="AL131" t="s">
        <v>11</v>
      </c>
      <c r="AM131">
        <v>6174</v>
      </c>
      <c r="AN131" t="s">
        <v>12</v>
      </c>
      <c r="AO131" t="s">
        <v>21</v>
      </c>
    </row>
    <row r="132" spans="1:41" x14ac:dyDescent="0.25">
      <c r="A132" t="s">
        <v>1</v>
      </c>
      <c r="B132">
        <v>4660</v>
      </c>
      <c r="C132" t="s">
        <v>2</v>
      </c>
      <c r="D132">
        <v>4</v>
      </c>
      <c r="E132" t="s">
        <v>10</v>
      </c>
      <c r="F132">
        <v>18</v>
      </c>
      <c r="G132" t="s">
        <v>4</v>
      </c>
      <c r="H132" t="s">
        <v>9</v>
      </c>
      <c r="I132" t="s">
        <v>8</v>
      </c>
      <c r="T132">
        <v>9034.7000000000007</v>
      </c>
      <c r="V132" t="s">
        <v>20</v>
      </c>
      <c r="W132">
        <v>4660</v>
      </c>
      <c r="X132" t="s">
        <v>13</v>
      </c>
      <c r="Y132">
        <v>0.18</v>
      </c>
      <c r="Z132" t="s">
        <v>14</v>
      </c>
      <c r="AA132">
        <v>4</v>
      </c>
      <c r="AB132" t="s">
        <v>15</v>
      </c>
      <c r="AC132">
        <v>4</v>
      </c>
      <c r="AD132" t="s">
        <v>16</v>
      </c>
      <c r="AE132">
        <v>4660</v>
      </c>
      <c r="AF132" t="s">
        <v>19</v>
      </c>
      <c r="AG132">
        <v>0.18</v>
      </c>
      <c r="AH132" t="s">
        <v>17</v>
      </c>
      <c r="AI132">
        <v>4</v>
      </c>
      <c r="AJ132" t="s">
        <v>18</v>
      </c>
      <c r="AK132">
        <v>4</v>
      </c>
      <c r="AL132" t="s">
        <v>11</v>
      </c>
      <c r="AM132">
        <v>9034.7000000000007</v>
      </c>
      <c r="AN132" t="s">
        <v>12</v>
      </c>
      <c r="AO132" t="s">
        <v>21</v>
      </c>
    </row>
    <row r="133" spans="1:41" x14ac:dyDescent="0.25">
      <c r="A133" t="s">
        <v>1</v>
      </c>
      <c r="B133">
        <v>3810</v>
      </c>
      <c r="C133" t="s">
        <v>2</v>
      </c>
      <c r="D133">
        <v>16</v>
      </c>
      <c r="E133" t="s">
        <v>3</v>
      </c>
      <c r="F133">
        <v>2.1</v>
      </c>
      <c r="G133" t="s">
        <v>4</v>
      </c>
      <c r="H133" t="s">
        <v>5</v>
      </c>
      <c r="I133" t="s">
        <v>8</v>
      </c>
      <c r="T133">
        <v>5312.96</v>
      </c>
      <c r="V133" t="s">
        <v>20</v>
      </c>
      <c r="W133">
        <v>3810</v>
      </c>
      <c r="X133" t="s">
        <v>13</v>
      </c>
      <c r="Y133">
        <v>2.1000000000000001E-2</v>
      </c>
      <c r="Z133" t="s">
        <v>14</v>
      </c>
      <c r="AA133">
        <v>16</v>
      </c>
      <c r="AB133" t="s">
        <v>15</v>
      </c>
      <c r="AC133">
        <v>16</v>
      </c>
      <c r="AD133" t="s">
        <v>16</v>
      </c>
      <c r="AE133">
        <v>3810</v>
      </c>
      <c r="AF133" t="s">
        <v>19</v>
      </c>
      <c r="AG133">
        <v>2.1000000000000001E-2</v>
      </c>
      <c r="AH133" t="s">
        <v>17</v>
      </c>
      <c r="AI133">
        <v>16</v>
      </c>
      <c r="AJ133" t="s">
        <v>18</v>
      </c>
      <c r="AK133">
        <v>16</v>
      </c>
      <c r="AL133" t="s">
        <v>11</v>
      </c>
      <c r="AM133">
        <v>5312.96</v>
      </c>
      <c r="AN133" t="s">
        <v>12</v>
      </c>
      <c r="AO133" t="s">
        <v>21</v>
      </c>
    </row>
    <row r="134" spans="1:41" x14ac:dyDescent="0.25">
      <c r="A134" t="s">
        <v>1</v>
      </c>
      <c r="B134">
        <v>4120</v>
      </c>
      <c r="C134" t="s">
        <v>2</v>
      </c>
      <c r="D134">
        <v>18</v>
      </c>
      <c r="E134" t="s">
        <v>10</v>
      </c>
      <c r="F134">
        <v>7.1</v>
      </c>
      <c r="G134" t="s">
        <v>4</v>
      </c>
      <c r="H134" t="s">
        <v>9</v>
      </c>
      <c r="I134" t="s">
        <v>8</v>
      </c>
      <c r="T134">
        <v>14161.45</v>
      </c>
      <c r="V134" t="s">
        <v>20</v>
      </c>
      <c r="W134">
        <v>4120</v>
      </c>
      <c r="X134" t="s">
        <v>13</v>
      </c>
      <c r="Y134">
        <v>7.0999999999999994E-2</v>
      </c>
      <c r="Z134" t="s">
        <v>14</v>
      </c>
      <c r="AA134">
        <v>18</v>
      </c>
      <c r="AB134" t="s">
        <v>15</v>
      </c>
      <c r="AC134">
        <v>18</v>
      </c>
      <c r="AD134" t="s">
        <v>16</v>
      </c>
      <c r="AE134">
        <v>4120</v>
      </c>
      <c r="AF134" t="s">
        <v>19</v>
      </c>
      <c r="AG134">
        <v>7.0999999999999994E-2</v>
      </c>
      <c r="AH134" t="s">
        <v>17</v>
      </c>
      <c r="AI134">
        <v>18</v>
      </c>
      <c r="AJ134" t="s">
        <v>18</v>
      </c>
      <c r="AK134">
        <v>18</v>
      </c>
      <c r="AL134" t="s">
        <v>11</v>
      </c>
      <c r="AM134">
        <v>14161.45</v>
      </c>
      <c r="AN134" t="s">
        <v>12</v>
      </c>
      <c r="AO134" t="s">
        <v>21</v>
      </c>
    </row>
    <row r="135" spans="1:41" x14ac:dyDescent="0.25">
      <c r="A135" t="s">
        <v>1</v>
      </c>
      <c r="B135">
        <v>2050</v>
      </c>
      <c r="C135" t="s">
        <v>2</v>
      </c>
      <c r="D135">
        <v>16</v>
      </c>
      <c r="E135" t="s">
        <v>3</v>
      </c>
      <c r="F135">
        <v>4.42</v>
      </c>
      <c r="G135" t="s">
        <v>4</v>
      </c>
      <c r="H135" t="s">
        <v>5</v>
      </c>
      <c r="I135" t="s">
        <v>8</v>
      </c>
      <c r="T135">
        <v>4095.37</v>
      </c>
      <c r="V135" t="s">
        <v>20</v>
      </c>
      <c r="W135">
        <v>2050</v>
      </c>
      <c r="X135" t="s">
        <v>13</v>
      </c>
      <c r="Y135">
        <v>4.4200000000000003E-2</v>
      </c>
      <c r="Z135" t="s">
        <v>14</v>
      </c>
      <c r="AA135">
        <v>16</v>
      </c>
      <c r="AB135" t="s">
        <v>15</v>
      </c>
      <c r="AC135">
        <v>16</v>
      </c>
      <c r="AD135" t="s">
        <v>16</v>
      </c>
      <c r="AE135">
        <v>2050</v>
      </c>
      <c r="AF135" t="s">
        <v>19</v>
      </c>
      <c r="AG135">
        <v>4.4200000000000003E-2</v>
      </c>
      <c r="AH135" t="s">
        <v>17</v>
      </c>
      <c r="AI135">
        <v>16</v>
      </c>
      <c r="AJ135" t="s">
        <v>18</v>
      </c>
      <c r="AK135">
        <v>16</v>
      </c>
      <c r="AL135" t="s">
        <v>11</v>
      </c>
      <c r="AM135">
        <v>4095.37</v>
      </c>
      <c r="AN135" t="s">
        <v>12</v>
      </c>
      <c r="AO135" t="s">
        <v>21</v>
      </c>
    </row>
    <row r="136" spans="1:41" x14ac:dyDescent="0.25">
      <c r="A136" t="s">
        <v>1</v>
      </c>
      <c r="B136">
        <v>3960</v>
      </c>
      <c r="C136" t="s">
        <v>2</v>
      </c>
      <c r="D136">
        <v>9</v>
      </c>
      <c r="E136" t="s">
        <v>10</v>
      </c>
      <c r="F136">
        <v>5.56</v>
      </c>
      <c r="G136" t="s">
        <v>4</v>
      </c>
      <c r="H136" t="s">
        <v>9</v>
      </c>
      <c r="I136" t="s">
        <v>8</v>
      </c>
      <c r="T136">
        <v>6444.51</v>
      </c>
      <c r="V136" t="s">
        <v>20</v>
      </c>
      <c r="W136">
        <v>3960</v>
      </c>
      <c r="X136" t="s">
        <v>13</v>
      </c>
      <c r="Y136">
        <v>5.5599999999999997E-2</v>
      </c>
      <c r="Z136" t="s">
        <v>14</v>
      </c>
      <c r="AA136">
        <v>9</v>
      </c>
      <c r="AB136" t="s">
        <v>15</v>
      </c>
      <c r="AC136">
        <v>9</v>
      </c>
      <c r="AD136" t="s">
        <v>16</v>
      </c>
      <c r="AE136">
        <v>3960</v>
      </c>
      <c r="AF136" t="s">
        <v>19</v>
      </c>
      <c r="AG136">
        <v>5.5599999999999997E-2</v>
      </c>
      <c r="AH136" t="s">
        <v>17</v>
      </c>
      <c r="AI136">
        <v>9</v>
      </c>
      <c r="AJ136" t="s">
        <v>18</v>
      </c>
      <c r="AK136">
        <v>9</v>
      </c>
      <c r="AL136" t="s">
        <v>11</v>
      </c>
      <c r="AM136">
        <v>6444.51</v>
      </c>
      <c r="AN136" t="s">
        <v>12</v>
      </c>
      <c r="AO136" t="s">
        <v>21</v>
      </c>
    </row>
    <row r="137" spans="1:41" x14ac:dyDescent="0.25">
      <c r="A137" t="s">
        <v>1</v>
      </c>
      <c r="B137">
        <v>7710</v>
      </c>
      <c r="C137" t="s">
        <v>2</v>
      </c>
      <c r="D137">
        <v>14</v>
      </c>
      <c r="E137" t="s">
        <v>3</v>
      </c>
      <c r="F137">
        <v>6</v>
      </c>
      <c r="G137" t="s">
        <v>4</v>
      </c>
      <c r="H137" t="s">
        <v>5</v>
      </c>
      <c r="I137" t="s">
        <v>8</v>
      </c>
      <c r="T137">
        <v>17431.57</v>
      </c>
      <c r="V137" t="s">
        <v>20</v>
      </c>
      <c r="W137">
        <v>7710</v>
      </c>
      <c r="X137" t="s">
        <v>13</v>
      </c>
      <c r="Y137">
        <v>0.06</v>
      </c>
      <c r="Z137" t="s">
        <v>14</v>
      </c>
      <c r="AA137">
        <v>14</v>
      </c>
      <c r="AB137" t="s">
        <v>15</v>
      </c>
      <c r="AC137">
        <v>14</v>
      </c>
      <c r="AD137" t="s">
        <v>16</v>
      </c>
      <c r="AE137">
        <v>7710</v>
      </c>
      <c r="AF137" t="s">
        <v>19</v>
      </c>
      <c r="AG137">
        <v>0.06</v>
      </c>
      <c r="AH137" t="s">
        <v>17</v>
      </c>
      <c r="AI137">
        <v>14</v>
      </c>
      <c r="AJ137" t="s">
        <v>18</v>
      </c>
      <c r="AK137">
        <v>14</v>
      </c>
      <c r="AL137" t="s">
        <v>11</v>
      </c>
      <c r="AM137">
        <v>17431.57</v>
      </c>
      <c r="AN137" t="s">
        <v>12</v>
      </c>
      <c r="AO137" t="s">
        <v>21</v>
      </c>
    </row>
    <row r="138" spans="1:41" x14ac:dyDescent="0.25">
      <c r="A138" t="s">
        <v>1</v>
      </c>
      <c r="B138">
        <v>6640</v>
      </c>
      <c r="C138" t="s">
        <v>2</v>
      </c>
      <c r="D138">
        <v>5</v>
      </c>
      <c r="E138" t="s">
        <v>10</v>
      </c>
      <c r="F138">
        <v>2</v>
      </c>
      <c r="G138" t="s">
        <v>4</v>
      </c>
      <c r="H138" t="s">
        <v>9</v>
      </c>
      <c r="I138" t="s">
        <v>8</v>
      </c>
      <c r="T138">
        <v>7331.1</v>
      </c>
      <c r="V138" t="s">
        <v>20</v>
      </c>
      <c r="W138">
        <v>6640</v>
      </c>
      <c r="X138" t="s">
        <v>13</v>
      </c>
      <c r="Y138">
        <v>0.02</v>
      </c>
      <c r="Z138" t="s">
        <v>14</v>
      </c>
      <c r="AA138">
        <v>5</v>
      </c>
      <c r="AB138" t="s">
        <v>15</v>
      </c>
      <c r="AC138">
        <v>5</v>
      </c>
      <c r="AD138" t="s">
        <v>16</v>
      </c>
      <c r="AE138">
        <v>6640</v>
      </c>
      <c r="AF138" t="s">
        <v>19</v>
      </c>
      <c r="AG138">
        <v>0.02</v>
      </c>
      <c r="AH138" t="s">
        <v>17</v>
      </c>
      <c r="AI138">
        <v>5</v>
      </c>
      <c r="AJ138" t="s">
        <v>18</v>
      </c>
      <c r="AK138">
        <v>5</v>
      </c>
      <c r="AL138" t="s">
        <v>11</v>
      </c>
      <c r="AM138">
        <v>7331.1</v>
      </c>
      <c r="AN138" t="s">
        <v>12</v>
      </c>
      <c r="AO138" t="s">
        <v>21</v>
      </c>
    </row>
    <row r="139" spans="1:41" x14ac:dyDescent="0.25">
      <c r="A139" t="s">
        <v>1</v>
      </c>
      <c r="B139">
        <v>9980</v>
      </c>
      <c r="C139" t="s">
        <v>2</v>
      </c>
      <c r="D139">
        <v>40</v>
      </c>
      <c r="E139" t="s">
        <v>3</v>
      </c>
      <c r="F139">
        <v>4.2</v>
      </c>
      <c r="G139" t="s">
        <v>4</v>
      </c>
      <c r="H139" t="s">
        <v>5</v>
      </c>
      <c r="I139" t="s">
        <v>8</v>
      </c>
      <c r="T139">
        <v>51741.53</v>
      </c>
      <c r="V139" t="s">
        <v>20</v>
      </c>
      <c r="W139">
        <v>9980</v>
      </c>
      <c r="X139" t="s">
        <v>13</v>
      </c>
      <c r="Y139">
        <v>4.2000000000000003E-2</v>
      </c>
      <c r="Z139" t="s">
        <v>14</v>
      </c>
      <c r="AA139">
        <v>40</v>
      </c>
      <c r="AB139" t="s">
        <v>15</v>
      </c>
      <c r="AC139">
        <v>40</v>
      </c>
      <c r="AD139" t="s">
        <v>16</v>
      </c>
      <c r="AE139">
        <v>9980</v>
      </c>
      <c r="AF139" t="s">
        <v>19</v>
      </c>
      <c r="AG139">
        <v>4.2000000000000003E-2</v>
      </c>
      <c r="AH139" t="s">
        <v>17</v>
      </c>
      <c r="AI139">
        <v>40</v>
      </c>
      <c r="AJ139" t="s">
        <v>18</v>
      </c>
      <c r="AK139">
        <v>40</v>
      </c>
      <c r="AL139" t="s">
        <v>11</v>
      </c>
      <c r="AM139">
        <v>51741.53</v>
      </c>
      <c r="AN139" t="s">
        <v>12</v>
      </c>
      <c r="AO139" t="s">
        <v>21</v>
      </c>
    </row>
    <row r="140" spans="1:41" x14ac:dyDescent="0.25">
      <c r="A140" t="s">
        <v>1</v>
      </c>
      <c r="B140">
        <v>8790</v>
      </c>
      <c r="C140" t="s">
        <v>2</v>
      </c>
      <c r="D140">
        <v>16</v>
      </c>
      <c r="E140" t="s">
        <v>10</v>
      </c>
      <c r="F140">
        <v>5.0999999999999996</v>
      </c>
      <c r="G140" t="s">
        <v>4</v>
      </c>
      <c r="H140" t="s">
        <v>9</v>
      </c>
      <c r="I140" t="s">
        <v>8</v>
      </c>
      <c r="T140">
        <v>19481.95</v>
      </c>
      <c r="V140" t="s">
        <v>20</v>
      </c>
      <c r="W140">
        <v>8790</v>
      </c>
      <c r="X140" t="s">
        <v>13</v>
      </c>
      <c r="Y140">
        <v>5.0999999999999997E-2</v>
      </c>
      <c r="Z140" t="s">
        <v>14</v>
      </c>
      <c r="AA140">
        <v>16</v>
      </c>
      <c r="AB140" t="s">
        <v>15</v>
      </c>
      <c r="AC140">
        <v>16</v>
      </c>
      <c r="AD140" t="s">
        <v>16</v>
      </c>
      <c r="AE140">
        <v>8790</v>
      </c>
      <c r="AF140" t="s">
        <v>19</v>
      </c>
      <c r="AG140">
        <v>5.0999999999999997E-2</v>
      </c>
      <c r="AH140" t="s">
        <v>17</v>
      </c>
      <c r="AI140">
        <v>16</v>
      </c>
      <c r="AJ140" t="s">
        <v>18</v>
      </c>
      <c r="AK140">
        <v>16</v>
      </c>
      <c r="AL140" t="s">
        <v>11</v>
      </c>
      <c r="AM140">
        <v>19481.95</v>
      </c>
      <c r="AN140" t="s">
        <v>12</v>
      </c>
      <c r="AO140" t="s">
        <v>21</v>
      </c>
    </row>
    <row r="141" spans="1:41" x14ac:dyDescent="0.25">
      <c r="A141" t="s">
        <v>1</v>
      </c>
      <c r="B141">
        <v>9280</v>
      </c>
      <c r="C141" t="s">
        <v>2</v>
      </c>
      <c r="D141">
        <v>47</v>
      </c>
      <c r="E141" t="s">
        <v>3</v>
      </c>
      <c r="F141">
        <v>2.0699999999999998</v>
      </c>
      <c r="G141" t="s">
        <v>4</v>
      </c>
      <c r="H141" t="s">
        <v>5</v>
      </c>
      <c r="I141" t="s">
        <v>8</v>
      </c>
      <c r="T141">
        <v>24308.57</v>
      </c>
      <c r="V141" t="s">
        <v>20</v>
      </c>
      <c r="W141">
        <v>9280</v>
      </c>
      <c r="X141" t="s">
        <v>13</v>
      </c>
      <c r="Y141">
        <v>2.07E-2</v>
      </c>
      <c r="Z141" t="s">
        <v>14</v>
      </c>
      <c r="AA141">
        <v>47</v>
      </c>
      <c r="AB141" t="s">
        <v>15</v>
      </c>
      <c r="AC141">
        <v>47</v>
      </c>
      <c r="AD141" t="s">
        <v>16</v>
      </c>
      <c r="AE141">
        <v>9280</v>
      </c>
      <c r="AF141" t="s">
        <v>19</v>
      </c>
      <c r="AG141">
        <v>2.07E-2</v>
      </c>
      <c r="AH141" t="s">
        <v>17</v>
      </c>
      <c r="AI141">
        <v>47</v>
      </c>
      <c r="AJ141" t="s">
        <v>18</v>
      </c>
      <c r="AK141">
        <v>47</v>
      </c>
      <c r="AL141" t="s">
        <v>11</v>
      </c>
      <c r="AM141">
        <v>24308.57</v>
      </c>
      <c r="AN141" t="s">
        <v>12</v>
      </c>
      <c r="AO141" t="s">
        <v>21</v>
      </c>
    </row>
    <row r="142" spans="1:41" x14ac:dyDescent="0.25">
      <c r="A142" t="s">
        <v>1</v>
      </c>
      <c r="B142">
        <v>4650</v>
      </c>
      <c r="C142" t="s">
        <v>2</v>
      </c>
      <c r="D142">
        <v>5</v>
      </c>
      <c r="E142" t="s">
        <v>10</v>
      </c>
      <c r="F142">
        <v>7.58</v>
      </c>
      <c r="G142" t="s">
        <v>4</v>
      </c>
      <c r="H142" t="s">
        <v>9</v>
      </c>
      <c r="I142" t="s">
        <v>8</v>
      </c>
      <c r="T142">
        <v>6700.55</v>
      </c>
      <c r="V142" t="s">
        <v>20</v>
      </c>
      <c r="W142">
        <v>4650</v>
      </c>
      <c r="X142" t="s">
        <v>13</v>
      </c>
      <c r="Y142">
        <v>7.5800000000000006E-2</v>
      </c>
      <c r="Z142" t="s">
        <v>14</v>
      </c>
      <c r="AA142">
        <v>5</v>
      </c>
      <c r="AB142" t="s">
        <v>15</v>
      </c>
      <c r="AC142">
        <v>5</v>
      </c>
      <c r="AD142" t="s">
        <v>16</v>
      </c>
      <c r="AE142">
        <v>4650</v>
      </c>
      <c r="AF142" t="s">
        <v>19</v>
      </c>
      <c r="AG142">
        <v>7.5800000000000006E-2</v>
      </c>
      <c r="AH142" t="s">
        <v>17</v>
      </c>
      <c r="AI142">
        <v>5</v>
      </c>
      <c r="AJ142" t="s">
        <v>18</v>
      </c>
      <c r="AK142">
        <v>5</v>
      </c>
      <c r="AL142" t="s">
        <v>11</v>
      </c>
      <c r="AM142">
        <v>6700.55</v>
      </c>
      <c r="AN142" t="s">
        <v>12</v>
      </c>
      <c r="AO142" t="s">
        <v>21</v>
      </c>
    </row>
    <row r="143" spans="1:41" x14ac:dyDescent="0.25">
      <c r="A143" t="s">
        <v>1</v>
      </c>
      <c r="B143">
        <v>4650</v>
      </c>
      <c r="C143" t="s">
        <v>2</v>
      </c>
      <c r="D143">
        <v>28</v>
      </c>
      <c r="E143" t="s">
        <v>3</v>
      </c>
      <c r="F143">
        <v>7</v>
      </c>
      <c r="G143" t="s">
        <v>4</v>
      </c>
      <c r="H143" t="s">
        <v>5</v>
      </c>
      <c r="I143" t="s">
        <v>8</v>
      </c>
      <c r="T143">
        <v>30917.1</v>
      </c>
      <c r="V143" t="s">
        <v>20</v>
      </c>
      <c r="W143">
        <v>4650</v>
      </c>
      <c r="X143" t="s">
        <v>13</v>
      </c>
      <c r="Y143">
        <v>7.0000000000000007E-2</v>
      </c>
      <c r="Z143" t="s">
        <v>14</v>
      </c>
      <c r="AA143">
        <v>28</v>
      </c>
      <c r="AB143" t="s">
        <v>15</v>
      </c>
      <c r="AC143">
        <v>28</v>
      </c>
      <c r="AD143" t="s">
        <v>16</v>
      </c>
      <c r="AE143">
        <v>4650</v>
      </c>
      <c r="AF143" t="s">
        <v>19</v>
      </c>
      <c r="AG143">
        <v>7.0000000000000007E-2</v>
      </c>
      <c r="AH143" t="s">
        <v>17</v>
      </c>
      <c r="AI143">
        <v>28</v>
      </c>
      <c r="AJ143" t="s">
        <v>18</v>
      </c>
      <c r="AK143">
        <v>28</v>
      </c>
      <c r="AL143" t="s">
        <v>11</v>
      </c>
      <c r="AM143">
        <v>30917.1</v>
      </c>
      <c r="AN143" t="s">
        <v>12</v>
      </c>
      <c r="AO143" t="s">
        <v>21</v>
      </c>
    </row>
    <row r="144" spans="1:41" x14ac:dyDescent="0.25">
      <c r="A144" t="s">
        <v>1</v>
      </c>
      <c r="B144">
        <v>2830</v>
      </c>
      <c r="C144" t="s">
        <v>2</v>
      </c>
      <c r="D144">
        <v>19</v>
      </c>
      <c r="E144" t="s">
        <v>10</v>
      </c>
      <c r="F144">
        <v>4</v>
      </c>
      <c r="G144" t="s">
        <v>4</v>
      </c>
      <c r="H144" t="s">
        <v>9</v>
      </c>
      <c r="I144" t="s">
        <v>8</v>
      </c>
      <c r="T144">
        <v>5962.38</v>
      </c>
      <c r="V144" t="s">
        <v>20</v>
      </c>
      <c r="W144">
        <v>2830</v>
      </c>
      <c r="X144" t="s">
        <v>13</v>
      </c>
      <c r="Y144">
        <v>0.04</v>
      </c>
      <c r="Z144" t="s">
        <v>14</v>
      </c>
      <c r="AA144">
        <v>19</v>
      </c>
      <c r="AB144" t="s">
        <v>15</v>
      </c>
      <c r="AC144">
        <v>19</v>
      </c>
      <c r="AD144" t="s">
        <v>16</v>
      </c>
      <c r="AE144">
        <v>2830</v>
      </c>
      <c r="AF144" t="s">
        <v>19</v>
      </c>
      <c r="AG144">
        <v>0.04</v>
      </c>
      <c r="AH144" t="s">
        <v>17</v>
      </c>
      <c r="AI144">
        <v>19</v>
      </c>
      <c r="AJ144" t="s">
        <v>18</v>
      </c>
      <c r="AK144">
        <v>19</v>
      </c>
      <c r="AL144" t="s">
        <v>11</v>
      </c>
      <c r="AM144">
        <v>5962.38</v>
      </c>
      <c r="AN144" t="s">
        <v>12</v>
      </c>
      <c r="AO144" t="s">
        <v>21</v>
      </c>
    </row>
    <row r="145" spans="1:41" x14ac:dyDescent="0.25">
      <c r="A145" t="s">
        <v>1</v>
      </c>
      <c r="B145">
        <v>4110</v>
      </c>
      <c r="C145" t="s">
        <v>2</v>
      </c>
      <c r="D145">
        <v>24</v>
      </c>
      <c r="E145" t="s">
        <v>3</v>
      </c>
      <c r="F145">
        <v>5.2</v>
      </c>
      <c r="G145" t="s">
        <v>4</v>
      </c>
      <c r="H145" t="s">
        <v>5</v>
      </c>
      <c r="I145" t="s">
        <v>8</v>
      </c>
      <c r="T145">
        <v>13874.57</v>
      </c>
      <c r="V145" t="s">
        <v>20</v>
      </c>
      <c r="W145">
        <v>4110</v>
      </c>
      <c r="X145" t="s">
        <v>13</v>
      </c>
      <c r="Y145">
        <v>5.1999999999999998E-2</v>
      </c>
      <c r="Z145" t="s">
        <v>14</v>
      </c>
      <c r="AA145">
        <v>24</v>
      </c>
      <c r="AB145" t="s">
        <v>15</v>
      </c>
      <c r="AC145">
        <v>24</v>
      </c>
      <c r="AD145" t="s">
        <v>16</v>
      </c>
      <c r="AE145">
        <v>4110</v>
      </c>
      <c r="AF145" t="s">
        <v>19</v>
      </c>
      <c r="AG145">
        <v>5.1999999999999998E-2</v>
      </c>
      <c r="AH145" t="s">
        <v>17</v>
      </c>
      <c r="AI145">
        <v>24</v>
      </c>
      <c r="AJ145" t="s">
        <v>18</v>
      </c>
      <c r="AK145">
        <v>24</v>
      </c>
      <c r="AL145" t="s">
        <v>11</v>
      </c>
      <c r="AM145">
        <v>13874.57</v>
      </c>
      <c r="AN145" t="s">
        <v>12</v>
      </c>
      <c r="AO145" t="s">
        <v>21</v>
      </c>
    </row>
    <row r="146" spans="1:41" x14ac:dyDescent="0.25">
      <c r="A146" t="s">
        <v>1</v>
      </c>
      <c r="B146">
        <v>8080</v>
      </c>
      <c r="C146" t="s">
        <v>2</v>
      </c>
      <c r="D146">
        <v>12</v>
      </c>
      <c r="E146" t="s">
        <v>10</v>
      </c>
      <c r="F146">
        <v>1.4</v>
      </c>
      <c r="G146" t="s">
        <v>4</v>
      </c>
      <c r="H146" t="s">
        <v>9</v>
      </c>
      <c r="I146" t="s">
        <v>8</v>
      </c>
      <c r="T146">
        <v>9547</v>
      </c>
      <c r="V146" t="s">
        <v>20</v>
      </c>
      <c r="W146">
        <v>8080</v>
      </c>
      <c r="X146" t="s">
        <v>13</v>
      </c>
      <c r="Y146">
        <v>1.4E-2</v>
      </c>
      <c r="Z146" t="s">
        <v>14</v>
      </c>
      <c r="AA146">
        <v>12</v>
      </c>
      <c r="AB146" t="s">
        <v>15</v>
      </c>
      <c r="AC146">
        <v>12</v>
      </c>
      <c r="AD146" t="s">
        <v>16</v>
      </c>
      <c r="AE146">
        <v>8080</v>
      </c>
      <c r="AF146" t="s">
        <v>19</v>
      </c>
      <c r="AG146">
        <v>1.4E-2</v>
      </c>
      <c r="AH146" t="s">
        <v>17</v>
      </c>
      <c r="AI146">
        <v>12</v>
      </c>
      <c r="AJ146" t="s">
        <v>18</v>
      </c>
      <c r="AK146">
        <v>12</v>
      </c>
      <c r="AL146" t="s">
        <v>11</v>
      </c>
      <c r="AM146">
        <v>9547</v>
      </c>
      <c r="AN146" t="s">
        <v>12</v>
      </c>
      <c r="AO146" t="s">
        <v>21</v>
      </c>
    </row>
    <row r="147" spans="1:41" x14ac:dyDescent="0.25">
      <c r="A147" t="s">
        <v>1</v>
      </c>
      <c r="B147">
        <v>3470</v>
      </c>
      <c r="C147" t="s">
        <v>2</v>
      </c>
      <c r="D147">
        <v>7</v>
      </c>
      <c r="E147" t="s">
        <v>3</v>
      </c>
      <c r="F147">
        <v>9.4600000000000009</v>
      </c>
      <c r="G147" t="s">
        <v>4</v>
      </c>
      <c r="H147" t="s">
        <v>5</v>
      </c>
      <c r="I147" t="s">
        <v>8</v>
      </c>
      <c r="T147">
        <v>6533.07</v>
      </c>
      <c r="V147" t="s">
        <v>20</v>
      </c>
      <c r="W147">
        <v>3470</v>
      </c>
      <c r="X147" t="s">
        <v>13</v>
      </c>
      <c r="Y147">
        <v>9.4600000000000004E-2</v>
      </c>
      <c r="Z147" t="s">
        <v>14</v>
      </c>
      <c r="AA147">
        <v>7</v>
      </c>
      <c r="AB147" t="s">
        <v>15</v>
      </c>
      <c r="AC147">
        <v>7</v>
      </c>
      <c r="AD147" t="s">
        <v>16</v>
      </c>
      <c r="AE147">
        <v>3470</v>
      </c>
      <c r="AF147" t="s">
        <v>19</v>
      </c>
      <c r="AG147">
        <v>9.4600000000000004E-2</v>
      </c>
      <c r="AH147" t="s">
        <v>17</v>
      </c>
      <c r="AI147">
        <v>7</v>
      </c>
      <c r="AJ147" t="s">
        <v>18</v>
      </c>
      <c r="AK147">
        <v>7</v>
      </c>
      <c r="AL147" t="s">
        <v>11</v>
      </c>
      <c r="AM147">
        <v>6533.07</v>
      </c>
      <c r="AN147" t="s">
        <v>12</v>
      </c>
      <c r="AO147" t="s">
        <v>21</v>
      </c>
    </row>
    <row r="148" spans="1:41" x14ac:dyDescent="0.25">
      <c r="A148" t="s">
        <v>1</v>
      </c>
      <c r="B148">
        <v>2150</v>
      </c>
      <c r="C148" t="s">
        <v>2</v>
      </c>
      <c r="D148">
        <v>16</v>
      </c>
      <c r="E148" t="s">
        <v>10</v>
      </c>
      <c r="F148">
        <v>3.29</v>
      </c>
      <c r="G148" t="s">
        <v>4</v>
      </c>
      <c r="H148" t="s">
        <v>9</v>
      </c>
      <c r="I148" t="s">
        <v>8</v>
      </c>
      <c r="T148">
        <v>3608.87</v>
      </c>
      <c r="V148" t="s">
        <v>20</v>
      </c>
      <c r="W148">
        <v>2150</v>
      </c>
      <c r="X148" t="s">
        <v>13</v>
      </c>
      <c r="Y148">
        <v>3.2899999999999999E-2</v>
      </c>
      <c r="Z148" t="s">
        <v>14</v>
      </c>
      <c r="AA148">
        <v>16</v>
      </c>
      <c r="AB148" t="s">
        <v>15</v>
      </c>
      <c r="AC148">
        <v>16</v>
      </c>
      <c r="AD148" t="s">
        <v>16</v>
      </c>
      <c r="AE148">
        <v>2150</v>
      </c>
      <c r="AF148" t="s">
        <v>19</v>
      </c>
      <c r="AG148">
        <v>3.2899999999999999E-2</v>
      </c>
      <c r="AH148" t="s">
        <v>17</v>
      </c>
      <c r="AI148">
        <v>16</v>
      </c>
      <c r="AJ148" t="s">
        <v>18</v>
      </c>
      <c r="AK148">
        <v>16</v>
      </c>
      <c r="AL148" t="s">
        <v>11</v>
      </c>
      <c r="AM148">
        <v>3608.87</v>
      </c>
      <c r="AN148" t="s">
        <v>12</v>
      </c>
      <c r="AO148" t="s">
        <v>21</v>
      </c>
    </row>
    <row r="149" spans="1:41" x14ac:dyDescent="0.25">
      <c r="A149" t="s">
        <v>1</v>
      </c>
      <c r="B149">
        <v>5800</v>
      </c>
      <c r="C149" t="s">
        <v>2</v>
      </c>
      <c r="D149">
        <v>29</v>
      </c>
      <c r="E149" t="s">
        <v>3</v>
      </c>
      <c r="F149">
        <v>12</v>
      </c>
      <c r="G149" t="s">
        <v>4</v>
      </c>
      <c r="H149" t="s">
        <v>5</v>
      </c>
      <c r="I149" t="s">
        <v>8</v>
      </c>
      <c r="T149">
        <v>155149.6</v>
      </c>
      <c r="V149" t="s">
        <v>20</v>
      </c>
      <c r="W149">
        <v>5800</v>
      </c>
      <c r="X149" t="s">
        <v>13</v>
      </c>
      <c r="Y149">
        <v>0.12</v>
      </c>
      <c r="Z149" t="s">
        <v>14</v>
      </c>
      <c r="AA149">
        <v>29</v>
      </c>
      <c r="AB149" t="s">
        <v>15</v>
      </c>
      <c r="AC149">
        <v>29</v>
      </c>
      <c r="AD149" t="s">
        <v>16</v>
      </c>
      <c r="AE149">
        <v>5800</v>
      </c>
      <c r="AF149" t="s">
        <v>19</v>
      </c>
      <c r="AG149">
        <v>0.12</v>
      </c>
      <c r="AH149" t="s">
        <v>17</v>
      </c>
      <c r="AI149">
        <v>29</v>
      </c>
      <c r="AJ149" t="s">
        <v>18</v>
      </c>
      <c r="AK149">
        <v>29</v>
      </c>
      <c r="AL149" t="s">
        <v>11</v>
      </c>
      <c r="AM149">
        <v>155149.6</v>
      </c>
      <c r="AN149" t="s">
        <v>12</v>
      </c>
      <c r="AO149" t="s">
        <v>21</v>
      </c>
    </row>
    <row r="150" spans="1:41" x14ac:dyDescent="0.25">
      <c r="A150" t="s">
        <v>1</v>
      </c>
      <c r="B150">
        <v>3920</v>
      </c>
      <c r="C150" t="s">
        <v>2</v>
      </c>
      <c r="D150">
        <v>15</v>
      </c>
      <c r="E150" t="s">
        <v>10</v>
      </c>
      <c r="F150">
        <v>5</v>
      </c>
      <c r="G150" t="s">
        <v>4</v>
      </c>
      <c r="H150" t="s">
        <v>9</v>
      </c>
      <c r="I150" t="s">
        <v>8</v>
      </c>
      <c r="T150">
        <v>8149.4</v>
      </c>
      <c r="V150" t="s">
        <v>20</v>
      </c>
      <c r="W150">
        <v>3920</v>
      </c>
      <c r="X150" t="s">
        <v>13</v>
      </c>
      <c r="Y150">
        <v>0.05</v>
      </c>
      <c r="Z150" t="s">
        <v>14</v>
      </c>
      <c r="AA150">
        <v>15</v>
      </c>
      <c r="AB150" t="s">
        <v>15</v>
      </c>
      <c r="AC150">
        <v>15</v>
      </c>
      <c r="AD150" t="s">
        <v>16</v>
      </c>
      <c r="AE150">
        <v>3920</v>
      </c>
      <c r="AF150" t="s">
        <v>19</v>
      </c>
      <c r="AG150">
        <v>0.05</v>
      </c>
      <c r="AH150" t="s">
        <v>17</v>
      </c>
      <c r="AI150">
        <v>15</v>
      </c>
      <c r="AJ150" t="s">
        <v>18</v>
      </c>
      <c r="AK150">
        <v>15</v>
      </c>
      <c r="AL150" t="s">
        <v>11</v>
      </c>
      <c r="AM150">
        <v>8149.4</v>
      </c>
      <c r="AN150" t="s">
        <v>12</v>
      </c>
      <c r="AO150" t="s">
        <v>21</v>
      </c>
    </row>
    <row r="151" spans="1:41" x14ac:dyDescent="0.25">
      <c r="A151" t="s">
        <v>1</v>
      </c>
      <c r="B151">
        <v>4260</v>
      </c>
      <c r="C151" t="s">
        <v>2</v>
      </c>
      <c r="D151">
        <v>38</v>
      </c>
      <c r="E151" t="s">
        <v>3</v>
      </c>
      <c r="F151">
        <v>3.2</v>
      </c>
      <c r="G151" t="s">
        <v>4</v>
      </c>
      <c r="H151" t="s">
        <v>5</v>
      </c>
      <c r="I151" t="s">
        <v>8</v>
      </c>
      <c r="T151">
        <v>14100.62</v>
      </c>
      <c r="V151" t="s">
        <v>20</v>
      </c>
      <c r="W151">
        <v>4260</v>
      </c>
      <c r="X151" t="s">
        <v>13</v>
      </c>
      <c r="Y151">
        <v>3.2000000000000001E-2</v>
      </c>
      <c r="Z151" t="s">
        <v>14</v>
      </c>
      <c r="AA151">
        <v>38</v>
      </c>
      <c r="AB151" t="s">
        <v>15</v>
      </c>
      <c r="AC151">
        <v>38</v>
      </c>
      <c r="AD151" t="s">
        <v>16</v>
      </c>
      <c r="AE151">
        <v>4260</v>
      </c>
      <c r="AF151" t="s">
        <v>19</v>
      </c>
      <c r="AG151">
        <v>3.2000000000000001E-2</v>
      </c>
      <c r="AH151" t="s">
        <v>17</v>
      </c>
      <c r="AI151">
        <v>38</v>
      </c>
      <c r="AJ151" t="s">
        <v>18</v>
      </c>
      <c r="AK151">
        <v>38</v>
      </c>
      <c r="AL151" t="s">
        <v>11</v>
      </c>
      <c r="AM151">
        <v>14100.62</v>
      </c>
      <c r="AN151" t="s">
        <v>12</v>
      </c>
      <c r="AO151" t="s">
        <v>21</v>
      </c>
    </row>
    <row r="152" spans="1:41" x14ac:dyDescent="0.25">
      <c r="A152" t="s">
        <v>1</v>
      </c>
      <c r="B152">
        <v>3900</v>
      </c>
      <c r="C152" t="s">
        <v>2</v>
      </c>
      <c r="D152">
        <v>12</v>
      </c>
      <c r="E152" t="s">
        <v>10</v>
      </c>
      <c r="F152">
        <v>9.1999999999999993</v>
      </c>
      <c r="G152" t="s">
        <v>4</v>
      </c>
      <c r="H152" t="s">
        <v>9</v>
      </c>
      <c r="I152" t="s">
        <v>8</v>
      </c>
      <c r="T152">
        <v>11213.37</v>
      </c>
      <c r="V152" t="s">
        <v>20</v>
      </c>
      <c r="W152">
        <v>3900</v>
      </c>
      <c r="X152" t="s">
        <v>13</v>
      </c>
      <c r="Y152">
        <v>9.1999999999999998E-2</v>
      </c>
      <c r="Z152" t="s">
        <v>14</v>
      </c>
      <c r="AA152">
        <v>12</v>
      </c>
      <c r="AB152" t="s">
        <v>15</v>
      </c>
      <c r="AC152">
        <v>12</v>
      </c>
      <c r="AD152" t="s">
        <v>16</v>
      </c>
      <c r="AE152">
        <v>3900</v>
      </c>
      <c r="AF152" t="s">
        <v>19</v>
      </c>
      <c r="AG152">
        <v>9.1999999999999998E-2</v>
      </c>
      <c r="AH152" t="s">
        <v>17</v>
      </c>
      <c r="AI152">
        <v>12</v>
      </c>
      <c r="AJ152" t="s">
        <v>18</v>
      </c>
      <c r="AK152">
        <v>12</v>
      </c>
      <c r="AL152" t="s">
        <v>11</v>
      </c>
      <c r="AM152">
        <v>11213.37</v>
      </c>
      <c r="AN152" t="s">
        <v>12</v>
      </c>
      <c r="AO152" t="s">
        <v>21</v>
      </c>
    </row>
    <row r="153" spans="1:41" x14ac:dyDescent="0.25">
      <c r="A153" t="s">
        <v>1</v>
      </c>
      <c r="B153">
        <v>9000</v>
      </c>
      <c r="C153" t="s">
        <v>2</v>
      </c>
      <c r="D153">
        <v>12</v>
      </c>
      <c r="E153" t="s">
        <v>3</v>
      </c>
      <c r="F153">
        <v>8.26</v>
      </c>
      <c r="G153" t="s">
        <v>4</v>
      </c>
      <c r="H153" t="s">
        <v>5</v>
      </c>
      <c r="I153" t="s">
        <v>8</v>
      </c>
      <c r="T153">
        <v>23326.99</v>
      </c>
      <c r="V153" t="s">
        <v>20</v>
      </c>
      <c r="W153">
        <v>9000</v>
      </c>
      <c r="X153" t="s">
        <v>13</v>
      </c>
      <c r="Y153">
        <v>8.2600000000000007E-2</v>
      </c>
      <c r="Z153" t="s">
        <v>14</v>
      </c>
      <c r="AA153">
        <v>12</v>
      </c>
      <c r="AB153" t="s">
        <v>15</v>
      </c>
      <c r="AC153">
        <v>12</v>
      </c>
      <c r="AD153" t="s">
        <v>16</v>
      </c>
      <c r="AE153">
        <v>9000</v>
      </c>
      <c r="AF153" t="s">
        <v>19</v>
      </c>
      <c r="AG153">
        <v>8.2600000000000007E-2</v>
      </c>
      <c r="AH153" t="s">
        <v>17</v>
      </c>
      <c r="AI153">
        <v>12</v>
      </c>
      <c r="AJ153" t="s">
        <v>18</v>
      </c>
      <c r="AK153">
        <v>12</v>
      </c>
      <c r="AL153" t="s">
        <v>11</v>
      </c>
      <c r="AM153">
        <v>23326.99</v>
      </c>
      <c r="AN153" t="s">
        <v>12</v>
      </c>
      <c r="AO153" t="s">
        <v>21</v>
      </c>
    </row>
    <row r="154" spans="1:41" x14ac:dyDescent="0.25">
      <c r="A154" t="s">
        <v>1</v>
      </c>
      <c r="B154">
        <v>7220</v>
      </c>
      <c r="C154" t="s">
        <v>2</v>
      </c>
      <c r="D154">
        <v>3</v>
      </c>
      <c r="E154" t="s">
        <v>10</v>
      </c>
      <c r="F154">
        <v>6.12</v>
      </c>
      <c r="G154" t="s">
        <v>4</v>
      </c>
      <c r="H154" t="s">
        <v>9</v>
      </c>
      <c r="I154" t="s">
        <v>8</v>
      </c>
      <c r="T154">
        <v>8628.3700000000008</v>
      </c>
      <c r="V154" t="s">
        <v>20</v>
      </c>
      <c r="W154">
        <v>7220</v>
      </c>
      <c r="X154" t="s">
        <v>13</v>
      </c>
      <c r="Y154">
        <v>6.1199999999999997E-2</v>
      </c>
      <c r="Z154" t="s">
        <v>14</v>
      </c>
      <c r="AA154">
        <v>3</v>
      </c>
      <c r="AB154" t="s">
        <v>15</v>
      </c>
      <c r="AC154">
        <v>3</v>
      </c>
      <c r="AD154" t="s">
        <v>16</v>
      </c>
      <c r="AE154">
        <v>7220</v>
      </c>
      <c r="AF154" t="s">
        <v>19</v>
      </c>
      <c r="AG154">
        <v>6.1199999999999997E-2</v>
      </c>
      <c r="AH154" t="s">
        <v>17</v>
      </c>
      <c r="AI154">
        <v>3</v>
      </c>
      <c r="AJ154" t="s">
        <v>18</v>
      </c>
      <c r="AK154">
        <v>3</v>
      </c>
      <c r="AL154" t="s">
        <v>11</v>
      </c>
      <c r="AM154">
        <v>8628.3700000000008</v>
      </c>
      <c r="AN154" t="s">
        <v>12</v>
      </c>
      <c r="AO154" t="s">
        <v>21</v>
      </c>
    </row>
    <row r="155" spans="1:41" x14ac:dyDescent="0.25">
      <c r="A155" t="s">
        <v>1</v>
      </c>
      <c r="B155">
        <v>6830</v>
      </c>
      <c r="C155" t="s">
        <v>2</v>
      </c>
      <c r="D155">
        <v>25</v>
      </c>
      <c r="E155" t="s">
        <v>3</v>
      </c>
      <c r="F155">
        <v>3</v>
      </c>
      <c r="G155" t="s">
        <v>4</v>
      </c>
      <c r="H155" t="s">
        <v>5</v>
      </c>
      <c r="I155" t="s">
        <v>8</v>
      </c>
      <c r="T155">
        <v>14300.5</v>
      </c>
      <c r="V155" t="s">
        <v>20</v>
      </c>
      <c r="W155">
        <v>6830</v>
      </c>
      <c r="X155" t="s">
        <v>13</v>
      </c>
      <c r="Y155">
        <v>0.03</v>
      </c>
      <c r="Z155" t="s">
        <v>14</v>
      </c>
      <c r="AA155">
        <v>25</v>
      </c>
      <c r="AB155" t="s">
        <v>15</v>
      </c>
      <c r="AC155">
        <v>25</v>
      </c>
      <c r="AD155" t="s">
        <v>16</v>
      </c>
      <c r="AE155">
        <v>6830</v>
      </c>
      <c r="AF155" t="s">
        <v>19</v>
      </c>
      <c r="AG155">
        <v>0.03</v>
      </c>
      <c r="AH155" t="s">
        <v>17</v>
      </c>
      <c r="AI155">
        <v>25</v>
      </c>
      <c r="AJ155" t="s">
        <v>18</v>
      </c>
      <c r="AK155">
        <v>25</v>
      </c>
      <c r="AL155" t="s">
        <v>11</v>
      </c>
      <c r="AM155">
        <v>14300.5</v>
      </c>
      <c r="AN155" t="s">
        <v>12</v>
      </c>
      <c r="AO155" t="s">
        <v>21</v>
      </c>
    </row>
    <row r="156" spans="1:41" x14ac:dyDescent="0.25">
      <c r="A156" t="s">
        <v>1</v>
      </c>
      <c r="B156">
        <v>1380</v>
      </c>
      <c r="C156" t="s">
        <v>2</v>
      </c>
      <c r="D156">
        <v>18</v>
      </c>
      <c r="E156" t="s">
        <v>10</v>
      </c>
      <c r="F156">
        <v>18</v>
      </c>
      <c r="G156" t="s">
        <v>4</v>
      </c>
      <c r="H156" t="s">
        <v>9</v>
      </c>
      <c r="I156" t="s">
        <v>8</v>
      </c>
      <c r="T156">
        <v>27149.09</v>
      </c>
      <c r="V156" t="s">
        <v>20</v>
      </c>
      <c r="W156">
        <v>1380</v>
      </c>
      <c r="X156" t="s">
        <v>13</v>
      </c>
      <c r="Y156">
        <v>0.18</v>
      </c>
      <c r="Z156" t="s">
        <v>14</v>
      </c>
      <c r="AA156">
        <v>18</v>
      </c>
      <c r="AB156" t="s">
        <v>15</v>
      </c>
      <c r="AC156">
        <v>18</v>
      </c>
      <c r="AD156" t="s">
        <v>16</v>
      </c>
      <c r="AE156">
        <v>1380</v>
      </c>
      <c r="AF156" t="s">
        <v>19</v>
      </c>
      <c r="AG156">
        <v>0.18</v>
      </c>
      <c r="AH156" t="s">
        <v>17</v>
      </c>
      <c r="AI156">
        <v>18</v>
      </c>
      <c r="AJ156" t="s">
        <v>18</v>
      </c>
      <c r="AK156">
        <v>18</v>
      </c>
      <c r="AL156" t="s">
        <v>11</v>
      </c>
      <c r="AM156">
        <v>27149.09</v>
      </c>
      <c r="AN156" t="s">
        <v>12</v>
      </c>
      <c r="AO156" t="s">
        <v>21</v>
      </c>
    </row>
    <row r="157" spans="1:41" x14ac:dyDescent="0.25">
      <c r="A157" t="s">
        <v>1</v>
      </c>
      <c r="B157">
        <v>3160</v>
      </c>
      <c r="C157" t="s">
        <v>2</v>
      </c>
      <c r="D157">
        <v>15</v>
      </c>
      <c r="E157" t="s">
        <v>3</v>
      </c>
      <c r="F157">
        <v>5.6</v>
      </c>
      <c r="G157" t="s">
        <v>4</v>
      </c>
      <c r="H157" t="s">
        <v>5</v>
      </c>
      <c r="I157" t="s">
        <v>8</v>
      </c>
      <c r="T157">
        <v>7155.6</v>
      </c>
      <c r="V157" t="s">
        <v>20</v>
      </c>
      <c r="W157">
        <v>3160</v>
      </c>
      <c r="X157" t="s">
        <v>13</v>
      </c>
      <c r="Y157">
        <v>5.6000000000000001E-2</v>
      </c>
      <c r="Z157" t="s">
        <v>14</v>
      </c>
      <c r="AA157">
        <v>15</v>
      </c>
      <c r="AB157" t="s">
        <v>15</v>
      </c>
      <c r="AC157">
        <v>15</v>
      </c>
      <c r="AD157" t="s">
        <v>16</v>
      </c>
      <c r="AE157">
        <v>3160</v>
      </c>
      <c r="AF157" t="s">
        <v>19</v>
      </c>
      <c r="AG157">
        <v>5.6000000000000001E-2</v>
      </c>
      <c r="AH157" t="s">
        <v>17</v>
      </c>
      <c r="AI157">
        <v>15</v>
      </c>
      <c r="AJ157" t="s">
        <v>18</v>
      </c>
      <c r="AK157">
        <v>15</v>
      </c>
      <c r="AL157" t="s">
        <v>11</v>
      </c>
      <c r="AM157">
        <v>7155.6</v>
      </c>
      <c r="AN157" t="s">
        <v>12</v>
      </c>
      <c r="AO157" t="s">
        <v>21</v>
      </c>
    </row>
    <row r="158" spans="1:41" x14ac:dyDescent="0.25">
      <c r="A158" t="s">
        <v>1</v>
      </c>
      <c r="B158">
        <v>2850</v>
      </c>
      <c r="C158" t="s">
        <v>2</v>
      </c>
      <c r="D158">
        <v>9</v>
      </c>
      <c r="E158" t="s">
        <v>10</v>
      </c>
      <c r="F158">
        <v>9.1999999999999993</v>
      </c>
      <c r="G158" t="s">
        <v>4</v>
      </c>
      <c r="H158" t="s">
        <v>9</v>
      </c>
      <c r="I158" t="s">
        <v>8</v>
      </c>
      <c r="T158">
        <v>6292.87</v>
      </c>
      <c r="V158" t="s">
        <v>20</v>
      </c>
      <c r="W158">
        <v>2850</v>
      </c>
      <c r="X158" t="s">
        <v>13</v>
      </c>
      <c r="Y158">
        <v>9.1999999999999998E-2</v>
      </c>
      <c r="Z158" t="s">
        <v>14</v>
      </c>
      <c r="AA158">
        <v>9</v>
      </c>
      <c r="AB158" t="s">
        <v>15</v>
      </c>
      <c r="AC158">
        <v>9</v>
      </c>
      <c r="AD158" t="s">
        <v>16</v>
      </c>
      <c r="AE158">
        <v>2850</v>
      </c>
      <c r="AF158" t="s">
        <v>19</v>
      </c>
      <c r="AG158">
        <v>9.1999999999999998E-2</v>
      </c>
      <c r="AH158" t="s">
        <v>17</v>
      </c>
      <c r="AI158">
        <v>9</v>
      </c>
      <c r="AJ158" t="s">
        <v>18</v>
      </c>
      <c r="AK158">
        <v>9</v>
      </c>
      <c r="AL158" t="s">
        <v>11</v>
      </c>
      <c r="AM158">
        <v>6292.87</v>
      </c>
      <c r="AN158" t="s">
        <v>12</v>
      </c>
      <c r="AO158" t="s">
        <v>21</v>
      </c>
    </row>
    <row r="159" spans="1:41" x14ac:dyDescent="0.25">
      <c r="A159" t="s">
        <v>1</v>
      </c>
      <c r="B159">
        <v>1830</v>
      </c>
      <c r="C159" t="s">
        <v>2</v>
      </c>
      <c r="D159">
        <v>18</v>
      </c>
      <c r="E159" t="s">
        <v>3</v>
      </c>
      <c r="F159">
        <v>9.52</v>
      </c>
      <c r="G159" t="s">
        <v>4</v>
      </c>
      <c r="H159" t="s">
        <v>5</v>
      </c>
      <c r="I159" t="s">
        <v>8</v>
      </c>
      <c r="T159">
        <v>9404.44</v>
      </c>
      <c r="V159" t="s">
        <v>20</v>
      </c>
      <c r="W159">
        <v>1830</v>
      </c>
      <c r="X159" t="s">
        <v>13</v>
      </c>
      <c r="Y159">
        <v>9.5200000000000007E-2</v>
      </c>
      <c r="Z159" t="s">
        <v>14</v>
      </c>
      <c r="AA159">
        <v>18</v>
      </c>
      <c r="AB159" t="s">
        <v>15</v>
      </c>
      <c r="AC159">
        <v>18</v>
      </c>
      <c r="AD159" t="s">
        <v>16</v>
      </c>
      <c r="AE159">
        <v>1830</v>
      </c>
      <c r="AF159" t="s">
        <v>19</v>
      </c>
      <c r="AG159">
        <v>9.5200000000000007E-2</v>
      </c>
      <c r="AH159" t="s">
        <v>17</v>
      </c>
      <c r="AI159">
        <v>18</v>
      </c>
      <c r="AJ159" t="s">
        <v>18</v>
      </c>
      <c r="AK159">
        <v>18</v>
      </c>
      <c r="AL159" t="s">
        <v>11</v>
      </c>
      <c r="AM159">
        <v>9404.44</v>
      </c>
      <c r="AN159" t="s">
        <v>12</v>
      </c>
      <c r="AO159" t="s">
        <v>21</v>
      </c>
    </row>
    <row r="160" spans="1:41" x14ac:dyDescent="0.25">
      <c r="A160" t="s">
        <v>1</v>
      </c>
      <c r="B160">
        <v>8680</v>
      </c>
      <c r="C160" t="s">
        <v>2</v>
      </c>
      <c r="D160">
        <v>3</v>
      </c>
      <c r="E160" t="s">
        <v>10</v>
      </c>
      <c r="F160">
        <v>1.1499999999999999</v>
      </c>
      <c r="G160" t="s">
        <v>4</v>
      </c>
      <c r="H160" t="s">
        <v>9</v>
      </c>
      <c r="I160" t="s">
        <v>8</v>
      </c>
      <c r="T160">
        <v>8982.92</v>
      </c>
      <c r="V160" t="s">
        <v>20</v>
      </c>
      <c r="W160">
        <v>8680</v>
      </c>
      <c r="X160" t="s">
        <v>13</v>
      </c>
      <c r="Y160">
        <v>1.15E-2</v>
      </c>
      <c r="Z160" t="s">
        <v>14</v>
      </c>
      <c r="AA160">
        <v>3</v>
      </c>
      <c r="AB160" t="s">
        <v>15</v>
      </c>
      <c r="AC160">
        <v>3</v>
      </c>
      <c r="AD160" t="s">
        <v>16</v>
      </c>
      <c r="AE160">
        <v>8680</v>
      </c>
      <c r="AF160" t="s">
        <v>19</v>
      </c>
      <c r="AG160">
        <v>1.15E-2</v>
      </c>
      <c r="AH160" t="s">
        <v>17</v>
      </c>
      <c r="AI160">
        <v>3</v>
      </c>
      <c r="AJ160" t="s">
        <v>18</v>
      </c>
      <c r="AK160">
        <v>3</v>
      </c>
      <c r="AL160" t="s">
        <v>11</v>
      </c>
      <c r="AM160">
        <v>8982.92</v>
      </c>
      <c r="AN160" t="s">
        <v>12</v>
      </c>
      <c r="AO160" t="s">
        <v>21</v>
      </c>
    </row>
    <row r="161" spans="1:41" x14ac:dyDescent="0.25">
      <c r="A161" t="s">
        <v>1</v>
      </c>
      <c r="B161">
        <v>1590</v>
      </c>
      <c r="C161" t="s">
        <v>2</v>
      </c>
      <c r="D161">
        <v>44</v>
      </c>
      <c r="E161" t="s">
        <v>3</v>
      </c>
      <c r="F161">
        <v>13</v>
      </c>
      <c r="G161" t="s">
        <v>4</v>
      </c>
      <c r="H161" t="s">
        <v>5</v>
      </c>
      <c r="I161" t="s">
        <v>8</v>
      </c>
      <c r="T161">
        <v>344229.94</v>
      </c>
      <c r="V161" t="s">
        <v>20</v>
      </c>
      <c r="W161">
        <v>1590</v>
      </c>
      <c r="X161" t="s">
        <v>13</v>
      </c>
      <c r="Y161">
        <v>0.13</v>
      </c>
      <c r="Z161" t="s">
        <v>14</v>
      </c>
      <c r="AA161">
        <v>44</v>
      </c>
      <c r="AB161" t="s">
        <v>15</v>
      </c>
      <c r="AC161">
        <v>44</v>
      </c>
      <c r="AD161" t="s">
        <v>16</v>
      </c>
      <c r="AE161">
        <v>1590</v>
      </c>
      <c r="AF161" t="s">
        <v>19</v>
      </c>
      <c r="AG161">
        <v>0.13</v>
      </c>
      <c r="AH161" t="s">
        <v>17</v>
      </c>
      <c r="AI161">
        <v>44</v>
      </c>
      <c r="AJ161" t="s">
        <v>18</v>
      </c>
      <c r="AK161">
        <v>44</v>
      </c>
      <c r="AL161" t="s">
        <v>11</v>
      </c>
      <c r="AM161">
        <v>344229.94</v>
      </c>
      <c r="AN161" t="s">
        <v>12</v>
      </c>
      <c r="AO161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55F0C-5A55-4C95-9E2C-6B2BDE793B60}">
  <dimension ref="A1:AP201"/>
  <sheetViews>
    <sheetView zoomScale="85" zoomScaleNormal="85" workbookViewId="0">
      <selection activeCell="A2" sqref="A2:AO201"/>
    </sheetView>
  </sheetViews>
  <sheetFormatPr baseColWidth="10" defaultRowHeight="15" x14ac:dyDescent="0.25"/>
  <cols>
    <col min="1" max="1" width="15.28515625" customWidth="1"/>
    <col min="2" max="2" width="5.85546875" customWidth="1"/>
    <col min="3" max="3" width="8" customWidth="1"/>
    <col min="4" max="4" width="5.42578125" customWidth="1"/>
    <col min="5" max="5" width="16.5703125" customWidth="1"/>
    <col min="6" max="6" width="5.85546875" customWidth="1"/>
    <col min="7" max="7" width="7.28515625" customWidth="1"/>
    <col min="9" max="9" width="2.85546875" customWidth="1"/>
    <col min="10" max="19" width="1.140625" customWidth="1"/>
    <col min="22" max="30" width="3.140625" customWidth="1"/>
    <col min="31" max="31" width="4.42578125" customWidth="1"/>
    <col min="32" max="32" width="4.140625" customWidth="1"/>
    <col min="33" max="33" width="3" customWidth="1"/>
    <col min="34" max="34" width="3.140625" customWidth="1"/>
    <col min="35" max="35" width="3.42578125" customWidth="1"/>
    <col min="36" max="36" width="8.85546875" customWidth="1"/>
    <col min="37" max="37" width="4.28515625" customWidth="1"/>
  </cols>
  <sheetData>
    <row r="1" spans="1:4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s="1" t="s">
        <v>6</v>
      </c>
      <c r="U1" t="s">
        <v>26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</row>
    <row r="2" spans="1:42" x14ac:dyDescent="0.25">
      <c r="A2" t="s">
        <v>22</v>
      </c>
      <c r="B2" s="2">
        <v>6130</v>
      </c>
      <c r="C2" t="s">
        <v>23</v>
      </c>
      <c r="D2">
        <v>8</v>
      </c>
      <c r="E2" t="s">
        <v>24</v>
      </c>
      <c r="F2">
        <v>11220</v>
      </c>
      <c r="G2" t="s">
        <v>25</v>
      </c>
      <c r="I2" t="s">
        <v>8</v>
      </c>
      <c r="T2">
        <v>7.85</v>
      </c>
      <c r="U2">
        <v>0.08</v>
      </c>
      <c r="V2" t="s">
        <v>27</v>
      </c>
      <c r="W2">
        <v>6130</v>
      </c>
      <c r="X2" t="s">
        <v>34</v>
      </c>
      <c r="Y2">
        <v>11220</v>
      </c>
      <c r="Z2" t="s">
        <v>13</v>
      </c>
      <c r="AA2">
        <v>0.08</v>
      </c>
      <c r="AB2" t="s">
        <v>35</v>
      </c>
      <c r="AC2">
        <v>11220</v>
      </c>
      <c r="AD2" t="s">
        <v>33</v>
      </c>
      <c r="AE2">
        <v>6130</v>
      </c>
      <c r="AF2" t="s">
        <v>30</v>
      </c>
      <c r="AG2" t="s">
        <v>28</v>
      </c>
      <c r="AH2">
        <v>0.08</v>
      </c>
      <c r="AI2" t="s">
        <v>29</v>
      </c>
      <c r="AJ2" t="s">
        <v>31</v>
      </c>
      <c r="AK2">
        <v>7.85</v>
      </c>
      <c r="AL2" t="s">
        <v>32</v>
      </c>
      <c r="AO2" t="s">
        <v>21</v>
      </c>
    </row>
    <row r="3" spans="1:42" x14ac:dyDescent="0.25">
      <c r="A3" t="s">
        <v>22</v>
      </c>
      <c r="B3" s="2">
        <v>6020</v>
      </c>
      <c r="C3" t="s">
        <v>23</v>
      </c>
      <c r="D3">
        <v>6.6</v>
      </c>
      <c r="E3" t="s">
        <v>24</v>
      </c>
      <c r="F3">
        <v>12020</v>
      </c>
      <c r="G3" t="s">
        <v>25</v>
      </c>
      <c r="I3" t="s">
        <v>8</v>
      </c>
      <c r="T3">
        <v>10.82</v>
      </c>
      <c r="U3">
        <v>6.6000000000000003E-2</v>
      </c>
      <c r="V3" t="s">
        <v>27</v>
      </c>
      <c r="W3">
        <v>6020</v>
      </c>
      <c r="X3" t="s">
        <v>34</v>
      </c>
      <c r="Y3">
        <v>12020</v>
      </c>
      <c r="Z3" t="s">
        <v>13</v>
      </c>
      <c r="AA3">
        <v>6.6000000000000003E-2</v>
      </c>
      <c r="AB3" t="s">
        <v>35</v>
      </c>
      <c r="AC3">
        <v>12020</v>
      </c>
      <c r="AD3" t="s">
        <v>33</v>
      </c>
      <c r="AE3">
        <v>6020</v>
      </c>
      <c r="AF3" t="s">
        <v>30</v>
      </c>
      <c r="AG3" t="s">
        <v>28</v>
      </c>
      <c r="AH3">
        <v>6.6000000000000003E-2</v>
      </c>
      <c r="AI3" t="s">
        <v>29</v>
      </c>
      <c r="AJ3" t="s">
        <v>31</v>
      </c>
      <c r="AK3">
        <v>10.82</v>
      </c>
      <c r="AL3" t="s">
        <v>32</v>
      </c>
      <c r="AO3" t="s">
        <v>21</v>
      </c>
    </row>
    <row r="4" spans="1:42" x14ac:dyDescent="0.25">
      <c r="A4" t="s">
        <v>22</v>
      </c>
      <c r="B4" s="2">
        <v>3070</v>
      </c>
      <c r="C4" t="s">
        <v>23</v>
      </c>
      <c r="D4">
        <v>5</v>
      </c>
      <c r="E4" t="s">
        <v>24</v>
      </c>
      <c r="F4">
        <v>10440</v>
      </c>
      <c r="G4" t="s">
        <v>25</v>
      </c>
      <c r="I4" t="s">
        <v>8</v>
      </c>
      <c r="T4">
        <v>25.09</v>
      </c>
      <c r="U4">
        <v>0.05</v>
      </c>
      <c r="V4" t="s">
        <v>27</v>
      </c>
      <c r="W4">
        <v>3070</v>
      </c>
      <c r="X4" t="s">
        <v>34</v>
      </c>
      <c r="Y4">
        <v>10440</v>
      </c>
      <c r="Z4" t="s">
        <v>13</v>
      </c>
      <c r="AA4">
        <v>0.05</v>
      </c>
      <c r="AB4" t="s">
        <v>35</v>
      </c>
      <c r="AC4">
        <v>10440</v>
      </c>
      <c r="AD4" t="s">
        <v>33</v>
      </c>
      <c r="AE4">
        <v>3070</v>
      </c>
      <c r="AF4" t="s">
        <v>30</v>
      </c>
      <c r="AG4" t="s">
        <v>28</v>
      </c>
      <c r="AH4">
        <v>0.05</v>
      </c>
      <c r="AI4" t="s">
        <v>29</v>
      </c>
      <c r="AJ4" t="s">
        <v>31</v>
      </c>
      <c r="AK4">
        <v>25.09</v>
      </c>
      <c r="AL4" t="s">
        <v>32</v>
      </c>
      <c r="AO4" t="s">
        <v>21</v>
      </c>
    </row>
    <row r="5" spans="1:42" x14ac:dyDescent="0.25">
      <c r="A5" t="s">
        <v>22</v>
      </c>
      <c r="B5" s="2">
        <v>5340</v>
      </c>
      <c r="C5" t="s">
        <v>23</v>
      </c>
      <c r="D5">
        <v>4.4000000000000004</v>
      </c>
      <c r="E5" t="s">
        <v>24</v>
      </c>
      <c r="F5">
        <v>11500</v>
      </c>
      <c r="G5" t="s">
        <v>25</v>
      </c>
      <c r="I5" t="s">
        <v>8</v>
      </c>
      <c r="T5">
        <v>17.82</v>
      </c>
      <c r="U5">
        <v>4.3999999999999997E-2</v>
      </c>
      <c r="V5" t="s">
        <v>27</v>
      </c>
      <c r="W5">
        <v>5340</v>
      </c>
      <c r="X5" t="s">
        <v>34</v>
      </c>
      <c r="Y5">
        <v>11500</v>
      </c>
      <c r="Z5" t="s">
        <v>13</v>
      </c>
      <c r="AA5">
        <v>4.3999999999999997E-2</v>
      </c>
      <c r="AB5" t="s">
        <v>35</v>
      </c>
      <c r="AC5">
        <v>11500</v>
      </c>
      <c r="AD5" t="s">
        <v>33</v>
      </c>
      <c r="AE5">
        <v>5340</v>
      </c>
      <c r="AF5" t="s">
        <v>30</v>
      </c>
      <c r="AG5" t="s">
        <v>28</v>
      </c>
      <c r="AH5">
        <v>4.3999999999999997E-2</v>
      </c>
      <c r="AI5" t="s">
        <v>29</v>
      </c>
      <c r="AJ5" t="s">
        <v>31</v>
      </c>
      <c r="AK5">
        <v>17.82</v>
      </c>
      <c r="AL5" t="s">
        <v>32</v>
      </c>
      <c r="AO5" t="s">
        <v>21</v>
      </c>
    </row>
    <row r="6" spans="1:42" x14ac:dyDescent="0.25">
      <c r="A6" t="s">
        <v>22</v>
      </c>
      <c r="B6" s="2">
        <v>7750</v>
      </c>
      <c r="C6" t="s">
        <v>23</v>
      </c>
      <c r="D6">
        <v>4</v>
      </c>
      <c r="E6" t="s">
        <v>24</v>
      </c>
      <c r="F6">
        <v>14710</v>
      </c>
      <c r="G6" t="s">
        <v>25</v>
      </c>
      <c r="I6" t="s">
        <v>8</v>
      </c>
      <c r="T6">
        <v>16.34</v>
      </c>
      <c r="U6">
        <v>0.04</v>
      </c>
      <c r="V6" t="s">
        <v>27</v>
      </c>
      <c r="W6">
        <v>7750</v>
      </c>
      <c r="X6" t="s">
        <v>34</v>
      </c>
      <c r="Y6">
        <v>14710</v>
      </c>
      <c r="Z6" t="s">
        <v>13</v>
      </c>
      <c r="AA6">
        <v>0.04</v>
      </c>
      <c r="AB6" t="s">
        <v>35</v>
      </c>
      <c r="AC6">
        <v>14710</v>
      </c>
      <c r="AD6" t="s">
        <v>33</v>
      </c>
      <c r="AE6">
        <v>7750</v>
      </c>
      <c r="AF6" t="s">
        <v>30</v>
      </c>
      <c r="AG6" t="s">
        <v>28</v>
      </c>
      <c r="AH6">
        <v>0.04</v>
      </c>
      <c r="AI6" t="s">
        <v>29</v>
      </c>
      <c r="AJ6" t="s">
        <v>31</v>
      </c>
      <c r="AK6">
        <v>16.34</v>
      </c>
      <c r="AL6" t="s">
        <v>32</v>
      </c>
      <c r="AO6" t="s">
        <v>21</v>
      </c>
    </row>
    <row r="7" spans="1:42" x14ac:dyDescent="0.25">
      <c r="A7" t="s">
        <v>22</v>
      </c>
      <c r="B7" s="2">
        <v>1400</v>
      </c>
      <c r="C7" t="s">
        <v>23</v>
      </c>
      <c r="D7">
        <v>1.7</v>
      </c>
      <c r="E7" t="s">
        <v>24</v>
      </c>
      <c r="F7">
        <v>3950</v>
      </c>
      <c r="G7" t="s">
        <v>25</v>
      </c>
      <c r="I7" t="s">
        <v>8</v>
      </c>
      <c r="T7">
        <v>61.53</v>
      </c>
      <c r="U7">
        <v>1.7000000000000001E-2</v>
      </c>
      <c r="V7" t="s">
        <v>27</v>
      </c>
      <c r="W7">
        <v>1400</v>
      </c>
      <c r="X7" t="s">
        <v>34</v>
      </c>
      <c r="Y7">
        <v>3950</v>
      </c>
      <c r="Z7" t="s">
        <v>13</v>
      </c>
      <c r="AA7">
        <v>1.7000000000000001E-2</v>
      </c>
      <c r="AB7" t="s">
        <v>35</v>
      </c>
      <c r="AC7">
        <v>3950</v>
      </c>
      <c r="AD7" t="s">
        <v>33</v>
      </c>
      <c r="AE7">
        <v>1400</v>
      </c>
      <c r="AF7" t="s">
        <v>30</v>
      </c>
      <c r="AG7" t="s">
        <v>28</v>
      </c>
      <c r="AH7">
        <v>1.7000000000000001E-2</v>
      </c>
      <c r="AI7" t="s">
        <v>29</v>
      </c>
      <c r="AJ7" t="s">
        <v>31</v>
      </c>
      <c r="AK7">
        <v>61.53</v>
      </c>
      <c r="AL7" t="s">
        <v>32</v>
      </c>
      <c r="AO7" t="s">
        <v>21</v>
      </c>
    </row>
    <row r="8" spans="1:42" x14ac:dyDescent="0.25">
      <c r="A8" t="s">
        <v>22</v>
      </c>
      <c r="B8" s="2">
        <v>990</v>
      </c>
      <c r="C8" t="s">
        <v>23</v>
      </c>
      <c r="D8">
        <v>4</v>
      </c>
      <c r="E8" t="s">
        <v>24</v>
      </c>
      <c r="F8">
        <v>7160</v>
      </c>
      <c r="G8" t="s">
        <v>25</v>
      </c>
      <c r="I8" t="s">
        <v>8</v>
      </c>
      <c r="T8">
        <v>50.45</v>
      </c>
      <c r="U8">
        <v>0.04</v>
      </c>
      <c r="V8" t="s">
        <v>27</v>
      </c>
      <c r="W8">
        <v>990</v>
      </c>
      <c r="X8" t="s">
        <v>34</v>
      </c>
      <c r="Y8">
        <v>7160</v>
      </c>
      <c r="Z8" t="s">
        <v>13</v>
      </c>
      <c r="AA8">
        <v>0.04</v>
      </c>
      <c r="AB8" t="s">
        <v>35</v>
      </c>
      <c r="AC8">
        <v>7160</v>
      </c>
      <c r="AD8" t="s">
        <v>33</v>
      </c>
      <c r="AE8">
        <v>990</v>
      </c>
      <c r="AF8" t="s">
        <v>30</v>
      </c>
      <c r="AG8" t="s">
        <v>28</v>
      </c>
      <c r="AH8">
        <v>0.04</v>
      </c>
      <c r="AI8" t="s">
        <v>29</v>
      </c>
      <c r="AJ8" t="s">
        <v>31</v>
      </c>
      <c r="AK8">
        <v>50.45</v>
      </c>
      <c r="AL8" t="s">
        <v>32</v>
      </c>
      <c r="AO8" t="s">
        <v>21</v>
      </c>
    </row>
    <row r="9" spans="1:42" x14ac:dyDescent="0.25">
      <c r="A9" t="s">
        <v>22</v>
      </c>
      <c r="B9" s="2">
        <v>830</v>
      </c>
      <c r="C9" t="s">
        <v>23</v>
      </c>
      <c r="D9">
        <v>1.7</v>
      </c>
      <c r="E9" t="s">
        <v>24</v>
      </c>
      <c r="F9">
        <v>8390</v>
      </c>
      <c r="G9" t="s">
        <v>25</v>
      </c>
      <c r="I9" t="s">
        <v>8</v>
      </c>
      <c r="T9">
        <v>137.22999999999999</v>
      </c>
      <c r="U9">
        <v>1.7000000000000001E-2</v>
      </c>
      <c r="V9" t="s">
        <v>27</v>
      </c>
      <c r="W9">
        <v>830</v>
      </c>
      <c r="X9" t="s">
        <v>34</v>
      </c>
      <c r="Y9">
        <v>8390</v>
      </c>
      <c r="Z9" t="s">
        <v>13</v>
      </c>
      <c r="AA9">
        <v>1.7000000000000001E-2</v>
      </c>
      <c r="AB9" t="s">
        <v>35</v>
      </c>
      <c r="AC9">
        <v>8390</v>
      </c>
      <c r="AD9" t="s">
        <v>33</v>
      </c>
      <c r="AE9">
        <v>830</v>
      </c>
      <c r="AF9" t="s">
        <v>30</v>
      </c>
      <c r="AG9" t="s">
        <v>28</v>
      </c>
      <c r="AH9">
        <v>1.7000000000000001E-2</v>
      </c>
      <c r="AI9" t="s">
        <v>29</v>
      </c>
      <c r="AJ9" t="s">
        <v>31</v>
      </c>
      <c r="AK9">
        <v>137.22999999999999</v>
      </c>
      <c r="AL9" t="s">
        <v>32</v>
      </c>
      <c r="AO9" t="s">
        <v>21</v>
      </c>
    </row>
    <row r="10" spans="1:42" x14ac:dyDescent="0.25">
      <c r="A10" t="s">
        <v>22</v>
      </c>
      <c r="B10" s="2">
        <v>1800</v>
      </c>
      <c r="C10" t="s">
        <v>23</v>
      </c>
      <c r="D10">
        <v>4</v>
      </c>
      <c r="E10" t="s">
        <v>24</v>
      </c>
      <c r="F10">
        <v>9590</v>
      </c>
      <c r="G10" t="s">
        <v>25</v>
      </c>
      <c r="I10" t="s">
        <v>8</v>
      </c>
      <c r="T10">
        <v>42.65</v>
      </c>
      <c r="U10">
        <v>0.04</v>
      </c>
      <c r="V10" t="s">
        <v>27</v>
      </c>
      <c r="W10">
        <v>1800</v>
      </c>
      <c r="X10" t="s">
        <v>34</v>
      </c>
      <c r="Y10">
        <v>9590</v>
      </c>
      <c r="Z10" t="s">
        <v>13</v>
      </c>
      <c r="AA10">
        <v>0.04</v>
      </c>
      <c r="AB10" t="s">
        <v>35</v>
      </c>
      <c r="AC10">
        <v>9590</v>
      </c>
      <c r="AD10" t="s">
        <v>33</v>
      </c>
      <c r="AE10">
        <v>1800</v>
      </c>
      <c r="AF10" t="s">
        <v>30</v>
      </c>
      <c r="AG10" t="s">
        <v>28</v>
      </c>
      <c r="AH10">
        <v>0.04</v>
      </c>
      <c r="AI10" t="s">
        <v>29</v>
      </c>
      <c r="AJ10" t="s">
        <v>31</v>
      </c>
      <c r="AK10">
        <v>42.65</v>
      </c>
      <c r="AL10" t="s">
        <v>32</v>
      </c>
      <c r="AO10" t="s">
        <v>21</v>
      </c>
    </row>
    <row r="11" spans="1:42" x14ac:dyDescent="0.25">
      <c r="A11" t="s">
        <v>22</v>
      </c>
      <c r="B11" s="2">
        <v>4910</v>
      </c>
      <c r="C11" t="s">
        <v>23</v>
      </c>
      <c r="D11">
        <v>3.7</v>
      </c>
      <c r="E11" t="s">
        <v>24</v>
      </c>
      <c r="F11">
        <v>11360</v>
      </c>
      <c r="G11" t="s">
        <v>25</v>
      </c>
      <c r="I11" t="s">
        <v>8</v>
      </c>
      <c r="T11">
        <v>23.09</v>
      </c>
      <c r="U11">
        <v>3.6999999999999998E-2</v>
      </c>
      <c r="V11" t="s">
        <v>27</v>
      </c>
      <c r="W11">
        <v>4910</v>
      </c>
      <c r="X11" t="s">
        <v>34</v>
      </c>
      <c r="Y11">
        <v>11360</v>
      </c>
      <c r="Z11" t="s">
        <v>13</v>
      </c>
      <c r="AA11">
        <v>3.6999999999999998E-2</v>
      </c>
      <c r="AB11" t="s">
        <v>35</v>
      </c>
      <c r="AC11">
        <v>11360</v>
      </c>
      <c r="AD11" t="s">
        <v>33</v>
      </c>
      <c r="AE11">
        <v>4910</v>
      </c>
      <c r="AF11" t="s">
        <v>30</v>
      </c>
      <c r="AG11" t="s">
        <v>28</v>
      </c>
      <c r="AH11">
        <v>3.6999999999999998E-2</v>
      </c>
      <c r="AI11" t="s">
        <v>29</v>
      </c>
      <c r="AJ11" t="s">
        <v>31</v>
      </c>
      <c r="AK11">
        <v>23.09</v>
      </c>
      <c r="AL11" t="s">
        <v>32</v>
      </c>
      <c r="AO11" t="s">
        <v>21</v>
      </c>
    </row>
    <row r="12" spans="1:42" x14ac:dyDescent="0.25">
      <c r="A12" t="s">
        <v>22</v>
      </c>
      <c r="B12" s="2">
        <v>8120</v>
      </c>
      <c r="C12" t="s">
        <v>23</v>
      </c>
      <c r="D12">
        <v>5</v>
      </c>
      <c r="E12" t="s">
        <v>24</v>
      </c>
      <c r="F12">
        <v>12450</v>
      </c>
      <c r="G12" t="s">
        <v>25</v>
      </c>
      <c r="I12" t="s">
        <v>8</v>
      </c>
      <c r="T12">
        <v>8.76</v>
      </c>
      <c r="U12">
        <v>0.05</v>
      </c>
      <c r="V12" t="s">
        <v>27</v>
      </c>
      <c r="W12">
        <v>8120</v>
      </c>
      <c r="X12" t="s">
        <v>34</v>
      </c>
      <c r="Y12">
        <v>12450</v>
      </c>
      <c r="Z12" t="s">
        <v>13</v>
      </c>
      <c r="AA12">
        <v>0.05</v>
      </c>
      <c r="AB12" t="s">
        <v>35</v>
      </c>
      <c r="AC12">
        <v>12450</v>
      </c>
      <c r="AD12" t="s">
        <v>33</v>
      </c>
      <c r="AE12">
        <v>8120</v>
      </c>
      <c r="AF12" t="s">
        <v>30</v>
      </c>
      <c r="AG12" t="s">
        <v>28</v>
      </c>
      <c r="AH12">
        <v>0.05</v>
      </c>
      <c r="AI12" t="s">
        <v>29</v>
      </c>
      <c r="AJ12" t="s">
        <v>31</v>
      </c>
      <c r="AK12">
        <v>8.76</v>
      </c>
      <c r="AL12" t="s">
        <v>32</v>
      </c>
      <c r="AO12" t="s">
        <v>21</v>
      </c>
    </row>
    <row r="13" spans="1:42" x14ac:dyDescent="0.25">
      <c r="A13" t="s">
        <v>22</v>
      </c>
      <c r="B13" s="2">
        <v>9100</v>
      </c>
      <c r="C13" t="s">
        <v>23</v>
      </c>
      <c r="D13">
        <v>9.1</v>
      </c>
      <c r="E13" t="s">
        <v>24</v>
      </c>
      <c r="F13">
        <v>18770</v>
      </c>
      <c r="G13" t="s">
        <v>25</v>
      </c>
      <c r="I13" t="s">
        <v>8</v>
      </c>
      <c r="T13">
        <v>8.31</v>
      </c>
      <c r="U13">
        <v>9.0999999999999998E-2</v>
      </c>
      <c r="V13" t="s">
        <v>27</v>
      </c>
      <c r="W13">
        <v>9100</v>
      </c>
      <c r="X13" t="s">
        <v>34</v>
      </c>
      <c r="Y13">
        <v>18770</v>
      </c>
      <c r="Z13" t="s">
        <v>13</v>
      </c>
      <c r="AA13">
        <v>9.0999999999999998E-2</v>
      </c>
      <c r="AB13" t="s">
        <v>35</v>
      </c>
      <c r="AC13">
        <v>18770</v>
      </c>
      <c r="AD13" t="s">
        <v>33</v>
      </c>
      <c r="AE13">
        <v>9100</v>
      </c>
      <c r="AF13" t="s">
        <v>30</v>
      </c>
      <c r="AG13" t="s">
        <v>28</v>
      </c>
      <c r="AH13">
        <v>9.0999999999999998E-2</v>
      </c>
      <c r="AI13" t="s">
        <v>29</v>
      </c>
      <c r="AJ13" t="s">
        <v>31</v>
      </c>
      <c r="AK13">
        <v>8.31</v>
      </c>
      <c r="AL13" t="s">
        <v>32</v>
      </c>
      <c r="AO13" t="s">
        <v>21</v>
      </c>
    </row>
    <row r="14" spans="1:42" x14ac:dyDescent="0.25">
      <c r="A14" t="s">
        <v>22</v>
      </c>
      <c r="B14" s="2">
        <v>2690</v>
      </c>
      <c r="C14" t="s">
        <v>23</v>
      </c>
      <c r="D14">
        <v>3</v>
      </c>
      <c r="E14" t="s">
        <v>24</v>
      </c>
      <c r="F14">
        <v>8260</v>
      </c>
      <c r="G14" t="s">
        <v>25</v>
      </c>
      <c r="I14" t="s">
        <v>8</v>
      </c>
      <c r="T14">
        <v>37.950000000000003</v>
      </c>
      <c r="U14">
        <v>0.03</v>
      </c>
      <c r="V14" t="s">
        <v>27</v>
      </c>
      <c r="W14">
        <v>2690</v>
      </c>
      <c r="X14" t="s">
        <v>34</v>
      </c>
      <c r="Y14">
        <v>8260</v>
      </c>
      <c r="Z14" t="s">
        <v>13</v>
      </c>
      <c r="AA14">
        <v>0.03</v>
      </c>
      <c r="AB14" t="s">
        <v>35</v>
      </c>
      <c r="AC14">
        <v>8260</v>
      </c>
      <c r="AD14" t="s">
        <v>33</v>
      </c>
      <c r="AE14">
        <v>2690</v>
      </c>
      <c r="AF14" t="s">
        <v>30</v>
      </c>
      <c r="AG14" t="s">
        <v>28</v>
      </c>
      <c r="AH14">
        <v>0.03</v>
      </c>
      <c r="AI14" t="s">
        <v>29</v>
      </c>
      <c r="AJ14" t="s">
        <v>31</v>
      </c>
      <c r="AK14">
        <v>37.950000000000003</v>
      </c>
      <c r="AL14" t="s">
        <v>32</v>
      </c>
      <c r="AO14" t="s">
        <v>21</v>
      </c>
    </row>
    <row r="15" spans="1:42" x14ac:dyDescent="0.25">
      <c r="A15" t="s">
        <v>22</v>
      </c>
      <c r="B15" s="2">
        <v>8690</v>
      </c>
      <c r="C15" t="s">
        <v>23</v>
      </c>
      <c r="D15">
        <v>4.3</v>
      </c>
      <c r="E15" t="s">
        <v>24</v>
      </c>
      <c r="F15">
        <v>10230</v>
      </c>
      <c r="G15" t="s">
        <v>25</v>
      </c>
      <c r="I15" t="s">
        <v>8</v>
      </c>
      <c r="T15">
        <v>3.88</v>
      </c>
      <c r="U15">
        <v>4.2999999999999997E-2</v>
      </c>
      <c r="V15" t="s">
        <v>27</v>
      </c>
      <c r="W15">
        <v>8690</v>
      </c>
      <c r="X15" t="s">
        <v>34</v>
      </c>
      <c r="Y15">
        <v>10230</v>
      </c>
      <c r="Z15" t="s">
        <v>13</v>
      </c>
      <c r="AA15">
        <v>4.2999999999999997E-2</v>
      </c>
      <c r="AB15" t="s">
        <v>35</v>
      </c>
      <c r="AC15">
        <v>10230</v>
      </c>
      <c r="AD15" t="s">
        <v>33</v>
      </c>
      <c r="AE15">
        <v>8690</v>
      </c>
      <c r="AF15" t="s">
        <v>30</v>
      </c>
      <c r="AG15" t="s">
        <v>28</v>
      </c>
      <c r="AH15">
        <v>4.2999999999999997E-2</v>
      </c>
      <c r="AI15" t="s">
        <v>29</v>
      </c>
      <c r="AJ15" t="s">
        <v>31</v>
      </c>
      <c r="AK15">
        <v>3.88</v>
      </c>
      <c r="AL15" t="s">
        <v>32</v>
      </c>
      <c r="AO15" t="s">
        <v>21</v>
      </c>
    </row>
    <row r="16" spans="1:42" x14ac:dyDescent="0.25">
      <c r="A16" t="s">
        <v>22</v>
      </c>
      <c r="B16" s="2">
        <v>2350</v>
      </c>
      <c r="C16" t="s">
        <v>23</v>
      </c>
      <c r="D16">
        <v>1</v>
      </c>
      <c r="E16" t="s">
        <v>24</v>
      </c>
      <c r="F16">
        <v>7630</v>
      </c>
      <c r="G16" t="s">
        <v>25</v>
      </c>
      <c r="I16" t="s">
        <v>8</v>
      </c>
      <c r="T16">
        <v>118.36</v>
      </c>
      <c r="U16">
        <v>0.01</v>
      </c>
      <c r="V16" t="s">
        <v>27</v>
      </c>
      <c r="W16">
        <v>2350</v>
      </c>
      <c r="X16" t="s">
        <v>34</v>
      </c>
      <c r="Y16">
        <v>7630</v>
      </c>
      <c r="Z16" t="s">
        <v>13</v>
      </c>
      <c r="AA16">
        <v>0.01</v>
      </c>
      <c r="AB16" t="s">
        <v>35</v>
      </c>
      <c r="AC16">
        <v>7630</v>
      </c>
      <c r="AD16" t="s">
        <v>33</v>
      </c>
      <c r="AE16">
        <v>2350</v>
      </c>
      <c r="AF16" t="s">
        <v>30</v>
      </c>
      <c r="AG16" t="s">
        <v>28</v>
      </c>
      <c r="AH16">
        <v>0.01</v>
      </c>
      <c r="AI16" t="s">
        <v>29</v>
      </c>
      <c r="AJ16" t="s">
        <v>31</v>
      </c>
      <c r="AK16">
        <v>118.36</v>
      </c>
      <c r="AL16" t="s">
        <v>32</v>
      </c>
      <c r="AO16" t="s">
        <v>21</v>
      </c>
    </row>
    <row r="17" spans="1:41" x14ac:dyDescent="0.25">
      <c r="A17" t="s">
        <v>22</v>
      </c>
      <c r="B17" s="2">
        <v>6540</v>
      </c>
      <c r="C17" t="s">
        <v>23</v>
      </c>
      <c r="D17">
        <v>8.6999999999999993</v>
      </c>
      <c r="E17" t="s">
        <v>24</v>
      </c>
      <c r="F17">
        <v>6770</v>
      </c>
      <c r="G17" t="s">
        <v>25</v>
      </c>
      <c r="I17" t="s">
        <v>8</v>
      </c>
      <c r="T17">
        <v>0.41</v>
      </c>
      <c r="U17">
        <v>8.6999999999999994E-2</v>
      </c>
      <c r="V17" t="s">
        <v>27</v>
      </c>
      <c r="W17">
        <v>6540</v>
      </c>
      <c r="X17" t="s">
        <v>34</v>
      </c>
      <c r="Y17">
        <v>6770</v>
      </c>
      <c r="Z17" t="s">
        <v>13</v>
      </c>
      <c r="AA17">
        <v>8.6999999999999994E-2</v>
      </c>
      <c r="AB17" t="s">
        <v>35</v>
      </c>
      <c r="AC17">
        <v>6770</v>
      </c>
      <c r="AD17" t="s">
        <v>33</v>
      </c>
      <c r="AE17">
        <v>6540</v>
      </c>
      <c r="AF17" t="s">
        <v>30</v>
      </c>
      <c r="AG17" t="s">
        <v>28</v>
      </c>
      <c r="AH17">
        <v>8.6999999999999994E-2</v>
      </c>
      <c r="AI17" t="s">
        <v>29</v>
      </c>
      <c r="AJ17" t="s">
        <v>31</v>
      </c>
      <c r="AK17">
        <v>0.41</v>
      </c>
      <c r="AL17" t="s">
        <v>32</v>
      </c>
      <c r="AO17" t="s">
        <v>21</v>
      </c>
    </row>
    <row r="18" spans="1:41" x14ac:dyDescent="0.25">
      <c r="A18" t="s">
        <v>22</v>
      </c>
      <c r="B18" s="2">
        <v>6430</v>
      </c>
      <c r="C18" t="s">
        <v>23</v>
      </c>
      <c r="D18">
        <v>9</v>
      </c>
      <c r="E18" t="s">
        <v>24</v>
      </c>
      <c r="F18">
        <v>7420</v>
      </c>
      <c r="G18" t="s">
        <v>25</v>
      </c>
      <c r="I18" t="s">
        <v>8</v>
      </c>
      <c r="T18">
        <v>1.66</v>
      </c>
      <c r="U18">
        <v>0.09</v>
      </c>
      <c r="V18" t="s">
        <v>27</v>
      </c>
      <c r="W18">
        <v>6430</v>
      </c>
      <c r="X18" t="s">
        <v>34</v>
      </c>
      <c r="Y18">
        <v>7420</v>
      </c>
      <c r="Z18" t="s">
        <v>13</v>
      </c>
      <c r="AA18">
        <v>0.09</v>
      </c>
      <c r="AB18" t="s">
        <v>35</v>
      </c>
      <c r="AC18">
        <v>7420</v>
      </c>
      <c r="AD18" t="s">
        <v>33</v>
      </c>
      <c r="AE18">
        <v>6430</v>
      </c>
      <c r="AF18" t="s">
        <v>30</v>
      </c>
      <c r="AG18" t="s">
        <v>28</v>
      </c>
      <c r="AH18">
        <v>0.09</v>
      </c>
      <c r="AI18" t="s">
        <v>29</v>
      </c>
      <c r="AJ18" t="s">
        <v>31</v>
      </c>
      <c r="AK18">
        <v>1.66</v>
      </c>
      <c r="AL18" t="s">
        <v>32</v>
      </c>
      <c r="AO18" t="s">
        <v>21</v>
      </c>
    </row>
    <row r="19" spans="1:41" x14ac:dyDescent="0.25">
      <c r="A19" t="s">
        <v>22</v>
      </c>
      <c r="B19" s="2">
        <v>7250</v>
      </c>
      <c r="C19" t="s">
        <v>23</v>
      </c>
      <c r="D19">
        <v>7.9</v>
      </c>
      <c r="E19" t="s">
        <v>24</v>
      </c>
      <c r="F19">
        <v>7730</v>
      </c>
      <c r="G19" t="s">
        <v>25</v>
      </c>
      <c r="I19" t="s">
        <v>8</v>
      </c>
      <c r="T19">
        <v>0.84</v>
      </c>
      <c r="U19">
        <v>7.9000000000000001E-2</v>
      </c>
      <c r="V19" t="s">
        <v>27</v>
      </c>
      <c r="W19">
        <v>7250</v>
      </c>
      <c r="X19" t="s">
        <v>34</v>
      </c>
      <c r="Y19">
        <v>7730</v>
      </c>
      <c r="Z19" t="s">
        <v>13</v>
      </c>
      <c r="AA19">
        <v>7.9000000000000001E-2</v>
      </c>
      <c r="AB19" t="s">
        <v>35</v>
      </c>
      <c r="AC19">
        <v>7730</v>
      </c>
      <c r="AD19" t="s">
        <v>33</v>
      </c>
      <c r="AE19">
        <v>7250</v>
      </c>
      <c r="AF19" t="s">
        <v>30</v>
      </c>
      <c r="AG19" t="s">
        <v>28</v>
      </c>
      <c r="AH19">
        <v>7.9000000000000001E-2</v>
      </c>
      <c r="AI19" t="s">
        <v>29</v>
      </c>
      <c r="AJ19" t="s">
        <v>31</v>
      </c>
      <c r="AK19">
        <v>0.84</v>
      </c>
      <c r="AL19" t="s">
        <v>32</v>
      </c>
      <c r="AO19" t="s">
        <v>21</v>
      </c>
    </row>
    <row r="20" spans="1:41" x14ac:dyDescent="0.25">
      <c r="A20" t="s">
        <v>22</v>
      </c>
      <c r="B20" s="2">
        <v>7500</v>
      </c>
      <c r="C20" t="s">
        <v>23</v>
      </c>
      <c r="D20">
        <v>2</v>
      </c>
      <c r="E20" t="s">
        <v>24</v>
      </c>
      <c r="F20">
        <v>7630</v>
      </c>
      <c r="G20" t="s">
        <v>25</v>
      </c>
      <c r="I20" t="s">
        <v>8</v>
      </c>
      <c r="T20">
        <v>0.87</v>
      </c>
      <c r="U20">
        <v>0.02</v>
      </c>
      <c r="V20" t="s">
        <v>27</v>
      </c>
      <c r="W20">
        <v>7500</v>
      </c>
      <c r="X20" t="s">
        <v>34</v>
      </c>
      <c r="Y20">
        <v>7630</v>
      </c>
      <c r="Z20" t="s">
        <v>13</v>
      </c>
      <c r="AA20">
        <v>0.02</v>
      </c>
      <c r="AB20" t="s">
        <v>35</v>
      </c>
      <c r="AC20">
        <v>7630</v>
      </c>
      <c r="AD20" t="s">
        <v>33</v>
      </c>
      <c r="AE20">
        <v>7500</v>
      </c>
      <c r="AF20" t="s">
        <v>30</v>
      </c>
      <c r="AG20" t="s">
        <v>28</v>
      </c>
      <c r="AH20">
        <v>0.02</v>
      </c>
      <c r="AI20" t="s">
        <v>29</v>
      </c>
      <c r="AJ20" t="s">
        <v>31</v>
      </c>
      <c r="AK20">
        <v>0.87</v>
      </c>
      <c r="AL20" t="s">
        <v>32</v>
      </c>
      <c r="AO20" t="s">
        <v>21</v>
      </c>
    </row>
    <row r="21" spans="1:41" x14ac:dyDescent="0.25">
      <c r="A21" t="s">
        <v>22</v>
      </c>
      <c r="B21" s="2">
        <v>7410</v>
      </c>
      <c r="C21" t="s">
        <v>23</v>
      </c>
      <c r="D21">
        <v>3.2</v>
      </c>
      <c r="E21" t="s">
        <v>24</v>
      </c>
      <c r="F21">
        <v>9980</v>
      </c>
      <c r="G21" t="s">
        <v>25</v>
      </c>
      <c r="I21" t="s">
        <v>8</v>
      </c>
      <c r="T21">
        <v>9.4499999999999993</v>
      </c>
      <c r="U21">
        <v>3.2000000000000001E-2</v>
      </c>
      <c r="V21" t="s">
        <v>27</v>
      </c>
      <c r="W21">
        <v>7410</v>
      </c>
      <c r="X21" t="s">
        <v>34</v>
      </c>
      <c r="Y21">
        <v>9980</v>
      </c>
      <c r="Z21" t="s">
        <v>13</v>
      </c>
      <c r="AA21">
        <v>3.2000000000000001E-2</v>
      </c>
      <c r="AB21" t="s">
        <v>35</v>
      </c>
      <c r="AC21">
        <v>9980</v>
      </c>
      <c r="AD21" t="s">
        <v>33</v>
      </c>
      <c r="AE21">
        <v>7410</v>
      </c>
      <c r="AF21" t="s">
        <v>30</v>
      </c>
      <c r="AG21" t="s">
        <v>28</v>
      </c>
      <c r="AH21">
        <v>3.2000000000000001E-2</v>
      </c>
      <c r="AI21" t="s">
        <v>29</v>
      </c>
      <c r="AJ21" t="s">
        <v>31</v>
      </c>
      <c r="AK21">
        <v>9.4499999999999993</v>
      </c>
      <c r="AL21" t="s">
        <v>32</v>
      </c>
      <c r="AO21" t="s">
        <v>21</v>
      </c>
    </row>
    <row r="22" spans="1:41" x14ac:dyDescent="0.25">
      <c r="A22" t="s">
        <v>22</v>
      </c>
      <c r="B22" s="2">
        <v>360</v>
      </c>
      <c r="C22" t="s">
        <v>23</v>
      </c>
      <c r="D22">
        <v>7</v>
      </c>
      <c r="E22" t="s">
        <v>24</v>
      </c>
      <c r="F22">
        <v>5920</v>
      </c>
      <c r="G22" t="s">
        <v>25</v>
      </c>
      <c r="I22" t="s">
        <v>8</v>
      </c>
      <c r="T22">
        <v>41.38</v>
      </c>
      <c r="U22">
        <v>7.0000000000000007E-2</v>
      </c>
      <c r="V22" t="s">
        <v>27</v>
      </c>
      <c r="W22">
        <v>360</v>
      </c>
      <c r="X22" t="s">
        <v>34</v>
      </c>
      <c r="Y22">
        <v>5920</v>
      </c>
      <c r="Z22" t="s">
        <v>13</v>
      </c>
      <c r="AA22">
        <v>7.0000000000000007E-2</v>
      </c>
      <c r="AB22" t="s">
        <v>35</v>
      </c>
      <c r="AC22">
        <v>5920</v>
      </c>
      <c r="AD22" t="s">
        <v>33</v>
      </c>
      <c r="AE22">
        <v>360</v>
      </c>
      <c r="AF22" t="s">
        <v>30</v>
      </c>
      <c r="AG22" t="s">
        <v>28</v>
      </c>
      <c r="AH22">
        <v>7.0000000000000007E-2</v>
      </c>
      <c r="AI22" t="s">
        <v>29</v>
      </c>
      <c r="AJ22" t="s">
        <v>31</v>
      </c>
      <c r="AK22">
        <v>41.38</v>
      </c>
      <c r="AL22" t="s">
        <v>32</v>
      </c>
      <c r="AO22" t="s">
        <v>21</v>
      </c>
    </row>
    <row r="23" spans="1:41" x14ac:dyDescent="0.25">
      <c r="A23" t="s">
        <v>22</v>
      </c>
      <c r="B23" s="2">
        <v>1280</v>
      </c>
      <c r="C23" t="s">
        <v>23</v>
      </c>
      <c r="D23">
        <v>1.8</v>
      </c>
      <c r="E23" t="s">
        <v>24</v>
      </c>
      <c r="F23">
        <v>7250</v>
      </c>
      <c r="G23" t="s">
        <v>25</v>
      </c>
      <c r="I23" t="s">
        <v>8</v>
      </c>
      <c r="T23">
        <v>97.21</v>
      </c>
      <c r="U23">
        <v>1.7999999999999999E-2</v>
      </c>
      <c r="V23" t="s">
        <v>27</v>
      </c>
      <c r="W23">
        <v>1280</v>
      </c>
      <c r="X23" t="s">
        <v>34</v>
      </c>
      <c r="Y23">
        <v>7250</v>
      </c>
      <c r="Z23" t="s">
        <v>13</v>
      </c>
      <c r="AA23">
        <v>1.7999999999999999E-2</v>
      </c>
      <c r="AB23" t="s">
        <v>35</v>
      </c>
      <c r="AC23">
        <v>7250</v>
      </c>
      <c r="AD23" t="s">
        <v>33</v>
      </c>
      <c r="AE23">
        <v>1280</v>
      </c>
      <c r="AF23" t="s">
        <v>30</v>
      </c>
      <c r="AG23" t="s">
        <v>28</v>
      </c>
      <c r="AH23">
        <v>1.7999999999999999E-2</v>
      </c>
      <c r="AI23" t="s">
        <v>29</v>
      </c>
      <c r="AJ23" t="s">
        <v>31</v>
      </c>
      <c r="AK23">
        <v>97.21</v>
      </c>
      <c r="AL23" t="s">
        <v>32</v>
      </c>
      <c r="AO23" t="s">
        <v>21</v>
      </c>
    </row>
    <row r="24" spans="1:41" x14ac:dyDescent="0.25">
      <c r="A24" t="s">
        <v>22</v>
      </c>
      <c r="B24" s="2">
        <v>410</v>
      </c>
      <c r="C24" t="s">
        <v>23</v>
      </c>
      <c r="D24">
        <v>6</v>
      </c>
      <c r="E24" t="s">
        <v>24</v>
      </c>
      <c r="F24">
        <v>4920</v>
      </c>
      <c r="G24" t="s">
        <v>25</v>
      </c>
      <c r="I24" t="s">
        <v>8</v>
      </c>
      <c r="T24">
        <v>42.65</v>
      </c>
      <c r="U24">
        <v>0.06</v>
      </c>
      <c r="V24" t="s">
        <v>27</v>
      </c>
      <c r="W24">
        <v>410</v>
      </c>
      <c r="X24" t="s">
        <v>34</v>
      </c>
      <c r="Y24">
        <v>4920</v>
      </c>
      <c r="Z24" t="s">
        <v>13</v>
      </c>
      <c r="AA24">
        <v>0.06</v>
      </c>
      <c r="AB24" t="s">
        <v>35</v>
      </c>
      <c r="AC24">
        <v>4920</v>
      </c>
      <c r="AD24" t="s">
        <v>33</v>
      </c>
      <c r="AE24">
        <v>410</v>
      </c>
      <c r="AF24" t="s">
        <v>30</v>
      </c>
      <c r="AG24" t="s">
        <v>28</v>
      </c>
      <c r="AH24">
        <v>0.06</v>
      </c>
      <c r="AI24" t="s">
        <v>29</v>
      </c>
      <c r="AJ24" t="s">
        <v>31</v>
      </c>
      <c r="AK24">
        <v>42.65</v>
      </c>
      <c r="AL24" t="s">
        <v>32</v>
      </c>
      <c r="AO24" t="s">
        <v>21</v>
      </c>
    </row>
    <row r="25" spans="1:41" x14ac:dyDescent="0.25">
      <c r="A25" t="s">
        <v>22</v>
      </c>
      <c r="B25" s="2">
        <v>450</v>
      </c>
      <c r="C25" t="s">
        <v>23</v>
      </c>
      <c r="D25">
        <v>4.5</v>
      </c>
      <c r="E25" t="s">
        <v>24</v>
      </c>
      <c r="F25">
        <v>1040</v>
      </c>
      <c r="G25" t="s">
        <v>25</v>
      </c>
      <c r="I25" t="s">
        <v>8</v>
      </c>
      <c r="T25">
        <v>19.03</v>
      </c>
      <c r="U25">
        <v>4.4999999999999998E-2</v>
      </c>
      <c r="V25" t="s">
        <v>27</v>
      </c>
      <c r="W25">
        <v>450</v>
      </c>
      <c r="X25" t="s">
        <v>34</v>
      </c>
      <c r="Y25">
        <v>1040</v>
      </c>
      <c r="Z25" t="s">
        <v>13</v>
      </c>
      <c r="AA25">
        <v>4.4999999999999998E-2</v>
      </c>
      <c r="AB25" t="s">
        <v>35</v>
      </c>
      <c r="AC25">
        <v>1040</v>
      </c>
      <c r="AD25" t="s">
        <v>33</v>
      </c>
      <c r="AE25">
        <v>450</v>
      </c>
      <c r="AF25" t="s">
        <v>30</v>
      </c>
      <c r="AG25" t="s">
        <v>28</v>
      </c>
      <c r="AH25">
        <v>4.4999999999999998E-2</v>
      </c>
      <c r="AI25" t="s">
        <v>29</v>
      </c>
      <c r="AJ25" t="s">
        <v>31</v>
      </c>
      <c r="AK25">
        <v>19.03</v>
      </c>
      <c r="AL25" t="s">
        <v>32</v>
      </c>
      <c r="AO25" t="s">
        <v>21</v>
      </c>
    </row>
    <row r="26" spans="1:41" x14ac:dyDescent="0.25">
      <c r="A26" t="s">
        <v>22</v>
      </c>
      <c r="B26" s="2">
        <v>6050</v>
      </c>
      <c r="C26" t="s">
        <v>23</v>
      </c>
      <c r="D26">
        <v>3</v>
      </c>
      <c r="E26" t="s">
        <v>24</v>
      </c>
      <c r="F26">
        <v>13900</v>
      </c>
      <c r="G26" t="s">
        <v>25</v>
      </c>
      <c r="I26" t="s">
        <v>8</v>
      </c>
      <c r="T26">
        <v>28.14</v>
      </c>
      <c r="U26">
        <v>0.03</v>
      </c>
      <c r="V26" t="s">
        <v>27</v>
      </c>
      <c r="W26">
        <v>6050</v>
      </c>
      <c r="X26" t="s">
        <v>34</v>
      </c>
      <c r="Y26">
        <v>13900</v>
      </c>
      <c r="Z26" t="s">
        <v>13</v>
      </c>
      <c r="AA26">
        <v>0.03</v>
      </c>
      <c r="AB26" t="s">
        <v>35</v>
      </c>
      <c r="AC26">
        <v>13900</v>
      </c>
      <c r="AD26" t="s">
        <v>33</v>
      </c>
      <c r="AE26">
        <v>6050</v>
      </c>
      <c r="AF26" t="s">
        <v>30</v>
      </c>
      <c r="AG26" t="s">
        <v>28</v>
      </c>
      <c r="AH26">
        <v>0.03</v>
      </c>
      <c r="AI26" t="s">
        <v>29</v>
      </c>
      <c r="AJ26" t="s">
        <v>31</v>
      </c>
      <c r="AK26">
        <v>28.14</v>
      </c>
      <c r="AL26" t="s">
        <v>32</v>
      </c>
      <c r="AO26" t="s">
        <v>21</v>
      </c>
    </row>
    <row r="27" spans="1:41" x14ac:dyDescent="0.25">
      <c r="A27" t="s">
        <v>22</v>
      </c>
      <c r="B27" s="2">
        <v>1610</v>
      </c>
      <c r="C27" t="s">
        <v>23</v>
      </c>
      <c r="D27">
        <v>2.7</v>
      </c>
      <c r="E27" t="s">
        <v>24</v>
      </c>
      <c r="F27">
        <v>5450</v>
      </c>
      <c r="G27" t="s">
        <v>25</v>
      </c>
      <c r="I27" t="s">
        <v>8</v>
      </c>
      <c r="T27">
        <v>45.77</v>
      </c>
      <c r="U27">
        <v>2.7E-2</v>
      </c>
      <c r="V27" t="s">
        <v>27</v>
      </c>
      <c r="W27">
        <v>1610</v>
      </c>
      <c r="X27" t="s">
        <v>34</v>
      </c>
      <c r="Y27">
        <v>5450</v>
      </c>
      <c r="Z27" t="s">
        <v>13</v>
      </c>
      <c r="AA27">
        <v>2.7E-2</v>
      </c>
      <c r="AB27" t="s">
        <v>35</v>
      </c>
      <c r="AC27">
        <v>5450</v>
      </c>
      <c r="AD27" t="s">
        <v>33</v>
      </c>
      <c r="AE27">
        <v>1610</v>
      </c>
      <c r="AF27" t="s">
        <v>30</v>
      </c>
      <c r="AG27" t="s">
        <v>28</v>
      </c>
      <c r="AH27">
        <v>2.7E-2</v>
      </c>
      <c r="AI27" t="s">
        <v>29</v>
      </c>
      <c r="AJ27" t="s">
        <v>31</v>
      </c>
      <c r="AK27">
        <v>45.77</v>
      </c>
      <c r="AL27" t="s">
        <v>32</v>
      </c>
      <c r="AO27" t="s">
        <v>21</v>
      </c>
    </row>
    <row r="28" spans="1:41" x14ac:dyDescent="0.25">
      <c r="A28" t="s">
        <v>22</v>
      </c>
      <c r="B28" s="2">
        <v>8200</v>
      </c>
      <c r="C28" t="s">
        <v>23</v>
      </c>
      <c r="D28">
        <v>1</v>
      </c>
      <c r="E28" t="s">
        <v>24</v>
      </c>
      <c r="F28">
        <v>8710</v>
      </c>
      <c r="G28" t="s">
        <v>25</v>
      </c>
      <c r="I28" t="s">
        <v>8</v>
      </c>
      <c r="T28">
        <v>6.06</v>
      </c>
      <c r="U28">
        <v>0.01</v>
      </c>
      <c r="V28" t="s">
        <v>27</v>
      </c>
      <c r="W28">
        <v>8200</v>
      </c>
      <c r="X28" t="s">
        <v>34</v>
      </c>
      <c r="Y28">
        <v>8710</v>
      </c>
      <c r="Z28" t="s">
        <v>13</v>
      </c>
      <c r="AA28">
        <v>0.01</v>
      </c>
      <c r="AB28" t="s">
        <v>35</v>
      </c>
      <c r="AC28">
        <v>8710</v>
      </c>
      <c r="AD28" t="s">
        <v>33</v>
      </c>
      <c r="AE28">
        <v>8200</v>
      </c>
      <c r="AF28" t="s">
        <v>30</v>
      </c>
      <c r="AG28" t="s">
        <v>28</v>
      </c>
      <c r="AH28">
        <v>0.01</v>
      </c>
      <c r="AI28" t="s">
        <v>29</v>
      </c>
      <c r="AJ28" t="s">
        <v>31</v>
      </c>
      <c r="AK28">
        <v>6.06</v>
      </c>
      <c r="AL28" t="s">
        <v>32</v>
      </c>
      <c r="AO28" t="s">
        <v>21</v>
      </c>
    </row>
    <row r="29" spans="1:41" x14ac:dyDescent="0.25">
      <c r="A29" t="s">
        <v>22</v>
      </c>
      <c r="B29" s="2">
        <v>4270</v>
      </c>
      <c r="C29" t="s">
        <v>23</v>
      </c>
      <c r="D29">
        <v>9.1</v>
      </c>
      <c r="E29" t="s">
        <v>24</v>
      </c>
      <c r="F29">
        <v>8530</v>
      </c>
      <c r="G29" t="s">
        <v>25</v>
      </c>
      <c r="I29" t="s">
        <v>8</v>
      </c>
      <c r="T29">
        <v>7.95</v>
      </c>
      <c r="U29">
        <v>9.0999999999999998E-2</v>
      </c>
      <c r="V29" t="s">
        <v>27</v>
      </c>
      <c r="W29">
        <v>4270</v>
      </c>
      <c r="X29" t="s">
        <v>34</v>
      </c>
      <c r="Y29">
        <v>8530</v>
      </c>
      <c r="Z29" t="s">
        <v>13</v>
      </c>
      <c r="AA29">
        <v>9.0999999999999998E-2</v>
      </c>
      <c r="AB29" t="s">
        <v>35</v>
      </c>
      <c r="AC29">
        <v>8530</v>
      </c>
      <c r="AD29" t="s">
        <v>33</v>
      </c>
      <c r="AE29">
        <v>4270</v>
      </c>
      <c r="AF29" t="s">
        <v>30</v>
      </c>
      <c r="AG29" t="s">
        <v>28</v>
      </c>
      <c r="AH29">
        <v>9.0999999999999998E-2</v>
      </c>
      <c r="AI29" t="s">
        <v>29</v>
      </c>
      <c r="AJ29" t="s">
        <v>31</v>
      </c>
      <c r="AK29">
        <v>7.95</v>
      </c>
      <c r="AL29" t="s">
        <v>32</v>
      </c>
      <c r="AO29" t="s">
        <v>21</v>
      </c>
    </row>
    <row r="30" spans="1:41" x14ac:dyDescent="0.25">
      <c r="A30" t="s">
        <v>22</v>
      </c>
      <c r="B30" s="2">
        <v>8540</v>
      </c>
      <c r="C30" t="s">
        <v>23</v>
      </c>
      <c r="D30">
        <v>8</v>
      </c>
      <c r="E30" t="s">
        <v>24</v>
      </c>
      <c r="F30">
        <v>11260</v>
      </c>
      <c r="G30" t="s">
        <v>25</v>
      </c>
      <c r="I30" t="s">
        <v>8</v>
      </c>
      <c r="T30">
        <v>3.59</v>
      </c>
      <c r="U30">
        <v>0.08</v>
      </c>
      <c r="V30" t="s">
        <v>27</v>
      </c>
      <c r="W30">
        <v>8540</v>
      </c>
      <c r="X30" t="s">
        <v>34</v>
      </c>
      <c r="Y30">
        <v>11260</v>
      </c>
      <c r="Z30" t="s">
        <v>13</v>
      </c>
      <c r="AA30">
        <v>0.08</v>
      </c>
      <c r="AB30" t="s">
        <v>35</v>
      </c>
      <c r="AC30">
        <v>11260</v>
      </c>
      <c r="AD30" t="s">
        <v>33</v>
      </c>
      <c r="AE30">
        <v>8540</v>
      </c>
      <c r="AF30" t="s">
        <v>30</v>
      </c>
      <c r="AG30" t="s">
        <v>28</v>
      </c>
      <c r="AH30">
        <v>0.08</v>
      </c>
      <c r="AI30" t="s">
        <v>29</v>
      </c>
      <c r="AJ30" t="s">
        <v>31</v>
      </c>
      <c r="AK30">
        <v>3.59</v>
      </c>
      <c r="AL30" t="s">
        <v>32</v>
      </c>
      <c r="AO30" t="s">
        <v>21</v>
      </c>
    </row>
    <row r="31" spans="1:41" x14ac:dyDescent="0.25">
      <c r="A31" t="s">
        <v>22</v>
      </c>
      <c r="B31" s="2">
        <v>9190</v>
      </c>
      <c r="C31" t="s">
        <v>23</v>
      </c>
      <c r="D31">
        <v>8.6999999999999993</v>
      </c>
      <c r="E31" t="s">
        <v>24</v>
      </c>
      <c r="F31">
        <v>9350</v>
      </c>
      <c r="G31" t="s">
        <v>25</v>
      </c>
      <c r="I31" t="s">
        <v>8</v>
      </c>
      <c r="T31">
        <v>0.21</v>
      </c>
      <c r="U31">
        <v>8.6999999999999994E-2</v>
      </c>
      <c r="V31" t="s">
        <v>27</v>
      </c>
      <c r="W31">
        <v>9190</v>
      </c>
      <c r="X31" t="s">
        <v>34</v>
      </c>
      <c r="Y31">
        <v>9350</v>
      </c>
      <c r="Z31" t="s">
        <v>13</v>
      </c>
      <c r="AA31">
        <v>8.6999999999999994E-2</v>
      </c>
      <c r="AB31" t="s">
        <v>35</v>
      </c>
      <c r="AC31">
        <v>9350</v>
      </c>
      <c r="AD31" t="s">
        <v>33</v>
      </c>
      <c r="AE31">
        <v>9190</v>
      </c>
      <c r="AF31" t="s">
        <v>30</v>
      </c>
      <c r="AG31" t="s">
        <v>28</v>
      </c>
      <c r="AH31">
        <v>8.6999999999999994E-2</v>
      </c>
      <c r="AI31" t="s">
        <v>29</v>
      </c>
      <c r="AJ31" t="s">
        <v>31</v>
      </c>
      <c r="AK31">
        <v>0.21</v>
      </c>
      <c r="AL31" t="s">
        <v>32</v>
      </c>
      <c r="AO31" t="s">
        <v>21</v>
      </c>
    </row>
    <row r="32" spans="1:41" x14ac:dyDescent="0.25">
      <c r="A32" t="s">
        <v>22</v>
      </c>
      <c r="B32" s="2">
        <v>8310</v>
      </c>
      <c r="C32" t="s">
        <v>23</v>
      </c>
      <c r="D32">
        <v>3</v>
      </c>
      <c r="E32" t="s">
        <v>24</v>
      </c>
      <c r="F32">
        <v>13210</v>
      </c>
      <c r="G32" t="s">
        <v>25</v>
      </c>
      <c r="I32" t="s">
        <v>8</v>
      </c>
      <c r="T32">
        <v>15.68</v>
      </c>
      <c r="U32">
        <v>0.03</v>
      </c>
      <c r="V32" t="s">
        <v>27</v>
      </c>
      <c r="W32">
        <v>8310</v>
      </c>
      <c r="X32" t="s">
        <v>34</v>
      </c>
      <c r="Y32">
        <v>13210</v>
      </c>
      <c r="Z32" t="s">
        <v>13</v>
      </c>
      <c r="AA32">
        <v>0.03</v>
      </c>
      <c r="AB32" t="s">
        <v>35</v>
      </c>
      <c r="AC32">
        <v>13210</v>
      </c>
      <c r="AD32" t="s">
        <v>33</v>
      </c>
      <c r="AE32">
        <v>8310</v>
      </c>
      <c r="AF32" t="s">
        <v>30</v>
      </c>
      <c r="AG32" t="s">
        <v>28</v>
      </c>
      <c r="AH32">
        <v>0.03</v>
      </c>
      <c r="AI32" t="s">
        <v>29</v>
      </c>
      <c r="AJ32" t="s">
        <v>31</v>
      </c>
      <c r="AK32">
        <v>15.68</v>
      </c>
      <c r="AL32" t="s">
        <v>32</v>
      </c>
      <c r="AO32" t="s">
        <v>21</v>
      </c>
    </row>
    <row r="33" spans="1:41" x14ac:dyDescent="0.25">
      <c r="A33" t="s">
        <v>22</v>
      </c>
      <c r="B33" s="2">
        <v>3810</v>
      </c>
      <c r="C33" t="s">
        <v>23</v>
      </c>
      <c r="D33">
        <v>5.5</v>
      </c>
      <c r="E33" t="s">
        <v>24</v>
      </c>
      <c r="F33">
        <v>10110</v>
      </c>
      <c r="G33" t="s">
        <v>25</v>
      </c>
      <c r="I33" t="s">
        <v>8</v>
      </c>
      <c r="T33">
        <v>18.23</v>
      </c>
      <c r="U33">
        <v>5.5E-2</v>
      </c>
      <c r="V33" t="s">
        <v>27</v>
      </c>
      <c r="W33">
        <v>3810</v>
      </c>
      <c r="X33" t="s">
        <v>34</v>
      </c>
      <c r="Y33">
        <v>10110</v>
      </c>
      <c r="Z33" t="s">
        <v>13</v>
      </c>
      <c r="AA33">
        <v>5.5E-2</v>
      </c>
      <c r="AB33" t="s">
        <v>35</v>
      </c>
      <c r="AC33">
        <v>10110</v>
      </c>
      <c r="AD33" t="s">
        <v>33</v>
      </c>
      <c r="AE33">
        <v>3810</v>
      </c>
      <c r="AF33" t="s">
        <v>30</v>
      </c>
      <c r="AG33" t="s">
        <v>28</v>
      </c>
      <c r="AH33">
        <v>5.5E-2</v>
      </c>
      <c r="AI33" t="s">
        <v>29</v>
      </c>
      <c r="AJ33" t="s">
        <v>31</v>
      </c>
      <c r="AK33">
        <v>18.23</v>
      </c>
      <c r="AL33" t="s">
        <v>32</v>
      </c>
      <c r="AO33" t="s">
        <v>21</v>
      </c>
    </row>
    <row r="34" spans="1:41" x14ac:dyDescent="0.25">
      <c r="A34" t="s">
        <v>22</v>
      </c>
      <c r="B34" s="2">
        <v>8260</v>
      </c>
      <c r="C34" t="s">
        <v>23</v>
      </c>
      <c r="D34">
        <v>6</v>
      </c>
      <c r="E34" t="s">
        <v>24</v>
      </c>
      <c r="F34">
        <v>11780</v>
      </c>
      <c r="G34" t="s">
        <v>25</v>
      </c>
      <c r="I34" t="s">
        <v>8</v>
      </c>
      <c r="T34">
        <v>6.09</v>
      </c>
      <c r="U34">
        <v>0.06</v>
      </c>
      <c r="V34" t="s">
        <v>27</v>
      </c>
      <c r="W34">
        <v>8260</v>
      </c>
      <c r="X34" t="s">
        <v>34</v>
      </c>
      <c r="Y34">
        <v>11780</v>
      </c>
      <c r="Z34" t="s">
        <v>13</v>
      </c>
      <c r="AA34">
        <v>0.06</v>
      </c>
      <c r="AB34" t="s">
        <v>35</v>
      </c>
      <c r="AC34">
        <v>11780</v>
      </c>
      <c r="AD34" t="s">
        <v>33</v>
      </c>
      <c r="AE34">
        <v>8260</v>
      </c>
      <c r="AF34" t="s">
        <v>30</v>
      </c>
      <c r="AG34" t="s">
        <v>28</v>
      </c>
      <c r="AH34">
        <v>0.06</v>
      </c>
      <c r="AI34" t="s">
        <v>29</v>
      </c>
      <c r="AJ34" t="s">
        <v>31</v>
      </c>
      <c r="AK34">
        <v>6.09</v>
      </c>
      <c r="AL34" t="s">
        <v>32</v>
      </c>
      <c r="AO34" t="s">
        <v>21</v>
      </c>
    </row>
    <row r="35" spans="1:41" x14ac:dyDescent="0.25">
      <c r="A35" t="s">
        <v>22</v>
      </c>
      <c r="B35" s="2">
        <v>600</v>
      </c>
      <c r="C35" t="s">
        <v>23</v>
      </c>
      <c r="D35">
        <v>5.6</v>
      </c>
      <c r="E35" t="s">
        <v>24</v>
      </c>
      <c r="F35">
        <v>9640</v>
      </c>
      <c r="G35" t="s">
        <v>25</v>
      </c>
      <c r="I35" t="s">
        <v>8</v>
      </c>
      <c r="T35">
        <v>50.96</v>
      </c>
      <c r="U35">
        <v>5.6000000000000001E-2</v>
      </c>
      <c r="V35" t="s">
        <v>27</v>
      </c>
      <c r="W35">
        <v>600</v>
      </c>
      <c r="X35" t="s">
        <v>34</v>
      </c>
      <c r="Y35">
        <v>9640</v>
      </c>
      <c r="Z35" t="s">
        <v>13</v>
      </c>
      <c r="AA35">
        <v>5.6000000000000001E-2</v>
      </c>
      <c r="AB35" t="s">
        <v>35</v>
      </c>
      <c r="AC35">
        <v>9640</v>
      </c>
      <c r="AD35" t="s">
        <v>33</v>
      </c>
      <c r="AE35">
        <v>600</v>
      </c>
      <c r="AF35" t="s">
        <v>30</v>
      </c>
      <c r="AG35" t="s">
        <v>28</v>
      </c>
      <c r="AH35">
        <v>5.6000000000000001E-2</v>
      </c>
      <c r="AI35" t="s">
        <v>29</v>
      </c>
      <c r="AJ35" t="s">
        <v>31</v>
      </c>
      <c r="AK35">
        <v>50.96</v>
      </c>
      <c r="AL35" t="s">
        <v>32</v>
      </c>
      <c r="AO35" t="s">
        <v>21</v>
      </c>
    </row>
    <row r="36" spans="1:41" x14ac:dyDescent="0.25">
      <c r="A36" t="s">
        <v>22</v>
      </c>
      <c r="B36" s="2">
        <v>6920</v>
      </c>
      <c r="C36" t="s">
        <v>23</v>
      </c>
      <c r="D36">
        <v>7</v>
      </c>
      <c r="E36" t="s">
        <v>24</v>
      </c>
      <c r="F36">
        <v>16530</v>
      </c>
      <c r="G36" t="s">
        <v>25</v>
      </c>
      <c r="I36" t="s">
        <v>8</v>
      </c>
      <c r="T36">
        <v>12.87</v>
      </c>
      <c r="U36">
        <v>7.0000000000000007E-2</v>
      </c>
      <c r="V36" t="s">
        <v>27</v>
      </c>
      <c r="W36">
        <v>6920</v>
      </c>
      <c r="X36" t="s">
        <v>34</v>
      </c>
      <c r="Y36">
        <v>16530</v>
      </c>
      <c r="Z36" t="s">
        <v>13</v>
      </c>
      <c r="AA36">
        <v>7.0000000000000007E-2</v>
      </c>
      <c r="AB36" t="s">
        <v>35</v>
      </c>
      <c r="AC36">
        <v>16530</v>
      </c>
      <c r="AD36" t="s">
        <v>33</v>
      </c>
      <c r="AE36">
        <v>6920</v>
      </c>
      <c r="AF36" t="s">
        <v>30</v>
      </c>
      <c r="AG36" t="s">
        <v>28</v>
      </c>
      <c r="AH36">
        <v>7.0000000000000007E-2</v>
      </c>
      <c r="AI36" t="s">
        <v>29</v>
      </c>
      <c r="AJ36" t="s">
        <v>31</v>
      </c>
      <c r="AK36">
        <v>12.87</v>
      </c>
      <c r="AL36" t="s">
        <v>32</v>
      </c>
      <c r="AO36" t="s">
        <v>21</v>
      </c>
    </row>
    <row r="37" spans="1:41" x14ac:dyDescent="0.25">
      <c r="A37" t="s">
        <v>22</v>
      </c>
      <c r="B37" s="2">
        <v>890</v>
      </c>
      <c r="C37" t="s">
        <v>23</v>
      </c>
      <c r="D37">
        <v>8.8000000000000007</v>
      </c>
      <c r="E37" t="s">
        <v>24</v>
      </c>
      <c r="F37">
        <v>10120</v>
      </c>
      <c r="G37" t="s">
        <v>25</v>
      </c>
      <c r="I37" t="s">
        <v>8</v>
      </c>
      <c r="T37">
        <v>28.82</v>
      </c>
      <c r="U37">
        <v>8.7999999999999995E-2</v>
      </c>
      <c r="V37" t="s">
        <v>27</v>
      </c>
      <c r="W37">
        <v>890</v>
      </c>
      <c r="X37" t="s">
        <v>34</v>
      </c>
      <c r="Y37">
        <v>10120</v>
      </c>
      <c r="Z37" t="s">
        <v>13</v>
      </c>
      <c r="AA37">
        <v>8.7999999999999995E-2</v>
      </c>
      <c r="AB37" t="s">
        <v>35</v>
      </c>
      <c r="AC37">
        <v>10120</v>
      </c>
      <c r="AD37" t="s">
        <v>33</v>
      </c>
      <c r="AE37">
        <v>890</v>
      </c>
      <c r="AF37" t="s">
        <v>30</v>
      </c>
      <c r="AG37" t="s">
        <v>28</v>
      </c>
      <c r="AH37">
        <v>8.7999999999999995E-2</v>
      </c>
      <c r="AI37" t="s">
        <v>29</v>
      </c>
      <c r="AJ37" t="s">
        <v>31</v>
      </c>
      <c r="AK37">
        <v>28.82</v>
      </c>
      <c r="AL37" t="s">
        <v>32</v>
      </c>
      <c r="AO37" t="s">
        <v>21</v>
      </c>
    </row>
    <row r="38" spans="1:41" x14ac:dyDescent="0.25">
      <c r="A38" t="s">
        <v>22</v>
      </c>
      <c r="B38" s="2">
        <v>7910</v>
      </c>
      <c r="C38" t="s">
        <v>23</v>
      </c>
      <c r="D38">
        <v>7</v>
      </c>
      <c r="E38" t="s">
        <v>24</v>
      </c>
      <c r="F38">
        <v>8230</v>
      </c>
      <c r="G38" t="s">
        <v>25</v>
      </c>
      <c r="I38" t="s">
        <v>8</v>
      </c>
      <c r="T38">
        <v>0.59</v>
      </c>
      <c r="U38">
        <v>7.0000000000000007E-2</v>
      </c>
      <c r="V38" t="s">
        <v>27</v>
      </c>
      <c r="W38">
        <v>7910</v>
      </c>
      <c r="X38" t="s">
        <v>34</v>
      </c>
      <c r="Y38">
        <v>8230</v>
      </c>
      <c r="Z38" t="s">
        <v>13</v>
      </c>
      <c r="AA38">
        <v>7.0000000000000007E-2</v>
      </c>
      <c r="AB38" t="s">
        <v>35</v>
      </c>
      <c r="AC38">
        <v>8230</v>
      </c>
      <c r="AD38" t="s">
        <v>33</v>
      </c>
      <c r="AE38">
        <v>7910</v>
      </c>
      <c r="AF38" t="s">
        <v>30</v>
      </c>
      <c r="AG38" t="s">
        <v>28</v>
      </c>
      <c r="AH38">
        <v>7.0000000000000007E-2</v>
      </c>
      <c r="AI38" t="s">
        <v>29</v>
      </c>
      <c r="AJ38" t="s">
        <v>31</v>
      </c>
      <c r="AK38">
        <v>0.59</v>
      </c>
      <c r="AL38" t="s">
        <v>32</v>
      </c>
      <c r="AO38" t="s">
        <v>21</v>
      </c>
    </row>
    <row r="39" spans="1:41" x14ac:dyDescent="0.25">
      <c r="A39" t="s">
        <v>22</v>
      </c>
      <c r="B39" s="2">
        <v>6130</v>
      </c>
      <c r="C39" t="s">
        <v>23</v>
      </c>
      <c r="D39">
        <v>5.6</v>
      </c>
      <c r="E39" t="s">
        <v>24</v>
      </c>
      <c r="F39">
        <v>12110</v>
      </c>
      <c r="G39" t="s">
        <v>25</v>
      </c>
      <c r="I39" t="s">
        <v>8</v>
      </c>
      <c r="T39">
        <v>12.5</v>
      </c>
      <c r="U39">
        <v>5.6000000000000001E-2</v>
      </c>
      <c r="V39" t="s">
        <v>27</v>
      </c>
      <c r="W39">
        <v>6130</v>
      </c>
      <c r="X39" t="s">
        <v>34</v>
      </c>
      <c r="Y39">
        <v>12110</v>
      </c>
      <c r="Z39" t="s">
        <v>13</v>
      </c>
      <c r="AA39">
        <v>5.6000000000000001E-2</v>
      </c>
      <c r="AB39" t="s">
        <v>35</v>
      </c>
      <c r="AC39">
        <v>12110</v>
      </c>
      <c r="AD39" t="s">
        <v>33</v>
      </c>
      <c r="AE39">
        <v>6130</v>
      </c>
      <c r="AF39" t="s">
        <v>30</v>
      </c>
      <c r="AG39" t="s">
        <v>28</v>
      </c>
      <c r="AH39">
        <v>5.6000000000000001E-2</v>
      </c>
      <c r="AI39" t="s">
        <v>29</v>
      </c>
      <c r="AJ39" t="s">
        <v>31</v>
      </c>
      <c r="AK39">
        <v>12.5</v>
      </c>
      <c r="AL39" t="s">
        <v>32</v>
      </c>
      <c r="AO39" t="s">
        <v>21</v>
      </c>
    </row>
    <row r="40" spans="1:41" x14ac:dyDescent="0.25">
      <c r="A40" t="s">
        <v>22</v>
      </c>
      <c r="B40" s="2">
        <v>1650</v>
      </c>
      <c r="C40" t="s">
        <v>23</v>
      </c>
      <c r="D40">
        <v>7</v>
      </c>
      <c r="E40" t="s">
        <v>24</v>
      </c>
      <c r="F40">
        <v>9780</v>
      </c>
      <c r="G40" t="s">
        <v>25</v>
      </c>
      <c r="I40" t="s">
        <v>8</v>
      </c>
      <c r="T40">
        <v>26.3</v>
      </c>
      <c r="U40">
        <v>7.0000000000000007E-2</v>
      </c>
      <c r="V40" t="s">
        <v>27</v>
      </c>
      <c r="W40">
        <v>1650</v>
      </c>
      <c r="X40" t="s">
        <v>34</v>
      </c>
      <c r="Y40">
        <v>9780</v>
      </c>
      <c r="Z40" t="s">
        <v>13</v>
      </c>
      <c r="AA40">
        <v>7.0000000000000007E-2</v>
      </c>
      <c r="AB40" t="s">
        <v>35</v>
      </c>
      <c r="AC40">
        <v>9780</v>
      </c>
      <c r="AD40" t="s">
        <v>33</v>
      </c>
      <c r="AE40">
        <v>1650</v>
      </c>
      <c r="AF40" t="s">
        <v>30</v>
      </c>
      <c r="AG40" t="s">
        <v>28</v>
      </c>
      <c r="AH40">
        <v>7.0000000000000007E-2</v>
      </c>
      <c r="AI40" t="s">
        <v>29</v>
      </c>
      <c r="AJ40" t="s">
        <v>31</v>
      </c>
      <c r="AK40">
        <v>26.3</v>
      </c>
      <c r="AL40" t="s">
        <v>32</v>
      </c>
      <c r="AO40" t="s">
        <v>21</v>
      </c>
    </row>
    <row r="41" spans="1:41" x14ac:dyDescent="0.25">
      <c r="A41" t="s">
        <v>22</v>
      </c>
      <c r="B41" s="2">
        <v>7710</v>
      </c>
      <c r="C41" t="s">
        <v>23</v>
      </c>
      <c r="D41">
        <v>1.2</v>
      </c>
      <c r="E41" t="s">
        <v>24</v>
      </c>
      <c r="F41">
        <v>11080</v>
      </c>
      <c r="G41" t="s">
        <v>25</v>
      </c>
      <c r="I41" t="s">
        <v>8</v>
      </c>
      <c r="T41">
        <v>30.4</v>
      </c>
      <c r="U41">
        <v>1.2E-2</v>
      </c>
      <c r="V41" t="s">
        <v>27</v>
      </c>
      <c r="W41">
        <v>7710</v>
      </c>
      <c r="X41" t="s">
        <v>34</v>
      </c>
      <c r="Y41">
        <v>11080</v>
      </c>
      <c r="Z41" t="s">
        <v>13</v>
      </c>
      <c r="AA41">
        <v>1.2E-2</v>
      </c>
      <c r="AB41" t="s">
        <v>35</v>
      </c>
      <c r="AC41">
        <v>11080</v>
      </c>
      <c r="AD41" t="s">
        <v>33</v>
      </c>
      <c r="AE41">
        <v>7710</v>
      </c>
      <c r="AF41" t="s">
        <v>30</v>
      </c>
      <c r="AG41" t="s">
        <v>28</v>
      </c>
      <c r="AH41">
        <v>1.2E-2</v>
      </c>
      <c r="AI41" t="s">
        <v>29</v>
      </c>
      <c r="AJ41" t="s">
        <v>31</v>
      </c>
      <c r="AK41">
        <v>30.4</v>
      </c>
      <c r="AL41" t="s">
        <v>32</v>
      </c>
      <c r="AO41" t="s">
        <v>21</v>
      </c>
    </row>
    <row r="42" spans="1:41" x14ac:dyDescent="0.25">
      <c r="A42" t="s">
        <v>22</v>
      </c>
      <c r="B42" s="2">
        <v>5700</v>
      </c>
      <c r="C42" t="s">
        <v>23</v>
      </c>
      <c r="D42">
        <v>8</v>
      </c>
      <c r="E42" t="s">
        <v>24</v>
      </c>
      <c r="F42">
        <v>9800</v>
      </c>
      <c r="G42" t="s">
        <v>25</v>
      </c>
      <c r="I42" t="s">
        <v>8</v>
      </c>
      <c r="T42">
        <v>7.04</v>
      </c>
      <c r="U42">
        <v>0.08</v>
      </c>
      <c r="V42" t="s">
        <v>27</v>
      </c>
      <c r="W42">
        <v>5700</v>
      </c>
      <c r="X42" t="s">
        <v>34</v>
      </c>
      <c r="Y42">
        <v>9800</v>
      </c>
      <c r="Z42" t="s">
        <v>13</v>
      </c>
      <c r="AA42">
        <v>0.08</v>
      </c>
      <c r="AB42" t="s">
        <v>35</v>
      </c>
      <c r="AC42">
        <v>9800</v>
      </c>
      <c r="AD42" t="s">
        <v>33</v>
      </c>
      <c r="AE42">
        <v>5700</v>
      </c>
      <c r="AF42" t="s">
        <v>30</v>
      </c>
      <c r="AG42" t="s">
        <v>28</v>
      </c>
      <c r="AH42">
        <v>0.08</v>
      </c>
      <c r="AI42" t="s">
        <v>29</v>
      </c>
      <c r="AJ42" t="s">
        <v>31</v>
      </c>
      <c r="AK42">
        <v>7.04</v>
      </c>
      <c r="AL42" t="s">
        <v>32</v>
      </c>
      <c r="AO42" t="s">
        <v>21</v>
      </c>
    </row>
    <row r="43" spans="1:41" x14ac:dyDescent="0.25">
      <c r="A43" t="s">
        <v>22</v>
      </c>
      <c r="B43" s="2">
        <v>7980</v>
      </c>
      <c r="C43" t="s">
        <v>23</v>
      </c>
      <c r="D43">
        <v>8.9</v>
      </c>
      <c r="E43" t="s">
        <v>24</v>
      </c>
      <c r="F43">
        <v>11890</v>
      </c>
      <c r="G43" t="s">
        <v>25</v>
      </c>
      <c r="I43" t="s">
        <v>8</v>
      </c>
      <c r="T43">
        <v>4.68</v>
      </c>
      <c r="U43">
        <v>8.8999999999999996E-2</v>
      </c>
      <c r="V43" t="s">
        <v>27</v>
      </c>
      <c r="W43">
        <v>7980</v>
      </c>
      <c r="X43" t="s">
        <v>34</v>
      </c>
      <c r="Y43">
        <v>11890</v>
      </c>
      <c r="Z43" t="s">
        <v>13</v>
      </c>
      <c r="AA43">
        <v>8.8999999999999996E-2</v>
      </c>
      <c r="AB43" t="s">
        <v>35</v>
      </c>
      <c r="AC43">
        <v>11890</v>
      </c>
      <c r="AD43" t="s">
        <v>33</v>
      </c>
      <c r="AE43">
        <v>7980</v>
      </c>
      <c r="AF43" t="s">
        <v>30</v>
      </c>
      <c r="AG43" t="s">
        <v>28</v>
      </c>
      <c r="AH43">
        <v>8.8999999999999996E-2</v>
      </c>
      <c r="AI43" t="s">
        <v>29</v>
      </c>
      <c r="AJ43" t="s">
        <v>31</v>
      </c>
      <c r="AK43">
        <v>4.68</v>
      </c>
      <c r="AL43" t="s">
        <v>32</v>
      </c>
      <c r="AO43" t="s">
        <v>21</v>
      </c>
    </row>
    <row r="44" spans="1:41" x14ac:dyDescent="0.25">
      <c r="A44" t="s">
        <v>22</v>
      </c>
      <c r="B44" s="2">
        <v>3950</v>
      </c>
      <c r="C44" t="s">
        <v>23</v>
      </c>
      <c r="D44">
        <v>9</v>
      </c>
      <c r="E44" t="s">
        <v>24</v>
      </c>
      <c r="F44">
        <v>10780</v>
      </c>
      <c r="G44" t="s">
        <v>25</v>
      </c>
      <c r="I44" t="s">
        <v>8</v>
      </c>
      <c r="T44">
        <v>11.65</v>
      </c>
      <c r="U44">
        <v>0.09</v>
      </c>
      <c r="V44" t="s">
        <v>27</v>
      </c>
      <c r="W44">
        <v>3950</v>
      </c>
      <c r="X44" t="s">
        <v>34</v>
      </c>
      <c r="Y44">
        <v>10780</v>
      </c>
      <c r="Z44" t="s">
        <v>13</v>
      </c>
      <c r="AA44">
        <v>0.09</v>
      </c>
      <c r="AB44" t="s">
        <v>35</v>
      </c>
      <c r="AC44">
        <v>10780</v>
      </c>
      <c r="AD44" t="s">
        <v>33</v>
      </c>
      <c r="AE44">
        <v>3950</v>
      </c>
      <c r="AF44" t="s">
        <v>30</v>
      </c>
      <c r="AG44" t="s">
        <v>28</v>
      </c>
      <c r="AH44">
        <v>0.09</v>
      </c>
      <c r="AI44" t="s">
        <v>29</v>
      </c>
      <c r="AJ44" t="s">
        <v>31</v>
      </c>
      <c r="AK44">
        <v>11.65</v>
      </c>
      <c r="AL44" t="s">
        <v>32</v>
      </c>
      <c r="AO44" t="s">
        <v>21</v>
      </c>
    </row>
    <row r="45" spans="1:41" x14ac:dyDescent="0.25">
      <c r="A45" t="s">
        <v>22</v>
      </c>
      <c r="B45" s="2">
        <v>2340</v>
      </c>
      <c r="C45" t="s">
        <v>23</v>
      </c>
      <c r="D45">
        <v>3.7</v>
      </c>
      <c r="E45" t="s">
        <v>24</v>
      </c>
      <c r="F45">
        <v>6140</v>
      </c>
      <c r="G45" t="s">
        <v>25</v>
      </c>
      <c r="I45" t="s">
        <v>8</v>
      </c>
      <c r="T45">
        <v>26.55</v>
      </c>
      <c r="U45">
        <v>3.6999999999999998E-2</v>
      </c>
      <c r="V45" t="s">
        <v>27</v>
      </c>
      <c r="W45">
        <v>2340</v>
      </c>
      <c r="X45" t="s">
        <v>34</v>
      </c>
      <c r="Y45">
        <v>6140</v>
      </c>
      <c r="Z45" t="s">
        <v>13</v>
      </c>
      <c r="AA45">
        <v>3.6999999999999998E-2</v>
      </c>
      <c r="AB45" t="s">
        <v>35</v>
      </c>
      <c r="AC45">
        <v>6140</v>
      </c>
      <c r="AD45" t="s">
        <v>33</v>
      </c>
      <c r="AE45">
        <v>2340</v>
      </c>
      <c r="AF45" t="s">
        <v>30</v>
      </c>
      <c r="AG45" t="s">
        <v>28</v>
      </c>
      <c r="AH45">
        <v>3.6999999999999998E-2</v>
      </c>
      <c r="AI45" t="s">
        <v>29</v>
      </c>
      <c r="AJ45" t="s">
        <v>31</v>
      </c>
      <c r="AK45">
        <v>26.55</v>
      </c>
      <c r="AL45" t="s">
        <v>32</v>
      </c>
      <c r="AO45" t="s">
        <v>21</v>
      </c>
    </row>
    <row r="46" spans="1:41" x14ac:dyDescent="0.25">
      <c r="A46" t="s">
        <v>22</v>
      </c>
      <c r="B46" s="2">
        <v>9370</v>
      </c>
      <c r="C46" t="s">
        <v>23</v>
      </c>
      <c r="D46">
        <v>4</v>
      </c>
      <c r="E46" t="s">
        <v>24</v>
      </c>
      <c r="F46">
        <v>17510</v>
      </c>
      <c r="G46" t="s">
        <v>25</v>
      </c>
      <c r="I46" t="s">
        <v>8</v>
      </c>
      <c r="T46">
        <v>15.94</v>
      </c>
      <c r="U46">
        <v>0.04</v>
      </c>
      <c r="V46" t="s">
        <v>27</v>
      </c>
      <c r="W46">
        <v>9370</v>
      </c>
      <c r="X46" t="s">
        <v>34</v>
      </c>
      <c r="Y46">
        <v>17510</v>
      </c>
      <c r="Z46" t="s">
        <v>13</v>
      </c>
      <c r="AA46">
        <v>0.04</v>
      </c>
      <c r="AB46" t="s">
        <v>35</v>
      </c>
      <c r="AC46">
        <v>17510</v>
      </c>
      <c r="AD46" t="s">
        <v>33</v>
      </c>
      <c r="AE46">
        <v>9370</v>
      </c>
      <c r="AF46" t="s">
        <v>30</v>
      </c>
      <c r="AG46" t="s">
        <v>28</v>
      </c>
      <c r="AH46">
        <v>0.04</v>
      </c>
      <c r="AI46" t="s">
        <v>29</v>
      </c>
      <c r="AJ46" t="s">
        <v>31</v>
      </c>
      <c r="AK46">
        <v>15.94</v>
      </c>
      <c r="AL46" t="s">
        <v>32</v>
      </c>
      <c r="AO46" t="s">
        <v>21</v>
      </c>
    </row>
    <row r="47" spans="1:41" x14ac:dyDescent="0.25">
      <c r="A47" t="s">
        <v>22</v>
      </c>
      <c r="B47" s="2">
        <v>5540</v>
      </c>
      <c r="C47" t="s">
        <v>23</v>
      </c>
      <c r="D47">
        <v>1.9</v>
      </c>
      <c r="E47" t="s">
        <v>24</v>
      </c>
      <c r="F47">
        <v>7560</v>
      </c>
      <c r="G47" t="s">
        <v>25</v>
      </c>
      <c r="I47" t="s">
        <v>8</v>
      </c>
      <c r="T47">
        <v>16.52</v>
      </c>
      <c r="U47">
        <v>1.9E-2</v>
      </c>
      <c r="V47" t="s">
        <v>27</v>
      </c>
      <c r="W47">
        <v>5540</v>
      </c>
      <c r="X47" t="s">
        <v>34</v>
      </c>
      <c r="Y47">
        <v>7560</v>
      </c>
      <c r="Z47" t="s">
        <v>13</v>
      </c>
      <c r="AA47">
        <v>1.9E-2</v>
      </c>
      <c r="AB47" t="s">
        <v>35</v>
      </c>
      <c r="AC47">
        <v>7560</v>
      </c>
      <c r="AD47" t="s">
        <v>33</v>
      </c>
      <c r="AE47">
        <v>5540</v>
      </c>
      <c r="AF47" t="s">
        <v>30</v>
      </c>
      <c r="AG47" t="s">
        <v>28</v>
      </c>
      <c r="AH47">
        <v>1.9E-2</v>
      </c>
      <c r="AI47" t="s">
        <v>29</v>
      </c>
      <c r="AJ47" t="s">
        <v>31</v>
      </c>
      <c r="AK47">
        <v>16.52</v>
      </c>
      <c r="AL47" t="s">
        <v>32</v>
      </c>
      <c r="AO47" t="s">
        <v>21</v>
      </c>
    </row>
    <row r="48" spans="1:41" x14ac:dyDescent="0.25">
      <c r="A48" t="s">
        <v>22</v>
      </c>
      <c r="B48" s="2">
        <v>2330</v>
      </c>
      <c r="C48" t="s">
        <v>23</v>
      </c>
      <c r="D48">
        <v>1</v>
      </c>
      <c r="E48" t="s">
        <v>24</v>
      </c>
      <c r="F48">
        <v>8480</v>
      </c>
      <c r="G48" t="s">
        <v>25</v>
      </c>
      <c r="I48" t="s">
        <v>8</v>
      </c>
      <c r="T48">
        <v>129.83000000000001</v>
      </c>
      <c r="U48">
        <v>0.01</v>
      </c>
      <c r="V48" t="s">
        <v>27</v>
      </c>
      <c r="W48">
        <v>2330</v>
      </c>
      <c r="X48" t="s">
        <v>34</v>
      </c>
      <c r="Y48">
        <v>8480</v>
      </c>
      <c r="Z48" t="s">
        <v>13</v>
      </c>
      <c r="AA48">
        <v>0.01</v>
      </c>
      <c r="AB48" t="s">
        <v>35</v>
      </c>
      <c r="AC48">
        <v>8480</v>
      </c>
      <c r="AD48" t="s">
        <v>33</v>
      </c>
      <c r="AE48">
        <v>2330</v>
      </c>
      <c r="AF48" t="s">
        <v>30</v>
      </c>
      <c r="AG48" t="s">
        <v>28</v>
      </c>
      <c r="AH48">
        <v>0.01</v>
      </c>
      <c r="AI48" t="s">
        <v>29</v>
      </c>
      <c r="AJ48" t="s">
        <v>31</v>
      </c>
      <c r="AK48">
        <v>129.83000000000001</v>
      </c>
      <c r="AL48" t="s">
        <v>32</v>
      </c>
      <c r="AO48" t="s">
        <v>21</v>
      </c>
    </row>
    <row r="49" spans="1:41" x14ac:dyDescent="0.25">
      <c r="A49" t="s">
        <v>22</v>
      </c>
      <c r="B49" s="2">
        <v>4230</v>
      </c>
      <c r="C49" t="s">
        <v>23</v>
      </c>
      <c r="D49">
        <v>7.5</v>
      </c>
      <c r="E49" t="s">
        <v>24</v>
      </c>
      <c r="F49">
        <v>6210</v>
      </c>
      <c r="G49" t="s">
        <v>25</v>
      </c>
      <c r="I49" t="s">
        <v>8</v>
      </c>
      <c r="T49">
        <v>5.31</v>
      </c>
      <c r="U49">
        <v>7.4999999999999997E-2</v>
      </c>
      <c r="V49" t="s">
        <v>27</v>
      </c>
      <c r="W49">
        <v>4230</v>
      </c>
      <c r="X49" t="s">
        <v>34</v>
      </c>
      <c r="Y49">
        <v>6210</v>
      </c>
      <c r="Z49" t="s">
        <v>13</v>
      </c>
      <c r="AA49">
        <v>7.4999999999999997E-2</v>
      </c>
      <c r="AB49" t="s">
        <v>35</v>
      </c>
      <c r="AC49">
        <v>6210</v>
      </c>
      <c r="AD49" t="s">
        <v>33</v>
      </c>
      <c r="AE49">
        <v>4230</v>
      </c>
      <c r="AF49" t="s">
        <v>30</v>
      </c>
      <c r="AG49" t="s">
        <v>28</v>
      </c>
      <c r="AH49">
        <v>7.4999999999999997E-2</v>
      </c>
      <c r="AI49" t="s">
        <v>29</v>
      </c>
      <c r="AJ49" t="s">
        <v>31</v>
      </c>
      <c r="AK49">
        <v>5.31</v>
      </c>
      <c r="AL49" t="s">
        <v>32</v>
      </c>
      <c r="AO49" t="s">
        <v>21</v>
      </c>
    </row>
    <row r="50" spans="1:41" x14ac:dyDescent="0.25">
      <c r="A50" t="s">
        <v>22</v>
      </c>
      <c r="B50" s="2">
        <v>5440</v>
      </c>
      <c r="C50" t="s">
        <v>23</v>
      </c>
      <c r="D50">
        <v>2</v>
      </c>
      <c r="E50" t="s">
        <v>24</v>
      </c>
      <c r="F50">
        <v>7850</v>
      </c>
      <c r="G50" t="s">
        <v>25</v>
      </c>
      <c r="I50" t="s">
        <v>8</v>
      </c>
      <c r="T50">
        <v>18.52</v>
      </c>
      <c r="U50">
        <v>0.02</v>
      </c>
      <c r="V50" t="s">
        <v>27</v>
      </c>
      <c r="W50">
        <v>5440</v>
      </c>
      <c r="X50" t="s">
        <v>34</v>
      </c>
      <c r="Y50">
        <v>7850</v>
      </c>
      <c r="Z50" t="s">
        <v>13</v>
      </c>
      <c r="AA50">
        <v>0.02</v>
      </c>
      <c r="AB50" t="s">
        <v>35</v>
      </c>
      <c r="AC50">
        <v>7850</v>
      </c>
      <c r="AD50" t="s">
        <v>33</v>
      </c>
      <c r="AE50">
        <v>5440</v>
      </c>
      <c r="AF50" t="s">
        <v>30</v>
      </c>
      <c r="AG50" t="s">
        <v>28</v>
      </c>
      <c r="AH50">
        <v>0.02</v>
      </c>
      <c r="AI50" t="s">
        <v>29</v>
      </c>
      <c r="AJ50" t="s">
        <v>31</v>
      </c>
      <c r="AK50">
        <v>18.52</v>
      </c>
      <c r="AL50" t="s">
        <v>32</v>
      </c>
      <c r="AO50" t="s">
        <v>21</v>
      </c>
    </row>
    <row r="51" spans="1:41" x14ac:dyDescent="0.25">
      <c r="A51" t="s">
        <v>22</v>
      </c>
      <c r="B51" s="2">
        <v>4450</v>
      </c>
      <c r="C51" t="s">
        <v>23</v>
      </c>
      <c r="D51">
        <v>7.2</v>
      </c>
      <c r="E51" t="s">
        <v>24</v>
      </c>
      <c r="F51">
        <v>7940</v>
      </c>
      <c r="G51" t="s">
        <v>25</v>
      </c>
      <c r="I51" t="s">
        <v>8</v>
      </c>
      <c r="T51">
        <v>8.33</v>
      </c>
      <c r="U51">
        <v>7.1999999999999995E-2</v>
      </c>
      <c r="V51" t="s">
        <v>27</v>
      </c>
      <c r="W51">
        <v>4450</v>
      </c>
      <c r="X51" t="s">
        <v>34</v>
      </c>
      <c r="Y51">
        <v>7940</v>
      </c>
      <c r="Z51" t="s">
        <v>13</v>
      </c>
      <c r="AA51">
        <v>7.1999999999999995E-2</v>
      </c>
      <c r="AB51" t="s">
        <v>35</v>
      </c>
      <c r="AC51">
        <v>7940</v>
      </c>
      <c r="AD51" t="s">
        <v>33</v>
      </c>
      <c r="AE51">
        <v>4450</v>
      </c>
      <c r="AF51" t="s">
        <v>30</v>
      </c>
      <c r="AG51" t="s">
        <v>28</v>
      </c>
      <c r="AH51">
        <v>7.1999999999999995E-2</v>
      </c>
      <c r="AI51" t="s">
        <v>29</v>
      </c>
      <c r="AJ51" t="s">
        <v>31</v>
      </c>
      <c r="AK51">
        <v>8.33</v>
      </c>
      <c r="AL51" t="s">
        <v>32</v>
      </c>
      <c r="AO51" t="s">
        <v>21</v>
      </c>
    </row>
    <row r="52" spans="1:41" x14ac:dyDescent="0.25">
      <c r="A52" t="s">
        <v>22</v>
      </c>
      <c r="B52" s="2">
        <v>6430</v>
      </c>
      <c r="C52" t="s">
        <v>23</v>
      </c>
      <c r="D52">
        <v>6</v>
      </c>
      <c r="E52" t="s">
        <v>24</v>
      </c>
      <c r="F52">
        <v>7680</v>
      </c>
      <c r="G52" t="s">
        <v>25</v>
      </c>
      <c r="I52" t="s">
        <v>8</v>
      </c>
      <c r="T52">
        <v>3.05</v>
      </c>
      <c r="U52">
        <v>0.06</v>
      </c>
      <c r="V52" t="s">
        <v>27</v>
      </c>
      <c r="W52">
        <v>6430</v>
      </c>
      <c r="X52" t="s">
        <v>34</v>
      </c>
      <c r="Y52">
        <v>7680</v>
      </c>
      <c r="Z52" t="s">
        <v>13</v>
      </c>
      <c r="AA52">
        <v>0.06</v>
      </c>
      <c r="AB52" t="s">
        <v>35</v>
      </c>
      <c r="AC52">
        <v>7680</v>
      </c>
      <c r="AD52" t="s">
        <v>33</v>
      </c>
      <c r="AE52">
        <v>6430</v>
      </c>
      <c r="AF52" t="s">
        <v>30</v>
      </c>
      <c r="AG52" t="s">
        <v>28</v>
      </c>
      <c r="AH52">
        <v>0.06</v>
      </c>
      <c r="AI52" t="s">
        <v>29</v>
      </c>
      <c r="AJ52" t="s">
        <v>31</v>
      </c>
      <c r="AK52">
        <v>3.05</v>
      </c>
      <c r="AL52" t="s">
        <v>32</v>
      </c>
      <c r="AO52" t="s">
        <v>21</v>
      </c>
    </row>
    <row r="53" spans="1:41" x14ac:dyDescent="0.25">
      <c r="A53" t="s">
        <v>22</v>
      </c>
      <c r="B53" s="2">
        <v>2270</v>
      </c>
      <c r="C53" t="s">
        <v>23</v>
      </c>
      <c r="D53">
        <v>1.9</v>
      </c>
      <c r="E53" t="s">
        <v>24</v>
      </c>
      <c r="F53">
        <v>8650</v>
      </c>
      <c r="G53" t="s">
        <v>25</v>
      </c>
      <c r="I53" t="s">
        <v>8</v>
      </c>
      <c r="T53">
        <v>71.08</v>
      </c>
      <c r="U53">
        <v>1.9E-2</v>
      </c>
      <c r="V53" t="s">
        <v>27</v>
      </c>
      <c r="W53">
        <v>2270</v>
      </c>
      <c r="X53" t="s">
        <v>34</v>
      </c>
      <c r="Y53">
        <v>8650</v>
      </c>
      <c r="Z53" t="s">
        <v>13</v>
      </c>
      <c r="AA53">
        <v>1.9E-2</v>
      </c>
      <c r="AB53" t="s">
        <v>35</v>
      </c>
      <c r="AC53">
        <v>8650</v>
      </c>
      <c r="AD53" t="s">
        <v>33</v>
      </c>
      <c r="AE53">
        <v>2270</v>
      </c>
      <c r="AF53" t="s">
        <v>30</v>
      </c>
      <c r="AG53" t="s">
        <v>28</v>
      </c>
      <c r="AH53">
        <v>1.9E-2</v>
      </c>
      <c r="AI53" t="s">
        <v>29</v>
      </c>
      <c r="AJ53" t="s">
        <v>31</v>
      </c>
      <c r="AK53">
        <v>71.08</v>
      </c>
      <c r="AL53" t="s">
        <v>32</v>
      </c>
      <c r="AO53" t="s">
        <v>21</v>
      </c>
    </row>
    <row r="54" spans="1:41" x14ac:dyDescent="0.25">
      <c r="A54" t="s">
        <v>22</v>
      </c>
      <c r="B54" s="2">
        <v>390</v>
      </c>
      <c r="C54" t="s">
        <v>23</v>
      </c>
      <c r="D54">
        <v>7</v>
      </c>
      <c r="E54" t="s">
        <v>24</v>
      </c>
      <c r="F54">
        <v>2530</v>
      </c>
      <c r="G54" t="s">
        <v>25</v>
      </c>
      <c r="I54" t="s">
        <v>8</v>
      </c>
      <c r="T54">
        <v>27.64</v>
      </c>
      <c r="U54">
        <v>7.0000000000000007E-2</v>
      </c>
      <c r="V54" t="s">
        <v>27</v>
      </c>
      <c r="W54">
        <v>390</v>
      </c>
      <c r="X54" t="s">
        <v>34</v>
      </c>
      <c r="Y54">
        <v>2530</v>
      </c>
      <c r="Z54" t="s">
        <v>13</v>
      </c>
      <c r="AA54">
        <v>7.0000000000000007E-2</v>
      </c>
      <c r="AB54" t="s">
        <v>35</v>
      </c>
      <c r="AC54">
        <v>2530</v>
      </c>
      <c r="AD54" t="s">
        <v>33</v>
      </c>
      <c r="AE54">
        <v>390</v>
      </c>
      <c r="AF54" t="s">
        <v>30</v>
      </c>
      <c r="AG54" t="s">
        <v>28</v>
      </c>
      <c r="AH54">
        <v>7.0000000000000007E-2</v>
      </c>
      <c r="AI54" t="s">
        <v>29</v>
      </c>
      <c r="AJ54" t="s">
        <v>31</v>
      </c>
      <c r="AK54">
        <v>27.64</v>
      </c>
      <c r="AL54" t="s">
        <v>32</v>
      </c>
      <c r="AO54" t="s">
        <v>21</v>
      </c>
    </row>
    <row r="55" spans="1:41" x14ac:dyDescent="0.25">
      <c r="A55" t="s">
        <v>22</v>
      </c>
      <c r="B55" s="2">
        <v>9250</v>
      </c>
      <c r="C55" t="s">
        <v>23</v>
      </c>
      <c r="D55">
        <v>9.1</v>
      </c>
      <c r="E55" t="s">
        <v>24</v>
      </c>
      <c r="F55">
        <v>12790</v>
      </c>
      <c r="G55" t="s">
        <v>25</v>
      </c>
      <c r="I55" t="s">
        <v>8</v>
      </c>
      <c r="T55">
        <v>3.72</v>
      </c>
      <c r="U55">
        <v>9.0999999999999998E-2</v>
      </c>
      <c r="V55" t="s">
        <v>27</v>
      </c>
      <c r="W55">
        <v>9250</v>
      </c>
      <c r="X55" t="s">
        <v>34</v>
      </c>
      <c r="Y55">
        <v>12790</v>
      </c>
      <c r="Z55" t="s">
        <v>13</v>
      </c>
      <c r="AA55">
        <v>9.0999999999999998E-2</v>
      </c>
      <c r="AB55" t="s">
        <v>35</v>
      </c>
      <c r="AC55">
        <v>12790</v>
      </c>
      <c r="AD55" t="s">
        <v>33</v>
      </c>
      <c r="AE55">
        <v>9250</v>
      </c>
      <c r="AF55" t="s">
        <v>30</v>
      </c>
      <c r="AG55" t="s">
        <v>28</v>
      </c>
      <c r="AH55">
        <v>9.0999999999999998E-2</v>
      </c>
      <c r="AI55" t="s">
        <v>29</v>
      </c>
      <c r="AJ55" t="s">
        <v>31</v>
      </c>
      <c r="AK55">
        <v>3.72</v>
      </c>
      <c r="AL55" t="s">
        <v>32</v>
      </c>
      <c r="AO55" t="s">
        <v>21</v>
      </c>
    </row>
    <row r="56" spans="1:41" x14ac:dyDescent="0.25">
      <c r="A56" t="s">
        <v>22</v>
      </c>
      <c r="B56" s="2">
        <v>6320</v>
      </c>
      <c r="C56" t="s">
        <v>23</v>
      </c>
      <c r="D56">
        <v>8</v>
      </c>
      <c r="E56" t="s">
        <v>24</v>
      </c>
      <c r="F56">
        <v>7580</v>
      </c>
      <c r="G56" t="s">
        <v>25</v>
      </c>
      <c r="I56" t="s">
        <v>8</v>
      </c>
      <c r="T56">
        <v>2.36</v>
      </c>
      <c r="U56">
        <v>0.08</v>
      </c>
      <c r="V56" t="s">
        <v>27</v>
      </c>
      <c r="W56">
        <v>6320</v>
      </c>
      <c r="X56" t="s">
        <v>34</v>
      </c>
      <c r="Y56">
        <v>7580</v>
      </c>
      <c r="Z56" t="s">
        <v>13</v>
      </c>
      <c r="AA56">
        <v>0.08</v>
      </c>
      <c r="AB56" t="s">
        <v>35</v>
      </c>
      <c r="AC56">
        <v>7580</v>
      </c>
      <c r="AD56" t="s">
        <v>33</v>
      </c>
      <c r="AE56">
        <v>6320</v>
      </c>
      <c r="AF56" t="s">
        <v>30</v>
      </c>
      <c r="AG56" t="s">
        <v>28</v>
      </c>
      <c r="AH56">
        <v>0.08</v>
      </c>
      <c r="AI56" t="s">
        <v>29</v>
      </c>
      <c r="AJ56" t="s">
        <v>31</v>
      </c>
      <c r="AK56">
        <v>2.36</v>
      </c>
      <c r="AL56" t="s">
        <v>32</v>
      </c>
      <c r="AO56" t="s">
        <v>21</v>
      </c>
    </row>
    <row r="57" spans="1:41" x14ac:dyDescent="0.25">
      <c r="A57" t="s">
        <v>22</v>
      </c>
      <c r="B57" s="2">
        <v>240</v>
      </c>
      <c r="C57" t="s">
        <v>23</v>
      </c>
      <c r="D57">
        <v>4.0999999999999996</v>
      </c>
      <c r="E57" t="s">
        <v>24</v>
      </c>
      <c r="F57">
        <v>7560</v>
      </c>
      <c r="G57" t="s">
        <v>25</v>
      </c>
      <c r="I57" t="s">
        <v>8</v>
      </c>
      <c r="T57">
        <v>85.86</v>
      </c>
      <c r="U57">
        <v>4.1000000000000002E-2</v>
      </c>
      <c r="V57" t="s">
        <v>27</v>
      </c>
      <c r="W57">
        <v>240</v>
      </c>
      <c r="X57" t="s">
        <v>34</v>
      </c>
      <c r="Y57">
        <v>7560</v>
      </c>
      <c r="Z57" t="s">
        <v>13</v>
      </c>
      <c r="AA57">
        <v>4.1000000000000002E-2</v>
      </c>
      <c r="AB57" t="s">
        <v>35</v>
      </c>
      <c r="AC57">
        <v>7560</v>
      </c>
      <c r="AD57" t="s">
        <v>33</v>
      </c>
      <c r="AE57">
        <v>240</v>
      </c>
      <c r="AF57" t="s">
        <v>30</v>
      </c>
      <c r="AG57" t="s">
        <v>28</v>
      </c>
      <c r="AH57">
        <v>4.1000000000000002E-2</v>
      </c>
      <c r="AI57" t="s">
        <v>29</v>
      </c>
      <c r="AJ57" t="s">
        <v>31</v>
      </c>
      <c r="AK57">
        <v>85.86</v>
      </c>
      <c r="AL57" t="s">
        <v>32</v>
      </c>
      <c r="AO57" t="s">
        <v>21</v>
      </c>
    </row>
    <row r="58" spans="1:41" x14ac:dyDescent="0.25">
      <c r="A58" t="s">
        <v>22</v>
      </c>
      <c r="B58" s="2">
        <v>2750</v>
      </c>
      <c r="C58" t="s">
        <v>23</v>
      </c>
      <c r="D58">
        <v>7</v>
      </c>
      <c r="E58" t="s">
        <v>24</v>
      </c>
      <c r="F58">
        <v>8570</v>
      </c>
      <c r="G58" t="s">
        <v>25</v>
      </c>
      <c r="I58" t="s">
        <v>8</v>
      </c>
      <c r="T58">
        <v>16.8</v>
      </c>
      <c r="U58">
        <v>7.0000000000000007E-2</v>
      </c>
      <c r="V58" t="s">
        <v>27</v>
      </c>
      <c r="W58">
        <v>2750</v>
      </c>
      <c r="X58" t="s">
        <v>34</v>
      </c>
      <c r="Y58">
        <v>8570</v>
      </c>
      <c r="Z58" t="s">
        <v>13</v>
      </c>
      <c r="AA58">
        <v>7.0000000000000007E-2</v>
      </c>
      <c r="AB58" t="s">
        <v>35</v>
      </c>
      <c r="AC58">
        <v>8570</v>
      </c>
      <c r="AD58" t="s">
        <v>33</v>
      </c>
      <c r="AE58">
        <v>2750</v>
      </c>
      <c r="AF58" t="s">
        <v>30</v>
      </c>
      <c r="AG58" t="s">
        <v>28</v>
      </c>
      <c r="AH58">
        <v>7.0000000000000007E-2</v>
      </c>
      <c r="AI58" t="s">
        <v>29</v>
      </c>
      <c r="AJ58" t="s">
        <v>31</v>
      </c>
      <c r="AK58">
        <v>16.8</v>
      </c>
      <c r="AL58" t="s">
        <v>32</v>
      </c>
      <c r="AO58" t="s">
        <v>21</v>
      </c>
    </row>
    <row r="59" spans="1:41" x14ac:dyDescent="0.25">
      <c r="A59" t="s">
        <v>22</v>
      </c>
      <c r="B59" s="2">
        <v>4740</v>
      </c>
      <c r="C59" t="s">
        <v>23</v>
      </c>
      <c r="D59">
        <v>6.9</v>
      </c>
      <c r="E59" t="s">
        <v>24</v>
      </c>
      <c r="F59">
        <v>14110</v>
      </c>
      <c r="G59" t="s">
        <v>25</v>
      </c>
      <c r="I59" t="s">
        <v>8</v>
      </c>
      <c r="T59">
        <v>16.350000000000001</v>
      </c>
      <c r="U59">
        <v>6.9000000000000006E-2</v>
      </c>
      <c r="V59" t="s">
        <v>27</v>
      </c>
      <c r="W59">
        <v>4740</v>
      </c>
      <c r="X59" t="s">
        <v>34</v>
      </c>
      <c r="Y59">
        <v>14110</v>
      </c>
      <c r="Z59" t="s">
        <v>13</v>
      </c>
      <c r="AA59">
        <v>6.9000000000000006E-2</v>
      </c>
      <c r="AB59" t="s">
        <v>35</v>
      </c>
      <c r="AC59">
        <v>14110</v>
      </c>
      <c r="AD59" t="s">
        <v>33</v>
      </c>
      <c r="AE59">
        <v>4740</v>
      </c>
      <c r="AF59" t="s">
        <v>30</v>
      </c>
      <c r="AG59" t="s">
        <v>28</v>
      </c>
      <c r="AH59">
        <v>6.9000000000000006E-2</v>
      </c>
      <c r="AI59" t="s">
        <v>29</v>
      </c>
      <c r="AJ59" t="s">
        <v>31</v>
      </c>
      <c r="AK59">
        <v>16.350000000000001</v>
      </c>
      <c r="AL59" t="s">
        <v>32</v>
      </c>
      <c r="AO59" t="s">
        <v>21</v>
      </c>
    </row>
    <row r="60" spans="1:41" x14ac:dyDescent="0.25">
      <c r="A60" t="s">
        <v>22</v>
      </c>
      <c r="B60" s="2">
        <v>660</v>
      </c>
      <c r="C60" t="s">
        <v>23</v>
      </c>
      <c r="D60">
        <v>3</v>
      </c>
      <c r="E60" t="s">
        <v>24</v>
      </c>
      <c r="F60">
        <v>4360</v>
      </c>
      <c r="G60" t="s">
        <v>25</v>
      </c>
      <c r="I60" t="s">
        <v>8</v>
      </c>
      <c r="T60">
        <v>63.87</v>
      </c>
      <c r="U60">
        <v>0.03</v>
      </c>
      <c r="V60" t="s">
        <v>27</v>
      </c>
      <c r="W60">
        <v>660</v>
      </c>
      <c r="X60" t="s">
        <v>34</v>
      </c>
      <c r="Y60">
        <v>4360</v>
      </c>
      <c r="Z60" t="s">
        <v>13</v>
      </c>
      <c r="AA60">
        <v>0.03</v>
      </c>
      <c r="AB60" t="s">
        <v>35</v>
      </c>
      <c r="AC60">
        <v>4360</v>
      </c>
      <c r="AD60" t="s">
        <v>33</v>
      </c>
      <c r="AE60">
        <v>660</v>
      </c>
      <c r="AF60" t="s">
        <v>30</v>
      </c>
      <c r="AG60" t="s">
        <v>28</v>
      </c>
      <c r="AH60">
        <v>0.03</v>
      </c>
      <c r="AI60" t="s">
        <v>29</v>
      </c>
      <c r="AJ60" t="s">
        <v>31</v>
      </c>
      <c r="AK60">
        <v>63.87</v>
      </c>
      <c r="AL60" t="s">
        <v>32</v>
      </c>
      <c r="AO60" t="s">
        <v>21</v>
      </c>
    </row>
    <row r="61" spans="1:41" x14ac:dyDescent="0.25">
      <c r="A61" t="s">
        <v>22</v>
      </c>
      <c r="B61" s="2">
        <v>440</v>
      </c>
      <c r="C61" t="s">
        <v>23</v>
      </c>
      <c r="D61">
        <v>3.9</v>
      </c>
      <c r="E61" t="s">
        <v>24</v>
      </c>
      <c r="F61">
        <v>2340</v>
      </c>
      <c r="G61" t="s">
        <v>25</v>
      </c>
      <c r="I61" t="s">
        <v>8</v>
      </c>
      <c r="T61">
        <v>43.68</v>
      </c>
      <c r="U61">
        <v>3.9E-2</v>
      </c>
      <c r="V61" t="s">
        <v>27</v>
      </c>
      <c r="W61">
        <v>440</v>
      </c>
      <c r="X61" t="s">
        <v>34</v>
      </c>
      <c r="Y61">
        <v>2340</v>
      </c>
      <c r="Z61" t="s">
        <v>13</v>
      </c>
      <c r="AA61">
        <v>3.9E-2</v>
      </c>
      <c r="AB61" t="s">
        <v>35</v>
      </c>
      <c r="AC61">
        <v>2340</v>
      </c>
      <c r="AD61" t="s">
        <v>33</v>
      </c>
      <c r="AE61">
        <v>440</v>
      </c>
      <c r="AF61" t="s">
        <v>30</v>
      </c>
      <c r="AG61" t="s">
        <v>28</v>
      </c>
      <c r="AH61">
        <v>3.9E-2</v>
      </c>
      <c r="AI61" t="s">
        <v>29</v>
      </c>
      <c r="AJ61" t="s">
        <v>31</v>
      </c>
      <c r="AK61">
        <v>43.68</v>
      </c>
      <c r="AL61" t="s">
        <v>32</v>
      </c>
      <c r="AO61" t="s">
        <v>21</v>
      </c>
    </row>
    <row r="62" spans="1:41" x14ac:dyDescent="0.25">
      <c r="A62" t="s">
        <v>22</v>
      </c>
      <c r="B62" s="2">
        <v>1400</v>
      </c>
      <c r="C62" t="s">
        <v>23</v>
      </c>
      <c r="D62">
        <v>6</v>
      </c>
      <c r="E62" t="s">
        <v>24</v>
      </c>
      <c r="F62">
        <v>8810</v>
      </c>
      <c r="G62" t="s">
        <v>25</v>
      </c>
      <c r="I62" t="s">
        <v>8</v>
      </c>
      <c r="T62">
        <v>31.57</v>
      </c>
      <c r="U62">
        <v>0.06</v>
      </c>
      <c r="V62" t="s">
        <v>27</v>
      </c>
      <c r="W62">
        <v>1400</v>
      </c>
      <c r="X62" t="s">
        <v>34</v>
      </c>
      <c r="Y62">
        <v>8810</v>
      </c>
      <c r="Z62" t="s">
        <v>13</v>
      </c>
      <c r="AA62">
        <v>0.06</v>
      </c>
      <c r="AB62" t="s">
        <v>35</v>
      </c>
      <c r="AC62">
        <v>8810</v>
      </c>
      <c r="AD62" t="s">
        <v>33</v>
      </c>
      <c r="AE62">
        <v>1400</v>
      </c>
      <c r="AF62" t="s">
        <v>30</v>
      </c>
      <c r="AG62" t="s">
        <v>28</v>
      </c>
      <c r="AH62">
        <v>0.06</v>
      </c>
      <c r="AI62" t="s">
        <v>29</v>
      </c>
      <c r="AJ62" t="s">
        <v>31</v>
      </c>
      <c r="AK62">
        <v>31.57</v>
      </c>
      <c r="AL62" t="s">
        <v>32</v>
      </c>
      <c r="AO62" t="s">
        <v>21</v>
      </c>
    </row>
    <row r="63" spans="1:41" x14ac:dyDescent="0.25">
      <c r="A63" t="s">
        <v>22</v>
      </c>
      <c r="B63" s="2">
        <v>1170</v>
      </c>
      <c r="C63" t="s">
        <v>23</v>
      </c>
      <c r="D63">
        <v>9.1999999999999993</v>
      </c>
      <c r="E63" t="s">
        <v>24</v>
      </c>
      <c r="F63">
        <v>4800</v>
      </c>
      <c r="G63" t="s">
        <v>25</v>
      </c>
      <c r="I63" t="s">
        <v>8</v>
      </c>
      <c r="T63">
        <v>16.04</v>
      </c>
      <c r="U63">
        <v>9.1999999999999998E-2</v>
      </c>
      <c r="V63" t="s">
        <v>27</v>
      </c>
      <c r="W63">
        <v>1170</v>
      </c>
      <c r="X63" t="s">
        <v>34</v>
      </c>
      <c r="Y63">
        <v>4800</v>
      </c>
      <c r="Z63" t="s">
        <v>13</v>
      </c>
      <c r="AA63">
        <v>9.1999999999999998E-2</v>
      </c>
      <c r="AB63" t="s">
        <v>35</v>
      </c>
      <c r="AC63">
        <v>4800</v>
      </c>
      <c r="AD63" t="s">
        <v>33</v>
      </c>
      <c r="AE63">
        <v>1170</v>
      </c>
      <c r="AF63" t="s">
        <v>30</v>
      </c>
      <c r="AG63" t="s">
        <v>28</v>
      </c>
      <c r="AH63">
        <v>9.1999999999999998E-2</v>
      </c>
      <c r="AI63" t="s">
        <v>29</v>
      </c>
      <c r="AJ63" t="s">
        <v>31</v>
      </c>
      <c r="AK63">
        <v>16.04</v>
      </c>
      <c r="AL63" t="s">
        <v>32</v>
      </c>
      <c r="AO63" t="s">
        <v>21</v>
      </c>
    </row>
    <row r="64" spans="1:41" x14ac:dyDescent="0.25">
      <c r="A64" t="s">
        <v>22</v>
      </c>
      <c r="B64" s="2">
        <v>2240</v>
      </c>
      <c r="C64" t="s">
        <v>23</v>
      </c>
      <c r="D64">
        <v>8</v>
      </c>
      <c r="E64" t="s">
        <v>24</v>
      </c>
      <c r="F64">
        <v>8810</v>
      </c>
      <c r="G64" t="s">
        <v>25</v>
      </c>
      <c r="I64" t="s">
        <v>8</v>
      </c>
      <c r="T64">
        <v>17.79</v>
      </c>
      <c r="U64">
        <v>0.08</v>
      </c>
      <c r="V64" t="s">
        <v>27</v>
      </c>
      <c r="W64">
        <v>2240</v>
      </c>
      <c r="X64" t="s">
        <v>34</v>
      </c>
      <c r="Y64">
        <v>8810</v>
      </c>
      <c r="Z64" t="s">
        <v>13</v>
      </c>
      <c r="AA64">
        <v>0.08</v>
      </c>
      <c r="AB64" t="s">
        <v>35</v>
      </c>
      <c r="AC64">
        <v>8810</v>
      </c>
      <c r="AD64" t="s">
        <v>33</v>
      </c>
      <c r="AE64">
        <v>2240</v>
      </c>
      <c r="AF64" t="s">
        <v>30</v>
      </c>
      <c r="AG64" t="s">
        <v>28</v>
      </c>
      <c r="AH64">
        <v>0.08</v>
      </c>
      <c r="AI64" t="s">
        <v>29</v>
      </c>
      <c r="AJ64" t="s">
        <v>31</v>
      </c>
      <c r="AK64">
        <v>17.79</v>
      </c>
      <c r="AL64" t="s">
        <v>32</v>
      </c>
      <c r="AO64" t="s">
        <v>21</v>
      </c>
    </row>
    <row r="65" spans="1:41" x14ac:dyDescent="0.25">
      <c r="A65" t="s">
        <v>22</v>
      </c>
      <c r="B65" s="2">
        <v>7570</v>
      </c>
      <c r="C65" t="s">
        <v>23</v>
      </c>
      <c r="D65">
        <v>3.1</v>
      </c>
      <c r="E65" t="s">
        <v>24</v>
      </c>
      <c r="F65">
        <v>8470</v>
      </c>
      <c r="G65" t="s">
        <v>25</v>
      </c>
      <c r="I65" t="s">
        <v>8</v>
      </c>
      <c r="T65">
        <v>3.68</v>
      </c>
      <c r="U65">
        <v>3.1E-2</v>
      </c>
      <c r="V65" t="s">
        <v>27</v>
      </c>
      <c r="W65">
        <v>7570</v>
      </c>
      <c r="X65" t="s">
        <v>34</v>
      </c>
      <c r="Y65">
        <v>8470</v>
      </c>
      <c r="Z65" t="s">
        <v>13</v>
      </c>
      <c r="AA65">
        <v>3.1E-2</v>
      </c>
      <c r="AB65" t="s">
        <v>35</v>
      </c>
      <c r="AC65">
        <v>8470</v>
      </c>
      <c r="AD65" t="s">
        <v>33</v>
      </c>
      <c r="AE65">
        <v>7570</v>
      </c>
      <c r="AF65" t="s">
        <v>30</v>
      </c>
      <c r="AG65" t="s">
        <v>28</v>
      </c>
      <c r="AH65">
        <v>3.1E-2</v>
      </c>
      <c r="AI65" t="s">
        <v>29</v>
      </c>
      <c r="AJ65" t="s">
        <v>31</v>
      </c>
      <c r="AK65">
        <v>3.68</v>
      </c>
      <c r="AL65" t="s">
        <v>32</v>
      </c>
      <c r="AO65" t="s">
        <v>21</v>
      </c>
    </row>
    <row r="66" spans="1:41" x14ac:dyDescent="0.25">
      <c r="A66" t="s">
        <v>22</v>
      </c>
      <c r="B66" s="2">
        <v>3870</v>
      </c>
      <c r="C66" t="s">
        <v>23</v>
      </c>
      <c r="D66">
        <v>4</v>
      </c>
      <c r="E66" t="s">
        <v>24</v>
      </c>
      <c r="F66">
        <v>7120</v>
      </c>
      <c r="G66" t="s">
        <v>25</v>
      </c>
      <c r="I66" t="s">
        <v>8</v>
      </c>
      <c r="T66">
        <v>15.54</v>
      </c>
      <c r="U66">
        <v>0.04</v>
      </c>
      <c r="V66" t="s">
        <v>27</v>
      </c>
      <c r="W66">
        <v>3870</v>
      </c>
      <c r="X66" t="s">
        <v>34</v>
      </c>
      <c r="Y66">
        <v>7120</v>
      </c>
      <c r="Z66" t="s">
        <v>13</v>
      </c>
      <c r="AA66">
        <v>0.04</v>
      </c>
      <c r="AB66" t="s">
        <v>35</v>
      </c>
      <c r="AC66">
        <v>7120</v>
      </c>
      <c r="AD66" t="s">
        <v>33</v>
      </c>
      <c r="AE66">
        <v>3870</v>
      </c>
      <c r="AF66" t="s">
        <v>30</v>
      </c>
      <c r="AG66" t="s">
        <v>28</v>
      </c>
      <c r="AH66">
        <v>0.04</v>
      </c>
      <c r="AI66" t="s">
        <v>29</v>
      </c>
      <c r="AJ66" t="s">
        <v>31</v>
      </c>
      <c r="AK66">
        <v>15.54</v>
      </c>
      <c r="AL66" t="s">
        <v>32</v>
      </c>
      <c r="AO66" t="s">
        <v>21</v>
      </c>
    </row>
    <row r="67" spans="1:41" x14ac:dyDescent="0.25">
      <c r="A67" t="s">
        <v>22</v>
      </c>
      <c r="B67" s="2">
        <v>820</v>
      </c>
      <c r="C67" t="s">
        <v>23</v>
      </c>
      <c r="D67">
        <v>7.9</v>
      </c>
      <c r="E67" t="s">
        <v>24</v>
      </c>
      <c r="F67">
        <v>2640</v>
      </c>
      <c r="G67" t="s">
        <v>25</v>
      </c>
      <c r="I67" t="s">
        <v>8</v>
      </c>
      <c r="T67">
        <v>15.38</v>
      </c>
      <c r="U67">
        <v>7.9000000000000001E-2</v>
      </c>
      <c r="V67" t="s">
        <v>27</v>
      </c>
      <c r="W67">
        <v>820</v>
      </c>
      <c r="X67" t="s">
        <v>34</v>
      </c>
      <c r="Y67">
        <v>2640</v>
      </c>
      <c r="Z67" t="s">
        <v>13</v>
      </c>
      <c r="AA67">
        <v>7.9000000000000001E-2</v>
      </c>
      <c r="AB67" t="s">
        <v>35</v>
      </c>
      <c r="AC67">
        <v>2640</v>
      </c>
      <c r="AD67" t="s">
        <v>33</v>
      </c>
      <c r="AE67">
        <v>820</v>
      </c>
      <c r="AF67" t="s">
        <v>30</v>
      </c>
      <c r="AG67" t="s">
        <v>28</v>
      </c>
      <c r="AH67">
        <v>7.9000000000000001E-2</v>
      </c>
      <c r="AI67" t="s">
        <v>29</v>
      </c>
      <c r="AJ67" t="s">
        <v>31</v>
      </c>
      <c r="AK67">
        <v>15.38</v>
      </c>
      <c r="AL67" t="s">
        <v>32</v>
      </c>
      <c r="AO67" t="s">
        <v>21</v>
      </c>
    </row>
    <row r="68" spans="1:41" x14ac:dyDescent="0.25">
      <c r="A68" t="s">
        <v>22</v>
      </c>
      <c r="B68" s="2">
        <v>290</v>
      </c>
      <c r="C68" t="s">
        <v>23</v>
      </c>
      <c r="D68">
        <v>4</v>
      </c>
      <c r="E68" t="s">
        <v>24</v>
      </c>
      <c r="F68">
        <v>2500</v>
      </c>
      <c r="G68" t="s">
        <v>25</v>
      </c>
      <c r="I68" t="s">
        <v>8</v>
      </c>
      <c r="T68">
        <v>54.92</v>
      </c>
      <c r="U68">
        <v>0.04</v>
      </c>
      <c r="V68" t="s">
        <v>27</v>
      </c>
      <c r="W68">
        <v>290</v>
      </c>
      <c r="X68" t="s">
        <v>34</v>
      </c>
      <c r="Y68">
        <v>2500</v>
      </c>
      <c r="Z68" t="s">
        <v>13</v>
      </c>
      <c r="AA68">
        <v>0.04</v>
      </c>
      <c r="AB68" t="s">
        <v>35</v>
      </c>
      <c r="AC68">
        <v>2500</v>
      </c>
      <c r="AD68" t="s">
        <v>33</v>
      </c>
      <c r="AE68">
        <v>290</v>
      </c>
      <c r="AF68" t="s">
        <v>30</v>
      </c>
      <c r="AG68" t="s">
        <v>28</v>
      </c>
      <c r="AH68">
        <v>0.04</v>
      </c>
      <c r="AI68" t="s">
        <v>29</v>
      </c>
      <c r="AJ68" t="s">
        <v>31</v>
      </c>
      <c r="AK68">
        <v>54.92</v>
      </c>
      <c r="AL68" t="s">
        <v>32</v>
      </c>
      <c r="AO68" t="s">
        <v>21</v>
      </c>
    </row>
    <row r="69" spans="1:41" x14ac:dyDescent="0.25">
      <c r="A69" t="s">
        <v>22</v>
      </c>
      <c r="B69" s="2">
        <v>9130</v>
      </c>
      <c r="C69" t="s">
        <v>23</v>
      </c>
      <c r="D69">
        <v>8.5</v>
      </c>
      <c r="E69" t="s">
        <v>24</v>
      </c>
      <c r="F69">
        <v>13760</v>
      </c>
      <c r="G69" t="s">
        <v>25</v>
      </c>
      <c r="I69" t="s">
        <v>8</v>
      </c>
      <c r="T69">
        <v>5.03</v>
      </c>
      <c r="U69">
        <v>8.5000000000000006E-2</v>
      </c>
      <c r="V69" t="s">
        <v>27</v>
      </c>
      <c r="W69">
        <v>9130</v>
      </c>
      <c r="X69" t="s">
        <v>34</v>
      </c>
      <c r="Y69">
        <v>13760</v>
      </c>
      <c r="Z69" t="s">
        <v>13</v>
      </c>
      <c r="AA69">
        <v>8.5000000000000006E-2</v>
      </c>
      <c r="AB69" t="s">
        <v>35</v>
      </c>
      <c r="AC69">
        <v>13760</v>
      </c>
      <c r="AD69" t="s">
        <v>33</v>
      </c>
      <c r="AE69">
        <v>9130</v>
      </c>
      <c r="AF69" t="s">
        <v>30</v>
      </c>
      <c r="AG69" t="s">
        <v>28</v>
      </c>
      <c r="AH69">
        <v>8.5000000000000006E-2</v>
      </c>
      <c r="AI69" t="s">
        <v>29</v>
      </c>
      <c r="AJ69" t="s">
        <v>31</v>
      </c>
      <c r="AK69">
        <v>5.03</v>
      </c>
      <c r="AL69" t="s">
        <v>32</v>
      </c>
      <c r="AO69" t="s">
        <v>21</v>
      </c>
    </row>
    <row r="70" spans="1:41" x14ac:dyDescent="0.25">
      <c r="A70" t="s">
        <v>22</v>
      </c>
      <c r="B70" s="2">
        <v>9180</v>
      </c>
      <c r="C70" t="s">
        <v>23</v>
      </c>
      <c r="D70">
        <v>8</v>
      </c>
      <c r="E70" t="s">
        <v>24</v>
      </c>
      <c r="F70">
        <v>18330</v>
      </c>
      <c r="G70" t="s">
        <v>25</v>
      </c>
      <c r="I70" t="s">
        <v>8</v>
      </c>
      <c r="T70">
        <v>8.99</v>
      </c>
      <c r="U70">
        <v>0.08</v>
      </c>
      <c r="V70" t="s">
        <v>27</v>
      </c>
      <c r="W70">
        <v>9180</v>
      </c>
      <c r="X70" t="s">
        <v>34</v>
      </c>
      <c r="Y70">
        <v>18330</v>
      </c>
      <c r="Z70" t="s">
        <v>13</v>
      </c>
      <c r="AA70">
        <v>0.08</v>
      </c>
      <c r="AB70" t="s">
        <v>35</v>
      </c>
      <c r="AC70">
        <v>18330</v>
      </c>
      <c r="AD70" t="s">
        <v>33</v>
      </c>
      <c r="AE70">
        <v>9180</v>
      </c>
      <c r="AF70" t="s">
        <v>30</v>
      </c>
      <c r="AG70" t="s">
        <v>28</v>
      </c>
      <c r="AH70">
        <v>0.08</v>
      </c>
      <c r="AI70" t="s">
        <v>29</v>
      </c>
      <c r="AJ70" t="s">
        <v>31</v>
      </c>
      <c r="AK70">
        <v>8.99</v>
      </c>
      <c r="AL70" t="s">
        <v>32</v>
      </c>
      <c r="AO70" t="s">
        <v>21</v>
      </c>
    </row>
    <row r="71" spans="1:41" x14ac:dyDescent="0.25">
      <c r="A71" t="s">
        <v>22</v>
      </c>
      <c r="B71" s="2">
        <v>1930</v>
      </c>
      <c r="C71" t="s">
        <v>23</v>
      </c>
      <c r="D71">
        <v>9.6</v>
      </c>
      <c r="E71" t="s">
        <v>24</v>
      </c>
      <c r="F71">
        <v>10310</v>
      </c>
      <c r="G71" t="s">
        <v>25</v>
      </c>
      <c r="I71" t="s">
        <v>8</v>
      </c>
      <c r="T71">
        <v>18.28</v>
      </c>
      <c r="U71">
        <v>9.6000000000000002E-2</v>
      </c>
      <c r="V71" t="s">
        <v>27</v>
      </c>
      <c r="W71">
        <v>1930</v>
      </c>
      <c r="X71" t="s">
        <v>34</v>
      </c>
      <c r="Y71">
        <v>10310</v>
      </c>
      <c r="Z71" t="s">
        <v>13</v>
      </c>
      <c r="AA71">
        <v>9.6000000000000002E-2</v>
      </c>
      <c r="AB71" t="s">
        <v>35</v>
      </c>
      <c r="AC71">
        <v>10310</v>
      </c>
      <c r="AD71" t="s">
        <v>33</v>
      </c>
      <c r="AE71">
        <v>1930</v>
      </c>
      <c r="AF71" t="s">
        <v>30</v>
      </c>
      <c r="AG71" t="s">
        <v>28</v>
      </c>
      <c r="AH71">
        <v>9.6000000000000002E-2</v>
      </c>
      <c r="AI71" t="s">
        <v>29</v>
      </c>
      <c r="AJ71" t="s">
        <v>31</v>
      </c>
      <c r="AK71">
        <v>18.28</v>
      </c>
      <c r="AL71" t="s">
        <v>32</v>
      </c>
      <c r="AO71" t="s">
        <v>21</v>
      </c>
    </row>
    <row r="72" spans="1:41" x14ac:dyDescent="0.25">
      <c r="A72" t="s">
        <v>22</v>
      </c>
      <c r="B72" s="2">
        <v>5400</v>
      </c>
      <c r="C72" t="s">
        <v>23</v>
      </c>
      <c r="D72">
        <v>6</v>
      </c>
      <c r="E72" t="s">
        <v>24</v>
      </c>
      <c r="F72">
        <v>14610</v>
      </c>
      <c r="G72" t="s">
        <v>25</v>
      </c>
      <c r="I72" t="s">
        <v>8</v>
      </c>
      <c r="T72">
        <v>17.079999999999998</v>
      </c>
      <c r="U72">
        <v>0.06</v>
      </c>
      <c r="V72" t="s">
        <v>27</v>
      </c>
      <c r="W72">
        <v>5400</v>
      </c>
      <c r="X72" t="s">
        <v>34</v>
      </c>
      <c r="Y72">
        <v>14610</v>
      </c>
      <c r="Z72" t="s">
        <v>13</v>
      </c>
      <c r="AA72">
        <v>0.06</v>
      </c>
      <c r="AB72" t="s">
        <v>35</v>
      </c>
      <c r="AC72">
        <v>14610</v>
      </c>
      <c r="AD72" t="s">
        <v>33</v>
      </c>
      <c r="AE72">
        <v>5400</v>
      </c>
      <c r="AF72" t="s">
        <v>30</v>
      </c>
      <c r="AG72" t="s">
        <v>28</v>
      </c>
      <c r="AH72">
        <v>0.06</v>
      </c>
      <c r="AI72" t="s">
        <v>29</v>
      </c>
      <c r="AJ72" t="s">
        <v>31</v>
      </c>
      <c r="AK72">
        <v>17.079999999999998</v>
      </c>
      <c r="AL72" t="s">
        <v>32</v>
      </c>
      <c r="AO72" t="s">
        <v>21</v>
      </c>
    </row>
    <row r="73" spans="1:41" x14ac:dyDescent="0.25">
      <c r="A73" t="s">
        <v>22</v>
      </c>
      <c r="B73" s="2">
        <v>6740</v>
      </c>
      <c r="C73" t="s">
        <v>23</v>
      </c>
      <c r="D73">
        <v>1.2</v>
      </c>
      <c r="E73" t="s">
        <v>24</v>
      </c>
      <c r="F73">
        <v>13170</v>
      </c>
      <c r="G73" t="s">
        <v>25</v>
      </c>
      <c r="I73" t="s">
        <v>8</v>
      </c>
      <c r="T73">
        <v>56.16</v>
      </c>
      <c r="U73">
        <v>1.2E-2</v>
      </c>
      <c r="V73" t="s">
        <v>27</v>
      </c>
      <c r="W73">
        <v>6740</v>
      </c>
      <c r="X73" t="s">
        <v>34</v>
      </c>
      <c r="Y73">
        <v>13170</v>
      </c>
      <c r="Z73" t="s">
        <v>13</v>
      </c>
      <c r="AA73">
        <v>1.2E-2</v>
      </c>
      <c r="AB73" t="s">
        <v>35</v>
      </c>
      <c r="AC73">
        <v>13170</v>
      </c>
      <c r="AD73" t="s">
        <v>33</v>
      </c>
      <c r="AE73">
        <v>6740</v>
      </c>
      <c r="AF73" t="s">
        <v>30</v>
      </c>
      <c r="AG73" t="s">
        <v>28</v>
      </c>
      <c r="AH73">
        <v>1.2E-2</v>
      </c>
      <c r="AI73" t="s">
        <v>29</v>
      </c>
      <c r="AJ73" t="s">
        <v>31</v>
      </c>
      <c r="AK73">
        <v>56.16</v>
      </c>
      <c r="AL73" t="s">
        <v>32</v>
      </c>
      <c r="AO73" t="s">
        <v>21</v>
      </c>
    </row>
    <row r="74" spans="1:41" x14ac:dyDescent="0.25">
      <c r="A74" t="s">
        <v>22</v>
      </c>
      <c r="B74" s="2">
        <v>6140</v>
      </c>
      <c r="C74" t="s">
        <v>23</v>
      </c>
      <c r="D74">
        <v>3</v>
      </c>
      <c r="E74" t="s">
        <v>24</v>
      </c>
      <c r="F74">
        <v>6910</v>
      </c>
      <c r="G74" t="s">
        <v>25</v>
      </c>
      <c r="I74" t="s">
        <v>8</v>
      </c>
      <c r="T74">
        <v>4</v>
      </c>
      <c r="U74">
        <v>0.03</v>
      </c>
      <c r="V74" t="s">
        <v>27</v>
      </c>
      <c r="W74">
        <v>6140</v>
      </c>
      <c r="X74" t="s">
        <v>34</v>
      </c>
      <c r="Y74">
        <v>6910</v>
      </c>
      <c r="Z74" t="s">
        <v>13</v>
      </c>
      <c r="AA74">
        <v>0.03</v>
      </c>
      <c r="AB74" t="s">
        <v>35</v>
      </c>
      <c r="AC74">
        <v>6910</v>
      </c>
      <c r="AD74" t="s">
        <v>33</v>
      </c>
      <c r="AE74">
        <v>6140</v>
      </c>
      <c r="AF74" t="s">
        <v>30</v>
      </c>
      <c r="AG74" t="s">
        <v>28</v>
      </c>
      <c r="AH74">
        <v>0.03</v>
      </c>
      <c r="AI74" t="s">
        <v>29</v>
      </c>
      <c r="AJ74" t="s">
        <v>31</v>
      </c>
      <c r="AK74">
        <v>4</v>
      </c>
      <c r="AL74" t="s">
        <v>32</v>
      </c>
      <c r="AO74" t="s">
        <v>21</v>
      </c>
    </row>
    <row r="75" spans="1:41" x14ac:dyDescent="0.25">
      <c r="A75" t="s">
        <v>22</v>
      </c>
      <c r="B75" s="2">
        <v>8440</v>
      </c>
      <c r="C75" t="s">
        <v>23</v>
      </c>
      <c r="D75">
        <v>7.1</v>
      </c>
      <c r="E75" t="s">
        <v>24</v>
      </c>
      <c r="F75">
        <v>10420</v>
      </c>
      <c r="G75" t="s">
        <v>25</v>
      </c>
      <c r="I75" t="s">
        <v>8</v>
      </c>
      <c r="T75">
        <v>3.07</v>
      </c>
      <c r="U75">
        <v>7.0999999999999994E-2</v>
      </c>
      <c r="V75" t="s">
        <v>27</v>
      </c>
      <c r="W75">
        <v>8440</v>
      </c>
      <c r="X75" t="s">
        <v>34</v>
      </c>
      <c r="Y75">
        <v>10420</v>
      </c>
      <c r="Z75" t="s">
        <v>13</v>
      </c>
      <c r="AA75">
        <v>7.0999999999999994E-2</v>
      </c>
      <c r="AB75" t="s">
        <v>35</v>
      </c>
      <c r="AC75">
        <v>10420</v>
      </c>
      <c r="AD75" t="s">
        <v>33</v>
      </c>
      <c r="AE75">
        <v>8440</v>
      </c>
      <c r="AF75" t="s">
        <v>30</v>
      </c>
      <c r="AG75" t="s">
        <v>28</v>
      </c>
      <c r="AH75">
        <v>7.0999999999999994E-2</v>
      </c>
      <c r="AI75" t="s">
        <v>29</v>
      </c>
      <c r="AJ75" t="s">
        <v>31</v>
      </c>
      <c r="AK75">
        <v>3.07</v>
      </c>
      <c r="AL75" t="s">
        <v>32</v>
      </c>
      <c r="AO75" t="s">
        <v>21</v>
      </c>
    </row>
    <row r="76" spans="1:41" x14ac:dyDescent="0.25">
      <c r="A76" t="s">
        <v>22</v>
      </c>
      <c r="B76" s="2">
        <v>7280</v>
      </c>
      <c r="C76" t="s">
        <v>23</v>
      </c>
      <c r="D76">
        <v>1</v>
      </c>
      <c r="E76" t="s">
        <v>24</v>
      </c>
      <c r="F76">
        <v>10520</v>
      </c>
      <c r="G76" t="s">
        <v>25</v>
      </c>
      <c r="I76" t="s">
        <v>8</v>
      </c>
      <c r="T76">
        <v>37</v>
      </c>
      <c r="U76">
        <v>0.01</v>
      </c>
      <c r="V76" t="s">
        <v>27</v>
      </c>
      <c r="W76">
        <v>7280</v>
      </c>
      <c r="X76" t="s">
        <v>34</v>
      </c>
      <c r="Y76">
        <v>10520</v>
      </c>
      <c r="Z76" t="s">
        <v>13</v>
      </c>
      <c r="AA76">
        <v>0.01</v>
      </c>
      <c r="AB76" t="s">
        <v>35</v>
      </c>
      <c r="AC76">
        <v>10520</v>
      </c>
      <c r="AD76" t="s">
        <v>33</v>
      </c>
      <c r="AE76">
        <v>7280</v>
      </c>
      <c r="AF76" t="s">
        <v>30</v>
      </c>
      <c r="AG76" t="s">
        <v>28</v>
      </c>
      <c r="AH76">
        <v>0.01</v>
      </c>
      <c r="AI76" t="s">
        <v>29</v>
      </c>
      <c r="AJ76" t="s">
        <v>31</v>
      </c>
      <c r="AK76">
        <v>37</v>
      </c>
      <c r="AL76" t="s">
        <v>32</v>
      </c>
      <c r="AO76" t="s">
        <v>21</v>
      </c>
    </row>
    <row r="77" spans="1:41" x14ac:dyDescent="0.25">
      <c r="A77" t="s">
        <v>22</v>
      </c>
      <c r="B77" s="2">
        <v>7980</v>
      </c>
      <c r="C77" t="s">
        <v>23</v>
      </c>
      <c r="D77">
        <v>8.4</v>
      </c>
      <c r="E77" t="s">
        <v>24</v>
      </c>
      <c r="F77">
        <v>11900</v>
      </c>
      <c r="G77" t="s">
        <v>25</v>
      </c>
      <c r="I77" t="s">
        <v>8</v>
      </c>
      <c r="T77">
        <v>4.95</v>
      </c>
      <c r="U77">
        <v>8.4000000000000005E-2</v>
      </c>
      <c r="V77" t="s">
        <v>27</v>
      </c>
      <c r="W77">
        <v>7980</v>
      </c>
      <c r="X77" t="s">
        <v>34</v>
      </c>
      <c r="Y77">
        <v>11900</v>
      </c>
      <c r="Z77" t="s">
        <v>13</v>
      </c>
      <c r="AA77">
        <v>8.4000000000000005E-2</v>
      </c>
      <c r="AB77" t="s">
        <v>35</v>
      </c>
      <c r="AC77">
        <v>11900</v>
      </c>
      <c r="AD77" t="s">
        <v>33</v>
      </c>
      <c r="AE77">
        <v>7980</v>
      </c>
      <c r="AF77" t="s">
        <v>30</v>
      </c>
      <c r="AG77" t="s">
        <v>28</v>
      </c>
      <c r="AH77">
        <v>8.4000000000000005E-2</v>
      </c>
      <c r="AI77" t="s">
        <v>29</v>
      </c>
      <c r="AJ77" t="s">
        <v>31</v>
      </c>
      <c r="AK77">
        <v>4.95</v>
      </c>
      <c r="AL77" t="s">
        <v>32</v>
      </c>
      <c r="AO77" t="s">
        <v>21</v>
      </c>
    </row>
    <row r="78" spans="1:41" x14ac:dyDescent="0.25">
      <c r="A78" t="s">
        <v>22</v>
      </c>
      <c r="B78" s="2">
        <v>5770</v>
      </c>
      <c r="C78" t="s">
        <v>23</v>
      </c>
      <c r="D78">
        <v>4</v>
      </c>
      <c r="E78" t="s">
        <v>24</v>
      </c>
      <c r="F78">
        <v>7230</v>
      </c>
      <c r="G78" t="s">
        <v>25</v>
      </c>
      <c r="I78" t="s">
        <v>8</v>
      </c>
      <c r="T78">
        <v>5.75</v>
      </c>
      <c r="U78">
        <v>0.04</v>
      </c>
      <c r="V78" t="s">
        <v>27</v>
      </c>
      <c r="W78">
        <v>5770</v>
      </c>
      <c r="X78" t="s">
        <v>34</v>
      </c>
      <c r="Y78">
        <v>7230</v>
      </c>
      <c r="Z78" t="s">
        <v>13</v>
      </c>
      <c r="AA78">
        <v>0.04</v>
      </c>
      <c r="AB78" t="s">
        <v>35</v>
      </c>
      <c r="AC78">
        <v>7230</v>
      </c>
      <c r="AD78" t="s">
        <v>33</v>
      </c>
      <c r="AE78">
        <v>5770</v>
      </c>
      <c r="AF78" t="s">
        <v>30</v>
      </c>
      <c r="AG78" t="s">
        <v>28</v>
      </c>
      <c r="AH78">
        <v>0.04</v>
      </c>
      <c r="AI78" t="s">
        <v>29</v>
      </c>
      <c r="AJ78" t="s">
        <v>31</v>
      </c>
      <c r="AK78">
        <v>5.75</v>
      </c>
      <c r="AL78" t="s">
        <v>32</v>
      </c>
      <c r="AO78" t="s">
        <v>21</v>
      </c>
    </row>
    <row r="79" spans="1:41" x14ac:dyDescent="0.25">
      <c r="A79" t="s">
        <v>22</v>
      </c>
      <c r="B79" s="2">
        <v>8310</v>
      </c>
      <c r="C79" t="s">
        <v>23</v>
      </c>
      <c r="D79">
        <v>5.5</v>
      </c>
      <c r="E79" t="s">
        <v>24</v>
      </c>
      <c r="F79">
        <v>9020</v>
      </c>
      <c r="G79" t="s">
        <v>25</v>
      </c>
      <c r="I79" t="s">
        <v>8</v>
      </c>
      <c r="T79">
        <v>1.53</v>
      </c>
      <c r="U79">
        <v>5.5E-2</v>
      </c>
      <c r="V79" t="s">
        <v>27</v>
      </c>
      <c r="W79">
        <v>8310</v>
      </c>
      <c r="X79" t="s">
        <v>34</v>
      </c>
      <c r="Y79">
        <v>9020</v>
      </c>
      <c r="Z79" t="s">
        <v>13</v>
      </c>
      <c r="AA79">
        <v>5.5E-2</v>
      </c>
      <c r="AB79" t="s">
        <v>35</v>
      </c>
      <c r="AC79">
        <v>9020</v>
      </c>
      <c r="AD79" t="s">
        <v>33</v>
      </c>
      <c r="AE79">
        <v>8310</v>
      </c>
      <c r="AF79" t="s">
        <v>30</v>
      </c>
      <c r="AG79" t="s">
        <v>28</v>
      </c>
      <c r="AH79">
        <v>5.5E-2</v>
      </c>
      <c r="AI79" t="s">
        <v>29</v>
      </c>
      <c r="AJ79" t="s">
        <v>31</v>
      </c>
      <c r="AK79">
        <v>1.53</v>
      </c>
      <c r="AL79" t="s">
        <v>32</v>
      </c>
      <c r="AO79" t="s">
        <v>21</v>
      </c>
    </row>
    <row r="80" spans="1:41" x14ac:dyDescent="0.25">
      <c r="A80" t="s">
        <v>22</v>
      </c>
      <c r="B80" s="2">
        <v>7830</v>
      </c>
      <c r="C80" t="s">
        <v>23</v>
      </c>
      <c r="D80">
        <v>1</v>
      </c>
      <c r="E80" t="s">
        <v>24</v>
      </c>
      <c r="F80">
        <v>14730</v>
      </c>
      <c r="G80" t="s">
        <v>25</v>
      </c>
      <c r="I80" t="s">
        <v>8</v>
      </c>
      <c r="T80">
        <v>63.51</v>
      </c>
      <c r="U80">
        <v>0.01</v>
      </c>
      <c r="V80" t="s">
        <v>27</v>
      </c>
      <c r="W80">
        <v>7830</v>
      </c>
      <c r="X80" t="s">
        <v>34</v>
      </c>
      <c r="Y80">
        <v>14730</v>
      </c>
      <c r="Z80" t="s">
        <v>13</v>
      </c>
      <c r="AA80">
        <v>0.01</v>
      </c>
      <c r="AB80" t="s">
        <v>35</v>
      </c>
      <c r="AC80">
        <v>14730</v>
      </c>
      <c r="AD80" t="s">
        <v>33</v>
      </c>
      <c r="AE80">
        <v>7830</v>
      </c>
      <c r="AF80" t="s">
        <v>30</v>
      </c>
      <c r="AG80" t="s">
        <v>28</v>
      </c>
      <c r="AH80">
        <v>0.01</v>
      </c>
      <c r="AI80" t="s">
        <v>29</v>
      </c>
      <c r="AJ80" t="s">
        <v>31</v>
      </c>
      <c r="AK80">
        <v>63.51</v>
      </c>
      <c r="AL80" t="s">
        <v>32</v>
      </c>
      <c r="AO80" t="s">
        <v>21</v>
      </c>
    </row>
    <row r="81" spans="1:41" x14ac:dyDescent="0.25">
      <c r="A81" t="s">
        <v>22</v>
      </c>
      <c r="B81" s="2">
        <v>8720</v>
      </c>
      <c r="C81" t="s">
        <v>23</v>
      </c>
      <c r="D81">
        <v>8.1</v>
      </c>
      <c r="E81" t="s">
        <v>24</v>
      </c>
      <c r="F81">
        <v>18340</v>
      </c>
      <c r="G81" t="s">
        <v>25</v>
      </c>
      <c r="I81" t="s">
        <v>8</v>
      </c>
      <c r="T81">
        <v>9.5500000000000007</v>
      </c>
      <c r="U81">
        <v>8.1000000000000003E-2</v>
      </c>
      <c r="V81" t="s">
        <v>27</v>
      </c>
      <c r="W81">
        <v>8720</v>
      </c>
      <c r="X81" t="s">
        <v>34</v>
      </c>
      <c r="Y81">
        <v>18340</v>
      </c>
      <c r="Z81" t="s">
        <v>13</v>
      </c>
      <c r="AA81">
        <v>8.1000000000000003E-2</v>
      </c>
      <c r="AB81" t="s">
        <v>35</v>
      </c>
      <c r="AC81">
        <v>18340</v>
      </c>
      <c r="AD81" t="s">
        <v>33</v>
      </c>
      <c r="AE81">
        <v>8720</v>
      </c>
      <c r="AF81" t="s">
        <v>30</v>
      </c>
      <c r="AG81" t="s">
        <v>28</v>
      </c>
      <c r="AH81">
        <v>8.1000000000000003E-2</v>
      </c>
      <c r="AI81" t="s">
        <v>29</v>
      </c>
      <c r="AJ81" t="s">
        <v>31</v>
      </c>
      <c r="AK81">
        <v>9.5500000000000007</v>
      </c>
      <c r="AL81" t="s">
        <v>32</v>
      </c>
      <c r="AO81" t="s">
        <v>21</v>
      </c>
    </row>
    <row r="82" spans="1:41" x14ac:dyDescent="0.25">
      <c r="A82" t="s">
        <v>22</v>
      </c>
      <c r="B82" s="2">
        <v>9140</v>
      </c>
      <c r="C82" t="s">
        <v>23</v>
      </c>
      <c r="D82">
        <v>8</v>
      </c>
      <c r="E82" t="s">
        <v>24</v>
      </c>
      <c r="F82">
        <v>12030</v>
      </c>
      <c r="G82" t="s">
        <v>25</v>
      </c>
      <c r="I82" t="s">
        <v>8</v>
      </c>
      <c r="T82">
        <v>3.57</v>
      </c>
      <c r="U82">
        <v>0.08</v>
      </c>
      <c r="V82" t="s">
        <v>27</v>
      </c>
      <c r="W82">
        <v>9140</v>
      </c>
      <c r="X82" t="s">
        <v>34</v>
      </c>
      <c r="Y82">
        <v>12030</v>
      </c>
      <c r="Z82" t="s">
        <v>13</v>
      </c>
      <c r="AA82">
        <v>0.08</v>
      </c>
      <c r="AB82" t="s">
        <v>35</v>
      </c>
      <c r="AC82">
        <v>12030</v>
      </c>
      <c r="AD82" t="s">
        <v>33</v>
      </c>
      <c r="AE82">
        <v>9140</v>
      </c>
      <c r="AF82" t="s">
        <v>30</v>
      </c>
      <c r="AG82" t="s">
        <v>28</v>
      </c>
      <c r="AH82">
        <v>0.08</v>
      </c>
      <c r="AI82" t="s">
        <v>29</v>
      </c>
      <c r="AJ82" t="s">
        <v>31</v>
      </c>
      <c r="AK82">
        <v>3.57</v>
      </c>
      <c r="AL82" t="s">
        <v>32</v>
      </c>
      <c r="AO82" t="s">
        <v>21</v>
      </c>
    </row>
    <row r="83" spans="1:41" x14ac:dyDescent="0.25">
      <c r="A83" t="s">
        <v>22</v>
      </c>
      <c r="B83" s="2">
        <v>4620</v>
      </c>
      <c r="C83" t="s">
        <v>23</v>
      </c>
      <c r="D83">
        <v>6.4</v>
      </c>
      <c r="E83" t="s">
        <v>24</v>
      </c>
      <c r="F83">
        <v>9630</v>
      </c>
      <c r="G83" t="s">
        <v>25</v>
      </c>
      <c r="I83" t="s">
        <v>8</v>
      </c>
      <c r="T83">
        <v>11.84</v>
      </c>
      <c r="U83">
        <v>6.4000000000000001E-2</v>
      </c>
      <c r="V83" t="s">
        <v>27</v>
      </c>
      <c r="W83">
        <v>4620</v>
      </c>
      <c r="X83" t="s">
        <v>34</v>
      </c>
      <c r="Y83">
        <v>9630</v>
      </c>
      <c r="Z83" t="s">
        <v>13</v>
      </c>
      <c r="AA83">
        <v>6.4000000000000001E-2</v>
      </c>
      <c r="AB83" t="s">
        <v>35</v>
      </c>
      <c r="AC83">
        <v>9630</v>
      </c>
      <c r="AD83" t="s">
        <v>33</v>
      </c>
      <c r="AE83">
        <v>4620</v>
      </c>
      <c r="AF83" t="s">
        <v>30</v>
      </c>
      <c r="AG83" t="s">
        <v>28</v>
      </c>
      <c r="AH83">
        <v>6.4000000000000001E-2</v>
      </c>
      <c r="AI83" t="s">
        <v>29</v>
      </c>
      <c r="AJ83" t="s">
        <v>31</v>
      </c>
      <c r="AK83">
        <v>11.84</v>
      </c>
      <c r="AL83" t="s">
        <v>32</v>
      </c>
      <c r="AO83" t="s">
        <v>21</v>
      </c>
    </row>
    <row r="84" spans="1:41" x14ac:dyDescent="0.25">
      <c r="A84" t="s">
        <v>22</v>
      </c>
      <c r="B84" s="2">
        <v>7440</v>
      </c>
      <c r="C84" t="s">
        <v>23</v>
      </c>
      <c r="D84">
        <v>7</v>
      </c>
      <c r="E84" t="s">
        <v>24</v>
      </c>
      <c r="F84">
        <v>13320</v>
      </c>
      <c r="G84" t="s">
        <v>25</v>
      </c>
      <c r="I84" t="s">
        <v>8</v>
      </c>
      <c r="T84">
        <v>8.61</v>
      </c>
      <c r="U84">
        <v>7.0000000000000007E-2</v>
      </c>
      <c r="V84" t="s">
        <v>27</v>
      </c>
      <c r="W84">
        <v>7440</v>
      </c>
      <c r="X84" t="s">
        <v>34</v>
      </c>
      <c r="Y84">
        <v>13320</v>
      </c>
      <c r="Z84" t="s">
        <v>13</v>
      </c>
      <c r="AA84">
        <v>7.0000000000000007E-2</v>
      </c>
      <c r="AB84" t="s">
        <v>35</v>
      </c>
      <c r="AC84">
        <v>13320</v>
      </c>
      <c r="AD84" t="s">
        <v>33</v>
      </c>
      <c r="AE84">
        <v>7440</v>
      </c>
      <c r="AF84" t="s">
        <v>30</v>
      </c>
      <c r="AG84" t="s">
        <v>28</v>
      </c>
      <c r="AH84">
        <v>7.0000000000000007E-2</v>
      </c>
      <c r="AI84" t="s">
        <v>29</v>
      </c>
      <c r="AJ84" t="s">
        <v>31</v>
      </c>
      <c r="AK84">
        <v>8.61</v>
      </c>
      <c r="AL84" t="s">
        <v>32</v>
      </c>
      <c r="AO84" t="s">
        <v>21</v>
      </c>
    </row>
    <row r="85" spans="1:41" x14ac:dyDescent="0.25">
      <c r="A85" t="s">
        <v>22</v>
      </c>
      <c r="B85" s="2">
        <v>1310</v>
      </c>
      <c r="C85" t="s">
        <v>23</v>
      </c>
      <c r="D85">
        <v>7.6</v>
      </c>
      <c r="E85" t="s">
        <v>24</v>
      </c>
      <c r="F85">
        <v>7660</v>
      </c>
      <c r="G85" t="s">
        <v>25</v>
      </c>
      <c r="I85" t="s">
        <v>8</v>
      </c>
      <c r="T85">
        <v>24.11</v>
      </c>
      <c r="U85">
        <v>7.5999999999999998E-2</v>
      </c>
      <c r="V85" t="s">
        <v>27</v>
      </c>
      <c r="W85">
        <v>1310</v>
      </c>
      <c r="X85" t="s">
        <v>34</v>
      </c>
      <c r="Y85">
        <v>7660</v>
      </c>
      <c r="Z85" t="s">
        <v>13</v>
      </c>
      <c r="AA85">
        <v>7.5999999999999998E-2</v>
      </c>
      <c r="AB85" t="s">
        <v>35</v>
      </c>
      <c r="AC85">
        <v>7660</v>
      </c>
      <c r="AD85" t="s">
        <v>33</v>
      </c>
      <c r="AE85">
        <v>1310</v>
      </c>
      <c r="AF85" t="s">
        <v>30</v>
      </c>
      <c r="AG85" t="s">
        <v>28</v>
      </c>
      <c r="AH85">
        <v>7.5999999999999998E-2</v>
      </c>
      <c r="AI85" t="s">
        <v>29</v>
      </c>
      <c r="AJ85" t="s">
        <v>31</v>
      </c>
      <c r="AK85">
        <v>24.11</v>
      </c>
      <c r="AL85" t="s">
        <v>32</v>
      </c>
      <c r="AO85" t="s">
        <v>21</v>
      </c>
    </row>
    <row r="86" spans="1:41" x14ac:dyDescent="0.25">
      <c r="A86" t="s">
        <v>22</v>
      </c>
      <c r="B86" s="2">
        <v>250</v>
      </c>
      <c r="C86" t="s">
        <v>23</v>
      </c>
      <c r="D86">
        <v>3</v>
      </c>
      <c r="E86" t="s">
        <v>24</v>
      </c>
      <c r="F86">
        <v>5330</v>
      </c>
      <c r="G86" t="s">
        <v>25</v>
      </c>
      <c r="I86" t="s">
        <v>8</v>
      </c>
      <c r="T86">
        <v>103.51</v>
      </c>
      <c r="U86">
        <v>0.03</v>
      </c>
      <c r="V86" t="s">
        <v>27</v>
      </c>
      <c r="W86">
        <v>250</v>
      </c>
      <c r="X86" t="s">
        <v>34</v>
      </c>
      <c r="Y86">
        <v>5330</v>
      </c>
      <c r="Z86" t="s">
        <v>13</v>
      </c>
      <c r="AA86">
        <v>0.03</v>
      </c>
      <c r="AB86" t="s">
        <v>35</v>
      </c>
      <c r="AC86">
        <v>5330</v>
      </c>
      <c r="AD86" t="s">
        <v>33</v>
      </c>
      <c r="AE86">
        <v>250</v>
      </c>
      <c r="AF86" t="s">
        <v>30</v>
      </c>
      <c r="AG86" t="s">
        <v>28</v>
      </c>
      <c r="AH86">
        <v>0.03</v>
      </c>
      <c r="AI86" t="s">
        <v>29</v>
      </c>
      <c r="AJ86" t="s">
        <v>31</v>
      </c>
      <c r="AK86">
        <v>103.51</v>
      </c>
      <c r="AL86" t="s">
        <v>32</v>
      </c>
      <c r="AO86" t="s">
        <v>21</v>
      </c>
    </row>
    <row r="87" spans="1:41" x14ac:dyDescent="0.25">
      <c r="A87" t="s">
        <v>22</v>
      </c>
      <c r="B87" s="2">
        <v>4660</v>
      </c>
      <c r="C87" t="s">
        <v>23</v>
      </c>
      <c r="D87">
        <v>9.5</v>
      </c>
      <c r="E87" t="s">
        <v>24</v>
      </c>
      <c r="F87">
        <v>6090</v>
      </c>
      <c r="G87" t="s">
        <v>25</v>
      </c>
      <c r="I87" t="s">
        <v>8</v>
      </c>
      <c r="T87">
        <v>2.95</v>
      </c>
      <c r="U87">
        <v>9.5000000000000001E-2</v>
      </c>
      <c r="V87" t="s">
        <v>27</v>
      </c>
      <c r="W87">
        <v>4660</v>
      </c>
      <c r="X87" t="s">
        <v>34</v>
      </c>
      <c r="Y87">
        <v>6090</v>
      </c>
      <c r="Z87" t="s">
        <v>13</v>
      </c>
      <c r="AA87">
        <v>9.5000000000000001E-2</v>
      </c>
      <c r="AB87" t="s">
        <v>35</v>
      </c>
      <c r="AC87">
        <v>6090</v>
      </c>
      <c r="AD87" t="s">
        <v>33</v>
      </c>
      <c r="AE87">
        <v>4660</v>
      </c>
      <c r="AF87" t="s">
        <v>30</v>
      </c>
      <c r="AG87" t="s">
        <v>28</v>
      </c>
      <c r="AH87">
        <v>9.5000000000000001E-2</v>
      </c>
      <c r="AI87" t="s">
        <v>29</v>
      </c>
      <c r="AJ87" t="s">
        <v>31</v>
      </c>
      <c r="AK87">
        <v>2.95</v>
      </c>
      <c r="AL87" t="s">
        <v>32</v>
      </c>
      <c r="AO87" t="s">
        <v>21</v>
      </c>
    </row>
    <row r="88" spans="1:41" x14ac:dyDescent="0.25">
      <c r="A88" t="s">
        <v>22</v>
      </c>
      <c r="B88" s="2">
        <v>2030</v>
      </c>
      <c r="C88" t="s">
        <v>23</v>
      </c>
      <c r="D88">
        <v>7</v>
      </c>
      <c r="E88" t="s">
        <v>24</v>
      </c>
      <c r="F88">
        <v>6820</v>
      </c>
      <c r="G88" t="s">
        <v>25</v>
      </c>
      <c r="I88" t="s">
        <v>8</v>
      </c>
      <c r="T88">
        <v>17.91</v>
      </c>
      <c r="U88">
        <v>7.0000000000000007E-2</v>
      </c>
      <c r="V88" t="s">
        <v>27</v>
      </c>
      <c r="W88">
        <v>2030</v>
      </c>
      <c r="X88" t="s">
        <v>34</v>
      </c>
      <c r="Y88">
        <v>6820</v>
      </c>
      <c r="Z88" t="s">
        <v>13</v>
      </c>
      <c r="AA88">
        <v>7.0000000000000007E-2</v>
      </c>
      <c r="AB88" t="s">
        <v>35</v>
      </c>
      <c r="AC88">
        <v>6820</v>
      </c>
      <c r="AD88" t="s">
        <v>33</v>
      </c>
      <c r="AE88">
        <v>2030</v>
      </c>
      <c r="AF88" t="s">
        <v>30</v>
      </c>
      <c r="AG88" t="s">
        <v>28</v>
      </c>
      <c r="AH88">
        <v>7.0000000000000007E-2</v>
      </c>
      <c r="AI88" t="s">
        <v>29</v>
      </c>
      <c r="AJ88" t="s">
        <v>31</v>
      </c>
      <c r="AK88">
        <v>17.91</v>
      </c>
      <c r="AL88" t="s">
        <v>32</v>
      </c>
      <c r="AO88" t="s">
        <v>21</v>
      </c>
    </row>
    <row r="89" spans="1:41" x14ac:dyDescent="0.25">
      <c r="A89" t="s">
        <v>22</v>
      </c>
      <c r="B89" s="2">
        <v>990</v>
      </c>
      <c r="C89" t="s">
        <v>23</v>
      </c>
      <c r="D89">
        <v>8.3000000000000007</v>
      </c>
      <c r="E89" t="s">
        <v>24</v>
      </c>
      <c r="F89">
        <v>2610</v>
      </c>
      <c r="G89" t="s">
        <v>25</v>
      </c>
      <c r="I89" t="s">
        <v>8</v>
      </c>
      <c r="T89">
        <v>12.16</v>
      </c>
      <c r="U89">
        <v>8.3000000000000004E-2</v>
      </c>
      <c r="V89" t="s">
        <v>27</v>
      </c>
      <c r="W89">
        <v>990</v>
      </c>
      <c r="X89" t="s">
        <v>34</v>
      </c>
      <c r="Y89">
        <v>2610</v>
      </c>
      <c r="Z89" t="s">
        <v>13</v>
      </c>
      <c r="AA89">
        <v>8.3000000000000004E-2</v>
      </c>
      <c r="AB89" t="s">
        <v>35</v>
      </c>
      <c r="AC89">
        <v>2610</v>
      </c>
      <c r="AD89" t="s">
        <v>33</v>
      </c>
      <c r="AE89">
        <v>990</v>
      </c>
      <c r="AF89" t="s">
        <v>30</v>
      </c>
      <c r="AG89" t="s">
        <v>28</v>
      </c>
      <c r="AH89">
        <v>8.3000000000000004E-2</v>
      </c>
      <c r="AI89" t="s">
        <v>29</v>
      </c>
      <c r="AJ89" t="s">
        <v>31</v>
      </c>
      <c r="AK89">
        <v>12.16</v>
      </c>
      <c r="AL89" t="s">
        <v>32</v>
      </c>
      <c r="AO89" t="s">
        <v>21</v>
      </c>
    </row>
    <row r="90" spans="1:41" x14ac:dyDescent="0.25">
      <c r="A90" t="s">
        <v>22</v>
      </c>
      <c r="B90" s="2">
        <v>3300</v>
      </c>
      <c r="C90" t="s">
        <v>23</v>
      </c>
      <c r="D90">
        <v>7</v>
      </c>
      <c r="E90" t="s">
        <v>24</v>
      </c>
      <c r="F90">
        <v>8630</v>
      </c>
      <c r="G90" t="s">
        <v>25</v>
      </c>
      <c r="I90" t="s">
        <v>8</v>
      </c>
      <c r="T90">
        <v>14.21</v>
      </c>
      <c r="U90">
        <v>7.0000000000000007E-2</v>
      </c>
      <c r="V90" t="s">
        <v>27</v>
      </c>
      <c r="W90">
        <v>3300</v>
      </c>
      <c r="X90" t="s">
        <v>34</v>
      </c>
      <c r="Y90">
        <v>8630</v>
      </c>
      <c r="Z90" t="s">
        <v>13</v>
      </c>
      <c r="AA90">
        <v>7.0000000000000007E-2</v>
      </c>
      <c r="AB90" t="s">
        <v>35</v>
      </c>
      <c r="AC90">
        <v>8630</v>
      </c>
      <c r="AD90" t="s">
        <v>33</v>
      </c>
      <c r="AE90">
        <v>3300</v>
      </c>
      <c r="AF90" t="s">
        <v>30</v>
      </c>
      <c r="AG90" t="s">
        <v>28</v>
      </c>
      <c r="AH90">
        <v>7.0000000000000007E-2</v>
      </c>
      <c r="AI90" t="s">
        <v>29</v>
      </c>
      <c r="AJ90" t="s">
        <v>31</v>
      </c>
      <c r="AK90">
        <v>14.21</v>
      </c>
      <c r="AL90" t="s">
        <v>32</v>
      </c>
      <c r="AO90" t="s">
        <v>21</v>
      </c>
    </row>
    <row r="91" spans="1:41" x14ac:dyDescent="0.25">
      <c r="A91" t="s">
        <v>22</v>
      </c>
      <c r="B91" s="2">
        <v>5420</v>
      </c>
      <c r="C91" t="s">
        <v>23</v>
      </c>
      <c r="D91">
        <v>6.8</v>
      </c>
      <c r="E91" t="s">
        <v>24</v>
      </c>
      <c r="F91">
        <v>11780</v>
      </c>
      <c r="G91" t="s">
        <v>25</v>
      </c>
      <c r="I91" t="s">
        <v>8</v>
      </c>
      <c r="T91">
        <v>11.8</v>
      </c>
      <c r="U91">
        <v>6.8000000000000005E-2</v>
      </c>
      <c r="V91" t="s">
        <v>27</v>
      </c>
      <c r="W91">
        <v>5420</v>
      </c>
      <c r="X91" t="s">
        <v>34</v>
      </c>
      <c r="Y91">
        <v>11780</v>
      </c>
      <c r="Z91" t="s">
        <v>13</v>
      </c>
      <c r="AA91">
        <v>6.8000000000000005E-2</v>
      </c>
      <c r="AB91" t="s">
        <v>35</v>
      </c>
      <c r="AC91">
        <v>11780</v>
      </c>
      <c r="AD91" t="s">
        <v>33</v>
      </c>
      <c r="AE91">
        <v>5420</v>
      </c>
      <c r="AF91" t="s">
        <v>30</v>
      </c>
      <c r="AG91" t="s">
        <v>28</v>
      </c>
      <c r="AH91">
        <v>6.8000000000000005E-2</v>
      </c>
      <c r="AI91" t="s">
        <v>29</v>
      </c>
      <c r="AJ91" t="s">
        <v>31</v>
      </c>
      <c r="AK91">
        <v>11.8</v>
      </c>
      <c r="AL91" t="s">
        <v>32</v>
      </c>
      <c r="AO91" t="s">
        <v>21</v>
      </c>
    </row>
    <row r="92" spans="1:41" x14ac:dyDescent="0.25">
      <c r="A92" t="s">
        <v>22</v>
      </c>
      <c r="B92" s="2">
        <v>4130</v>
      </c>
      <c r="C92" t="s">
        <v>23</v>
      </c>
      <c r="D92">
        <v>2</v>
      </c>
      <c r="E92" t="s">
        <v>24</v>
      </c>
      <c r="F92">
        <v>9330</v>
      </c>
      <c r="G92" t="s">
        <v>25</v>
      </c>
      <c r="I92" t="s">
        <v>8</v>
      </c>
      <c r="T92">
        <v>41.15</v>
      </c>
      <c r="U92">
        <v>0.02</v>
      </c>
      <c r="V92" t="s">
        <v>27</v>
      </c>
      <c r="W92">
        <v>4130</v>
      </c>
      <c r="X92" t="s">
        <v>34</v>
      </c>
      <c r="Y92">
        <v>9330</v>
      </c>
      <c r="Z92" t="s">
        <v>13</v>
      </c>
      <c r="AA92">
        <v>0.02</v>
      </c>
      <c r="AB92" t="s">
        <v>35</v>
      </c>
      <c r="AC92">
        <v>9330</v>
      </c>
      <c r="AD92" t="s">
        <v>33</v>
      </c>
      <c r="AE92">
        <v>4130</v>
      </c>
      <c r="AF92" t="s">
        <v>30</v>
      </c>
      <c r="AG92" t="s">
        <v>28</v>
      </c>
      <c r="AH92">
        <v>0.02</v>
      </c>
      <c r="AI92" t="s">
        <v>29</v>
      </c>
      <c r="AJ92" t="s">
        <v>31</v>
      </c>
      <c r="AK92">
        <v>41.15</v>
      </c>
      <c r="AL92" t="s">
        <v>32</v>
      </c>
      <c r="AO92" t="s">
        <v>21</v>
      </c>
    </row>
    <row r="93" spans="1:41" x14ac:dyDescent="0.25">
      <c r="A93" t="s">
        <v>22</v>
      </c>
      <c r="B93" s="2">
        <v>2470</v>
      </c>
      <c r="C93" t="s">
        <v>23</v>
      </c>
      <c r="D93">
        <v>5.8</v>
      </c>
      <c r="E93" t="s">
        <v>24</v>
      </c>
      <c r="F93">
        <v>4000</v>
      </c>
      <c r="G93" t="s">
        <v>25</v>
      </c>
      <c r="I93" t="s">
        <v>8</v>
      </c>
      <c r="T93">
        <v>8.5500000000000007</v>
      </c>
      <c r="U93">
        <v>5.8000000000000003E-2</v>
      </c>
      <c r="V93" t="s">
        <v>27</v>
      </c>
      <c r="W93">
        <v>2470</v>
      </c>
      <c r="X93" t="s">
        <v>34</v>
      </c>
      <c r="Y93">
        <v>4000</v>
      </c>
      <c r="Z93" t="s">
        <v>13</v>
      </c>
      <c r="AA93">
        <v>5.8000000000000003E-2</v>
      </c>
      <c r="AB93" t="s">
        <v>35</v>
      </c>
      <c r="AC93">
        <v>4000</v>
      </c>
      <c r="AD93" t="s">
        <v>33</v>
      </c>
      <c r="AE93">
        <v>2470</v>
      </c>
      <c r="AF93" t="s">
        <v>30</v>
      </c>
      <c r="AG93" t="s">
        <v>28</v>
      </c>
      <c r="AH93">
        <v>5.8000000000000003E-2</v>
      </c>
      <c r="AI93" t="s">
        <v>29</v>
      </c>
      <c r="AJ93" t="s">
        <v>31</v>
      </c>
      <c r="AK93">
        <v>8.5500000000000007</v>
      </c>
      <c r="AL93" t="s">
        <v>32</v>
      </c>
      <c r="AO93" t="s">
        <v>21</v>
      </c>
    </row>
    <row r="94" spans="1:41" x14ac:dyDescent="0.25">
      <c r="A94" t="s">
        <v>22</v>
      </c>
      <c r="B94" s="2">
        <v>4340</v>
      </c>
      <c r="C94" t="s">
        <v>23</v>
      </c>
      <c r="D94">
        <v>9</v>
      </c>
      <c r="E94" t="s">
        <v>24</v>
      </c>
      <c r="F94">
        <v>5490</v>
      </c>
      <c r="G94" t="s">
        <v>25</v>
      </c>
      <c r="I94" t="s">
        <v>8</v>
      </c>
      <c r="T94">
        <v>2.73</v>
      </c>
      <c r="U94">
        <v>0.09</v>
      </c>
      <c r="V94" t="s">
        <v>27</v>
      </c>
      <c r="W94">
        <v>4340</v>
      </c>
      <c r="X94" t="s">
        <v>34</v>
      </c>
      <c r="Y94">
        <v>5490</v>
      </c>
      <c r="Z94" t="s">
        <v>13</v>
      </c>
      <c r="AA94">
        <v>0.09</v>
      </c>
      <c r="AB94" t="s">
        <v>35</v>
      </c>
      <c r="AC94">
        <v>5490</v>
      </c>
      <c r="AD94" t="s">
        <v>33</v>
      </c>
      <c r="AE94">
        <v>4340</v>
      </c>
      <c r="AF94" t="s">
        <v>30</v>
      </c>
      <c r="AG94" t="s">
        <v>28</v>
      </c>
      <c r="AH94">
        <v>0.09</v>
      </c>
      <c r="AI94" t="s">
        <v>29</v>
      </c>
      <c r="AJ94" t="s">
        <v>31</v>
      </c>
      <c r="AK94">
        <v>2.73</v>
      </c>
      <c r="AL94" t="s">
        <v>32</v>
      </c>
      <c r="AO94" t="s">
        <v>21</v>
      </c>
    </row>
    <row r="95" spans="1:41" x14ac:dyDescent="0.25">
      <c r="A95" t="s">
        <v>22</v>
      </c>
      <c r="B95" s="2">
        <v>2590</v>
      </c>
      <c r="C95" t="s">
        <v>23</v>
      </c>
      <c r="D95">
        <v>8.3000000000000007</v>
      </c>
      <c r="E95" t="s">
        <v>24</v>
      </c>
      <c r="F95">
        <v>4310</v>
      </c>
      <c r="G95" t="s">
        <v>25</v>
      </c>
      <c r="I95" t="s">
        <v>8</v>
      </c>
      <c r="T95">
        <v>6.39</v>
      </c>
      <c r="U95">
        <v>8.3000000000000004E-2</v>
      </c>
      <c r="V95" t="s">
        <v>27</v>
      </c>
      <c r="W95">
        <v>2590</v>
      </c>
      <c r="X95" t="s">
        <v>34</v>
      </c>
      <c r="Y95">
        <v>4310</v>
      </c>
      <c r="Z95" t="s">
        <v>13</v>
      </c>
      <c r="AA95">
        <v>8.3000000000000004E-2</v>
      </c>
      <c r="AB95" t="s">
        <v>35</v>
      </c>
      <c r="AC95">
        <v>4310</v>
      </c>
      <c r="AD95" t="s">
        <v>33</v>
      </c>
      <c r="AE95">
        <v>2590</v>
      </c>
      <c r="AF95" t="s">
        <v>30</v>
      </c>
      <c r="AG95" t="s">
        <v>28</v>
      </c>
      <c r="AH95">
        <v>8.3000000000000004E-2</v>
      </c>
      <c r="AI95" t="s">
        <v>29</v>
      </c>
      <c r="AJ95" t="s">
        <v>31</v>
      </c>
      <c r="AK95">
        <v>6.39</v>
      </c>
      <c r="AL95" t="s">
        <v>32</v>
      </c>
      <c r="AO95" t="s">
        <v>21</v>
      </c>
    </row>
    <row r="96" spans="1:41" x14ac:dyDescent="0.25">
      <c r="A96" t="s">
        <v>22</v>
      </c>
      <c r="B96" s="2">
        <v>520</v>
      </c>
      <c r="C96" t="s">
        <v>23</v>
      </c>
      <c r="D96">
        <v>4</v>
      </c>
      <c r="E96" t="s">
        <v>24</v>
      </c>
      <c r="F96">
        <v>6430</v>
      </c>
      <c r="G96" t="s">
        <v>25</v>
      </c>
      <c r="I96" t="s">
        <v>8</v>
      </c>
      <c r="T96">
        <v>64.12</v>
      </c>
      <c r="U96">
        <v>0.04</v>
      </c>
      <c r="V96" t="s">
        <v>27</v>
      </c>
      <c r="W96">
        <v>520</v>
      </c>
      <c r="X96" t="s">
        <v>34</v>
      </c>
      <c r="Y96">
        <v>6430</v>
      </c>
      <c r="Z96" t="s">
        <v>13</v>
      </c>
      <c r="AA96">
        <v>0.04</v>
      </c>
      <c r="AB96" t="s">
        <v>35</v>
      </c>
      <c r="AC96">
        <v>6430</v>
      </c>
      <c r="AD96" t="s">
        <v>33</v>
      </c>
      <c r="AE96">
        <v>520</v>
      </c>
      <c r="AF96" t="s">
        <v>30</v>
      </c>
      <c r="AG96" t="s">
        <v>28</v>
      </c>
      <c r="AH96">
        <v>0.04</v>
      </c>
      <c r="AI96" t="s">
        <v>29</v>
      </c>
      <c r="AJ96" t="s">
        <v>31</v>
      </c>
      <c r="AK96">
        <v>64.12</v>
      </c>
      <c r="AL96" t="s">
        <v>32</v>
      </c>
      <c r="AO96" t="s">
        <v>21</v>
      </c>
    </row>
    <row r="97" spans="1:41" x14ac:dyDescent="0.25">
      <c r="A97" t="s">
        <v>22</v>
      </c>
      <c r="B97" s="2">
        <v>1380</v>
      </c>
      <c r="C97" t="s">
        <v>23</v>
      </c>
      <c r="D97">
        <v>2.8</v>
      </c>
      <c r="E97" t="s">
        <v>24</v>
      </c>
      <c r="F97">
        <v>5640</v>
      </c>
      <c r="G97" t="s">
        <v>25</v>
      </c>
      <c r="I97" t="s">
        <v>8</v>
      </c>
      <c r="T97">
        <v>50.98</v>
      </c>
      <c r="U97">
        <v>2.8000000000000001E-2</v>
      </c>
      <c r="V97" t="s">
        <v>27</v>
      </c>
      <c r="W97">
        <v>1380</v>
      </c>
      <c r="X97" t="s">
        <v>34</v>
      </c>
      <c r="Y97">
        <v>5640</v>
      </c>
      <c r="Z97" t="s">
        <v>13</v>
      </c>
      <c r="AA97">
        <v>2.8000000000000001E-2</v>
      </c>
      <c r="AB97" t="s">
        <v>35</v>
      </c>
      <c r="AC97">
        <v>5640</v>
      </c>
      <c r="AD97" t="s">
        <v>33</v>
      </c>
      <c r="AE97">
        <v>1380</v>
      </c>
      <c r="AF97" t="s">
        <v>30</v>
      </c>
      <c r="AG97" t="s">
        <v>28</v>
      </c>
      <c r="AH97">
        <v>2.8000000000000001E-2</v>
      </c>
      <c r="AI97" t="s">
        <v>29</v>
      </c>
      <c r="AJ97" t="s">
        <v>31</v>
      </c>
      <c r="AK97">
        <v>50.98</v>
      </c>
      <c r="AL97" t="s">
        <v>32</v>
      </c>
      <c r="AO97" t="s">
        <v>21</v>
      </c>
    </row>
    <row r="98" spans="1:41" x14ac:dyDescent="0.25">
      <c r="A98" t="s">
        <v>22</v>
      </c>
      <c r="B98" s="2">
        <v>8330</v>
      </c>
      <c r="C98" t="s">
        <v>23</v>
      </c>
      <c r="D98">
        <v>3</v>
      </c>
      <c r="E98" t="s">
        <v>24</v>
      </c>
      <c r="F98">
        <v>8620</v>
      </c>
      <c r="G98" t="s">
        <v>25</v>
      </c>
      <c r="I98" t="s">
        <v>8</v>
      </c>
      <c r="T98">
        <v>1.1599999999999999</v>
      </c>
      <c r="U98">
        <v>0.03</v>
      </c>
      <c r="V98" t="s">
        <v>27</v>
      </c>
      <c r="W98">
        <v>8330</v>
      </c>
      <c r="X98" t="s">
        <v>34</v>
      </c>
      <c r="Y98">
        <v>8620</v>
      </c>
      <c r="Z98" t="s">
        <v>13</v>
      </c>
      <c r="AA98">
        <v>0.03</v>
      </c>
      <c r="AB98" t="s">
        <v>35</v>
      </c>
      <c r="AC98">
        <v>8620</v>
      </c>
      <c r="AD98" t="s">
        <v>33</v>
      </c>
      <c r="AE98">
        <v>8330</v>
      </c>
      <c r="AF98" t="s">
        <v>30</v>
      </c>
      <c r="AG98" t="s">
        <v>28</v>
      </c>
      <c r="AH98">
        <v>0.03</v>
      </c>
      <c r="AI98" t="s">
        <v>29</v>
      </c>
      <c r="AJ98" t="s">
        <v>31</v>
      </c>
      <c r="AK98">
        <v>1.1599999999999999</v>
      </c>
      <c r="AL98" t="s">
        <v>32</v>
      </c>
      <c r="AO98" t="s">
        <v>21</v>
      </c>
    </row>
    <row r="99" spans="1:41" x14ac:dyDescent="0.25">
      <c r="A99" t="s">
        <v>22</v>
      </c>
      <c r="B99" s="2">
        <v>5780</v>
      </c>
      <c r="C99" t="s">
        <v>23</v>
      </c>
      <c r="D99">
        <v>5.3</v>
      </c>
      <c r="E99" t="s">
        <v>24</v>
      </c>
      <c r="F99">
        <v>13410</v>
      </c>
      <c r="G99" t="s">
        <v>25</v>
      </c>
      <c r="I99" t="s">
        <v>8</v>
      </c>
      <c r="T99">
        <v>16.3</v>
      </c>
      <c r="U99">
        <v>5.2999999999999999E-2</v>
      </c>
      <c r="V99" t="s">
        <v>27</v>
      </c>
      <c r="W99">
        <v>5780</v>
      </c>
      <c r="X99" t="s">
        <v>34</v>
      </c>
      <c r="Y99">
        <v>13410</v>
      </c>
      <c r="Z99" t="s">
        <v>13</v>
      </c>
      <c r="AA99">
        <v>5.2999999999999999E-2</v>
      </c>
      <c r="AB99" t="s">
        <v>35</v>
      </c>
      <c r="AC99">
        <v>13410</v>
      </c>
      <c r="AD99" t="s">
        <v>33</v>
      </c>
      <c r="AE99">
        <v>5780</v>
      </c>
      <c r="AF99" t="s">
        <v>30</v>
      </c>
      <c r="AG99" t="s">
        <v>28</v>
      </c>
      <c r="AH99">
        <v>5.2999999999999999E-2</v>
      </c>
      <c r="AI99" t="s">
        <v>29</v>
      </c>
      <c r="AJ99" t="s">
        <v>31</v>
      </c>
      <c r="AK99">
        <v>16.3</v>
      </c>
      <c r="AL99" t="s">
        <v>32</v>
      </c>
      <c r="AO99" t="s">
        <v>21</v>
      </c>
    </row>
    <row r="100" spans="1:41" x14ac:dyDescent="0.25">
      <c r="A100" t="s">
        <v>22</v>
      </c>
      <c r="B100" s="2">
        <v>690</v>
      </c>
      <c r="C100" t="s">
        <v>23</v>
      </c>
      <c r="D100">
        <v>5</v>
      </c>
      <c r="E100" t="s">
        <v>24</v>
      </c>
      <c r="F100">
        <v>9470</v>
      </c>
      <c r="G100" t="s">
        <v>25</v>
      </c>
      <c r="I100" t="s">
        <v>8</v>
      </c>
      <c r="T100">
        <v>53.68</v>
      </c>
      <c r="U100">
        <v>0.05</v>
      </c>
      <c r="V100" t="s">
        <v>27</v>
      </c>
      <c r="W100">
        <v>690</v>
      </c>
      <c r="X100" t="s">
        <v>34</v>
      </c>
      <c r="Y100">
        <v>9470</v>
      </c>
      <c r="Z100" t="s">
        <v>13</v>
      </c>
      <c r="AA100">
        <v>0.05</v>
      </c>
      <c r="AB100" t="s">
        <v>35</v>
      </c>
      <c r="AC100">
        <v>9470</v>
      </c>
      <c r="AD100" t="s">
        <v>33</v>
      </c>
      <c r="AE100">
        <v>690</v>
      </c>
      <c r="AF100" t="s">
        <v>30</v>
      </c>
      <c r="AG100" t="s">
        <v>28</v>
      </c>
      <c r="AH100">
        <v>0.05</v>
      </c>
      <c r="AI100" t="s">
        <v>29</v>
      </c>
      <c r="AJ100" t="s">
        <v>31</v>
      </c>
      <c r="AK100">
        <v>53.68</v>
      </c>
      <c r="AL100" t="s">
        <v>32</v>
      </c>
      <c r="AO100" t="s">
        <v>21</v>
      </c>
    </row>
    <row r="101" spans="1:41" x14ac:dyDescent="0.25">
      <c r="A101" t="s">
        <v>22</v>
      </c>
      <c r="B101" s="2">
        <v>3690</v>
      </c>
      <c r="C101" t="s">
        <v>23</v>
      </c>
      <c r="D101">
        <v>1.4</v>
      </c>
      <c r="E101" t="s">
        <v>24</v>
      </c>
      <c r="F101">
        <v>13220</v>
      </c>
      <c r="G101" t="s">
        <v>25</v>
      </c>
      <c r="I101" t="s">
        <v>8</v>
      </c>
      <c r="T101">
        <v>91.79</v>
      </c>
      <c r="U101">
        <v>1.4E-2</v>
      </c>
      <c r="V101" t="s">
        <v>27</v>
      </c>
      <c r="W101">
        <v>3690</v>
      </c>
      <c r="X101" t="s">
        <v>34</v>
      </c>
      <c r="Y101">
        <v>13220</v>
      </c>
      <c r="Z101" t="s">
        <v>13</v>
      </c>
      <c r="AA101">
        <v>1.4E-2</v>
      </c>
      <c r="AB101" t="s">
        <v>35</v>
      </c>
      <c r="AC101">
        <v>13220</v>
      </c>
      <c r="AD101" t="s">
        <v>33</v>
      </c>
      <c r="AE101">
        <v>3690</v>
      </c>
      <c r="AF101" t="s">
        <v>30</v>
      </c>
      <c r="AG101" t="s">
        <v>28</v>
      </c>
      <c r="AH101">
        <v>1.4E-2</v>
      </c>
      <c r="AI101" t="s">
        <v>29</v>
      </c>
      <c r="AJ101" t="s">
        <v>31</v>
      </c>
      <c r="AK101">
        <v>91.79</v>
      </c>
      <c r="AL101" t="s">
        <v>32</v>
      </c>
      <c r="AO101" t="s">
        <v>21</v>
      </c>
    </row>
    <row r="102" spans="1:41" x14ac:dyDescent="0.25">
      <c r="A102" t="s">
        <v>22</v>
      </c>
      <c r="B102" s="2">
        <v>5470</v>
      </c>
      <c r="C102" t="s">
        <v>23</v>
      </c>
      <c r="D102">
        <v>2</v>
      </c>
      <c r="E102" t="s">
        <v>24</v>
      </c>
      <c r="F102">
        <v>9130</v>
      </c>
      <c r="G102" t="s">
        <v>25</v>
      </c>
      <c r="I102" t="s">
        <v>8</v>
      </c>
      <c r="T102">
        <v>25.87</v>
      </c>
      <c r="U102">
        <v>0.02</v>
      </c>
      <c r="V102" t="s">
        <v>27</v>
      </c>
      <c r="W102">
        <v>5470</v>
      </c>
      <c r="X102" t="s">
        <v>34</v>
      </c>
      <c r="Y102">
        <v>9130</v>
      </c>
      <c r="Z102" t="s">
        <v>13</v>
      </c>
      <c r="AA102">
        <v>0.02</v>
      </c>
      <c r="AB102" t="s">
        <v>35</v>
      </c>
      <c r="AC102">
        <v>9130</v>
      </c>
      <c r="AD102" t="s">
        <v>33</v>
      </c>
      <c r="AE102">
        <v>5470</v>
      </c>
      <c r="AF102" t="s">
        <v>30</v>
      </c>
      <c r="AG102" t="s">
        <v>28</v>
      </c>
      <c r="AH102">
        <v>0.02</v>
      </c>
      <c r="AI102" t="s">
        <v>29</v>
      </c>
      <c r="AJ102" t="s">
        <v>31</v>
      </c>
      <c r="AK102">
        <v>25.87</v>
      </c>
      <c r="AL102" t="s">
        <v>32</v>
      </c>
      <c r="AO102" t="s">
        <v>21</v>
      </c>
    </row>
    <row r="103" spans="1:41" x14ac:dyDescent="0.25">
      <c r="A103" t="s">
        <v>22</v>
      </c>
      <c r="B103" s="2">
        <v>7920</v>
      </c>
      <c r="C103" t="s">
        <v>23</v>
      </c>
      <c r="D103">
        <v>5.0999999999999996</v>
      </c>
      <c r="E103" t="s">
        <v>24</v>
      </c>
      <c r="F103">
        <v>17070</v>
      </c>
      <c r="G103" t="s">
        <v>25</v>
      </c>
      <c r="I103" t="s">
        <v>8</v>
      </c>
      <c r="T103">
        <v>15.44</v>
      </c>
      <c r="U103">
        <v>5.0999999999999997E-2</v>
      </c>
      <c r="V103" t="s">
        <v>27</v>
      </c>
      <c r="W103">
        <v>7920</v>
      </c>
      <c r="X103" t="s">
        <v>34</v>
      </c>
      <c r="Y103">
        <v>17070</v>
      </c>
      <c r="Z103" t="s">
        <v>13</v>
      </c>
      <c r="AA103">
        <v>5.0999999999999997E-2</v>
      </c>
      <c r="AB103" t="s">
        <v>35</v>
      </c>
      <c r="AC103">
        <v>17070</v>
      </c>
      <c r="AD103" t="s">
        <v>33</v>
      </c>
      <c r="AE103">
        <v>7920</v>
      </c>
      <c r="AF103" t="s">
        <v>30</v>
      </c>
      <c r="AG103" t="s">
        <v>28</v>
      </c>
      <c r="AH103">
        <v>5.0999999999999997E-2</v>
      </c>
      <c r="AI103" t="s">
        <v>29</v>
      </c>
      <c r="AJ103" t="s">
        <v>31</v>
      </c>
      <c r="AK103">
        <v>15.44</v>
      </c>
      <c r="AL103" t="s">
        <v>32</v>
      </c>
      <c r="AO103" t="s">
        <v>21</v>
      </c>
    </row>
    <row r="104" spans="1:41" x14ac:dyDescent="0.25">
      <c r="A104" t="s">
        <v>22</v>
      </c>
      <c r="B104" s="2">
        <v>960</v>
      </c>
      <c r="C104" t="s">
        <v>23</v>
      </c>
      <c r="D104">
        <v>8</v>
      </c>
      <c r="E104" t="s">
        <v>24</v>
      </c>
      <c r="F104">
        <v>4760</v>
      </c>
      <c r="G104" t="s">
        <v>25</v>
      </c>
      <c r="I104" t="s">
        <v>8</v>
      </c>
      <c r="T104">
        <v>20.8</v>
      </c>
      <c r="U104">
        <v>0.08</v>
      </c>
      <c r="V104" t="s">
        <v>27</v>
      </c>
      <c r="W104">
        <v>960</v>
      </c>
      <c r="X104" t="s">
        <v>34</v>
      </c>
      <c r="Y104">
        <v>4760</v>
      </c>
      <c r="Z104" t="s">
        <v>13</v>
      </c>
      <c r="AA104">
        <v>0.08</v>
      </c>
      <c r="AB104" t="s">
        <v>35</v>
      </c>
      <c r="AC104">
        <v>4760</v>
      </c>
      <c r="AD104" t="s">
        <v>33</v>
      </c>
      <c r="AE104">
        <v>960</v>
      </c>
      <c r="AF104" t="s">
        <v>30</v>
      </c>
      <c r="AG104" t="s">
        <v>28</v>
      </c>
      <c r="AH104">
        <v>0.08</v>
      </c>
      <c r="AI104" t="s">
        <v>29</v>
      </c>
      <c r="AJ104" t="s">
        <v>31</v>
      </c>
      <c r="AK104">
        <v>20.8</v>
      </c>
      <c r="AL104" t="s">
        <v>32</v>
      </c>
      <c r="AO104" t="s">
        <v>21</v>
      </c>
    </row>
    <row r="105" spans="1:41" x14ac:dyDescent="0.25">
      <c r="A105" t="s">
        <v>22</v>
      </c>
      <c r="B105" s="2">
        <v>4690</v>
      </c>
      <c r="C105" t="s">
        <v>23</v>
      </c>
      <c r="D105">
        <v>3.8</v>
      </c>
      <c r="E105" t="s">
        <v>24</v>
      </c>
      <c r="F105">
        <v>13400</v>
      </c>
      <c r="G105" t="s">
        <v>25</v>
      </c>
      <c r="I105" t="s">
        <v>8</v>
      </c>
      <c r="T105">
        <v>28.15</v>
      </c>
      <c r="U105">
        <v>3.7999999999999999E-2</v>
      </c>
      <c r="V105" t="s">
        <v>27</v>
      </c>
      <c r="W105">
        <v>4690</v>
      </c>
      <c r="X105" t="s">
        <v>34</v>
      </c>
      <c r="Y105">
        <v>13400</v>
      </c>
      <c r="Z105" t="s">
        <v>13</v>
      </c>
      <c r="AA105">
        <v>3.7999999999999999E-2</v>
      </c>
      <c r="AB105" t="s">
        <v>35</v>
      </c>
      <c r="AC105">
        <v>13400</v>
      </c>
      <c r="AD105" t="s">
        <v>33</v>
      </c>
      <c r="AE105">
        <v>4690</v>
      </c>
      <c r="AF105" t="s">
        <v>30</v>
      </c>
      <c r="AG105" t="s">
        <v>28</v>
      </c>
      <c r="AH105">
        <v>3.7999999999999999E-2</v>
      </c>
      <c r="AI105" t="s">
        <v>29</v>
      </c>
      <c r="AJ105" t="s">
        <v>31</v>
      </c>
      <c r="AK105">
        <v>28.15</v>
      </c>
      <c r="AL105" t="s">
        <v>32</v>
      </c>
      <c r="AO105" t="s">
        <v>21</v>
      </c>
    </row>
    <row r="106" spans="1:41" x14ac:dyDescent="0.25">
      <c r="A106" t="s">
        <v>22</v>
      </c>
      <c r="B106" s="2">
        <v>340</v>
      </c>
      <c r="C106" t="s">
        <v>23</v>
      </c>
      <c r="D106">
        <v>9</v>
      </c>
      <c r="E106" t="s">
        <v>24</v>
      </c>
      <c r="F106">
        <v>5320</v>
      </c>
      <c r="G106" t="s">
        <v>25</v>
      </c>
      <c r="I106" t="s">
        <v>8</v>
      </c>
      <c r="T106">
        <v>31.91</v>
      </c>
      <c r="U106">
        <v>0.09</v>
      </c>
      <c r="V106" t="s">
        <v>27</v>
      </c>
      <c r="W106">
        <v>340</v>
      </c>
      <c r="X106" t="s">
        <v>34</v>
      </c>
      <c r="Y106">
        <v>5320</v>
      </c>
      <c r="Z106" t="s">
        <v>13</v>
      </c>
      <c r="AA106">
        <v>0.09</v>
      </c>
      <c r="AB106" t="s">
        <v>35</v>
      </c>
      <c r="AC106">
        <v>5320</v>
      </c>
      <c r="AD106" t="s">
        <v>33</v>
      </c>
      <c r="AE106">
        <v>340</v>
      </c>
      <c r="AF106" t="s">
        <v>30</v>
      </c>
      <c r="AG106" t="s">
        <v>28</v>
      </c>
      <c r="AH106">
        <v>0.09</v>
      </c>
      <c r="AI106" t="s">
        <v>29</v>
      </c>
      <c r="AJ106" t="s">
        <v>31</v>
      </c>
      <c r="AK106">
        <v>31.91</v>
      </c>
      <c r="AL106" t="s">
        <v>32</v>
      </c>
      <c r="AO106" t="s">
        <v>21</v>
      </c>
    </row>
    <row r="107" spans="1:41" x14ac:dyDescent="0.25">
      <c r="A107" t="s">
        <v>22</v>
      </c>
      <c r="B107" s="2">
        <v>3270</v>
      </c>
      <c r="C107" t="s">
        <v>23</v>
      </c>
      <c r="D107">
        <v>4.5999999999999996</v>
      </c>
      <c r="E107" t="s">
        <v>24</v>
      </c>
      <c r="F107">
        <v>9200</v>
      </c>
      <c r="G107" t="s">
        <v>25</v>
      </c>
      <c r="I107" t="s">
        <v>8</v>
      </c>
      <c r="T107">
        <v>23</v>
      </c>
      <c r="U107">
        <v>4.5999999999999999E-2</v>
      </c>
      <c r="V107" t="s">
        <v>27</v>
      </c>
      <c r="W107">
        <v>3270</v>
      </c>
      <c r="X107" t="s">
        <v>34</v>
      </c>
      <c r="Y107">
        <v>9200</v>
      </c>
      <c r="Z107" t="s">
        <v>13</v>
      </c>
      <c r="AA107">
        <v>4.5999999999999999E-2</v>
      </c>
      <c r="AB107" t="s">
        <v>35</v>
      </c>
      <c r="AC107">
        <v>9200</v>
      </c>
      <c r="AD107" t="s">
        <v>33</v>
      </c>
      <c r="AE107">
        <v>3270</v>
      </c>
      <c r="AF107" t="s">
        <v>30</v>
      </c>
      <c r="AG107" t="s">
        <v>28</v>
      </c>
      <c r="AH107">
        <v>4.5999999999999999E-2</v>
      </c>
      <c r="AI107" t="s">
        <v>29</v>
      </c>
      <c r="AJ107" t="s">
        <v>31</v>
      </c>
      <c r="AK107">
        <v>23</v>
      </c>
      <c r="AL107" t="s">
        <v>32</v>
      </c>
      <c r="AO107" t="s">
        <v>21</v>
      </c>
    </row>
    <row r="108" spans="1:41" x14ac:dyDescent="0.25">
      <c r="A108" t="s">
        <v>22</v>
      </c>
      <c r="B108" s="2">
        <v>6410</v>
      </c>
      <c r="C108" t="s">
        <v>23</v>
      </c>
      <c r="D108">
        <v>6</v>
      </c>
      <c r="E108" t="s">
        <v>24</v>
      </c>
      <c r="F108">
        <v>6750</v>
      </c>
      <c r="G108" t="s">
        <v>25</v>
      </c>
      <c r="I108" t="s">
        <v>8</v>
      </c>
      <c r="T108">
        <v>0.89</v>
      </c>
      <c r="U108">
        <v>0.06</v>
      </c>
      <c r="V108" t="s">
        <v>27</v>
      </c>
      <c r="W108">
        <v>6410</v>
      </c>
      <c r="X108" t="s">
        <v>34</v>
      </c>
      <c r="Y108">
        <v>6750</v>
      </c>
      <c r="Z108" t="s">
        <v>13</v>
      </c>
      <c r="AA108">
        <v>0.06</v>
      </c>
      <c r="AB108" t="s">
        <v>35</v>
      </c>
      <c r="AC108">
        <v>6750</v>
      </c>
      <c r="AD108" t="s">
        <v>33</v>
      </c>
      <c r="AE108">
        <v>6410</v>
      </c>
      <c r="AF108" t="s">
        <v>30</v>
      </c>
      <c r="AG108" t="s">
        <v>28</v>
      </c>
      <c r="AH108">
        <v>0.06</v>
      </c>
      <c r="AI108" t="s">
        <v>29</v>
      </c>
      <c r="AJ108" t="s">
        <v>31</v>
      </c>
      <c r="AK108">
        <v>0.89</v>
      </c>
      <c r="AL108" t="s">
        <v>32</v>
      </c>
      <c r="AO108" t="s">
        <v>21</v>
      </c>
    </row>
    <row r="109" spans="1:41" x14ac:dyDescent="0.25">
      <c r="A109" t="s">
        <v>22</v>
      </c>
      <c r="B109" s="2">
        <v>2810</v>
      </c>
      <c r="C109" t="s">
        <v>23</v>
      </c>
      <c r="D109">
        <v>3.9</v>
      </c>
      <c r="E109" t="s">
        <v>24</v>
      </c>
      <c r="F109">
        <v>12290</v>
      </c>
      <c r="G109" t="s">
        <v>25</v>
      </c>
      <c r="I109" t="s">
        <v>8</v>
      </c>
      <c r="T109">
        <v>38.57</v>
      </c>
      <c r="U109">
        <v>3.9E-2</v>
      </c>
      <c r="V109" t="s">
        <v>27</v>
      </c>
      <c r="W109">
        <v>2810</v>
      </c>
      <c r="X109" t="s">
        <v>34</v>
      </c>
      <c r="Y109">
        <v>12290</v>
      </c>
      <c r="Z109" t="s">
        <v>13</v>
      </c>
      <c r="AA109">
        <v>3.9E-2</v>
      </c>
      <c r="AB109" t="s">
        <v>35</v>
      </c>
      <c r="AC109">
        <v>12290</v>
      </c>
      <c r="AD109" t="s">
        <v>33</v>
      </c>
      <c r="AE109">
        <v>2810</v>
      </c>
      <c r="AF109" t="s">
        <v>30</v>
      </c>
      <c r="AG109" t="s">
        <v>28</v>
      </c>
      <c r="AH109">
        <v>3.9E-2</v>
      </c>
      <c r="AI109" t="s">
        <v>29</v>
      </c>
      <c r="AJ109" t="s">
        <v>31</v>
      </c>
      <c r="AK109">
        <v>38.57</v>
      </c>
      <c r="AL109" t="s">
        <v>32</v>
      </c>
      <c r="AO109" t="s">
        <v>21</v>
      </c>
    </row>
    <row r="110" spans="1:41" x14ac:dyDescent="0.25">
      <c r="A110" t="s">
        <v>22</v>
      </c>
      <c r="B110" s="2">
        <v>6180</v>
      </c>
      <c r="C110" t="s">
        <v>23</v>
      </c>
      <c r="D110">
        <v>8</v>
      </c>
      <c r="E110" t="s">
        <v>24</v>
      </c>
      <c r="F110">
        <v>8050</v>
      </c>
      <c r="G110" t="s">
        <v>25</v>
      </c>
      <c r="I110" t="s">
        <v>8</v>
      </c>
      <c r="T110">
        <v>3.43</v>
      </c>
      <c r="U110">
        <v>0.08</v>
      </c>
      <c r="V110" t="s">
        <v>27</v>
      </c>
      <c r="W110">
        <v>6180</v>
      </c>
      <c r="X110" t="s">
        <v>34</v>
      </c>
      <c r="Y110">
        <v>8050</v>
      </c>
      <c r="Z110" t="s">
        <v>13</v>
      </c>
      <c r="AA110">
        <v>0.08</v>
      </c>
      <c r="AB110" t="s">
        <v>35</v>
      </c>
      <c r="AC110">
        <v>8050</v>
      </c>
      <c r="AD110" t="s">
        <v>33</v>
      </c>
      <c r="AE110">
        <v>6180</v>
      </c>
      <c r="AF110" t="s">
        <v>30</v>
      </c>
      <c r="AG110" t="s">
        <v>28</v>
      </c>
      <c r="AH110">
        <v>0.08</v>
      </c>
      <c r="AI110" t="s">
        <v>29</v>
      </c>
      <c r="AJ110" t="s">
        <v>31</v>
      </c>
      <c r="AK110">
        <v>3.43</v>
      </c>
      <c r="AL110" t="s">
        <v>32</v>
      </c>
      <c r="AO110" t="s">
        <v>21</v>
      </c>
    </row>
    <row r="111" spans="1:41" x14ac:dyDescent="0.25">
      <c r="A111" t="s">
        <v>22</v>
      </c>
      <c r="B111" s="2">
        <v>4670</v>
      </c>
      <c r="C111" t="s">
        <v>23</v>
      </c>
      <c r="D111">
        <v>9.6999999999999993</v>
      </c>
      <c r="E111" t="s">
        <v>24</v>
      </c>
      <c r="F111">
        <v>5430</v>
      </c>
      <c r="G111" t="s">
        <v>25</v>
      </c>
      <c r="I111" t="s">
        <v>8</v>
      </c>
      <c r="T111">
        <v>1.63</v>
      </c>
      <c r="U111">
        <v>9.7000000000000003E-2</v>
      </c>
      <c r="V111" t="s">
        <v>27</v>
      </c>
      <c r="W111">
        <v>4670</v>
      </c>
      <c r="X111" t="s">
        <v>34</v>
      </c>
      <c r="Y111">
        <v>5430</v>
      </c>
      <c r="Z111" t="s">
        <v>13</v>
      </c>
      <c r="AA111">
        <v>9.7000000000000003E-2</v>
      </c>
      <c r="AB111" t="s">
        <v>35</v>
      </c>
      <c r="AC111">
        <v>5430</v>
      </c>
      <c r="AD111" t="s">
        <v>33</v>
      </c>
      <c r="AE111">
        <v>4670</v>
      </c>
      <c r="AF111" t="s">
        <v>30</v>
      </c>
      <c r="AG111" t="s">
        <v>28</v>
      </c>
      <c r="AH111">
        <v>9.7000000000000003E-2</v>
      </c>
      <c r="AI111" t="s">
        <v>29</v>
      </c>
      <c r="AJ111" t="s">
        <v>31</v>
      </c>
      <c r="AK111">
        <v>1.63</v>
      </c>
      <c r="AL111" t="s">
        <v>32</v>
      </c>
      <c r="AO111" t="s">
        <v>21</v>
      </c>
    </row>
    <row r="112" spans="1:41" x14ac:dyDescent="0.25">
      <c r="A112" t="s">
        <v>22</v>
      </c>
      <c r="B112" s="2">
        <v>7690</v>
      </c>
      <c r="C112" t="s">
        <v>23</v>
      </c>
      <c r="D112">
        <v>7</v>
      </c>
      <c r="E112" t="s">
        <v>24</v>
      </c>
      <c r="F112">
        <v>13320</v>
      </c>
      <c r="G112" t="s">
        <v>25</v>
      </c>
      <c r="I112" t="s">
        <v>8</v>
      </c>
      <c r="T112">
        <v>8.1199999999999992</v>
      </c>
      <c r="U112">
        <v>7.0000000000000007E-2</v>
      </c>
      <c r="V112" t="s">
        <v>27</v>
      </c>
      <c r="W112">
        <v>7690</v>
      </c>
      <c r="X112" t="s">
        <v>34</v>
      </c>
      <c r="Y112">
        <v>13320</v>
      </c>
      <c r="Z112" t="s">
        <v>13</v>
      </c>
      <c r="AA112">
        <v>7.0000000000000007E-2</v>
      </c>
      <c r="AB112" t="s">
        <v>35</v>
      </c>
      <c r="AC112">
        <v>13320</v>
      </c>
      <c r="AD112" t="s">
        <v>33</v>
      </c>
      <c r="AE112">
        <v>7690</v>
      </c>
      <c r="AF112" t="s">
        <v>30</v>
      </c>
      <c r="AG112" t="s">
        <v>28</v>
      </c>
      <c r="AH112">
        <v>7.0000000000000007E-2</v>
      </c>
      <c r="AI112" t="s">
        <v>29</v>
      </c>
      <c r="AJ112" t="s">
        <v>31</v>
      </c>
      <c r="AK112">
        <v>8.1199999999999992</v>
      </c>
      <c r="AL112" t="s">
        <v>32</v>
      </c>
      <c r="AO112" t="s">
        <v>21</v>
      </c>
    </row>
    <row r="113" spans="1:41" x14ac:dyDescent="0.25">
      <c r="A113" t="s">
        <v>22</v>
      </c>
      <c r="B113" s="2">
        <v>8600</v>
      </c>
      <c r="C113" t="s">
        <v>23</v>
      </c>
      <c r="D113">
        <v>8.1999999999999993</v>
      </c>
      <c r="E113" t="s">
        <v>24</v>
      </c>
      <c r="F113">
        <v>10660</v>
      </c>
      <c r="G113" t="s">
        <v>25</v>
      </c>
      <c r="I113" t="s">
        <v>8</v>
      </c>
      <c r="T113">
        <v>2.72</v>
      </c>
      <c r="U113">
        <v>8.2000000000000003E-2</v>
      </c>
      <c r="V113" t="s">
        <v>27</v>
      </c>
      <c r="W113">
        <v>8600</v>
      </c>
      <c r="X113" t="s">
        <v>34</v>
      </c>
      <c r="Y113">
        <v>10660</v>
      </c>
      <c r="Z113" t="s">
        <v>13</v>
      </c>
      <c r="AA113">
        <v>8.2000000000000003E-2</v>
      </c>
      <c r="AB113" t="s">
        <v>35</v>
      </c>
      <c r="AC113">
        <v>10660</v>
      </c>
      <c r="AD113" t="s">
        <v>33</v>
      </c>
      <c r="AE113">
        <v>8600</v>
      </c>
      <c r="AF113" t="s">
        <v>30</v>
      </c>
      <c r="AG113" t="s">
        <v>28</v>
      </c>
      <c r="AH113">
        <v>8.2000000000000003E-2</v>
      </c>
      <c r="AI113" t="s">
        <v>29</v>
      </c>
      <c r="AJ113" t="s">
        <v>31</v>
      </c>
      <c r="AK113">
        <v>2.72</v>
      </c>
      <c r="AL113" t="s">
        <v>32</v>
      </c>
      <c r="AO113" t="s">
        <v>21</v>
      </c>
    </row>
    <row r="114" spans="1:41" x14ac:dyDescent="0.25">
      <c r="A114" t="s">
        <v>22</v>
      </c>
      <c r="B114" s="2">
        <v>350</v>
      </c>
      <c r="C114" t="s">
        <v>23</v>
      </c>
      <c r="D114">
        <v>7</v>
      </c>
      <c r="E114" t="s">
        <v>24</v>
      </c>
      <c r="F114">
        <v>8850</v>
      </c>
      <c r="G114" t="s">
        <v>25</v>
      </c>
      <c r="I114" t="s">
        <v>8</v>
      </c>
      <c r="T114">
        <v>47.74</v>
      </c>
      <c r="U114">
        <v>7.0000000000000007E-2</v>
      </c>
      <c r="V114" t="s">
        <v>27</v>
      </c>
      <c r="W114">
        <v>350</v>
      </c>
      <c r="X114" t="s">
        <v>34</v>
      </c>
      <c r="Y114">
        <v>8850</v>
      </c>
      <c r="Z114" t="s">
        <v>13</v>
      </c>
      <c r="AA114">
        <v>7.0000000000000007E-2</v>
      </c>
      <c r="AB114" t="s">
        <v>35</v>
      </c>
      <c r="AC114">
        <v>8850</v>
      </c>
      <c r="AD114" t="s">
        <v>33</v>
      </c>
      <c r="AE114">
        <v>350</v>
      </c>
      <c r="AF114" t="s">
        <v>30</v>
      </c>
      <c r="AG114" t="s">
        <v>28</v>
      </c>
      <c r="AH114">
        <v>7.0000000000000007E-2</v>
      </c>
      <c r="AI114" t="s">
        <v>29</v>
      </c>
      <c r="AJ114" t="s">
        <v>31</v>
      </c>
      <c r="AK114">
        <v>47.74</v>
      </c>
      <c r="AL114" t="s">
        <v>32</v>
      </c>
      <c r="AO114" t="s">
        <v>21</v>
      </c>
    </row>
    <row r="115" spans="1:41" x14ac:dyDescent="0.25">
      <c r="A115" t="s">
        <v>22</v>
      </c>
      <c r="B115" s="2">
        <v>2380</v>
      </c>
      <c r="C115" t="s">
        <v>23</v>
      </c>
      <c r="D115">
        <v>8.3000000000000007</v>
      </c>
      <c r="E115" t="s">
        <v>24</v>
      </c>
      <c r="F115">
        <v>10270</v>
      </c>
      <c r="G115" t="s">
        <v>25</v>
      </c>
      <c r="I115" t="s">
        <v>8</v>
      </c>
      <c r="T115">
        <v>18.34</v>
      </c>
      <c r="U115">
        <v>8.3000000000000004E-2</v>
      </c>
      <c r="V115" t="s">
        <v>27</v>
      </c>
      <c r="W115">
        <v>2380</v>
      </c>
      <c r="X115" t="s">
        <v>34</v>
      </c>
      <c r="Y115">
        <v>10270</v>
      </c>
      <c r="Z115" t="s">
        <v>13</v>
      </c>
      <c r="AA115">
        <v>8.3000000000000004E-2</v>
      </c>
      <c r="AB115" t="s">
        <v>35</v>
      </c>
      <c r="AC115">
        <v>10270</v>
      </c>
      <c r="AD115" t="s">
        <v>33</v>
      </c>
      <c r="AE115">
        <v>2380</v>
      </c>
      <c r="AF115" t="s">
        <v>30</v>
      </c>
      <c r="AG115" t="s">
        <v>28</v>
      </c>
      <c r="AH115">
        <v>8.3000000000000004E-2</v>
      </c>
      <c r="AI115" t="s">
        <v>29</v>
      </c>
      <c r="AJ115" t="s">
        <v>31</v>
      </c>
      <c r="AK115">
        <v>18.34</v>
      </c>
      <c r="AL115" t="s">
        <v>32</v>
      </c>
      <c r="AO115" t="s">
        <v>21</v>
      </c>
    </row>
    <row r="116" spans="1:41" x14ac:dyDescent="0.25">
      <c r="A116" t="s">
        <v>22</v>
      </c>
      <c r="B116" s="2">
        <v>2260</v>
      </c>
      <c r="C116" t="s">
        <v>23</v>
      </c>
      <c r="D116">
        <v>9</v>
      </c>
      <c r="E116" t="s">
        <v>24</v>
      </c>
      <c r="F116">
        <v>7230</v>
      </c>
      <c r="G116" t="s">
        <v>25</v>
      </c>
      <c r="I116" t="s">
        <v>8</v>
      </c>
      <c r="T116">
        <v>13.49</v>
      </c>
      <c r="U116">
        <v>0.09</v>
      </c>
      <c r="V116" t="s">
        <v>27</v>
      </c>
      <c r="W116">
        <v>2260</v>
      </c>
      <c r="X116" t="s">
        <v>34</v>
      </c>
      <c r="Y116">
        <v>7230</v>
      </c>
      <c r="Z116" t="s">
        <v>13</v>
      </c>
      <c r="AA116">
        <v>0.09</v>
      </c>
      <c r="AB116" t="s">
        <v>35</v>
      </c>
      <c r="AC116">
        <v>7230</v>
      </c>
      <c r="AD116" t="s">
        <v>33</v>
      </c>
      <c r="AE116">
        <v>2260</v>
      </c>
      <c r="AF116" t="s">
        <v>30</v>
      </c>
      <c r="AG116" t="s">
        <v>28</v>
      </c>
      <c r="AH116">
        <v>0.09</v>
      </c>
      <c r="AI116" t="s">
        <v>29</v>
      </c>
      <c r="AJ116" t="s">
        <v>31</v>
      </c>
      <c r="AK116">
        <v>13.49</v>
      </c>
      <c r="AL116" t="s">
        <v>32</v>
      </c>
      <c r="AO116" t="s">
        <v>21</v>
      </c>
    </row>
    <row r="117" spans="1:41" x14ac:dyDescent="0.25">
      <c r="A117" t="s">
        <v>22</v>
      </c>
      <c r="B117" s="2">
        <v>7410</v>
      </c>
      <c r="C117" t="s">
        <v>23</v>
      </c>
      <c r="D117">
        <v>3.1</v>
      </c>
      <c r="E117" t="s">
        <v>24</v>
      </c>
      <c r="F117">
        <v>9670</v>
      </c>
      <c r="G117" t="s">
        <v>25</v>
      </c>
      <c r="I117" t="s">
        <v>8</v>
      </c>
      <c r="T117">
        <v>8.7200000000000006</v>
      </c>
      <c r="U117">
        <v>3.1E-2</v>
      </c>
      <c r="V117" t="s">
        <v>27</v>
      </c>
      <c r="W117">
        <v>7410</v>
      </c>
      <c r="X117" t="s">
        <v>34</v>
      </c>
      <c r="Y117">
        <v>9670</v>
      </c>
      <c r="Z117" t="s">
        <v>13</v>
      </c>
      <c r="AA117">
        <v>3.1E-2</v>
      </c>
      <c r="AB117" t="s">
        <v>35</v>
      </c>
      <c r="AC117">
        <v>9670</v>
      </c>
      <c r="AD117" t="s">
        <v>33</v>
      </c>
      <c r="AE117">
        <v>7410</v>
      </c>
      <c r="AF117" t="s">
        <v>30</v>
      </c>
      <c r="AG117" t="s">
        <v>28</v>
      </c>
      <c r="AH117">
        <v>3.1E-2</v>
      </c>
      <c r="AI117" t="s">
        <v>29</v>
      </c>
      <c r="AJ117" t="s">
        <v>31</v>
      </c>
      <c r="AK117">
        <v>8.7200000000000006</v>
      </c>
      <c r="AL117" t="s">
        <v>32</v>
      </c>
      <c r="AO117" t="s">
        <v>21</v>
      </c>
    </row>
    <row r="118" spans="1:41" x14ac:dyDescent="0.25">
      <c r="A118" t="s">
        <v>22</v>
      </c>
      <c r="B118" s="2">
        <v>6940</v>
      </c>
      <c r="C118" t="s">
        <v>23</v>
      </c>
      <c r="D118">
        <v>3</v>
      </c>
      <c r="E118" t="s">
        <v>24</v>
      </c>
      <c r="F118">
        <v>10240</v>
      </c>
      <c r="G118" t="s">
        <v>25</v>
      </c>
      <c r="I118" t="s">
        <v>8</v>
      </c>
      <c r="T118">
        <v>13.16</v>
      </c>
      <c r="U118">
        <v>0.03</v>
      </c>
      <c r="V118" t="s">
        <v>27</v>
      </c>
      <c r="W118">
        <v>6940</v>
      </c>
      <c r="X118" t="s">
        <v>34</v>
      </c>
      <c r="Y118">
        <v>10240</v>
      </c>
      <c r="Z118" t="s">
        <v>13</v>
      </c>
      <c r="AA118">
        <v>0.03</v>
      </c>
      <c r="AB118" t="s">
        <v>35</v>
      </c>
      <c r="AC118">
        <v>10240</v>
      </c>
      <c r="AD118" t="s">
        <v>33</v>
      </c>
      <c r="AE118">
        <v>6940</v>
      </c>
      <c r="AF118" t="s">
        <v>30</v>
      </c>
      <c r="AG118" t="s">
        <v>28</v>
      </c>
      <c r="AH118">
        <v>0.03</v>
      </c>
      <c r="AI118" t="s">
        <v>29</v>
      </c>
      <c r="AJ118" t="s">
        <v>31</v>
      </c>
      <c r="AK118">
        <v>13.16</v>
      </c>
      <c r="AL118" t="s">
        <v>32</v>
      </c>
      <c r="AO118" t="s">
        <v>21</v>
      </c>
    </row>
    <row r="119" spans="1:41" x14ac:dyDescent="0.25">
      <c r="A119" t="s">
        <v>22</v>
      </c>
      <c r="B119" s="2">
        <v>7390</v>
      </c>
      <c r="C119" t="s">
        <v>23</v>
      </c>
      <c r="D119">
        <v>1.4</v>
      </c>
      <c r="E119" t="s">
        <v>24</v>
      </c>
      <c r="F119">
        <v>11460</v>
      </c>
      <c r="G119" t="s">
        <v>25</v>
      </c>
      <c r="I119" t="s">
        <v>8</v>
      </c>
      <c r="T119">
        <v>31.56</v>
      </c>
      <c r="U119">
        <v>1.4E-2</v>
      </c>
      <c r="V119" t="s">
        <v>27</v>
      </c>
      <c r="W119">
        <v>7390</v>
      </c>
      <c r="X119" t="s">
        <v>34</v>
      </c>
      <c r="Y119">
        <v>11460</v>
      </c>
      <c r="Z119" t="s">
        <v>13</v>
      </c>
      <c r="AA119">
        <v>1.4E-2</v>
      </c>
      <c r="AB119" t="s">
        <v>35</v>
      </c>
      <c r="AC119">
        <v>11460</v>
      </c>
      <c r="AD119" t="s">
        <v>33</v>
      </c>
      <c r="AE119">
        <v>7390</v>
      </c>
      <c r="AF119" t="s">
        <v>30</v>
      </c>
      <c r="AG119" t="s">
        <v>28</v>
      </c>
      <c r="AH119">
        <v>1.4E-2</v>
      </c>
      <c r="AI119" t="s">
        <v>29</v>
      </c>
      <c r="AJ119" t="s">
        <v>31</v>
      </c>
      <c r="AK119">
        <v>31.56</v>
      </c>
      <c r="AL119" t="s">
        <v>32</v>
      </c>
      <c r="AO119" t="s">
        <v>21</v>
      </c>
    </row>
    <row r="120" spans="1:41" x14ac:dyDescent="0.25">
      <c r="A120" t="s">
        <v>22</v>
      </c>
      <c r="B120" s="2">
        <v>5060</v>
      </c>
      <c r="C120" t="s">
        <v>23</v>
      </c>
      <c r="D120">
        <v>7</v>
      </c>
      <c r="E120" t="s">
        <v>24</v>
      </c>
      <c r="F120">
        <v>5970</v>
      </c>
      <c r="G120" t="s">
        <v>25</v>
      </c>
      <c r="I120" t="s">
        <v>8</v>
      </c>
      <c r="T120">
        <v>2.44</v>
      </c>
      <c r="U120">
        <v>7.0000000000000007E-2</v>
      </c>
      <c r="V120" t="s">
        <v>27</v>
      </c>
      <c r="W120">
        <v>5060</v>
      </c>
      <c r="X120" t="s">
        <v>34</v>
      </c>
      <c r="Y120">
        <v>5970</v>
      </c>
      <c r="Z120" t="s">
        <v>13</v>
      </c>
      <c r="AA120">
        <v>7.0000000000000007E-2</v>
      </c>
      <c r="AB120" t="s">
        <v>35</v>
      </c>
      <c r="AC120">
        <v>5970</v>
      </c>
      <c r="AD120" t="s">
        <v>33</v>
      </c>
      <c r="AE120">
        <v>5060</v>
      </c>
      <c r="AF120" t="s">
        <v>30</v>
      </c>
      <c r="AG120" t="s">
        <v>28</v>
      </c>
      <c r="AH120">
        <v>7.0000000000000007E-2</v>
      </c>
      <c r="AI120" t="s">
        <v>29</v>
      </c>
      <c r="AJ120" t="s">
        <v>31</v>
      </c>
      <c r="AK120">
        <v>2.44</v>
      </c>
      <c r="AL120" t="s">
        <v>32</v>
      </c>
      <c r="AO120" t="s">
        <v>21</v>
      </c>
    </row>
    <row r="121" spans="1:41" x14ac:dyDescent="0.25">
      <c r="A121" t="s">
        <v>22</v>
      </c>
      <c r="B121" s="2">
        <v>390</v>
      </c>
      <c r="C121" t="s">
        <v>23</v>
      </c>
      <c r="D121">
        <v>7.1</v>
      </c>
      <c r="E121" t="s">
        <v>24</v>
      </c>
      <c r="F121">
        <v>900</v>
      </c>
      <c r="G121" t="s">
        <v>25</v>
      </c>
      <c r="I121" t="s">
        <v>8</v>
      </c>
      <c r="T121">
        <v>12.19</v>
      </c>
      <c r="U121">
        <v>7.0999999999999994E-2</v>
      </c>
      <c r="V121" t="s">
        <v>27</v>
      </c>
      <c r="W121">
        <v>390</v>
      </c>
      <c r="X121" t="s">
        <v>34</v>
      </c>
      <c r="Y121">
        <v>900</v>
      </c>
      <c r="Z121" t="s">
        <v>13</v>
      </c>
      <c r="AA121">
        <v>7.0999999999999994E-2</v>
      </c>
      <c r="AB121" t="s">
        <v>35</v>
      </c>
      <c r="AC121">
        <v>900</v>
      </c>
      <c r="AD121" t="s">
        <v>33</v>
      </c>
      <c r="AE121">
        <v>390</v>
      </c>
      <c r="AF121" t="s">
        <v>30</v>
      </c>
      <c r="AG121" t="s">
        <v>28</v>
      </c>
      <c r="AH121">
        <v>7.0999999999999994E-2</v>
      </c>
      <c r="AI121" t="s">
        <v>29</v>
      </c>
      <c r="AJ121" t="s">
        <v>31</v>
      </c>
      <c r="AK121">
        <v>12.19</v>
      </c>
      <c r="AL121" t="s">
        <v>32</v>
      </c>
      <c r="AO121" t="s">
        <v>21</v>
      </c>
    </row>
    <row r="122" spans="1:41" x14ac:dyDescent="0.25">
      <c r="A122" t="s">
        <v>22</v>
      </c>
      <c r="B122" s="2">
        <v>6950</v>
      </c>
      <c r="C122" t="s">
        <v>23</v>
      </c>
      <c r="D122">
        <v>2</v>
      </c>
      <c r="E122" t="s">
        <v>24</v>
      </c>
      <c r="F122">
        <v>8450</v>
      </c>
      <c r="G122" t="s">
        <v>25</v>
      </c>
      <c r="I122" t="s">
        <v>8</v>
      </c>
      <c r="T122">
        <v>9.8699999999999992</v>
      </c>
      <c r="U122">
        <v>0.02</v>
      </c>
      <c r="V122" t="s">
        <v>27</v>
      </c>
      <c r="W122">
        <v>6950</v>
      </c>
      <c r="X122" t="s">
        <v>34</v>
      </c>
      <c r="Y122">
        <v>8450</v>
      </c>
      <c r="Z122" t="s">
        <v>13</v>
      </c>
      <c r="AA122">
        <v>0.02</v>
      </c>
      <c r="AB122" t="s">
        <v>35</v>
      </c>
      <c r="AC122">
        <v>8450</v>
      </c>
      <c r="AD122" t="s">
        <v>33</v>
      </c>
      <c r="AE122">
        <v>6950</v>
      </c>
      <c r="AF122" t="s">
        <v>30</v>
      </c>
      <c r="AG122" t="s">
        <v>28</v>
      </c>
      <c r="AH122">
        <v>0.02</v>
      </c>
      <c r="AI122" t="s">
        <v>29</v>
      </c>
      <c r="AJ122" t="s">
        <v>31</v>
      </c>
      <c r="AK122">
        <v>9.8699999999999992</v>
      </c>
      <c r="AL122" t="s">
        <v>32</v>
      </c>
      <c r="AO122" t="s">
        <v>21</v>
      </c>
    </row>
    <row r="123" spans="1:41" x14ac:dyDescent="0.25">
      <c r="A123" t="s">
        <v>22</v>
      </c>
      <c r="B123" s="2">
        <v>1480</v>
      </c>
      <c r="C123" t="s">
        <v>23</v>
      </c>
      <c r="D123">
        <v>2.5</v>
      </c>
      <c r="E123" t="s">
        <v>24</v>
      </c>
      <c r="F123">
        <v>2230</v>
      </c>
      <c r="G123" t="s">
        <v>25</v>
      </c>
      <c r="I123" t="s">
        <v>8</v>
      </c>
      <c r="T123">
        <v>16.600000000000001</v>
      </c>
      <c r="U123">
        <v>2.5000000000000001E-2</v>
      </c>
      <c r="V123" t="s">
        <v>27</v>
      </c>
      <c r="W123">
        <v>1480</v>
      </c>
      <c r="X123" t="s">
        <v>34</v>
      </c>
      <c r="Y123">
        <v>2230</v>
      </c>
      <c r="Z123" t="s">
        <v>13</v>
      </c>
      <c r="AA123">
        <v>2.5000000000000001E-2</v>
      </c>
      <c r="AB123" t="s">
        <v>35</v>
      </c>
      <c r="AC123">
        <v>2230</v>
      </c>
      <c r="AD123" t="s">
        <v>33</v>
      </c>
      <c r="AE123">
        <v>1480</v>
      </c>
      <c r="AF123" t="s">
        <v>30</v>
      </c>
      <c r="AG123" t="s">
        <v>28</v>
      </c>
      <c r="AH123">
        <v>2.5000000000000001E-2</v>
      </c>
      <c r="AI123" t="s">
        <v>29</v>
      </c>
      <c r="AJ123" t="s">
        <v>31</v>
      </c>
      <c r="AK123">
        <v>16.600000000000001</v>
      </c>
      <c r="AL123" t="s">
        <v>32</v>
      </c>
      <c r="AO123" t="s">
        <v>21</v>
      </c>
    </row>
    <row r="124" spans="1:41" x14ac:dyDescent="0.25">
      <c r="A124" t="s">
        <v>22</v>
      </c>
      <c r="B124" s="2">
        <v>8880</v>
      </c>
      <c r="C124" t="s">
        <v>23</v>
      </c>
      <c r="D124">
        <v>6</v>
      </c>
      <c r="E124" t="s">
        <v>24</v>
      </c>
      <c r="F124">
        <v>10320</v>
      </c>
      <c r="G124" t="s">
        <v>25</v>
      </c>
      <c r="I124" t="s">
        <v>8</v>
      </c>
      <c r="T124">
        <v>2.58</v>
      </c>
      <c r="U124">
        <v>0.06</v>
      </c>
      <c r="V124" t="s">
        <v>27</v>
      </c>
      <c r="W124">
        <v>8880</v>
      </c>
      <c r="X124" t="s">
        <v>34</v>
      </c>
      <c r="Y124">
        <v>10320</v>
      </c>
      <c r="Z124" t="s">
        <v>13</v>
      </c>
      <c r="AA124">
        <v>0.06</v>
      </c>
      <c r="AB124" t="s">
        <v>35</v>
      </c>
      <c r="AC124">
        <v>10320</v>
      </c>
      <c r="AD124" t="s">
        <v>33</v>
      </c>
      <c r="AE124">
        <v>8880</v>
      </c>
      <c r="AF124" t="s">
        <v>30</v>
      </c>
      <c r="AG124" t="s">
        <v>28</v>
      </c>
      <c r="AH124">
        <v>0.06</v>
      </c>
      <c r="AI124" t="s">
        <v>29</v>
      </c>
      <c r="AJ124" t="s">
        <v>31</v>
      </c>
      <c r="AK124">
        <v>2.58</v>
      </c>
      <c r="AL124" t="s">
        <v>32</v>
      </c>
      <c r="AO124" t="s">
        <v>21</v>
      </c>
    </row>
    <row r="125" spans="1:41" x14ac:dyDescent="0.25">
      <c r="A125" t="s">
        <v>22</v>
      </c>
      <c r="B125" s="2">
        <v>5440</v>
      </c>
      <c r="C125" t="s">
        <v>23</v>
      </c>
      <c r="D125">
        <v>2.5</v>
      </c>
      <c r="E125" t="s">
        <v>24</v>
      </c>
      <c r="F125">
        <v>14550</v>
      </c>
      <c r="G125" t="s">
        <v>25</v>
      </c>
      <c r="I125" t="s">
        <v>8</v>
      </c>
      <c r="T125">
        <v>39.840000000000003</v>
      </c>
      <c r="U125">
        <v>2.5000000000000001E-2</v>
      </c>
      <c r="V125" t="s">
        <v>27</v>
      </c>
      <c r="W125">
        <v>5440</v>
      </c>
      <c r="X125" t="s">
        <v>34</v>
      </c>
      <c r="Y125">
        <v>14550</v>
      </c>
      <c r="Z125" t="s">
        <v>13</v>
      </c>
      <c r="AA125">
        <v>2.5000000000000001E-2</v>
      </c>
      <c r="AB125" t="s">
        <v>35</v>
      </c>
      <c r="AC125">
        <v>14550</v>
      </c>
      <c r="AD125" t="s">
        <v>33</v>
      </c>
      <c r="AE125">
        <v>5440</v>
      </c>
      <c r="AF125" t="s">
        <v>30</v>
      </c>
      <c r="AG125" t="s">
        <v>28</v>
      </c>
      <c r="AH125">
        <v>2.5000000000000001E-2</v>
      </c>
      <c r="AI125" t="s">
        <v>29</v>
      </c>
      <c r="AJ125" t="s">
        <v>31</v>
      </c>
      <c r="AK125">
        <v>39.840000000000003</v>
      </c>
      <c r="AL125" t="s">
        <v>32</v>
      </c>
      <c r="AO125" t="s">
        <v>21</v>
      </c>
    </row>
    <row r="126" spans="1:41" x14ac:dyDescent="0.25">
      <c r="A126" t="s">
        <v>22</v>
      </c>
      <c r="B126" s="2">
        <v>5400</v>
      </c>
      <c r="C126" t="s">
        <v>23</v>
      </c>
      <c r="D126">
        <v>2</v>
      </c>
      <c r="E126" t="s">
        <v>24</v>
      </c>
      <c r="F126">
        <v>6180</v>
      </c>
      <c r="G126" t="s">
        <v>25</v>
      </c>
      <c r="I126" t="s">
        <v>8</v>
      </c>
      <c r="T126">
        <v>6.81</v>
      </c>
      <c r="U126">
        <v>0.02</v>
      </c>
      <c r="V126" t="s">
        <v>27</v>
      </c>
      <c r="W126">
        <v>5400</v>
      </c>
      <c r="X126" t="s">
        <v>34</v>
      </c>
      <c r="Y126">
        <v>6180</v>
      </c>
      <c r="Z126" t="s">
        <v>13</v>
      </c>
      <c r="AA126">
        <v>0.02</v>
      </c>
      <c r="AB126" t="s">
        <v>35</v>
      </c>
      <c r="AC126">
        <v>6180</v>
      </c>
      <c r="AD126" t="s">
        <v>33</v>
      </c>
      <c r="AE126">
        <v>5400</v>
      </c>
      <c r="AF126" t="s">
        <v>30</v>
      </c>
      <c r="AG126" t="s">
        <v>28</v>
      </c>
      <c r="AH126">
        <v>0.02</v>
      </c>
      <c r="AI126" t="s">
        <v>29</v>
      </c>
      <c r="AJ126" t="s">
        <v>31</v>
      </c>
      <c r="AK126">
        <v>6.81</v>
      </c>
      <c r="AL126" t="s">
        <v>32</v>
      </c>
      <c r="AO126" t="s">
        <v>21</v>
      </c>
    </row>
    <row r="127" spans="1:41" x14ac:dyDescent="0.25">
      <c r="A127" t="s">
        <v>22</v>
      </c>
      <c r="B127" s="2">
        <v>4300</v>
      </c>
      <c r="C127" t="s">
        <v>23</v>
      </c>
      <c r="D127">
        <v>1.4</v>
      </c>
      <c r="E127" t="s">
        <v>24</v>
      </c>
      <c r="F127">
        <v>5860</v>
      </c>
      <c r="G127" t="s">
        <v>25</v>
      </c>
      <c r="I127" t="s">
        <v>8</v>
      </c>
      <c r="T127">
        <v>22.26</v>
      </c>
      <c r="U127">
        <v>1.4E-2</v>
      </c>
      <c r="V127" t="s">
        <v>27</v>
      </c>
      <c r="W127">
        <v>4300</v>
      </c>
      <c r="X127" t="s">
        <v>34</v>
      </c>
      <c r="Y127">
        <v>5860</v>
      </c>
      <c r="Z127" t="s">
        <v>13</v>
      </c>
      <c r="AA127">
        <v>1.4E-2</v>
      </c>
      <c r="AB127" t="s">
        <v>35</v>
      </c>
      <c r="AC127">
        <v>5860</v>
      </c>
      <c r="AD127" t="s">
        <v>33</v>
      </c>
      <c r="AE127">
        <v>4300</v>
      </c>
      <c r="AF127" t="s">
        <v>30</v>
      </c>
      <c r="AG127" t="s">
        <v>28</v>
      </c>
      <c r="AH127">
        <v>1.4E-2</v>
      </c>
      <c r="AI127" t="s">
        <v>29</v>
      </c>
      <c r="AJ127" t="s">
        <v>31</v>
      </c>
      <c r="AK127">
        <v>22.26</v>
      </c>
      <c r="AL127" t="s">
        <v>32</v>
      </c>
      <c r="AO127" t="s">
        <v>21</v>
      </c>
    </row>
    <row r="128" spans="1:41" x14ac:dyDescent="0.25">
      <c r="A128" t="s">
        <v>22</v>
      </c>
      <c r="B128" s="2">
        <v>8560</v>
      </c>
      <c r="C128" t="s">
        <v>23</v>
      </c>
      <c r="D128">
        <v>7</v>
      </c>
      <c r="E128" t="s">
        <v>24</v>
      </c>
      <c r="F128">
        <v>9070</v>
      </c>
      <c r="G128" t="s">
        <v>25</v>
      </c>
      <c r="I128" t="s">
        <v>8</v>
      </c>
      <c r="T128">
        <v>0.86</v>
      </c>
      <c r="U128">
        <v>7.0000000000000007E-2</v>
      </c>
      <c r="V128" t="s">
        <v>27</v>
      </c>
      <c r="W128">
        <v>8560</v>
      </c>
      <c r="X128" t="s">
        <v>34</v>
      </c>
      <c r="Y128">
        <v>9070</v>
      </c>
      <c r="Z128" t="s">
        <v>13</v>
      </c>
      <c r="AA128">
        <v>7.0000000000000007E-2</v>
      </c>
      <c r="AB128" t="s">
        <v>35</v>
      </c>
      <c r="AC128">
        <v>9070</v>
      </c>
      <c r="AD128" t="s">
        <v>33</v>
      </c>
      <c r="AE128">
        <v>8560</v>
      </c>
      <c r="AF128" t="s">
        <v>30</v>
      </c>
      <c r="AG128" t="s">
        <v>28</v>
      </c>
      <c r="AH128">
        <v>7.0000000000000007E-2</v>
      </c>
      <c r="AI128" t="s">
        <v>29</v>
      </c>
      <c r="AJ128" t="s">
        <v>31</v>
      </c>
      <c r="AK128">
        <v>0.86</v>
      </c>
      <c r="AL128" t="s">
        <v>32</v>
      </c>
      <c r="AO128" t="s">
        <v>21</v>
      </c>
    </row>
    <row r="129" spans="1:41" x14ac:dyDescent="0.25">
      <c r="A129" t="s">
        <v>22</v>
      </c>
      <c r="B129" s="2">
        <v>210</v>
      </c>
      <c r="C129" t="s">
        <v>23</v>
      </c>
      <c r="D129">
        <v>1.9</v>
      </c>
      <c r="E129" t="s">
        <v>24</v>
      </c>
      <c r="F129">
        <v>4039.9999999999995</v>
      </c>
      <c r="G129" t="s">
        <v>25</v>
      </c>
      <c r="I129" t="s">
        <v>8</v>
      </c>
      <c r="T129">
        <v>157.1</v>
      </c>
      <c r="U129">
        <v>1.9E-2</v>
      </c>
      <c r="V129" t="s">
        <v>27</v>
      </c>
      <c r="W129">
        <v>210</v>
      </c>
      <c r="X129" t="s">
        <v>34</v>
      </c>
      <c r="Y129">
        <v>4039.9999999999995</v>
      </c>
      <c r="Z129" t="s">
        <v>13</v>
      </c>
      <c r="AA129">
        <v>1.9E-2</v>
      </c>
      <c r="AB129" t="s">
        <v>35</v>
      </c>
      <c r="AC129">
        <v>4039.9999999999995</v>
      </c>
      <c r="AD129" t="s">
        <v>33</v>
      </c>
      <c r="AE129">
        <v>210</v>
      </c>
      <c r="AF129" t="s">
        <v>30</v>
      </c>
      <c r="AG129" t="s">
        <v>28</v>
      </c>
      <c r="AH129">
        <v>1.9E-2</v>
      </c>
      <c r="AI129" t="s">
        <v>29</v>
      </c>
      <c r="AJ129" t="s">
        <v>31</v>
      </c>
      <c r="AK129">
        <v>157.1</v>
      </c>
      <c r="AL129" t="s">
        <v>32</v>
      </c>
      <c r="AO129" t="s">
        <v>21</v>
      </c>
    </row>
    <row r="130" spans="1:41" x14ac:dyDescent="0.25">
      <c r="A130" t="s">
        <v>22</v>
      </c>
      <c r="B130" s="2">
        <v>1590</v>
      </c>
      <c r="C130" t="s">
        <v>23</v>
      </c>
      <c r="D130">
        <v>2</v>
      </c>
      <c r="E130" t="s">
        <v>24</v>
      </c>
      <c r="F130">
        <v>4930</v>
      </c>
      <c r="G130" t="s">
        <v>25</v>
      </c>
      <c r="I130" t="s">
        <v>8</v>
      </c>
      <c r="T130">
        <v>57.14</v>
      </c>
      <c r="U130">
        <v>0.02</v>
      </c>
      <c r="V130" t="s">
        <v>27</v>
      </c>
      <c r="W130">
        <v>1590</v>
      </c>
      <c r="X130" t="s">
        <v>34</v>
      </c>
      <c r="Y130">
        <v>4930</v>
      </c>
      <c r="Z130" t="s">
        <v>13</v>
      </c>
      <c r="AA130">
        <v>0.02</v>
      </c>
      <c r="AB130" t="s">
        <v>35</v>
      </c>
      <c r="AC130">
        <v>4930</v>
      </c>
      <c r="AD130" t="s">
        <v>33</v>
      </c>
      <c r="AE130">
        <v>1590</v>
      </c>
      <c r="AF130" t="s">
        <v>30</v>
      </c>
      <c r="AG130" t="s">
        <v>28</v>
      </c>
      <c r="AH130">
        <v>0.02</v>
      </c>
      <c r="AI130" t="s">
        <v>29</v>
      </c>
      <c r="AJ130" t="s">
        <v>31</v>
      </c>
      <c r="AK130">
        <v>57.14</v>
      </c>
      <c r="AL130" t="s">
        <v>32</v>
      </c>
      <c r="AO130" t="s">
        <v>21</v>
      </c>
    </row>
    <row r="131" spans="1:41" x14ac:dyDescent="0.25">
      <c r="A131" t="s">
        <v>22</v>
      </c>
      <c r="B131" s="2">
        <v>4760</v>
      </c>
      <c r="C131" t="s">
        <v>23</v>
      </c>
      <c r="D131">
        <v>5.0999999999999996</v>
      </c>
      <c r="E131" t="s">
        <v>24</v>
      </c>
      <c r="F131">
        <v>6430</v>
      </c>
      <c r="G131" t="s">
        <v>25</v>
      </c>
      <c r="I131" t="s">
        <v>8</v>
      </c>
      <c r="T131">
        <v>6.05</v>
      </c>
      <c r="U131">
        <v>5.0999999999999997E-2</v>
      </c>
      <c r="V131" t="s">
        <v>27</v>
      </c>
      <c r="W131">
        <v>4760</v>
      </c>
      <c r="X131" t="s">
        <v>34</v>
      </c>
      <c r="Y131">
        <v>6430</v>
      </c>
      <c r="Z131" t="s">
        <v>13</v>
      </c>
      <c r="AA131">
        <v>5.0999999999999997E-2</v>
      </c>
      <c r="AB131" t="s">
        <v>35</v>
      </c>
      <c r="AC131">
        <v>6430</v>
      </c>
      <c r="AD131" t="s">
        <v>33</v>
      </c>
      <c r="AE131">
        <v>4760</v>
      </c>
      <c r="AF131" t="s">
        <v>30</v>
      </c>
      <c r="AG131" t="s">
        <v>28</v>
      </c>
      <c r="AH131">
        <v>5.0999999999999997E-2</v>
      </c>
      <c r="AI131" t="s">
        <v>29</v>
      </c>
      <c r="AJ131" t="s">
        <v>31</v>
      </c>
      <c r="AK131">
        <v>6.05</v>
      </c>
      <c r="AL131" t="s">
        <v>32</v>
      </c>
      <c r="AO131" t="s">
        <v>21</v>
      </c>
    </row>
    <row r="132" spans="1:41" x14ac:dyDescent="0.25">
      <c r="A132" t="s">
        <v>22</v>
      </c>
      <c r="B132" s="2">
        <v>3260</v>
      </c>
      <c r="C132" t="s">
        <v>23</v>
      </c>
      <c r="D132">
        <v>6</v>
      </c>
      <c r="E132" t="s">
        <v>24</v>
      </c>
      <c r="F132">
        <v>3830</v>
      </c>
      <c r="G132" t="s">
        <v>25</v>
      </c>
      <c r="I132" t="s">
        <v>8</v>
      </c>
      <c r="T132">
        <v>2.77</v>
      </c>
      <c r="U132">
        <v>0.06</v>
      </c>
      <c r="V132" t="s">
        <v>27</v>
      </c>
      <c r="W132">
        <v>3260</v>
      </c>
      <c r="X132" t="s">
        <v>34</v>
      </c>
      <c r="Y132">
        <v>3830</v>
      </c>
      <c r="Z132" t="s">
        <v>13</v>
      </c>
      <c r="AA132">
        <v>0.06</v>
      </c>
      <c r="AB132" t="s">
        <v>35</v>
      </c>
      <c r="AC132">
        <v>3830</v>
      </c>
      <c r="AD132" t="s">
        <v>33</v>
      </c>
      <c r="AE132">
        <v>3260</v>
      </c>
      <c r="AF132" t="s">
        <v>30</v>
      </c>
      <c r="AG132" t="s">
        <v>28</v>
      </c>
      <c r="AH132">
        <v>0.06</v>
      </c>
      <c r="AI132" t="s">
        <v>29</v>
      </c>
      <c r="AJ132" t="s">
        <v>31</v>
      </c>
      <c r="AK132">
        <v>2.77</v>
      </c>
      <c r="AL132" t="s">
        <v>32</v>
      </c>
      <c r="AO132" t="s">
        <v>21</v>
      </c>
    </row>
    <row r="133" spans="1:41" x14ac:dyDescent="0.25">
      <c r="A133" t="s">
        <v>22</v>
      </c>
      <c r="B133" s="2">
        <v>2540</v>
      </c>
      <c r="C133" t="s">
        <v>23</v>
      </c>
      <c r="D133">
        <v>7.6</v>
      </c>
      <c r="E133" t="s">
        <v>24</v>
      </c>
      <c r="F133">
        <v>4800</v>
      </c>
      <c r="G133" t="s">
        <v>25</v>
      </c>
      <c r="I133" t="s">
        <v>8</v>
      </c>
      <c r="T133">
        <v>8.69</v>
      </c>
      <c r="U133">
        <v>7.5999999999999998E-2</v>
      </c>
      <c r="V133" t="s">
        <v>27</v>
      </c>
      <c r="W133">
        <v>2540</v>
      </c>
      <c r="X133" t="s">
        <v>34</v>
      </c>
      <c r="Y133">
        <v>4800</v>
      </c>
      <c r="Z133" t="s">
        <v>13</v>
      </c>
      <c r="AA133">
        <v>7.5999999999999998E-2</v>
      </c>
      <c r="AB133" t="s">
        <v>35</v>
      </c>
      <c r="AC133">
        <v>4800</v>
      </c>
      <c r="AD133" t="s">
        <v>33</v>
      </c>
      <c r="AE133">
        <v>2540</v>
      </c>
      <c r="AF133" t="s">
        <v>30</v>
      </c>
      <c r="AG133" t="s">
        <v>28</v>
      </c>
      <c r="AH133">
        <v>7.5999999999999998E-2</v>
      </c>
      <c r="AI133" t="s">
        <v>29</v>
      </c>
      <c r="AJ133" t="s">
        <v>31</v>
      </c>
      <c r="AK133">
        <v>8.69</v>
      </c>
      <c r="AL133" t="s">
        <v>32</v>
      </c>
      <c r="AO133" t="s">
        <v>21</v>
      </c>
    </row>
    <row r="134" spans="1:41" x14ac:dyDescent="0.25">
      <c r="A134" t="s">
        <v>22</v>
      </c>
      <c r="B134" s="2">
        <v>3110</v>
      </c>
      <c r="C134" t="s">
        <v>23</v>
      </c>
      <c r="D134">
        <v>3</v>
      </c>
      <c r="E134" t="s">
        <v>24</v>
      </c>
      <c r="F134">
        <v>9390</v>
      </c>
      <c r="G134" t="s">
        <v>25</v>
      </c>
      <c r="I134" t="s">
        <v>8</v>
      </c>
      <c r="T134">
        <v>37.380000000000003</v>
      </c>
      <c r="U134">
        <v>0.03</v>
      </c>
      <c r="V134" t="s">
        <v>27</v>
      </c>
      <c r="W134">
        <v>3110</v>
      </c>
      <c r="X134" t="s">
        <v>34</v>
      </c>
      <c r="Y134">
        <v>9390</v>
      </c>
      <c r="Z134" t="s">
        <v>13</v>
      </c>
      <c r="AA134">
        <v>0.03</v>
      </c>
      <c r="AB134" t="s">
        <v>35</v>
      </c>
      <c r="AC134">
        <v>9390</v>
      </c>
      <c r="AD134" t="s">
        <v>33</v>
      </c>
      <c r="AE134">
        <v>3110</v>
      </c>
      <c r="AF134" t="s">
        <v>30</v>
      </c>
      <c r="AG134" t="s">
        <v>28</v>
      </c>
      <c r="AH134">
        <v>0.03</v>
      </c>
      <c r="AI134" t="s">
        <v>29</v>
      </c>
      <c r="AJ134" t="s">
        <v>31</v>
      </c>
      <c r="AK134">
        <v>37.380000000000003</v>
      </c>
      <c r="AL134" t="s">
        <v>32</v>
      </c>
      <c r="AO134" t="s">
        <v>21</v>
      </c>
    </row>
    <row r="135" spans="1:41" x14ac:dyDescent="0.25">
      <c r="A135" t="s">
        <v>22</v>
      </c>
      <c r="B135" s="2">
        <v>7120</v>
      </c>
      <c r="C135" t="s">
        <v>23</v>
      </c>
      <c r="D135">
        <v>4.8</v>
      </c>
      <c r="E135" t="s">
        <v>24</v>
      </c>
      <c r="F135">
        <v>16730</v>
      </c>
      <c r="G135" t="s">
        <v>25</v>
      </c>
      <c r="I135" t="s">
        <v>8</v>
      </c>
      <c r="T135">
        <v>18.22</v>
      </c>
      <c r="U135">
        <v>4.8000000000000001E-2</v>
      </c>
      <c r="V135" t="s">
        <v>27</v>
      </c>
      <c r="W135">
        <v>7120</v>
      </c>
      <c r="X135" t="s">
        <v>34</v>
      </c>
      <c r="Y135">
        <v>16730</v>
      </c>
      <c r="Z135" t="s">
        <v>13</v>
      </c>
      <c r="AA135">
        <v>4.8000000000000001E-2</v>
      </c>
      <c r="AB135" t="s">
        <v>35</v>
      </c>
      <c r="AC135">
        <v>16730</v>
      </c>
      <c r="AD135" t="s">
        <v>33</v>
      </c>
      <c r="AE135">
        <v>7120</v>
      </c>
      <c r="AF135" t="s">
        <v>30</v>
      </c>
      <c r="AG135" t="s">
        <v>28</v>
      </c>
      <c r="AH135">
        <v>4.8000000000000001E-2</v>
      </c>
      <c r="AI135" t="s">
        <v>29</v>
      </c>
      <c r="AJ135" t="s">
        <v>31</v>
      </c>
      <c r="AK135">
        <v>18.22</v>
      </c>
      <c r="AL135" t="s">
        <v>32</v>
      </c>
      <c r="AO135" t="s">
        <v>21</v>
      </c>
    </row>
    <row r="136" spans="1:41" x14ac:dyDescent="0.25">
      <c r="A136" t="s">
        <v>22</v>
      </c>
      <c r="B136" s="2">
        <v>5780</v>
      </c>
      <c r="C136" t="s">
        <v>23</v>
      </c>
      <c r="D136">
        <v>3</v>
      </c>
      <c r="E136" t="s">
        <v>24</v>
      </c>
      <c r="F136">
        <v>7090</v>
      </c>
      <c r="G136" t="s">
        <v>25</v>
      </c>
      <c r="I136" t="s">
        <v>8</v>
      </c>
      <c r="T136">
        <v>6.91</v>
      </c>
      <c r="U136">
        <v>0.03</v>
      </c>
      <c r="V136" t="s">
        <v>27</v>
      </c>
      <c r="W136">
        <v>5780</v>
      </c>
      <c r="X136" t="s">
        <v>34</v>
      </c>
      <c r="Y136">
        <v>7090</v>
      </c>
      <c r="Z136" t="s">
        <v>13</v>
      </c>
      <c r="AA136">
        <v>0.03</v>
      </c>
      <c r="AB136" t="s">
        <v>35</v>
      </c>
      <c r="AC136">
        <v>7090</v>
      </c>
      <c r="AD136" t="s">
        <v>33</v>
      </c>
      <c r="AE136">
        <v>5780</v>
      </c>
      <c r="AF136" t="s">
        <v>30</v>
      </c>
      <c r="AG136" t="s">
        <v>28</v>
      </c>
      <c r="AH136">
        <v>0.03</v>
      </c>
      <c r="AI136" t="s">
        <v>29</v>
      </c>
      <c r="AJ136" t="s">
        <v>31</v>
      </c>
      <c r="AK136">
        <v>6.91</v>
      </c>
      <c r="AL136" t="s">
        <v>32</v>
      </c>
      <c r="AO136" t="s">
        <v>21</v>
      </c>
    </row>
    <row r="137" spans="1:41" x14ac:dyDescent="0.25">
      <c r="A137" t="s">
        <v>22</v>
      </c>
      <c r="B137" s="2">
        <v>420</v>
      </c>
      <c r="C137" t="s">
        <v>23</v>
      </c>
      <c r="D137">
        <v>7.5</v>
      </c>
      <c r="E137" t="s">
        <v>24</v>
      </c>
      <c r="F137">
        <v>5390</v>
      </c>
      <c r="G137" t="s">
        <v>25</v>
      </c>
      <c r="I137" t="s">
        <v>8</v>
      </c>
      <c r="T137">
        <v>35.29</v>
      </c>
      <c r="U137">
        <v>7.4999999999999997E-2</v>
      </c>
      <c r="V137" t="s">
        <v>27</v>
      </c>
      <c r="W137">
        <v>420</v>
      </c>
      <c r="X137" t="s">
        <v>34</v>
      </c>
      <c r="Y137">
        <v>5390</v>
      </c>
      <c r="Z137" t="s">
        <v>13</v>
      </c>
      <c r="AA137">
        <v>7.4999999999999997E-2</v>
      </c>
      <c r="AB137" t="s">
        <v>35</v>
      </c>
      <c r="AC137">
        <v>5390</v>
      </c>
      <c r="AD137" t="s">
        <v>33</v>
      </c>
      <c r="AE137">
        <v>420</v>
      </c>
      <c r="AF137" t="s">
        <v>30</v>
      </c>
      <c r="AG137" t="s">
        <v>28</v>
      </c>
      <c r="AH137">
        <v>7.4999999999999997E-2</v>
      </c>
      <c r="AI137" t="s">
        <v>29</v>
      </c>
      <c r="AJ137" t="s">
        <v>31</v>
      </c>
      <c r="AK137">
        <v>35.29</v>
      </c>
      <c r="AL137" t="s">
        <v>32</v>
      </c>
      <c r="AO137" t="s">
        <v>21</v>
      </c>
    </row>
    <row r="138" spans="1:41" x14ac:dyDescent="0.25">
      <c r="A138" t="s">
        <v>22</v>
      </c>
      <c r="B138" s="2">
        <v>2870</v>
      </c>
      <c r="C138" t="s">
        <v>23</v>
      </c>
      <c r="D138">
        <v>6</v>
      </c>
      <c r="E138" t="s">
        <v>24</v>
      </c>
      <c r="F138">
        <v>7710</v>
      </c>
      <c r="G138" t="s">
        <v>25</v>
      </c>
      <c r="I138" t="s">
        <v>8</v>
      </c>
      <c r="T138">
        <v>16.96</v>
      </c>
      <c r="U138">
        <v>0.06</v>
      </c>
      <c r="V138" t="s">
        <v>27</v>
      </c>
      <c r="W138">
        <v>2870</v>
      </c>
      <c r="X138" t="s">
        <v>34</v>
      </c>
      <c r="Y138">
        <v>7710</v>
      </c>
      <c r="Z138" t="s">
        <v>13</v>
      </c>
      <c r="AA138">
        <v>0.06</v>
      </c>
      <c r="AB138" t="s">
        <v>35</v>
      </c>
      <c r="AC138">
        <v>7710</v>
      </c>
      <c r="AD138" t="s">
        <v>33</v>
      </c>
      <c r="AE138">
        <v>2870</v>
      </c>
      <c r="AF138" t="s">
        <v>30</v>
      </c>
      <c r="AG138" t="s">
        <v>28</v>
      </c>
      <c r="AH138">
        <v>0.06</v>
      </c>
      <c r="AI138" t="s">
        <v>29</v>
      </c>
      <c r="AJ138" t="s">
        <v>31</v>
      </c>
      <c r="AK138">
        <v>16.96</v>
      </c>
      <c r="AL138" t="s">
        <v>32</v>
      </c>
      <c r="AO138" t="s">
        <v>21</v>
      </c>
    </row>
    <row r="139" spans="1:41" x14ac:dyDescent="0.25">
      <c r="A139" t="s">
        <v>22</v>
      </c>
      <c r="B139" s="2">
        <v>8860</v>
      </c>
      <c r="C139" t="s">
        <v>23</v>
      </c>
      <c r="D139">
        <v>5.2</v>
      </c>
      <c r="E139" t="s">
        <v>24</v>
      </c>
      <c r="F139">
        <v>10450</v>
      </c>
      <c r="G139" t="s">
        <v>25</v>
      </c>
      <c r="I139" t="s">
        <v>8</v>
      </c>
      <c r="T139">
        <v>3.26</v>
      </c>
      <c r="U139">
        <v>5.1999999999999998E-2</v>
      </c>
      <c r="V139" t="s">
        <v>27</v>
      </c>
      <c r="W139">
        <v>8860</v>
      </c>
      <c r="X139" t="s">
        <v>34</v>
      </c>
      <c r="Y139">
        <v>10450</v>
      </c>
      <c r="Z139" t="s">
        <v>13</v>
      </c>
      <c r="AA139">
        <v>5.1999999999999998E-2</v>
      </c>
      <c r="AB139" t="s">
        <v>35</v>
      </c>
      <c r="AC139">
        <v>10450</v>
      </c>
      <c r="AD139" t="s">
        <v>33</v>
      </c>
      <c r="AE139">
        <v>8860</v>
      </c>
      <c r="AF139" t="s">
        <v>30</v>
      </c>
      <c r="AG139" t="s">
        <v>28</v>
      </c>
      <c r="AH139">
        <v>5.1999999999999998E-2</v>
      </c>
      <c r="AI139" t="s">
        <v>29</v>
      </c>
      <c r="AJ139" t="s">
        <v>31</v>
      </c>
      <c r="AK139">
        <v>3.26</v>
      </c>
      <c r="AL139" t="s">
        <v>32</v>
      </c>
      <c r="AO139" t="s">
        <v>21</v>
      </c>
    </row>
    <row r="140" spans="1:41" x14ac:dyDescent="0.25">
      <c r="A140" t="s">
        <v>22</v>
      </c>
      <c r="B140" s="2">
        <v>5520</v>
      </c>
      <c r="C140" t="s">
        <v>23</v>
      </c>
      <c r="D140">
        <v>4</v>
      </c>
      <c r="E140" t="s">
        <v>24</v>
      </c>
      <c r="F140">
        <v>13280</v>
      </c>
      <c r="G140" t="s">
        <v>25</v>
      </c>
      <c r="I140" t="s">
        <v>8</v>
      </c>
      <c r="T140">
        <v>22.38</v>
      </c>
      <c r="U140">
        <v>0.04</v>
      </c>
      <c r="V140" t="s">
        <v>27</v>
      </c>
      <c r="W140">
        <v>5520</v>
      </c>
      <c r="X140" t="s">
        <v>34</v>
      </c>
      <c r="Y140">
        <v>13280</v>
      </c>
      <c r="Z140" t="s">
        <v>13</v>
      </c>
      <c r="AA140">
        <v>0.04</v>
      </c>
      <c r="AB140" t="s">
        <v>35</v>
      </c>
      <c r="AC140">
        <v>13280</v>
      </c>
      <c r="AD140" t="s">
        <v>33</v>
      </c>
      <c r="AE140">
        <v>5520</v>
      </c>
      <c r="AF140" t="s">
        <v>30</v>
      </c>
      <c r="AG140" t="s">
        <v>28</v>
      </c>
      <c r="AH140">
        <v>0.04</v>
      </c>
      <c r="AI140" t="s">
        <v>29</v>
      </c>
      <c r="AJ140" t="s">
        <v>31</v>
      </c>
      <c r="AK140">
        <v>22.38</v>
      </c>
      <c r="AL140" t="s">
        <v>32</v>
      </c>
      <c r="AO140" t="s">
        <v>21</v>
      </c>
    </row>
    <row r="141" spans="1:41" x14ac:dyDescent="0.25">
      <c r="A141" t="s">
        <v>22</v>
      </c>
      <c r="B141" s="2">
        <v>7890</v>
      </c>
      <c r="C141" t="s">
        <v>23</v>
      </c>
      <c r="D141">
        <v>1.3</v>
      </c>
      <c r="E141" t="s">
        <v>24</v>
      </c>
      <c r="F141">
        <v>11680</v>
      </c>
      <c r="G141" t="s">
        <v>25</v>
      </c>
      <c r="I141" t="s">
        <v>8</v>
      </c>
      <c r="T141">
        <v>30.37</v>
      </c>
      <c r="U141">
        <v>1.2999999999999999E-2</v>
      </c>
      <c r="V141" t="s">
        <v>27</v>
      </c>
      <c r="W141">
        <v>7890</v>
      </c>
      <c r="X141" t="s">
        <v>34</v>
      </c>
      <c r="Y141">
        <v>11680</v>
      </c>
      <c r="Z141" t="s">
        <v>13</v>
      </c>
      <c r="AA141">
        <v>1.2999999999999999E-2</v>
      </c>
      <c r="AB141" t="s">
        <v>35</v>
      </c>
      <c r="AC141">
        <v>11680</v>
      </c>
      <c r="AD141" t="s">
        <v>33</v>
      </c>
      <c r="AE141">
        <v>7890</v>
      </c>
      <c r="AF141" t="s">
        <v>30</v>
      </c>
      <c r="AG141" t="s">
        <v>28</v>
      </c>
      <c r="AH141">
        <v>1.2999999999999999E-2</v>
      </c>
      <c r="AI141" t="s">
        <v>29</v>
      </c>
      <c r="AJ141" t="s">
        <v>31</v>
      </c>
      <c r="AK141">
        <v>30.37</v>
      </c>
      <c r="AL141" t="s">
        <v>32</v>
      </c>
      <c r="AO141" t="s">
        <v>21</v>
      </c>
    </row>
    <row r="142" spans="1:41" x14ac:dyDescent="0.25">
      <c r="A142" t="s">
        <v>22</v>
      </c>
      <c r="B142" s="2">
        <v>890</v>
      </c>
      <c r="C142" t="s">
        <v>23</v>
      </c>
      <c r="D142">
        <v>1</v>
      </c>
      <c r="E142" t="s">
        <v>24</v>
      </c>
      <c r="F142">
        <v>2180</v>
      </c>
      <c r="G142" t="s">
        <v>25</v>
      </c>
      <c r="I142" t="s">
        <v>8</v>
      </c>
      <c r="T142">
        <v>90.03</v>
      </c>
      <c r="U142">
        <v>0.01</v>
      </c>
      <c r="V142" t="s">
        <v>27</v>
      </c>
      <c r="W142">
        <v>890</v>
      </c>
      <c r="X142" t="s">
        <v>34</v>
      </c>
      <c r="Y142">
        <v>2180</v>
      </c>
      <c r="Z142" t="s">
        <v>13</v>
      </c>
      <c r="AA142">
        <v>0.01</v>
      </c>
      <c r="AB142" t="s">
        <v>35</v>
      </c>
      <c r="AC142">
        <v>2180</v>
      </c>
      <c r="AD142" t="s">
        <v>33</v>
      </c>
      <c r="AE142">
        <v>890</v>
      </c>
      <c r="AF142" t="s">
        <v>30</v>
      </c>
      <c r="AG142" t="s">
        <v>28</v>
      </c>
      <c r="AH142">
        <v>0.01</v>
      </c>
      <c r="AI142" t="s">
        <v>29</v>
      </c>
      <c r="AJ142" t="s">
        <v>31</v>
      </c>
      <c r="AK142">
        <v>90.03</v>
      </c>
      <c r="AL142" t="s">
        <v>32</v>
      </c>
      <c r="AO142" t="s">
        <v>21</v>
      </c>
    </row>
    <row r="143" spans="1:41" x14ac:dyDescent="0.25">
      <c r="A143" t="s">
        <v>22</v>
      </c>
      <c r="B143" s="2">
        <v>5530</v>
      </c>
      <c r="C143" t="s">
        <v>23</v>
      </c>
      <c r="D143">
        <v>7.3</v>
      </c>
      <c r="E143" t="s">
        <v>24</v>
      </c>
      <c r="F143">
        <v>13100</v>
      </c>
      <c r="G143" t="s">
        <v>25</v>
      </c>
      <c r="I143" t="s">
        <v>8</v>
      </c>
      <c r="T143">
        <v>12.24</v>
      </c>
      <c r="U143">
        <v>7.2999999999999995E-2</v>
      </c>
      <c r="V143" t="s">
        <v>27</v>
      </c>
      <c r="W143">
        <v>5530</v>
      </c>
      <c r="X143" t="s">
        <v>34</v>
      </c>
      <c r="Y143">
        <v>13100</v>
      </c>
      <c r="Z143" t="s">
        <v>13</v>
      </c>
      <c r="AA143">
        <v>7.2999999999999995E-2</v>
      </c>
      <c r="AB143" t="s">
        <v>35</v>
      </c>
      <c r="AC143">
        <v>13100</v>
      </c>
      <c r="AD143" t="s">
        <v>33</v>
      </c>
      <c r="AE143">
        <v>5530</v>
      </c>
      <c r="AF143" t="s">
        <v>30</v>
      </c>
      <c r="AG143" t="s">
        <v>28</v>
      </c>
      <c r="AH143">
        <v>7.2999999999999995E-2</v>
      </c>
      <c r="AI143" t="s">
        <v>29</v>
      </c>
      <c r="AJ143" t="s">
        <v>31</v>
      </c>
      <c r="AK143">
        <v>12.24</v>
      </c>
      <c r="AL143" t="s">
        <v>32</v>
      </c>
      <c r="AO143" t="s">
        <v>21</v>
      </c>
    </row>
    <row r="144" spans="1:41" x14ac:dyDescent="0.25">
      <c r="A144" t="s">
        <v>22</v>
      </c>
      <c r="B144" s="2">
        <v>8080</v>
      </c>
      <c r="C144" t="s">
        <v>23</v>
      </c>
      <c r="D144">
        <v>2</v>
      </c>
      <c r="E144" t="s">
        <v>24</v>
      </c>
      <c r="F144">
        <v>8210</v>
      </c>
      <c r="G144" t="s">
        <v>25</v>
      </c>
      <c r="I144" t="s">
        <v>8</v>
      </c>
      <c r="T144">
        <v>0.81</v>
      </c>
      <c r="U144">
        <v>0.02</v>
      </c>
      <c r="V144" t="s">
        <v>27</v>
      </c>
      <c r="W144">
        <v>8080</v>
      </c>
      <c r="X144" t="s">
        <v>34</v>
      </c>
      <c r="Y144">
        <v>8210</v>
      </c>
      <c r="Z144" t="s">
        <v>13</v>
      </c>
      <c r="AA144">
        <v>0.02</v>
      </c>
      <c r="AB144" t="s">
        <v>35</v>
      </c>
      <c r="AC144">
        <v>8210</v>
      </c>
      <c r="AD144" t="s">
        <v>33</v>
      </c>
      <c r="AE144">
        <v>8080</v>
      </c>
      <c r="AF144" t="s">
        <v>30</v>
      </c>
      <c r="AG144" t="s">
        <v>28</v>
      </c>
      <c r="AH144">
        <v>0.02</v>
      </c>
      <c r="AI144" t="s">
        <v>29</v>
      </c>
      <c r="AJ144" t="s">
        <v>31</v>
      </c>
      <c r="AK144">
        <v>0.81</v>
      </c>
      <c r="AL144" t="s">
        <v>32</v>
      </c>
      <c r="AO144" t="s">
        <v>21</v>
      </c>
    </row>
    <row r="145" spans="1:41" x14ac:dyDescent="0.25">
      <c r="A145" t="s">
        <v>22</v>
      </c>
      <c r="B145" s="2">
        <v>9950</v>
      </c>
      <c r="C145" t="s">
        <v>23</v>
      </c>
      <c r="D145">
        <v>5.9</v>
      </c>
      <c r="E145" t="s">
        <v>24</v>
      </c>
      <c r="F145">
        <v>18350</v>
      </c>
      <c r="G145" t="s">
        <v>25</v>
      </c>
      <c r="I145" t="s">
        <v>8</v>
      </c>
      <c r="T145">
        <v>10.68</v>
      </c>
      <c r="U145">
        <v>5.8999999999999997E-2</v>
      </c>
      <c r="V145" t="s">
        <v>27</v>
      </c>
      <c r="W145">
        <v>9950</v>
      </c>
      <c r="X145" t="s">
        <v>34</v>
      </c>
      <c r="Y145">
        <v>18350</v>
      </c>
      <c r="Z145" t="s">
        <v>13</v>
      </c>
      <c r="AA145">
        <v>5.8999999999999997E-2</v>
      </c>
      <c r="AB145" t="s">
        <v>35</v>
      </c>
      <c r="AC145">
        <v>18350</v>
      </c>
      <c r="AD145" t="s">
        <v>33</v>
      </c>
      <c r="AE145">
        <v>9950</v>
      </c>
      <c r="AF145" t="s">
        <v>30</v>
      </c>
      <c r="AG145" t="s">
        <v>28</v>
      </c>
      <c r="AH145">
        <v>5.8999999999999997E-2</v>
      </c>
      <c r="AI145" t="s">
        <v>29</v>
      </c>
      <c r="AJ145" t="s">
        <v>31</v>
      </c>
      <c r="AK145">
        <v>10.68</v>
      </c>
      <c r="AL145" t="s">
        <v>32</v>
      </c>
      <c r="AO145" t="s">
        <v>21</v>
      </c>
    </row>
    <row r="146" spans="1:41" x14ac:dyDescent="0.25">
      <c r="A146" t="s">
        <v>22</v>
      </c>
      <c r="B146" s="2">
        <v>7020</v>
      </c>
      <c r="C146" t="s">
        <v>23</v>
      </c>
      <c r="D146">
        <v>4</v>
      </c>
      <c r="E146" t="s">
        <v>24</v>
      </c>
      <c r="F146">
        <v>13870</v>
      </c>
      <c r="G146" t="s">
        <v>25</v>
      </c>
      <c r="I146" t="s">
        <v>8</v>
      </c>
      <c r="T146">
        <v>17.36</v>
      </c>
      <c r="U146">
        <v>0.04</v>
      </c>
      <c r="V146" t="s">
        <v>27</v>
      </c>
      <c r="W146">
        <v>7020</v>
      </c>
      <c r="X146" t="s">
        <v>34</v>
      </c>
      <c r="Y146">
        <v>13870</v>
      </c>
      <c r="Z146" t="s">
        <v>13</v>
      </c>
      <c r="AA146">
        <v>0.04</v>
      </c>
      <c r="AB146" t="s">
        <v>35</v>
      </c>
      <c r="AC146">
        <v>13870</v>
      </c>
      <c r="AD146" t="s">
        <v>33</v>
      </c>
      <c r="AE146">
        <v>7020</v>
      </c>
      <c r="AF146" t="s">
        <v>30</v>
      </c>
      <c r="AG146" t="s">
        <v>28</v>
      </c>
      <c r="AH146">
        <v>0.04</v>
      </c>
      <c r="AI146" t="s">
        <v>29</v>
      </c>
      <c r="AJ146" t="s">
        <v>31</v>
      </c>
      <c r="AK146">
        <v>17.36</v>
      </c>
      <c r="AL146" t="s">
        <v>32</v>
      </c>
      <c r="AO146" t="s">
        <v>21</v>
      </c>
    </row>
    <row r="147" spans="1:41" x14ac:dyDescent="0.25">
      <c r="A147" t="s">
        <v>22</v>
      </c>
      <c r="B147" s="2">
        <v>4530</v>
      </c>
      <c r="C147" t="s">
        <v>23</v>
      </c>
      <c r="D147">
        <v>7.8</v>
      </c>
      <c r="E147" t="s">
        <v>24</v>
      </c>
      <c r="F147">
        <v>12290</v>
      </c>
      <c r="G147" t="s">
        <v>25</v>
      </c>
      <c r="I147" t="s">
        <v>8</v>
      </c>
      <c r="T147">
        <v>13.29</v>
      </c>
      <c r="U147">
        <v>7.8E-2</v>
      </c>
      <c r="V147" t="s">
        <v>27</v>
      </c>
      <c r="W147">
        <v>4530</v>
      </c>
      <c r="X147" t="s">
        <v>34</v>
      </c>
      <c r="Y147">
        <v>12290</v>
      </c>
      <c r="Z147" t="s">
        <v>13</v>
      </c>
      <c r="AA147">
        <v>7.8E-2</v>
      </c>
      <c r="AB147" t="s">
        <v>35</v>
      </c>
      <c r="AC147">
        <v>12290</v>
      </c>
      <c r="AD147" t="s">
        <v>33</v>
      </c>
      <c r="AE147">
        <v>4530</v>
      </c>
      <c r="AF147" t="s">
        <v>30</v>
      </c>
      <c r="AG147" t="s">
        <v>28</v>
      </c>
      <c r="AH147">
        <v>7.8E-2</v>
      </c>
      <c r="AI147" t="s">
        <v>29</v>
      </c>
      <c r="AJ147" t="s">
        <v>31</v>
      </c>
      <c r="AK147">
        <v>13.29</v>
      </c>
      <c r="AL147" t="s">
        <v>32</v>
      </c>
      <c r="AO147" t="s">
        <v>21</v>
      </c>
    </row>
    <row r="148" spans="1:41" x14ac:dyDescent="0.25">
      <c r="A148" t="s">
        <v>22</v>
      </c>
      <c r="B148" s="2">
        <v>9770</v>
      </c>
      <c r="C148" t="s">
        <v>23</v>
      </c>
      <c r="D148">
        <v>6</v>
      </c>
      <c r="E148" t="s">
        <v>24</v>
      </c>
      <c r="F148">
        <v>11520</v>
      </c>
      <c r="G148" t="s">
        <v>25</v>
      </c>
      <c r="I148" t="s">
        <v>8</v>
      </c>
      <c r="T148">
        <v>2.83</v>
      </c>
      <c r="U148">
        <v>0.06</v>
      </c>
      <c r="V148" t="s">
        <v>27</v>
      </c>
      <c r="W148">
        <v>9770</v>
      </c>
      <c r="X148" t="s">
        <v>34</v>
      </c>
      <c r="Y148">
        <v>11520</v>
      </c>
      <c r="Z148" t="s">
        <v>13</v>
      </c>
      <c r="AA148">
        <v>0.06</v>
      </c>
      <c r="AB148" t="s">
        <v>35</v>
      </c>
      <c r="AC148">
        <v>11520</v>
      </c>
      <c r="AD148" t="s">
        <v>33</v>
      </c>
      <c r="AE148">
        <v>9770</v>
      </c>
      <c r="AF148" t="s">
        <v>30</v>
      </c>
      <c r="AG148" t="s">
        <v>28</v>
      </c>
      <c r="AH148">
        <v>0.06</v>
      </c>
      <c r="AI148" t="s">
        <v>29</v>
      </c>
      <c r="AJ148" t="s">
        <v>31</v>
      </c>
      <c r="AK148">
        <v>2.83</v>
      </c>
      <c r="AL148" t="s">
        <v>32</v>
      </c>
      <c r="AO148" t="s">
        <v>21</v>
      </c>
    </row>
    <row r="149" spans="1:41" x14ac:dyDescent="0.25">
      <c r="A149" t="s">
        <v>22</v>
      </c>
      <c r="B149" s="2">
        <v>5000</v>
      </c>
      <c r="C149" t="s">
        <v>23</v>
      </c>
      <c r="D149">
        <v>8.5</v>
      </c>
      <c r="E149" t="s">
        <v>24</v>
      </c>
      <c r="F149">
        <v>14420</v>
      </c>
      <c r="G149" t="s">
        <v>25</v>
      </c>
      <c r="I149" t="s">
        <v>8</v>
      </c>
      <c r="T149">
        <v>12.98</v>
      </c>
      <c r="U149">
        <v>8.5000000000000006E-2</v>
      </c>
      <c r="V149" t="s">
        <v>27</v>
      </c>
      <c r="W149">
        <v>5000</v>
      </c>
      <c r="X149" t="s">
        <v>34</v>
      </c>
      <c r="Y149">
        <v>14420</v>
      </c>
      <c r="Z149" t="s">
        <v>13</v>
      </c>
      <c r="AA149">
        <v>8.5000000000000006E-2</v>
      </c>
      <c r="AB149" t="s">
        <v>35</v>
      </c>
      <c r="AC149">
        <v>14420</v>
      </c>
      <c r="AD149" t="s">
        <v>33</v>
      </c>
      <c r="AE149">
        <v>5000</v>
      </c>
      <c r="AF149" t="s">
        <v>30</v>
      </c>
      <c r="AG149" t="s">
        <v>28</v>
      </c>
      <c r="AH149">
        <v>8.5000000000000006E-2</v>
      </c>
      <c r="AI149" t="s">
        <v>29</v>
      </c>
      <c r="AJ149" t="s">
        <v>31</v>
      </c>
      <c r="AK149">
        <v>12.98</v>
      </c>
      <c r="AL149" t="s">
        <v>32</v>
      </c>
      <c r="AO149" t="s">
        <v>21</v>
      </c>
    </row>
    <row r="150" spans="1:41" x14ac:dyDescent="0.25">
      <c r="A150" t="s">
        <v>22</v>
      </c>
      <c r="B150" s="2">
        <v>1050</v>
      </c>
      <c r="C150" t="s">
        <v>23</v>
      </c>
      <c r="D150">
        <v>1</v>
      </c>
      <c r="E150" t="s">
        <v>24</v>
      </c>
      <c r="F150">
        <v>6610</v>
      </c>
      <c r="G150" t="s">
        <v>25</v>
      </c>
      <c r="I150" t="s">
        <v>8</v>
      </c>
      <c r="T150">
        <v>184.9</v>
      </c>
      <c r="U150">
        <v>0.01</v>
      </c>
      <c r="V150" t="s">
        <v>27</v>
      </c>
      <c r="W150">
        <v>1050</v>
      </c>
      <c r="X150" t="s">
        <v>34</v>
      </c>
      <c r="Y150">
        <v>6610</v>
      </c>
      <c r="Z150" t="s">
        <v>13</v>
      </c>
      <c r="AA150">
        <v>0.01</v>
      </c>
      <c r="AB150" t="s">
        <v>35</v>
      </c>
      <c r="AC150">
        <v>6610</v>
      </c>
      <c r="AD150" t="s">
        <v>33</v>
      </c>
      <c r="AE150">
        <v>1050</v>
      </c>
      <c r="AF150" t="s">
        <v>30</v>
      </c>
      <c r="AG150" t="s">
        <v>28</v>
      </c>
      <c r="AH150">
        <v>0.01</v>
      </c>
      <c r="AI150" t="s">
        <v>29</v>
      </c>
      <c r="AJ150" t="s">
        <v>31</v>
      </c>
      <c r="AK150">
        <v>184.9</v>
      </c>
      <c r="AL150" t="s">
        <v>32</v>
      </c>
      <c r="AO150" t="s">
        <v>21</v>
      </c>
    </row>
    <row r="151" spans="1:41" x14ac:dyDescent="0.25">
      <c r="A151" t="s">
        <v>22</v>
      </c>
      <c r="B151" s="2">
        <v>7990</v>
      </c>
      <c r="C151" t="s">
        <v>23</v>
      </c>
      <c r="D151">
        <v>8.9</v>
      </c>
      <c r="E151" t="s">
        <v>24</v>
      </c>
      <c r="F151">
        <v>8460</v>
      </c>
      <c r="G151" t="s">
        <v>25</v>
      </c>
      <c r="I151" t="s">
        <v>8</v>
      </c>
      <c r="T151">
        <v>0.67</v>
      </c>
      <c r="U151">
        <v>8.8999999999999996E-2</v>
      </c>
      <c r="V151" t="s">
        <v>27</v>
      </c>
      <c r="W151">
        <v>7990</v>
      </c>
      <c r="X151" t="s">
        <v>34</v>
      </c>
      <c r="Y151">
        <v>8460</v>
      </c>
      <c r="Z151" t="s">
        <v>13</v>
      </c>
      <c r="AA151">
        <v>8.8999999999999996E-2</v>
      </c>
      <c r="AB151" t="s">
        <v>35</v>
      </c>
      <c r="AC151">
        <v>8460</v>
      </c>
      <c r="AD151" t="s">
        <v>33</v>
      </c>
      <c r="AE151">
        <v>7990</v>
      </c>
      <c r="AF151" t="s">
        <v>30</v>
      </c>
      <c r="AG151" t="s">
        <v>28</v>
      </c>
      <c r="AH151">
        <v>8.8999999999999996E-2</v>
      </c>
      <c r="AI151" t="s">
        <v>29</v>
      </c>
      <c r="AJ151" t="s">
        <v>31</v>
      </c>
      <c r="AK151">
        <v>0.67</v>
      </c>
      <c r="AL151" t="s">
        <v>32</v>
      </c>
      <c r="AO151" t="s">
        <v>21</v>
      </c>
    </row>
    <row r="152" spans="1:41" x14ac:dyDescent="0.25">
      <c r="A152" t="s">
        <v>22</v>
      </c>
      <c r="B152" s="2">
        <v>3770</v>
      </c>
      <c r="C152" t="s">
        <v>23</v>
      </c>
      <c r="D152">
        <v>6</v>
      </c>
      <c r="E152" t="s">
        <v>24</v>
      </c>
      <c r="F152">
        <v>9780</v>
      </c>
      <c r="G152" t="s">
        <v>25</v>
      </c>
      <c r="I152" t="s">
        <v>8</v>
      </c>
      <c r="T152">
        <v>16.36</v>
      </c>
      <c r="U152">
        <v>0.06</v>
      </c>
      <c r="V152" t="s">
        <v>27</v>
      </c>
      <c r="W152">
        <v>3770</v>
      </c>
      <c r="X152" t="s">
        <v>34</v>
      </c>
      <c r="Y152">
        <v>9780</v>
      </c>
      <c r="Z152" t="s">
        <v>13</v>
      </c>
      <c r="AA152">
        <v>0.06</v>
      </c>
      <c r="AB152" t="s">
        <v>35</v>
      </c>
      <c r="AC152">
        <v>9780</v>
      </c>
      <c r="AD152" t="s">
        <v>33</v>
      </c>
      <c r="AE152">
        <v>3770</v>
      </c>
      <c r="AF152" t="s">
        <v>30</v>
      </c>
      <c r="AG152" t="s">
        <v>28</v>
      </c>
      <c r="AH152">
        <v>0.06</v>
      </c>
      <c r="AI152" t="s">
        <v>29</v>
      </c>
      <c r="AJ152" t="s">
        <v>31</v>
      </c>
      <c r="AK152">
        <v>16.36</v>
      </c>
      <c r="AL152" t="s">
        <v>32</v>
      </c>
      <c r="AO152" t="s">
        <v>21</v>
      </c>
    </row>
    <row r="153" spans="1:41" x14ac:dyDescent="0.25">
      <c r="A153" t="s">
        <v>22</v>
      </c>
      <c r="B153" s="2">
        <v>480</v>
      </c>
      <c r="C153" t="s">
        <v>23</v>
      </c>
      <c r="D153">
        <v>8.8000000000000007</v>
      </c>
      <c r="E153" t="s">
        <v>24</v>
      </c>
      <c r="F153">
        <v>4320</v>
      </c>
      <c r="G153" t="s">
        <v>25</v>
      </c>
      <c r="I153" t="s">
        <v>8</v>
      </c>
      <c r="T153">
        <v>26.05</v>
      </c>
      <c r="U153">
        <v>8.7999999999999995E-2</v>
      </c>
      <c r="V153" t="s">
        <v>27</v>
      </c>
      <c r="W153">
        <v>480</v>
      </c>
      <c r="X153" t="s">
        <v>34</v>
      </c>
      <c r="Y153">
        <v>4320</v>
      </c>
      <c r="Z153" t="s">
        <v>13</v>
      </c>
      <c r="AA153">
        <v>8.7999999999999995E-2</v>
      </c>
      <c r="AB153" t="s">
        <v>35</v>
      </c>
      <c r="AC153">
        <v>4320</v>
      </c>
      <c r="AD153" t="s">
        <v>33</v>
      </c>
      <c r="AE153">
        <v>480</v>
      </c>
      <c r="AF153" t="s">
        <v>30</v>
      </c>
      <c r="AG153" t="s">
        <v>28</v>
      </c>
      <c r="AH153">
        <v>8.7999999999999995E-2</v>
      </c>
      <c r="AI153" t="s">
        <v>29</v>
      </c>
      <c r="AJ153" t="s">
        <v>31</v>
      </c>
      <c r="AK153">
        <v>26.05</v>
      </c>
      <c r="AL153" t="s">
        <v>32</v>
      </c>
      <c r="AO153" t="s">
        <v>21</v>
      </c>
    </row>
    <row r="154" spans="1:41" x14ac:dyDescent="0.25">
      <c r="A154" t="s">
        <v>22</v>
      </c>
      <c r="B154" s="2">
        <v>6990</v>
      </c>
      <c r="C154" t="s">
        <v>23</v>
      </c>
      <c r="D154">
        <v>6</v>
      </c>
      <c r="E154" t="s">
        <v>24</v>
      </c>
      <c r="F154">
        <v>16100</v>
      </c>
      <c r="G154" t="s">
        <v>25</v>
      </c>
      <c r="I154" t="s">
        <v>8</v>
      </c>
      <c r="T154">
        <v>14.32</v>
      </c>
      <c r="U154">
        <v>0.06</v>
      </c>
      <c r="V154" t="s">
        <v>27</v>
      </c>
      <c r="W154">
        <v>6990</v>
      </c>
      <c r="X154" t="s">
        <v>34</v>
      </c>
      <c r="Y154">
        <v>16100</v>
      </c>
      <c r="Z154" t="s">
        <v>13</v>
      </c>
      <c r="AA154">
        <v>0.06</v>
      </c>
      <c r="AB154" t="s">
        <v>35</v>
      </c>
      <c r="AC154">
        <v>16100</v>
      </c>
      <c r="AD154" t="s">
        <v>33</v>
      </c>
      <c r="AE154">
        <v>6990</v>
      </c>
      <c r="AF154" t="s">
        <v>30</v>
      </c>
      <c r="AG154" t="s">
        <v>28</v>
      </c>
      <c r="AH154">
        <v>0.06</v>
      </c>
      <c r="AI154" t="s">
        <v>29</v>
      </c>
      <c r="AJ154" t="s">
        <v>31</v>
      </c>
      <c r="AK154">
        <v>14.32</v>
      </c>
      <c r="AL154" t="s">
        <v>32</v>
      </c>
      <c r="AO154" t="s">
        <v>21</v>
      </c>
    </row>
    <row r="155" spans="1:41" x14ac:dyDescent="0.25">
      <c r="A155" t="s">
        <v>22</v>
      </c>
      <c r="B155" s="2">
        <v>3490</v>
      </c>
      <c r="C155" t="s">
        <v>23</v>
      </c>
      <c r="D155">
        <v>2.4</v>
      </c>
      <c r="E155" t="s">
        <v>24</v>
      </c>
      <c r="F155">
        <v>10210</v>
      </c>
      <c r="G155" t="s">
        <v>25</v>
      </c>
      <c r="I155" t="s">
        <v>8</v>
      </c>
      <c r="T155">
        <v>45.26</v>
      </c>
      <c r="U155">
        <v>2.4E-2</v>
      </c>
      <c r="V155" t="s">
        <v>27</v>
      </c>
      <c r="W155">
        <v>3490</v>
      </c>
      <c r="X155" t="s">
        <v>34</v>
      </c>
      <c r="Y155">
        <v>10210</v>
      </c>
      <c r="Z155" t="s">
        <v>13</v>
      </c>
      <c r="AA155">
        <v>2.4E-2</v>
      </c>
      <c r="AB155" t="s">
        <v>35</v>
      </c>
      <c r="AC155">
        <v>10210</v>
      </c>
      <c r="AD155" t="s">
        <v>33</v>
      </c>
      <c r="AE155">
        <v>3490</v>
      </c>
      <c r="AF155" t="s">
        <v>30</v>
      </c>
      <c r="AG155" t="s">
        <v>28</v>
      </c>
      <c r="AH155">
        <v>2.4E-2</v>
      </c>
      <c r="AI155" t="s">
        <v>29</v>
      </c>
      <c r="AJ155" t="s">
        <v>31</v>
      </c>
      <c r="AK155">
        <v>45.26</v>
      </c>
      <c r="AL155" t="s">
        <v>32</v>
      </c>
      <c r="AO155" t="s">
        <v>21</v>
      </c>
    </row>
    <row r="156" spans="1:41" x14ac:dyDescent="0.25">
      <c r="A156" t="s">
        <v>22</v>
      </c>
      <c r="B156" s="2">
        <v>7030</v>
      </c>
      <c r="C156" t="s">
        <v>23</v>
      </c>
      <c r="D156">
        <v>2</v>
      </c>
      <c r="E156" t="s">
        <v>24</v>
      </c>
      <c r="F156">
        <v>8750</v>
      </c>
      <c r="G156" t="s">
        <v>25</v>
      </c>
      <c r="I156" t="s">
        <v>8</v>
      </c>
      <c r="T156">
        <v>11.05</v>
      </c>
      <c r="U156">
        <v>0.02</v>
      </c>
      <c r="V156" t="s">
        <v>27</v>
      </c>
      <c r="W156">
        <v>7030</v>
      </c>
      <c r="X156" t="s">
        <v>34</v>
      </c>
      <c r="Y156">
        <v>8750</v>
      </c>
      <c r="Z156" t="s">
        <v>13</v>
      </c>
      <c r="AA156">
        <v>0.02</v>
      </c>
      <c r="AB156" t="s">
        <v>35</v>
      </c>
      <c r="AC156">
        <v>8750</v>
      </c>
      <c r="AD156" t="s">
        <v>33</v>
      </c>
      <c r="AE156">
        <v>7030</v>
      </c>
      <c r="AF156" t="s">
        <v>30</v>
      </c>
      <c r="AG156" t="s">
        <v>28</v>
      </c>
      <c r="AH156">
        <v>0.02</v>
      </c>
      <c r="AI156" t="s">
        <v>29</v>
      </c>
      <c r="AJ156" t="s">
        <v>31</v>
      </c>
      <c r="AK156">
        <v>11.05</v>
      </c>
      <c r="AL156" t="s">
        <v>32</v>
      </c>
      <c r="AO156" t="s">
        <v>21</v>
      </c>
    </row>
    <row r="157" spans="1:41" x14ac:dyDescent="0.25">
      <c r="A157" t="s">
        <v>22</v>
      </c>
      <c r="B157" s="2">
        <v>6510</v>
      </c>
      <c r="C157" t="s">
        <v>23</v>
      </c>
      <c r="D157">
        <v>7.2</v>
      </c>
      <c r="E157" t="s">
        <v>24</v>
      </c>
      <c r="F157">
        <v>6620</v>
      </c>
      <c r="G157" t="s">
        <v>25</v>
      </c>
      <c r="I157" t="s">
        <v>8</v>
      </c>
      <c r="T157">
        <v>0.24</v>
      </c>
      <c r="U157">
        <v>7.1999999999999995E-2</v>
      </c>
      <c r="V157" t="s">
        <v>27</v>
      </c>
      <c r="W157">
        <v>6510</v>
      </c>
      <c r="X157" t="s">
        <v>34</v>
      </c>
      <c r="Y157">
        <v>6620</v>
      </c>
      <c r="Z157" t="s">
        <v>13</v>
      </c>
      <c r="AA157">
        <v>7.1999999999999995E-2</v>
      </c>
      <c r="AB157" t="s">
        <v>35</v>
      </c>
      <c r="AC157">
        <v>6620</v>
      </c>
      <c r="AD157" t="s">
        <v>33</v>
      </c>
      <c r="AE157">
        <v>6510</v>
      </c>
      <c r="AF157" t="s">
        <v>30</v>
      </c>
      <c r="AG157" t="s">
        <v>28</v>
      </c>
      <c r="AH157">
        <v>7.1999999999999995E-2</v>
      </c>
      <c r="AI157" t="s">
        <v>29</v>
      </c>
      <c r="AJ157" t="s">
        <v>31</v>
      </c>
      <c r="AK157">
        <v>0.24</v>
      </c>
      <c r="AL157" t="s">
        <v>32</v>
      </c>
      <c r="AO157" t="s">
        <v>21</v>
      </c>
    </row>
    <row r="158" spans="1:41" x14ac:dyDescent="0.25">
      <c r="A158" t="s">
        <v>22</v>
      </c>
      <c r="B158" s="2">
        <v>2350</v>
      </c>
      <c r="C158" t="s">
        <v>23</v>
      </c>
      <c r="D158">
        <v>2</v>
      </c>
      <c r="E158" t="s">
        <v>24</v>
      </c>
      <c r="F158">
        <v>7630</v>
      </c>
      <c r="G158" t="s">
        <v>25</v>
      </c>
      <c r="I158" t="s">
        <v>8</v>
      </c>
      <c r="T158">
        <v>59.47</v>
      </c>
      <c r="U158">
        <v>0.02</v>
      </c>
      <c r="V158" t="s">
        <v>27</v>
      </c>
      <c r="W158">
        <v>2350</v>
      </c>
      <c r="X158" t="s">
        <v>34</v>
      </c>
      <c r="Y158">
        <v>7630</v>
      </c>
      <c r="Z158" t="s">
        <v>13</v>
      </c>
      <c r="AA158">
        <v>0.02</v>
      </c>
      <c r="AB158" t="s">
        <v>35</v>
      </c>
      <c r="AC158">
        <v>7630</v>
      </c>
      <c r="AD158" t="s">
        <v>33</v>
      </c>
      <c r="AE158">
        <v>2350</v>
      </c>
      <c r="AF158" t="s">
        <v>30</v>
      </c>
      <c r="AG158" t="s">
        <v>28</v>
      </c>
      <c r="AH158">
        <v>0.02</v>
      </c>
      <c r="AI158" t="s">
        <v>29</v>
      </c>
      <c r="AJ158" t="s">
        <v>31</v>
      </c>
      <c r="AK158">
        <v>59.47</v>
      </c>
      <c r="AL158" t="s">
        <v>32</v>
      </c>
      <c r="AO158" t="s">
        <v>21</v>
      </c>
    </row>
    <row r="159" spans="1:41" x14ac:dyDescent="0.25">
      <c r="A159" t="s">
        <v>22</v>
      </c>
      <c r="B159" s="2">
        <v>7170</v>
      </c>
      <c r="C159" t="s">
        <v>23</v>
      </c>
      <c r="D159">
        <v>5.9</v>
      </c>
      <c r="E159" t="s">
        <v>24</v>
      </c>
      <c r="F159">
        <v>12000</v>
      </c>
      <c r="G159" t="s">
        <v>25</v>
      </c>
      <c r="I159" t="s">
        <v>8</v>
      </c>
      <c r="T159">
        <v>8.98</v>
      </c>
      <c r="U159">
        <v>5.8999999999999997E-2</v>
      </c>
      <c r="V159" t="s">
        <v>27</v>
      </c>
      <c r="W159">
        <v>7170</v>
      </c>
      <c r="X159" t="s">
        <v>34</v>
      </c>
      <c r="Y159">
        <v>12000</v>
      </c>
      <c r="Z159" t="s">
        <v>13</v>
      </c>
      <c r="AA159">
        <v>5.8999999999999997E-2</v>
      </c>
      <c r="AB159" t="s">
        <v>35</v>
      </c>
      <c r="AC159">
        <v>12000</v>
      </c>
      <c r="AD159" t="s">
        <v>33</v>
      </c>
      <c r="AE159">
        <v>7170</v>
      </c>
      <c r="AF159" t="s">
        <v>30</v>
      </c>
      <c r="AG159" t="s">
        <v>28</v>
      </c>
      <c r="AH159">
        <v>5.8999999999999997E-2</v>
      </c>
      <c r="AI159" t="s">
        <v>29</v>
      </c>
      <c r="AJ159" t="s">
        <v>31</v>
      </c>
      <c r="AK159">
        <v>8.98</v>
      </c>
      <c r="AL159" t="s">
        <v>32</v>
      </c>
      <c r="AO159" t="s">
        <v>21</v>
      </c>
    </row>
    <row r="160" spans="1:41" x14ac:dyDescent="0.25">
      <c r="A160" t="s">
        <v>22</v>
      </c>
      <c r="B160" s="2">
        <v>910</v>
      </c>
      <c r="C160" t="s">
        <v>23</v>
      </c>
      <c r="D160">
        <v>7</v>
      </c>
      <c r="E160" t="s">
        <v>24</v>
      </c>
      <c r="F160">
        <v>9000</v>
      </c>
      <c r="G160" t="s">
        <v>25</v>
      </c>
      <c r="I160" t="s">
        <v>8</v>
      </c>
      <c r="T160">
        <v>33.869999999999997</v>
      </c>
      <c r="U160">
        <v>7.0000000000000007E-2</v>
      </c>
      <c r="V160" t="s">
        <v>27</v>
      </c>
      <c r="W160">
        <v>910</v>
      </c>
      <c r="X160" t="s">
        <v>34</v>
      </c>
      <c r="Y160">
        <v>9000</v>
      </c>
      <c r="Z160" t="s">
        <v>13</v>
      </c>
      <c r="AA160">
        <v>7.0000000000000007E-2</v>
      </c>
      <c r="AB160" t="s">
        <v>35</v>
      </c>
      <c r="AC160">
        <v>9000</v>
      </c>
      <c r="AD160" t="s">
        <v>33</v>
      </c>
      <c r="AE160">
        <v>910</v>
      </c>
      <c r="AF160" t="s">
        <v>30</v>
      </c>
      <c r="AG160" t="s">
        <v>28</v>
      </c>
      <c r="AH160">
        <v>7.0000000000000007E-2</v>
      </c>
      <c r="AI160" t="s">
        <v>29</v>
      </c>
      <c r="AJ160" t="s">
        <v>31</v>
      </c>
      <c r="AK160">
        <v>33.869999999999997</v>
      </c>
      <c r="AL160" t="s">
        <v>32</v>
      </c>
      <c r="AO160" t="s">
        <v>21</v>
      </c>
    </row>
    <row r="161" spans="1:41" x14ac:dyDescent="0.25">
      <c r="A161" t="s">
        <v>22</v>
      </c>
      <c r="B161" s="2">
        <v>8700</v>
      </c>
      <c r="C161" t="s">
        <v>23</v>
      </c>
      <c r="D161">
        <v>7.1</v>
      </c>
      <c r="E161" t="s">
        <v>24</v>
      </c>
      <c r="F161">
        <v>17940</v>
      </c>
      <c r="G161" t="s">
        <v>25</v>
      </c>
      <c r="I161" t="s">
        <v>8</v>
      </c>
      <c r="T161">
        <v>10.55</v>
      </c>
      <c r="U161">
        <v>7.0999999999999994E-2</v>
      </c>
      <c r="V161" t="s">
        <v>27</v>
      </c>
      <c r="W161">
        <v>8700</v>
      </c>
      <c r="X161" t="s">
        <v>34</v>
      </c>
      <c r="Y161">
        <v>17940</v>
      </c>
      <c r="Z161" t="s">
        <v>13</v>
      </c>
      <c r="AA161">
        <v>7.0999999999999994E-2</v>
      </c>
      <c r="AB161" t="s">
        <v>35</v>
      </c>
      <c r="AC161">
        <v>17940</v>
      </c>
      <c r="AD161" t="s">
        <v>33</v>
      </c>
      <c r="AE161">
        <v>8700</v>
      </c>
      <c r="AF161" t="s">
        <v>30</v>
      </c>
      <c r="AG161" t="s">
        <v>28</v>
      </c>
      <c r="AH161">
        <v>7.0999999999999994E-2</v>
      </c>
      <c r="AI161" t="s">
        <v>29</v>
      </c>
      <c r="AJ161" t="s">
        <v>31</v>
      </c>
      <c r="AK161">
        <v>10.55</v>
      </c>
      <c r="AL161" t="s">
        <v>32</v>
      </c>
      <c r="AO161" t="s">
        <v>21</v>
      </c>
    </row>
    <row r="162" spans="1:41" x14ac:dyDescent="0.25">
      <c r="A162" t="s">
        <v>22</v>
      </c>
      <c r="B162" s="2">
        <v>2200</v>
      </c>
      <c r="C162" t="s">
        <v>23</v>
      </c>
      <c r="D162">
        <v>1</v>
      </c>
      <c r="E162" t="s">
        <v>24</v>
      </c>
      <c r="F162">
        <v>4710</v>
      </c>
      <c r="G162" t="s">
        <v>25</v>
      </c>
      <c r="I162" t="s">
        <v>8</v>
      </c>
      <c r="T162">
        <v>76.5</v>
      </c>
      <c r="U162">
        <v>0.01</v>
      </c>
      <c r="V162" t="s">
        <v>27</v>
      </c>
      <c r="W162">
        <v>2200</v>
      </c>
      <c r="X162" t="s">
        <v>34</v>
      </c>
      <c r="Y162">
        <v>4710</v>
      </c>
      <c r="Z162" t="s">
        <v>13</v>
      </c>
      <c r="AA162">
        <v>0.01</v>
      </c>
      <c r="AB162" t="s">
        <v>35</v>
      </c>
      <c r="AC162">
        <v>4710</v>
      </c>
      <c r="AD162" t="s">
        <v>33</v>
      </c>
      <c r="AE162">
        <v>2200</v>
      </c>
      <c r="AF162" t="s">
        <v>30</v>
      </c>
      <c r="AG162" t="s">
        <v>28</v>
      </c>
      <c r="AH162">
        <v>0.01</v>
      </c>
      <c r="AI162" t="s">
        <v>29</v>
      </c>
      <c r="AJ162" t="s">
        <v>31</v>
      </c>
      <c r="AK162">
        <v>76.5</v>
      </c>
      <c r="AL162" t="s">
        <v>32</v>
      </c>
      <c r="AO162" t="s">
        <v>21</v>
      </c>
    </row>
    <row r="163" spans="1:41" x14ac:dyDescent="0.25">
      <c r="A163" t="s">
        <v>22</v>
      </c>
      <c r="B163" s="2">
        <v>5710</v>
      </c>
      <c r="C163" t="s">
        <v>23</v>
      </c>
      <c r="D163">
        <v>6.7</v>
      </c>
      <c r="E163" t="s">
        <v>24</v>
      </c>
      <c r="F163">
        <v>12860</v>
      </c>
      <c r="G163" t="s">
        <v>25</v>
      </c>
      <c r="I163" t="s">
        <v>8</v>
      </c>
      <c r="T163">
        <v>12.52</v>
      </c>
      <c r="U163">
        <v>6.7000000000000004E-2</v>
      </c>
      <c r="V163" t="s">
        <v>27</v>
      </c>
      <c r="W163">
        <v>5710</v>
      </c>
      <c r="X163" t="s">
        <v>34</v>
      </c>
      <c r="Y163">
        <v>12860</v>
      </c>
      <c r="Z163" t="s">
        <v>13</v>
      </c>
      <c r="AA163">
        <v>6.7000000000000004E-2</v>
      </c>
      <c r="AB163" t="s">
        <v>35</v>
      </c>
      <c r="AC163">
        <v>12860</v>
      </c>
      <c r="AD163" t="s">
        <v>33</v>
      </c>
      <c r="AE163">
        <v>5710</v>
      </c>
      <c r="AF163" t="s">
        <v>30</v>
      </c>
      <c r="AG163" t="s">
        <v>28</v>
      </c>
      <c r="AH163">
        <v>6.7000000000000004E-2</v>
      </c>
      <c r="AI163" t="s">
        <v>29</v>
      </c>
      <c r="AJ163" t="s">
        <v>31</v>
      </c>
      <c r="AK163">
        <v>12.52</v>
      </c>
      <c r="AL163" t="s">
        <v>32</v>
      </c>
      <c r="AO163" t="s">
        <v>21</v>
      </c>
    </row>
    <row r="164" spans="1:41" x14ac:dyDescent="0.25">
      <c r="A164" t="s">
        <v>22</v>
      </c>
      <c r="B164" s="2">
        <v>870</v>
      </c>
      <c r="C164" t="s">
        <v>23</v>
      </c>
      <c r="D164">
        <v>5</v>
      </c>
      <c r="E164" t="s">
        <v>24</v>
      </c>
      <c r="F164">
        <v>10230</v>
      </c>
      <c r="G164" t="s">
        <v>25</v>
      </c>
      <c r="I164" t="s">
        <v>8</v>
      </c>
      <c r="T164">
        <v>50.51</v>
      </c>
      <c r="U164">
        <v>0.05</v>
      </c>
      <c r="V164" t="s">
        <v>27</v>
      </c>
      <c r="W164">
        <v>870</v>
      </c>
      <c r="X164" t="s">
        <v>34</v>
      </c>
      <c r="Y164">
        <v>10230</v>
      </c>
      <c r="Z164" t="s">
        <v>13</v>
      </c>
      <c r="AA164">
        <v>0.05</v>
      </c>
      <c r="AB164" t="s">
        <v>35</v>
      </c>
      <c r="AC164">
        <v>10230</v>
      </c>
      <c r="AD164" t="s">
        <v>33</v>
      </c>
      <c r="AE164">
        <v>870</v>
      </c>
      <c r="AF164" t="s">
        <v>30</v>
      </c>
      <c r="AG164" t="s">
        <v>28</v>
      </c>
      <c r="AH164">
        <v>0.05</v>
      </c>
      <c r="AI164" t="s">
        <v>29</v>
      </c>
      <c r="AJ164" t="s">
        <v>31</v>
      </c>
      <c r="AK164">
        <v>50.51</v>
      </c>
      <c r="AL164" t="s">
        <v>32</v>
      </c>
      <c r="AO164" t="s">
        <v>21</v>
      </c>
    </row>
    <row r="165" spans="1:41" x14ac:dyDescent="0.25">
      <c r="A165" t="s">
        <v>22</v>
      </c>
      <c r="B165" s="2">
        <v>8090</v>
      </c>
      <c r="C165" t="s">
        <v>23</v>
      </c>
      <c r="D165">
        <v>9.8000000000000007</v>
      </c>
      <c r="E165" t="s">
        <v>24</v>
      </c>
      <c r="F165">
        <v>13990</v>
      </c>
      <c r="G165" t="s">
        <v>25</v>
      </c>
      <c r="I165" t="s">
        <v>8</v>
      </c>
      <c r="T165">
        <v>5.86</v>
      </c>
      <c r="U165">
        <v>9.8000000000000004E-2</v>
      </c>
      <c r="V165" t="s">
        <v>27</v>
      </c>
      <c r="W165">
        <v>8090</v>
      </c>
      <c r="X165" t="s">
        <v>34</v>
      </c>
      <c r="Y165">
        <v>13990</v>
      </c>
      <c r="Z165" t="s">
        <v>13</v>
      </c>
      <c r="AA165">
        <v>9.8000000000000004E-2</v>
      </c>
      <c r="AB165" t="s">
        <v>35</v>
      </c>
      <c r="AC165">
        <v>13990</v>
      </c>
      <c r="AD165" t="s">
        <v>33</v>
      </c>
      <c r="AE165">
        <v>8090</v>
      </c>
      <c r="AF165" t="s">
        <v>30</v>
      </c>
      <c r="AG165" t="s">
        <v>28</v>
      </c>
      <c r="AH165">
        <v>9.8000000000000004E-2</v>
      </c>
      <c r="AI165" t="s">
        <v>29</v>
      </c>
      <c r="AJ165" t="s">
        <v>31</v>
      </c>
      <c r="AK165">
        <v>5.86</v>
      </c>
      <c r="AL165" t="s">
        <v>32</v>
      </c>
      <c r="AO165" t="s">
        <v>21</v>
      </c>
    </row>
    <row r="166" spans="1:41" x14ac:dyDescent="0.25">
      <c r="A166" t="s">
        <v>22</v>
      </c>
      <c r="B166" s="2">
        <v>4620</v>
      </c>
      <c r="C166" t="s">
        <v>23</v>
      </c>
      <c r="D166">
        <v>9</v>
      </c>
      <c r="E166" t="s">
        <v>24</v>
      </c>
      <c r="F166">
        <v>10470</v>
      </c>
      <c r="G166" t="s">
        <v>25</v>
      </c>
      <c r="I166" t="s">
        <v>8</v>
      </c>
      <c r="T166">
        <v>9.49</v>
      </c>
      <c r="U166">
        <v>0.09</v>
      </c>
      <c r="V166" t="s">
        <v>27</v>
      </c>
      <c r="W166">
        <v>4620</v>
      </c>
      <c r="X166" t="s">
        <v>34</v>
      </c>
      <c r="Y166">
        <v>10470</v>
      </c>
      <c r="Z166" t="s">
        <v>13</v>
      </c>
      <c r="AA166">
        <v>0.09</v>
      </c>
      <c r="AB166" t="s">
        <v>35</v>
      </c>
      <c r="AC166">
        <v>10470</v>
      </c>
      <c r="AD166" t="s">
        <v>33</v>
      </c>
      <c r="AE166">
        <v>4620</v>
      </c>
      <c r="AF166" t="s">
        <v>30</v>
      </c>
      <c r="AG166" t="s">
        <v>28</v>
      </c>
      <c r="AH166">
        <v>0.09</v>
      </c>
      <c r="AI166" t="s">
        <v>29</v>
      </c>
      <c r="AJ166" t="s">
        <v>31</v>
      </c>
      <c r="AK166">
        <v>9.49</v>
      </c>
      <c r="AL166" t="s">
        <v>32</v>
      </c>
      <c r="AO166" t="s">
        <v>21</v>
      </c>
    </row>
    <row r="167" spans="1:41" x14ac:dyDescent="0.25">
      <c r="A167" t="s">
        <v>22</v>
      </c>
      <c r="B167" s="2">
        <v>8600</v>
      </c>
      <c r="C167" t="s">
        <v>23</v>
      </c>
      <c r="D167">
        <v>6.1</v>
      </c>
      <c r="E167" t="s">
        <v>24</v>
      </c>
      <c r="F167">
        <v>10460</v>
      </c>
      <c r="G167" t="s">
        <v>25</v>
      </c>
      <c r="I167" t="s">
        <v>8</v>
      </c>
      <c r="T167">
        <v>3.31</v>
      </c>
      <c r="U167">
        <v>6.0999999999999999E-2</v>
      </c>
      <c r="V167" t="s">
        <v>27</v>
      </c>
      <c r="W167">
        <v>8600</v>
      </c>
      <c r="X167" t="s">
        <v>34</v>
      </c>
      <c r="Y167">
        <v>10460</v>
      </c>
      <c r="Z167" t="s">
        <v>13</v>
      </c>
      <c r="AA167">
        <v>6.0999999999999999E-2</v>
      </c>
      <c r="AB167" t="s">
        <v>35</v>
      </c>
      <c r="AC167">
        <v>10460</v>
      </c>
      <c r="AD167" t="s">
        <v>33</v>
      </c>
      <c r="AE167">
        <v>8600</v>
      </c>
      <c r="AF167" t="s">
        <v>30</v>
      </c>
      <c r="AG167" t="s">
        <v>28</v>
      </c>
      <c r="AH167">
        <v>6.0999999999999999E-2</v>
      </c>
      <c r="AI167" t="s">
        <v>29</v>
      </c>
      <c r="AJ167" t="s">
        <v>31</v>
      </c>
      <c r="AK167">
        <v>3.31</v>
      </c>
      <c r="AL167" t="s">
        <v>32</v>
      </c>
      <c r="AO167" t="s">
        <v>21</v>
      </c>
    </row>
    <row r="168" spans="1:41" x14ac:dyDescent="0.25">
      <c r="A168" t="s">
        <v>22</v>
      </c>
      <c r="B168" s="2">
        <v>6970</v>
      </c>
      <c r="C168" t="s">
        <v>23</v>
      </c>
      <c r="D168">
        <v>6</v>
      </c>
      <c r="E168" t="s">
        <v>24</v>
      </c>
      <c r="F168">
        <v>16450</v>
      </c>
      <c r="G168" t="s">
        <v>25</v>
      </c>
      <c r="I168" t="s">
        <v>8</v>
      </c>
      <c r="T168">
        <v>14.74</v>
      </c>
      <c r="U168">
        <v>0.06</v>
      </c>
      <c r="V168" t="s">
        <v>27</v>
      </c>
      <c r="W168">
        <v>6970</v>
      </c>
      <c r="X168" t="s">
        <v>34</v>
      </c>
      <c r="Y168">
        <v>16450</v>
      </c>
      <c r="Z168" t="s">
        <v>13</v>
      </c>
      <c r="AA168">
        <v>0.06</v>
      </c>
      <c r="AB168" t="s">
        <v>35</v>
      </c>
      <c r="AC168">
        <v>16450</v>
      </c>
      <c r="AD168" t="s">
        <v>33</v>
      </c>
      <c r="AE168">
        <v>6970</v>
      </c>
      <c r="AF168" t="s">
        <v>30</v>
      </c>
      <c r="AG168" t="s">
        <v>28</v>
      </c>
      <c r="AH168">
        <v>0.06</v>
      </c>
      <c r="AI168" t="s">
        <v>29</v>
      </c>
      <c r="AJ168" t="s">
        <v>31</v>
      </c>
      <c r="AK168">
        <v>14.74</v>
      </c>
      <c r="AL168" t="s">
        <v>32</v>
      </c>
      <c r="AO168" t="s">
        <v>21</v>
      </c>
    </row>
    <row r="169" spans="1:41" x14ac:dyDescent="0.25">
      <c r="A169" t="s">
        <v>22</v>
      </c>
      <c r="B169" s="2">
        <v>6670</v>
      </c>
      <c r="C169" t="s">
        <v>23</v>
      </c>
      <c r="D169">
        <v>2.8</v>
      </c>
      <c r="E169" t="s">
        <v>24</v>
      </c>
      <c r="F169">
        <v>11390</v>
      </c>
      <c r="G169" t="s">
        <v>25</v>
      </c>
      <c r="I169" t="s">
        <v>8</v>
      </c>
      <c r="T169">
        <v>19.38</v>
      </c>
      <c r="U169">
        <v>2.8000000000000001E-2</v>
      </c>
      <c r="V169" t="s">
        <v>27</v>
      </c>
      <c r="W169">
        <v>6670</v>
      </c>
      <c r="X169" t="s">
        <v>34</v>
      </c>
      <c r="Y169">
        <v>11390</v>
      </c>
      <c r="Z169" t="s">
        <v>13</v>
      </c>
      <c r="AA169">
        <v>2.8000000000000001E-2</v>
      </c>
      <c r="AB169" t="s">
        <v>35</v>
      </c>
      <c r="AC169">
        <v>11390</v>
      </c>
      <c r="AD169" t="s">
        <v>33</v>
      </c>
      <c r="AE169">
        <v>6670</v>
      </c>
      <c r="AF169" t="s">
        <v>30</v>
      </c>
      <c r="AG169" t="s">
        <v>28</v>
      </c>
      <c r="AH169">
        <v>2.8000000000000001E-2</v>
      </c>
      <c r="AI169" t="s">
        <v>29</v>
      </c>
      <c r="AJ169" t="s">
        <v>31</v>
      </c>
      <c r="AK169">
        <v>19.38</v>
      </c>
      <c r="AL169" t="s">
        <v>32</v>
      </c>
      <c r="AO169" t="s">
        <v>21</v>
      </c>
    </row>
    <row r="170" spans="1:41" x14ac:dyDescent="0.25">
      <c r="A170" t="s">
        <v>22</v>
      </c>
      <c r="B170" s="2">
        <v>6020</v>
      </c>
      <c r="C170" t="s">
        <v>23</v>
      </c>
      <c r="D170">
        <v>7</v>
      </c>
      <c r="E170" t="s">
        <v>24</v>
      </c>
      <c r="F170">
        <v>12420</v>
      </c>
      <c r="G170" t="s">
        <v>25</v>
      </c>
      <c r="I170" t="s">
        <v>8</v>
      </c>
      <c r="T170">
        <v>10.7</v>
      </c>
      <c r="U170">
        <v>7.0000000000000007E-2</v>
      </c>
      <c r="V170" t="s">
        <v>27</v>
      </c>
      <c r="W170">
        <v>6020</v>
      </c>
      <c r="X170" t="s">
        <v>34</v>
      </c>
      <c r="Y170">
        <v>12420</v>
      </c>
      <c r="Z170" t="s">
        <v>13</v>
      </c>
      <c r="AA170">
        <v>7.0000000000000007E-2</v>
      </c>
      <c r="AB170" t="s">
        <v>35</v>
      </c>
      <c r="AC170">
        <v>12420</v>
      </c>
      <c r="AD170" t="s">
        <v>33</v>
      </c>
      <c r="AE170">
        <v>6020</v>
      </c>
      <c r="AF170" t="s">
        <v>30</v>
      </c>
      <c r="AG170" t="s">
        <v>28</v>
      </c>
      <c r="AH170">
        <v>7.0000000000000007E-2</v>
      </c>
      <c r="AI170" t="s">
        <v>29</v>
      </c>
      <c r="AJ170" t="s">
        <v>31</v>
      </c>
      <c r="AK170">
        <v>10.7</v>
      </c>
      <c r="AL170" t="s">
        <v>32</v>
      </c>
      <c r="AO170" t="s">
        <v>21</v>
      </c>
    </row>
    <row r="171" spans="1:41" x14ac:dyDescent="0.25">
      <c r="A171" t="s">
        <v>22</v>
      </c>
      <c r="B171" s="2">
        <v>6580</v>
      </c>
      <c r="C171" t="s">
        <v>23</v>
      </c>
      <c r="D171">
        <v>4.4000000000000004</v>
      </c>
      <c r="E171" t="s">
        <v>24</v>
      </c>
      <c r="F171">
        <v>14910</v>
      </c>
      <c r="G171" t="s">
        <v>25</v>
      </c>
      <c r="I171" t="s">
        <v>8</v>
      </c>
      <c r="T171">
        <v>19</v>
      </c>
      <c r="U171">
        <v>4.3999999999999997E-2</v>
      </c>
      <c r="V171" t="s">
        <v>27</v>
      </c>
      <c r="W171">
        <v>6580</v>
      </c>
      <c r="X171" t="s">
        <v>34</v>
      </c>
      <c r="Y171">
        <v>14910</v>
      </c>
      <c r="Z171" t="s">
        <v>13</v>
      </c>
      <c r="AA171">
        <v>4.3999999999999997E-2</v>
      </c>
      <c r="AB171" t="s">
        <v>35</v>
      </c>
      <c r="AC171">
        <v>14910</v>
      </c>
      <c r="AD171" t="s">
        <v>33</v>
      </c>
      <c r="AE171">
        <v>6580</v>
      </c>
      <c r="AF171" t="s">
        <v>30</v>
      </c>
      <c r="AG171" t="s">
        <v>28</v>
      </c>
      <c r="AH171">
        <v>4.3999999999999997E-2</v>
      </c>
      <c r="AI171" t="s">
        <v>29</v>
      </c>
      <c r="AJ171" t="s">
        <v>31</v>
      </c>
      <c r="AK171">
        <v>19</v>
      </c>
      <c r="AL171" t="s">
        <v>32</v>
      </c>
      <c r="AO171" t="s">
        <v>21</v>
      </c>
    </row>
    <row r="172" spans="1:41" x14ac:dyDescent="0.25">
      <c r="A172" t="s">
        <v>22</v>
      </c>
      <c r="B172" s="2">
        <v>6640</v>
      </c>
      <c r="C172" t="s">
        <v>23</v>
      </c>
      <c r="D172">
        <v>7</v>
      </c>
      <c r="E172" t="s">
        <v>24</v>
      </c>
      <c r="F172">
        <v>9940</v>
      </c>
      <c r="G172" t="s">
        <v>25</v>
      </c>
      <c r="I172" t="s">
        <v>8</v>
      </c>
      <c r="T172">
        <v>5.96</v>
      </c>
      <c r="U172">
        <v>7.0000000000000007E-2</v>
      </c>
      <c r="V172" t="s">
        <v>27</v>
      </c>
      <c r="W172">
        <v>6640</v>
      </c>
      <c r="X172" t="s">
        <v>34</v>
      </c>
      <c r="Y172">
        <v>9940</v>
      </c>
      <c r="Z172" t="s">
        <v>13</v>
      </c>
      <c r="AA172">
        <v>7.0000000000000007E-2</v>
      </c>
      <c r="AB172" t="s">
        <v>35</v>
      </c>
      <c r="AC172">
        <v>9940</v>
      </c>
      <c r="AD172" t="s">
        <v>33</v>
      </c>
      <c r="AE172">
        <v>6640</v>
      </c>
      <c r="AF172" t="s">
        <v>30</v>
      </c>
      <c r="AG172" t="s">
        <v>28</v>
      </c>
      <c r="AH172">
        <v>7.0000000000000007E-2</v>
      </c>
      <c r="AI172" t="s">
        <v>29</v>
      </c>
      <c r="AJ172" t="s">
        <v>31</v>
      </c>
      <c r="AK172">
        <v>5.96</v>
      </c>
      <c r="AL172" t="s">
        <v>32</v>
      </c>
      <c r="AO172" t="s">
        <v>21</v>
      </c>
    </row>
    <row r="173" spans="1:41" x14ac:dyDescent="0.25">
      <c r="A173" t="s">
        <v>22</v>
      </c>
      <c r="B173" s="2">
        <v>2290</v>
      </c>
      <c r="C173" t="s">
        <v>23</v>
      </c>
      <c r="D173">
        <v>6.4</v>
      </c>
      <c r="E173" t="s">
        <v>24</v>
      </c>
      <c r="F173">
        <v>5910</v>
      </c>
      <c r="G173" t="s">
        <v>25</v>
      </c>
      <c r="I173" t="s">
        <v>8</v>
      </c>
      <c r="T173">
        <v>15.28</v>
      </c>
      <c r="U173">
        <v>6.4000000000000001E-2</v>
      </c>
      <c r="V173" t="s">
        <v>27</v>
      </c>
      <c r="W173">
        <v>2290</v>
      </c>
      <c r="X173" t="s">
        <v>34</v>
      </c>
      <c r="Y173">
        <v>5910</v>
      </c>
      <c r="Z173" t="s">
        <v>13</v>
      </c>
      <c r="AA173">
        <v>6.4000000000000001E-2</v>
      </c>
      <c r="AB173" t="s">
        <v>35</v>
      </c>
      <c r="AC173">
        <v>5910</v>
      </c>
      <c r="AD173" t="s">
        <v>33</v>
      </c>
      <c r="AE173">
        <v>2290</v>
      </c>
      <c r="AF173" t="s">
        <v>30</v>
      </c>
      <c r="AG173" t="s">
        <v>28</v>
      </c>
      <c r="AH173">
        <v>6.4000000000000001E-2</v>
      </c>
      <c r="AI173" t="s">
        <v>29</v>
      </c>
      <c r="AJ173" t="s">
        <v>31</v>
      </c>
      <c r="AK173">
        <v>15.28</v>
      </c>
      <c r="AL173" t="s">
        <v>32</v>
      </c>
      <c r="AO173" t="s">
        <v>21</v>
      </c>
    </row>
    <row r="174" spans="1:41" x14ac:dyDescent="0.25">
      <c r="A174" t="s">
        <v>22</v>
      </c>
      <c r="B174" s="2">
        <v>5260</v>
      </c>
      <c r="C174" t="s">
        <v>23</v>
      </c>
      <c r="D174">
        <v>4</v>
      </c>
      <c r="E174" t="s">
        <v>24</v>
      </c>
      <c r="F174">
        <v>5800</v>
      </c>
      <c r="G174" t="s">
        <v>25</v>
      </c>
      <c r="I174" t="s">
        <v>8</v>
      </c>
      <c r="T174">
        <v>2.4900000000000002</v>
      </c>
      <c r="U174">
        <v>0.04</v>
      </c>
      <c r="V174" t="s">
        <v>27</v>
      </c>
      <c r="W174">
        <v>5260</v>
      </c>
      <c r="X174" t="s">
        <v>34</v>
      </c>
      <c r="Y174">
        <v>5800</v>
      </c>
      <c r="Z174" t="s">
        <v>13</v>
      </c>
      <c r="AA174">
        <v>0.04</v>
      </c>
      <c r="AB174" t="s">
        <v>35</v>
      </c>
      <c r="AC174">
        <v>5800</v>
      </c>
      <c r="AD174" t="s">
        <v>33</v>
      </c>
      <c r="AE174">
        <v>5260</v>
      </c>
      <c r="AF174" t="s">
        <v>30</v>
      </c>
      <c r="AG174" t="s">
        <v>28</v>
      </c>
      <c r="AH174">
        <v>0.04</v>
      </c>
      <c r="AI174" t="s">
        <v>29</v>
      </c>
      <c r="AJ174" t="s">
        <v>31</v>
      </c>
      <c r="AK174">
        <v>2.4900000000000002</v>
      </c>
      <c r="AL174" t="s">
        <v>32</v>
      </c>
      <c r="AO174" t="s">
        <v>21</v>
      </c>
    </row>
    <row r="175" spans="1:41" x14ac:dyDescent="0.25">
      <c r="A175" t="s">
        <v>22</v>
      </c>
      <c r="B175" s="2">
        <v>1990</v>
      </c>
      <c r="C175" t="s">
        <v>23</v>
      </c>
      <c r="D175">
        <v>7.8</v>
      </c>
      <c r="E175" t="s">
        <v>24</v>
      </c>
      <c r="F175">
        <v>2270</v>
      </c>
      <c r="G175" t="s">
        <v>25</v>
      </c>
      <c r="I175" t="s">
        <v>8</v>
      </c>
      <c r="T175">
        <v>1.75</v>
      </c>
      <c r="U175">
        <v>7.8E-2</v>
      </c>
      <c r="V175" t="s">
        <v>27</v>
      </c>
      <c r="W175">
        <v>1990</v>
      </c>
      <c r="X175" t="s">
        <v>34</v>
      </c>
      <c r="Y175">
        <v>2270</v>
      </c>
      <c r="Z175" t="s">
        <v>13</v>
      </c>
      <c r="AA175">
        <v>7.8E-2</v>
      </c>
      <c r="AB175" t="s">
        <v>35</v>
      </c>
      <c r="AC175">
        <v>2270</v>
      </c>
      <c r="AD175" t="s">
        <v>33</v>
      </c>
      <c r="AE175">
        <v>1990</v>
      </c>
      <c r="AF175" t="s">
        <v>30</v>
      </c>
      <c r="AG175" t="s">
        <v>28</v>
      </c>
      <c r="AH175">
        <v>7.8E-2</v>
      </c>
      <c r="AI175" t="s">
        <v>29</v>
      </c>
      <c r="AJ175" t="s">
        <v>31</v>
      </c>
      <c r="AK175">
        <v>1.75</v>
      </c>
      <c r="AL175" t="s">
        <v>32</v>
      </c>
      <c r="AO175" t="s">
        <v>21</v>
      </c>
    </row>
    <row r="176" spans="1:41" x14ac:dyDescent="0.25">
      <c r="A176" t="s">
        <v>22</v>
      </c>
      <c r="B176" s="2">
        <v>5700</v>
      </c>
      <c r="C176" t="s">
        <v>23</v>
      </c>
      <c r="D176">
        <v>1</v>
      </c>
      <c r="E176" t="s">
        <v>24</v>
      </c>
      <c r="F176">
        <v>12300</v>
      </c>
      <c r="G176" t="s">
        <v>25</v>
      </c>
      <c r="I176" t="s">
        <v>8</v>
      </c>
      <c r="T176">
        <v>77.3</v>
      </c>
      <c r="U176">
        <v>0.01</v>
      </c>
      <c r="V176" t="s">
        <v>27</v>
      </c>
      <c r="W176">
        <v>5700</v>
      </c>
      <c r="X176" t="s">
        <v>34</v>
      </c>
      <c r="Y176">
        <v>12300</v>
      </c>
      <c r="Z176" t="s">
        <v>13</v>
      </c>
      <c r="AA176">
        <v>0.01</v>
      </c>
      <c r="AB176" t="s">
        <v>35</v>
      </c>
      <c r="AC176">
        <v>12300</v>
      </c>
      <c r="AD176" t="s">
        <v>33</v>
      </c>
      <c r="AE176">
        <v>5700</v>
      </c>
      <c r="AF176" t="s">
        <v>30</v>
      </c>
      <c r="AG176" t="s">
        <v>28</v>
      </c>
      <c r="AH176">
        <v>0.01</v>
      </c>
      <c r="AI176" t="s">
        <v>29</v>
      </c>
      <c r="AJ176" t="s">
        <v>31</v>
      </c>
      <c r="AK176">
        <v>77.3</v>
      </c>
      <c r="AL176" t="s">
        <v>32</v>
      </c>
      <c r="AO176" t="s">
        <v>21</v>
      </c>
    </row>
    <row r="177" spans="1:41" x14ac:dyDescent="0.25">
      <c r="A177" t="s">
        <v>22</v>
      </c>
      <c r="B177" s="2">
        <v>7380</v>
      </c>
      <c r="C177" t="s">
        <v>23</v>
      </c>
      <c r="D177">
        <v>2.4</v>
      </c>
      <c r="E177" t="s">
        <v>24</v>
      </c>
      <c r="F177">
        <v>16170</v>
      </c>
      <c r="G177" t="s">
        <v>25</v>
      </c>
      <c r="I177" t="s">
        <v>8</v>
      </c>
      <c r="T177">
        <v>33.07</v>
      </c>
      <c r="U177">
        <v>2.4E-2</v>
      </c>
      <c r="V177" t="s">
        <v>27</v>
      </c>
      <c r="W177">
        <v>7380</v>
      </c>
      <c r="X177" t="s">
        <v>34</v>
      </c>
      <c r="Y177">
        <v>16170</v>
      </c>
      <c r="Z177" t="s">
        <v>13</v>
      </c>
      <c r="AA177">
        <v>2.4E-2</v>
      </c>
      <c r="AB177" t="s">
        <v>35</v>
      </c>
      <c r="AC177">
        <v>16170</v>
      </c>
      <c r="AD177" t="s">
        <v>33</v>
      </c>
      <c r="AE177">
        <v>7380</v>
      </c>
      <c r="AF177" t="s">
        <v>30</v>
      </c>
      <c r="AG177" t="s">
        <v>28</v>
      </c>
      <c r="AH177">
        <v>2.4E-2</v>
      </c>
      <c r="AI177" t="s">
        <v>29</v>
      </c>
      <c r="AJ177" t="s">
        <v>31</v>
      </c>
      <c r="AK177">
        <v>33.07</v>
      </c>
      <c r="AL177" t="s">
        <v>32</v>
      </c>
      <c r="AO177" t="s">
        <v>21</v>
      </c>
    </row>
    <row r="178" spans="1:41" x14ac:dyDescent="0.25">
      <c r="A178" t="s">
        <v>22</v>
      </c>
      <c r="B178" s="2">
        <v>6980</v>
      </c>
      <c r="C178" t="s">
        <v>23</v>
      </c>
      <c r="D178">
        <v>6</v>
      </c>
      <c r="E178" t="s">
        <v>24</v>
      </c>
      <c r="F178">
        <v>16490</v>
      </c>
      <c r="G178" t="s">
        <v>25</v>
      </c>
      <c r="I178" t="s">
        <v>8</v>
      </c>
      <c r="T178">
        <v>14.75</v>
      </c>
      <c r="U178">
        <v>0.06</v>
      </c>
      <c r="V178" t="s">
        <v>27</v>
      </c>
      <c r="W178">
        <v>6980</v>
      </c>
      <c r="X178" t="s">
        <v>34</v>
      </c>
      <c r="Y178">
        <v>16490</v>
      </c>
      <c r="Z178" t="s">
        <v>13</v>
      </c>
      <c r="AA178">
        <v>0.06</v>
      </c>
      <c r="AB178" t="s">
        <v>35</v>
      </c>
      <c r="AC178">
        <v>16490</v>
      </c>
      <c r="AD178" t="s">
        <v>33</v>
      </c>
      <c r="AE178">
        <v>6980</v>
      </c>
      <c r="AF178" t="s">
        <v>30</v>
      </c>
      <c r="AG178" t="s">
        <v>28</v>
      </c>
      <c r="AH178">
        <v>0.06</v>
      </c>
      <c r="AI178" t="s">
        <v>29</v>
      </c>
      <c r="AJ178" t="s">
        <v>31</v>
      </c>
      <c r="AK178">
        <v>14.75</v>
      </c>
      <c r="AL178" t="s">
        <v>32</v>
      </c>
      <c r="AO178" t="s">
        <v>21</v>
      </c>
    </row>
    <row r="179" spans="1:41" x14ac:dyDescent="0.25">
      <c r="A179" t="s">
        <v>22</v>
      </c>
      <c r="B179" s="2">
        <v>3220</v>
      </c>
      <c r="C179" t="s">
        <v>23</v>
      </c>
      <c r="D179">
        <v>9.3000000000000007</v>
      </c>
      <c r="E179" t="s">
        <v>24</v>
      </c>
      <c r="F179">
        <v>6010</v>
      </c>
      <c r="G179" t="s">
        <v>25</v>
      </c>
      <c r="I179" t="s">
        <v>8</v>
      </c>
      <c r="T179">
        <v>7.02</v>
      </c>
      <c r="U179">
        <v>9.2999999999999999E-2</v>
      </c>
      <c r="V179" t="s">
        <v>27</v>
      </c>
      <c r="W179">
        <v>3220</v>
      </c>
      <c r="X179" t="s">
        <v>34</v>
      </c>
      <c r="Y179">
        <v>6010</v>
      </c>
      <c r="Z179" t="s">
        <v>13</v>
      </c>
      <c r="AA179">
        <v>9.2999999999999999E-2</v>
      </c>
      <c r="AB179" t="s">
        <v>35</v>
      </c>
      <c r="AC179">
        <v>6010</v>
      </c>
      <c r="AD179" t="s">
        <v>33</v>
      </c>
      <c r="AE179">
        <v>3220</v>
      </c>
      <c r="AF179" t="s">
        <v>30</v>
      </c>
      <c r="AG179" t="s">
        <v>28</v>
      </c>
      <c r="AH179">
        <v>9.2999999999999999E-2</v>
      </c>
      <c r="AI179" t="s">
        <v>29</v>
      </c>
      <c r="AJ179" t="s">
        <v>31</v>
      </c>
      <c r="AK179">
        <v>7.02</v>
      </c>
      <c r="AL179" t="s">
        <v>32</v>
      </c>
      <c r="AO179" t="s">
        <v>21</v>
      </c>
    </row>
    <row r="180" spans="1:41" x14ac:dyDescent="0.25">
      <c r="A180" t="s">
        <v>22</v>
      </c>
      <c r="B180" s="2">
        <v>520</v>
      </c>
      <c r="C180" t="s">
        <v>23</v>
      </c>
      <c r="D180">
        <v>4</v>
      </c>
      <c r="E180" t="s">
        <v>24</v>
      </c>
      <c r="F180">
        <v>1630</v>
      </c>
      <c r="G180" t="s">
        <v>25</v>
      </c>
      <c r="I180" t="s">
        <v>8</v>
      </c>
      <c r="T180">
        <v>29.13</v>
      </c>
      <c r="U180">
        <v>0.04</v>
      </c>
      <c r="V180" t="s">
        <v>27</v>
      </c>
      <c r="W180">
        <v>520</v>
      </c>
      <c r="X180" t="s">
        <v>34</v>
      </c>
      <c r="Y180">
        <v>1630</v>
      </c>
      <c r="Z180" t="s">
        <v>13</v>
      </c>
      <c r="AA180">
        <v>0.04</v>
      </c>
      <c r="AB180" t="s">
        <v>35</v>
      </c>
      <c r="AC180">
        <v>1630</v>
      </c>
      <c r="AD180" t="s">
        <v>33</v>
      </c>
      <c r="AE180">
        <v>520</v>
      </c>
      <c r="AF180" t="s">
        <v>30</v>
      </c>
      <c r="AG180" t="s">
        <v>28</v>
      </c>
      <c r="AH180">
        <v>0.04</v>
      </c>
      <c r="AI180" t="s">
        <v>29</v>
      </c>
      <c r="AJ180" t="s">
        <v>31</v>
      </c>
      <c r="AK180">
        <v>29.13</v>
      </c>
      <c r="AL180" t="s">
        <v>32</v>
      </c>
      <c r="AO180" t="s">
        <v>21</v>
      </c>
    </row>
    <row r="181" spans="1:41" x14ac:dyDescent="0.25">
      <c r="A181" t="s">
        <v>22</v>
      </c>
      <c r="B181" s="2">
        <v>1950</v>
      </c>
      <c r="C181" t="s">
        <v>23</v>
      </c>
      <c r="D181">
        <v>8.1999999999999993</v>
      </c>
      <c r="E181" t="s">
        <v>24</v>
      </c>
      <c r="F181">
        <v>5980</v>
      </c>
      <c r="G181" t="s">
        <v>25</v>
      </c>
      <c r="I181" t="s">
        <v>8</v>
      </c>
      <c r="T181">
        <v>14.22</v>
      </c>
      <c r="U181">
        <v>8.2000000000000003E-2</v>
      </c>
      <c r="V181" t="s">
        <v>27</v>
      </c>
      <c r="W181">
        <v>1950</v>
      </c>
      <c r="X181" t="s">
        <v>34</v>
      </c>
      <c r="Y181">
        <v>5980</v>
      </c>
      <c r="Z181" t="s">
        <v>13</v>
      </c>
      <c r="AA181">
        <v>8.2000000000000003E-2</v>
      </c>
      <c r="AB181" t="s">
        <v>35</v>
      </c>
      <c r="AC181">
        <v>5980</v>
      </c>
      <c r="AD181" t="s">
        <v>33</v>
      </c>
      <c r="AE181">
        <v>1950</v>
      </c>
      <c r="AF181" t="s">
        <v>30</v>
      </c>
      <c r="AG181" t="s">
        <v>28</v>
      </c>
      <c r="AH181">
        <v>8.2000000000000003E-2</v>
      </c>
      <c r="AI181" t="s">
        <v>29</v>
      </c>
      <c r="AJ181" t="s">
        <v>31</v>
      </c>
      <c r="AK181">
        <v>14.22</v>
      </c>
      <c r="AL181" t="s">
        <v>32</v>
      </c>
      <c r="AO181" t="s">
        <v>21</v>
      </c>
    </row>
    <row r="182" spans="1:41" x14ac:dyDescent="0.25">
      <c r="A182" t="s">
        <v>22</v>
      </c>
      <c r="B182" s="2">
        <v>550</v>
      </c>
      <c r="C182" t="s">
        <v>23</v>
      </c>
      <c r="D182">
        <v>8</v>
      </c>
      <c r="E182" t="s">
        <v>24</v>
      </c>
      <c r="F182">
        <v>10150</v>
      </c>
      <c r="G182" t="s">
        <v>25</v>
      </c>
      <c r="I182" t="s">
        <v>8</v>
      </c>
      <c r="T182">
        <v>37.880000000000003</v>
      </c>
      <c r="U182">
        <v>0.08</v>
      </c>
      <c r="V182" t="s">
        <v>27</v>
      </c>
      <c r="W182">
        <v>550</v>
      </c>
      <c r="X182" t="s">
        <v>34</v>
      </c>
      <c r="Y182">
        <v>10150</v>
      </c>
      <c r="Z182" t="s">
        <v>13</v>
      </c>
      <c r="AA182">
        <v>0.08</v>
      </c>
      <c r="AB182" t="s">
        <v>35</v>
      </c>
      <c r="AC182">
        <v>10150</v>
      </c>
      <c r="AD182" t="s">
        <v>33</v>
      </c>
      <c r="AE182">
        <v>550</v>
      </c>
      <c r="AF182" t="s">
        <v>30</v>
      </c>
      <c r="AG182" t="s">
        <v>28</v>
      </c>
      <c r="AH182">
        <v>0.08</v>
      </c>
      <c r="AI182" t="s">
        <v>29</v>
      </c>
      <c r="AJ182" t="s">
        <v>31</v>
      </c>
      <c r="AK182">
        <v>37.880000000000003</v>
      </c>
      <c r="AL182" t="s">
        <v>32</v>
      </c>
      <c r="AO182" t="s">
        <v>21</v>
      </c>
    </row>
    <row r="183" spans="1:41" x14ac:dyDescent="0.25">
      <c r="A183" t="s">
        <v>22</v>
      </c>
      <c r="B183" s="2">
        <v>6610</v>
      </c>
      <c r="C183" t="s">
        <v>23</v>
      </c>
      <c r="D183">
        <v>2.8</v>
      </c>
      <c r="E183" t="s">
        <v>24</v>
      </c>
      <c r="F183">
        <v>13050</v>
      </c>
      <c r="G183" t="s">
        <v>25</v>
      </c>
      <c r="I183" t="s">
        <v>8</v>
      </c>
      <c r="T183">
        <v>24.63</v>
      </c>
      <c r="U183">
        <v>2.8000000000000001E-2</v>
      </c>
      <c r="V183" t="s">
        <v>27</v>
      </c>
      <c r="W183">
        <v>6610</v>
      </c>
      <c r="X183" t="s">
        <v>34</v>
      </c>
      <c r="Y183">
        <v>13050</v>
      </c>
      <c r="Z183" t="s">
        <v>13</v>
      </c>
      <c r="AA183">
        <v>2.8000000000000001E-2</v>
      </c>
      <c r="AB183" t="s">
        <v>35</v>
      </c>
      <c r="AC183">
        <v>13050</v>
      </c>
      <c r="AD183" t="s">
        <v>33</v>
      </c>
      <c r="AE183">
        <v>6610</v>
      </c>
      <c r="AF183" t="s">
        <v>30</v>
      </c>
      <c r="AG183" t="s">
        <v>28</v>
      </c>
      <c r="AH183">
        <v>2.8000000000000001E-2</v>
      </c>
      <c r="AI183" t="s">
        <v>29</v>
      </c>
      <c r="AJ183" t="s">
        <v>31</v>
      </c>
      <c r="AK183">
        <v>24.63</v>
      </c>
      <c r="AL183" t="s">
        <v>32</v>
      </c>
      <c r="AO183" t="s">
        <v>21</v>
      </c>
    </row>
    <row r="184" spans="1:41" x14ac:dyDescent="0.25">
      <c r="A184" t="s">
        <v>22</v>
      </c>
      <c r="B184" s="2">
        <v>3800</v>
      </c>
      <c r="C184" t="s">
        <v>23</v>
      </c>
      <c r="D184">
        <v>4</v>
      </c>
      <c r="E184" t="s">
        <v>24</v>
      </c>
      <c r="F184">
        <v>9080</v>
      </c>
      <c r="G184" t="s">
        <v>25</v>
      </c>
      <c r="I184" t="s">
        <v>8</v>
      </c>
      <c r="T184">
        <v>22.21</v>
      </c>
      <c r="U184">
        <v>0.04</v>
      </c>
      <c r="V184" t="s">
        <v>27</v>
      </c>
      <c r="W184">
        <v>3800</v>
      </c>
      <c r="X184" t="s">
        <v>34</v>
      </c>
      <c r="Y184">
        <v>9080</v>
      </c>
      <c r="Z184" t="s">
        <v>13</v>
      </c>
      <c r="AA184">
        <v>0.04</v>
      </c>
      <c r="AB184" t="s">
        <v>35</v>
      </c>
      <c r="AC184">
        <v>9080</v>
      </c>
      <c r="AD184" t="s">
        <v>33</v>
      </c>
      <c r="AE184">
        <v>3800</v>
      </c>
      <c r="AF184" t="s">
        <v>30</v>
      </c>
      <c r="AG184" t="s">
        <v>28</v>
      </c>
      <c r="AH184">
        <v>0.04</v>
      </c>
      <c r="AI184" t="s">
        <v>29</v>
      </c>
      <c r="AJ184" t="s">
        <v>31</v>
      </c>
      <c r="AK184">
        <v>22.21</v>
      </c>
      <c r="AL184" t="s">
        <v>32</v>
      </c>
      <c r="AO184" t="s">
        <v>21</v>
      </c>
    </row>
    <row r="185" spans="1:41" x14ac:dyDescent="0.25">
      <c r="A185" t="s">
        <v>22</v>
      </c>
      <c r="B185" s="2">
        <v>3570</v>
      </c>
      <c r="C185" t="s">
        <v>23</v>
      </c>
      <c r="D185">
        <v>9.9</v>
      </c>
      <c r="E185" t="s">
        <v>24</v>
      </c>
      <c r="F185">
        <v>4890</v>
      </c>
      <c r="G185" t="s">
        <v>25</v>
      </c>
      <c r="I185" t="s">
        <v>8</v>
      </c>
      <c r="T185">
        <v>3.33</v>
      </c>
      <c r="U185">
        <v>9.9000000000000005E-2</v>
      </c>
      <c r="V185" t="s">
        <v>27</v>
      </c>
      <c r="W185">
        <v>3570</v>
      </c>
      <c r="X185" t="s">
        <v>34</v>
      </c>
      <c r="Y185">
        <v>4890</v>
      </c>
      <c r="Z185" t="s">
        <v>13</v>
      </c>
      <c r="AA185">
        <v>9.9000000000000005E-2</v>
      </c>
      <c r="AB185" t="s">
        <v>35</v>
      </c>
      <c r="AC185">
        <v>4890</v>
      </c>
      <c r="AD185" t="s">
        <v>33</v>
      </c>
      <c r="AE185">
        <v>3570</v>
      </c>
      <c r="AF185" t="s">
        <v>30</v>
      </c>
      <c r="AG185" t="s">
        <v>28</v>
      </c>
      <c r="AH185">
        <v>9.9000000000000005E-2</v>
      </c>
      <c r="AI185" t="s">
        <v>29</v>
      </c>
      <c r="AJ185" t="s">
        <v>31</v>
      </c>
      <c r="AK185">
        <v>3.33</v>
      </c>
      <c r="AL185" t="s">
        <v>32</v>
      </c>
      <c r="AO185" t="s">
        <v>21</v>
      </c>
    </row>
    <row r="186" spans="1:41" x14ac:dyDescent="0.25">
      <c r="A186" t="s">
        <v>22</v>
      </c>
      <c r="B186" s="2">
        <v>8480</v>
      </c>
      <c r="C186" t="s">
        <v>23</v>
      </c>
      <c r="D186">
        <v>2</v>
      </c>
      <c r="E186" t="s">
        <v>24</v>
      </c>
      <c r="F186">
        <v>17790</v>
      </c>
      <c r="G186" t="s">
        <v>25</v>
      </c>
      <c r="I186" t="s">
        <v>8</v>
      </c>
      <c r="T186">
        <v>37.42</v>
      </c>
      <c r="U186">
        <v>0.02</v>
      </c>
      <c r="V186" t="s">
        <v>27</v>
      </c>
      <c r="W186">
        <v>8480</v>
      </c>
      <c r="X186" t="s">
        <v>34</v>
      </c>
      <c r="Y186">
        <v>17790</v>
      </c>
      <c r="Z186" t="s">
        <v>13</v>
      </c>
      <c r="AA186">
        <v>0.02</v>
      </c>
      <c r="AB186" t="s">
        <v>35</v>
      </c>
      <c r="AC186">
        <v>17790</v>
      </c>
      <c r="AD186" t="s">
        <v>33</v>
      </c>
      <c r="AE186">
        <v>8480</v>
      </c>
      <c r="AF186" t="s">
        <v>30</v>
      </c>
      <c r="AG186" t="s">
        <v>28</v>
      </c>
      <c r="AH186">
        <v>0.02</v>
      </c>
      <c r="AI186" t="s">
        <v>29</v>
      </c>
      <c r="AJ186" t="s">
        <v>31</v>
      </c>
      <c r="AK186">
        <v>37.42</v>
      </c>
      <c r="AL186" t="s">
        <v>32</v>
      </c>
      <c r="AO186" t="s">
        <v>21</v>
      </c>
    </row>
    <row r="187" spans="1:41" x14ac:dyDescent="0.25">
      <c r="A187" t="s">
        <v>22</v>
      </c>
      <c r="B187" s="2">
        <v>6990</v>
      </c>
      <c r="C187" t="s">
        <v>23</v>
      </c>
      <c r="D187">
        <v>9.3000000000000007</v>
      </c>
      <c r="E187" t="s">
        <v>24</v>
      </c>
      <c r="F187">
        <v>14690</v>
      </c>
      <c r="G187" t="s">
        <v>25</v>
      </c>
      <c r="I187" t="s">
        <v>8</v>
      </c>
      <c r="T187">
        <v>8.35</v>
      </c>
      <c r="U187">
        <v>9.2999999999999999E-2</v>
      </c>
      <c r="V187" t="s">
        <v>27</v>
      </c>
      <c r="W187">
        <v>6990</v>
      </c>
      <c r="X187" t="s">
        <v>34</v>
      </c>
      <c r="Y187">
        <v>14690</v>
      </c>
      <c r="Z187" t="s">
        <v>13</v>
      </c>
      <c r="AA187">
        <v>9.2999999999999999E-2</v>
      </c>
      <c r="AB187" t="s">
        <v>35</v>
      </c>
      <c r="AC187">
        <v>14690</v>
      </c>
      <c r="AD187" t="s">
        <v>33</v>
      </c>
      <c r="AE187">
        <v>6990</v>
      </c>
      <c r="AF187" t="s">
        <v>30</v>
      </c>
      <c r="AG187" t="s">
        <v>28</v>
      </c>
      <c r="AH187">
        <v>9.2999999999999999E-2</v>
      </c>
      <c r="AI187" t="s">
        <v>29</v>
      </c>
      <c r="AJ187" t="s">
        <v>31</v>
      </c>
      <c r="AK187">
        <v>8.35</v>
      </c>
      <c r="AL187" t="s">
        <v>32</v>
      </c>
      <c r="AO187" t="s">
        <v>21</v>
      </c>
    </row>
    <row r="188" spans="1:41" x14ac:dyDescent="0.25">
      <c r="A188" t="s">
        <v>22</v>
      </c>
      <c r="B188" s="2">
        <v>7180</v>
      </c>
      <c r="C188" t="s">
        <v>23</v>
      </c>
      <c r="D188">
        <v>4</v>
      </c>
      <c r="E188" t="s">
        <v>24</v>
      </c>
      <c r="F188">
        <v>17010</v>
      </c>
      <c r="G188" t="s">
        <v>25</v>
      </c>
      <c r="I188" t="s">
        <v>8</v>
      </c>
      <c r="T188">
        <v>21.99</v>
      </c>
      <c r="U188">
        <v>0.04</v>
      </c>
      <c r="V188" t="s">
        <v>27</v>
      </c>
      <c r="W188">
        <v>7180</v>
      </c>
      <c r="X188" t="s">
        <v>34</v>
      </c>
      <c r="Y188">
        <v>17010</v>
      </c>
      <c r="Z188" t="s">
        <v>13</v>
      </c>
      <c r="AA188">
        <v>0.04</v>
      </c>
      <c r="AB188" t="s">
        <v>35</v>
      </c>
      <c r="AC188">
        <v>17010</v>
      </c>
      <c r="AD188" t="s">
        <v>33</v>
      </c>
      <c r="AE188">
        <v>7180</v>
      </c>
      <c r="AF188" t="s">
        <v>30</v>
      </c>
      <c r="AG188" t="s">
        <v>28</v>
      </c>
      <c r="AH188">
        <v>0.04</v>
      </c>
      <c r="AI188" t="s">
        <v>29</v>
      </c>
      <c r="AJ188" t="s">
        <v>31</v>
      </c>
      <c r="AK188">
        <v>21.99</v>
      </c>
      <c r="AL188" t="s">
        <v>32</v>
      </c>
      <c r="AO188" t="s">
        <v>21</v>
      </c>
    </row>
    <row r="189" spans="1:41" x14ac:dyDescent="0.25">
      <c r="A189" t="s">
        <v>22</v>
      </c>
      <c r="B189" s="2">
        <v>1400</v>
      </c>
      <c r="C189" t="s">
        <v>23</v>
      </c>
      <c r="D189">
        <v>7.8</v>
      </c>
      <c r="E189" t="s">
        <v>24</v>
      </c>
      <c r="F189">
        <v>6720</v>
      </c>
      <c r="G189" t="s">
        <v>25</v>
      </c>
      <c r="I189" t="s">
        <v>8</v>
      </c>
      <c r="T189">
        <v>20.88</v>
      </c>
      <c r="U189">
        <v>7.8E-2</v>
      </c>
      <c r="V189" t="s">
        <v>27</v>
      </c>
      <c r="W189">
        <v>1400</v>
      </c>
      <c r="X189" t="s">
        <v>34</v>
      </c>
      <c r="Y189">
        <v>6720</v>
      </c>
      <c r="Z189" t="s">
        <v>13</v>
      </c>
      <c r="AA189">
        <v>7.8E-2</v>
      </c>
      <c r="AB189" t="s">
        <v>35</v>
      </c>
      <c r="AC189">
        <v>6720</v>
      </c>
      <c r="AD189" t="s">
        <v>33</v>
      </c>
      <c r="AE189">
        <v>1400</v>
      </c>
      <c r="AF189" t="s">
        <v>30</v>
      </c>
      <c r="AG189" t="s">
        <v>28</v>
      </c>
      <c r="AH189">
        <v>7.8E-2</v>
      </c>
      <c r="AI189" t="s">
        <v>29</v>
      </c>
      <c r="AJ189" t="s">
        <v>31</v>
      </c>
      <c r="AK189">
        <v>20.88</v>
      </c>
      <c r="AL189" t="s">
        <v>32</v>
      </c>
      <c r="AO189" t="s">
        <v>21</v>
      </c>
    </row>
    <row r="190" spans="1:41" x14ac:dyDescent="0.25">
      <c r="A190" t="s">
        <v>22</v>
      </c>
      <c r="B190" s="2">
        <v>260</v>
      </c>
      <c r="C190" t="s">
        <v>23</v>
      </c>
      <c r="D190">
        <v>7</v>
      </c>
      <c r="E190" t="s">
        <v>24</v>
      </c>
      <c r="F190">
        <v>9420</v>
      </c>
      <c r="G190" t="s">
        <v>25</v>
      </c>
      <c r="I190" t="s">
        <v>8</v>
      </c>
      <c r="T190">
        <v>53.06</v>
      </c>
      <c r="U190">
        <v>7.0000000000000007E-2</v>
      </c>
      <c r="V190" t="s">
        <v>27</v>
      </c>
      <c r="W190">
        <v>260</v>
      </c>
      <c r="X190" t="s">
        <v>34</v>
      </c>
      <c r="Y190">
        <v>9420</v>
      </c>
      <c r="Z190" t="s">
        <v>13</v>
      </c>
      <c r="AA190">
        <v>7.0000000000000007E-2</v>
      </c>
      <c r="AB190" t="s">
        <v>35</v>
      </c>
      <c r="AC190">
        <v>9420</v>
      </c>
      <c r="AD190" t="s">
        <v>33</v>
      </c>
      <c r="AE190">
        <v>260</v>
      </c>
      <c r="AF190" t="s">
        <v>30</v>
      </c>
      <c r="AG190" t="s">
        <v>28</v>
      </c>
      <c r="AH190">
        <v>7.0000000000000007E-2</v>
      </c>
      <c r="AI190" t="s">
        <v>29</v>
      </c>
      <c r="AJ190" t="s">
        <v>31</v>
      </c>
      <c r="AK190">
        <v>53.06</v>
      </c>
      <c r="AL190" t="s">
        <v>32</v>
      </c>
      <c r="AO190" t="s">
        <v>21</v>
      </c>
    </row>
    <row r="191" spans="1:41" x14ac:dyDescent="0.25">
      <c r="A191" t="s">
        <v>22</v>
      </c>
      <c r="B191" s="2">
        <v>3880</v>
      </c>
      <c r="C191" t="s">
        <v>23</v>
      </c>
      <c r="D191">
        <v>8.4</v>
      </c>
      <c r="E191" t="s">
        <v>24</v>
      </c>
      <c r="F191">
        <v>7190</v>
      </c>
      <c r="G191" t="s">
        <v>25</v>
      </c>
      <c r="I191" t="s">
        <v>8</v>
      </c>
      <c r="T191">
        <v>7.65</v>
      </c>
      <c r="U191">
        <v>8.4000000000000005E-2</v>
      </c>
      <c r="V191" t="s">
        <v>27</v>
      </c>
      <c r="W191">
        <v>3880</v>
      </c>
      <c r="X191" t="s">
        <v>34</v>
      </c>
      <c r="Y191">
        <v>7190</v>
      </c>
      <c r="Z191" t="s">
        <v>13</v>
      </c>
      <c r="AA191">
        <v>8.4000000000000005E-2</v>
      </c>
      <c r="AB191" t="s">
        <v>35</v>
      </c>
      <c r="AC191">
        <v>7190</v>
      </c>
      <c r="AD191" t="s">
        <v>33</v>
      </c>
      <c r="AE191">
        <v>3880</v>
      </c>
      <c r="AF191" t="s">
        <v>30</v>
      </c>
      <c r="AG191" t="s">
        <v>28</v>
      </c>
      <c r="AH191">
        <v>8.4000000000000005E-2</v>
      </c>
      <c r="AI191" t="s">
        <v>29</v>
      </c>
      <c r="AJ191" t="s">
        <v>31</v>
      </c>
      <c r="AK191">
        <v>7.65</v>
      </c>
      <c r="AL191" t="s">
        <v>32</v>
      </c>
      <c r="AO191" t="s">
        <v>21</v>
      </c>
    </row>
    <row r="192" spans="1:41" x14ac:dyDescent="0.25">
      <c r="A192" t="s">
        <v>22</v>
      </c>
      <c r="B192" s="2">
        <v>610</v>
      </c>
      <c r="C192" t="s">
        <v>23</v>
      </c>
      <c r="D192">
        <v>5</v>
      </c>
      <c r="E192" t="s">
        <v>24</v>
      </c>
      <c r="F192">
        <v>7910</v>
      </c>
      <c r="G192" t="s">
        <v>25</v>
      </c>
      <c r="I192" t="s">
        <v>8</v>
      </c>
      <c r="T192">
        <v>52.52</v>
      </c>
      <c r="U192">
        <v>0.05</v>
      </c>
      <c r="V192" t="s">
        <v>27</v>
      </c>
      <c r="W192">
        <v>610</v>
      </c>
      <c r="X192" t="s">
        <v>34</v>
      </c>
      <c r="Y192">
        <v>7910</v>
      </c>
      <c r="Z192" t="s">
        <v>13</v>
      </c>
      <c r="AA192">
        <v>0.05</v>
      </c>
      <c r="AB192" t="s">
        <v>35</v>
      </c>
      <c r="AC192">
        <v>7910</v>
      </c>
      <c r="AD192" t="s">
        <v>33</v>
      </c>
      <c r="AE192">
        <v>610</v>
      </c>
      <c r="AF192" t="s">
        <v>30</v>
      </c>
      <c r="AG192" t="s">
        <v>28</v>
      </c>
      <c r="AH192">
        <v>0.05</v>
      </c>
      <c r="AI192" t="s">
        <v>29</v>
      </c>
      <c r="AJ192" t="s">
        <v>31</v>
      </c>
      <c r="AK192">
        <v>52.52</v>
      </c>
      <c r="AL192" t="s">
        <v>32</v>
      </c>
      <c r="AO192" t="s">
        <v>21</v>
      </c>
    </row>
    <row r="193" spans="1:41" x14ac:dyDescent="0.25">
      <c r="A193" t="s">
        <v>22</v>
      </c>
      <c r="B193" s="2">
        <v>9810</v>
      </c>
      <c r="C193" t="s">
        <v>23</v>
      </c>
      <c r="D193">
        <v>9.6</v>
      </c>
      <c r="E193" t="s">
        <v>24</v>
      </c>
      <c r="F193">
        <v>13140</v>
      </c>
      <c r="G193" t="s">
        <v>25</v>
      </c>
      <c r="I193" t="s">
        <v>8</v>
      </c>
      <c r="T193">
        <v>3.19</v>
      </c>
      <c r="U193">
        <v>9.6000000000000002E-2</v>
      </c>
      <c r="V193" t="s">
        <v>27</v>
      </c>
      <c r="W193">
        <v>9810</v>
      </c>
      <c r="X193" t="s">
        <v>34</v>
      </c>
      <c r="Y193">
        <v>13140</v>
      </c>
      <c r="Z193" t="s">
        <v>13</v>
      </c>
      <c r="AA193">
        <v>9.6000000000000002E-2</v>
      </c>
      <c r="AB193" t="s">
        <v>35</v>
      </c>
      <c r="AC193">
        <v>13140</v>
      </c>
      <c r="AD193" t="s">
        <v>33</v>
      </c>
      <c r="AE193">
        <v>9810</v>
      </c>
      <c r="AF193" t="s">
        <v>30</v>
      </c>
      <c r="AG193" t="s">
        <v>28</v>
      </c>
      <c r="AH193">
        <v>9.6000000000000002E-2</v>
      </c>
      <c r="AI193" t="s">
        <v>29</v>
      </c>
      <c r="AJ193" t="s">
        <v>31</v>
      </c>
      <c r="AK193">
        <v>3.19</v>
      </c>
      <c r="AL193" t="s">
        <v>32</v>
      </c>
      <c r="AO193" t="s">
        <v>21</v>
      </c>
    </row>
    <row r="194" spans="1:41" x14ac:dyDescent="0.25">
      <c r="A194" t="s">
        <v>22</v>
      </c>
      <c r="B194" s="2">
        <v>590</v>
      </c>
      <c r="C194" t="s">
        <v>23</v>
      </c>
      <c r="D194">
        <v>7</v>
      </c>
      <c r="E194" t="s">
        <v>24</v>
      </c>
      <c r="F194">
        <v>1730</v>
      </c>
      <c r="G194" t="s">
        <v>25</v>
      </c>
      <c r="I194" t="s">
        <v>8</v>
      </c>
      <c r="T194">
        <v>15.9</v>
      </c>
      <c r="U194">
        <v>7.0000000000000007E-2</v>
      </c>
      <c r="V194" t="s">
        <v>27</v>
      </c>
      <c r="W194">
        <v>590</v>
      </c>
      <c r="X194" t="s">
        <v>34</v>
      </c>
      <c r="Y194">
        <v>1730</v>
      </c>
      <c r="Z194" t="s">
        <v>13</v>
      </c>
      <c r="AA194">
        <v>7.0000000000000007E-2</v>
      </c>
      <c r="AB194" t="s">
        <v>35</v>
      </c>
      <c r="AC194">
        <v>1730</v>
      </c>
      <c r="AD194" t="s">
        <v>33</v>
      </c>
      <c r="AE194">
        <v>590</v>
      </c>
      <c r="AF194" t="s">
        <v>30</v>
      </c>
      <c r="AG194" t="s">
        <v>28</v>
      </c>
      <c r="AH194">
        <v>7.0000000000000007E-2</v>
      </c>
      <c r="AI194" t="s">
        <v>29</v>
      </c>
      <c r="AJ194" t="s">
        <v>31</v>
      </c>
      <c r="AK194">
        <v>15.9</v>
      </c>
      <c r="AL194" t="s">
        <v>32</v>
      </c>
      <c r="AO194" t="s">
        <v>21</v>
      </c>
    </row>
    <row r="195" spans="1:41" x14ac:dyDescent="0.25">
      <c r="A195" t="s">
        <v>22</v>
      </c>
      <c r="B195" s="2">
        <v>570</v>
      </c>
      <c r="C195" t="s">
        <v>23</v>
      </c>
      <c r="D195">
        <v>7.5</v>
      </c>
      <c r="E195" t="s">
        <v>24</v>
      </c>
      <c r="F195">
        <v>960</v>
      </c>
      <c r="G195" t="s">
        <v>25</v>
      </c>
      <c r="I195" t="s">
        <v>8</v>
      </c>
      <c r="T195">
        <v>7.21</v>
      </c>
      <c r="U195">
        <v>7.4999999999999997E-2</v>
      </c>
      <c r="V195" t="s">
        <v>27</v>
      </c>
      <c r="W195">
        <v>570</v>
      </c>
      <c r="X195" t="s">
        <v>34</v>
      </c>
      <c r="Y195">
        <v>960</v>
      </c>
      <c r="Z195" t="s">
        <v>13</v>
      </c>
      <c r="AA195">
        <v>7.4999999999999997E-2</v>
      </c>
      <c r="AB195" t="s">
        <v>35</v>
      </c>
      <c r="AC195">
        <v>960</v>
      </c>
      <c r="AD195" t="s">
        <v>33</v>
      </c>
      <c r="AE195">
        <v>570</v>
      </c>
      <c r="AF195" t="s">
        <v>30</v>
      </c>
      <c r="AG195" t="s">
        <v>28</v>
      </c>
      <c r="AH195">
        <v>7.4999999999999997E-2</v>
      </c>
      <c r="AI195" t="s">
        <v>29</v>
      </c>
      <c r="AJ195" t="s">
        <v>31</v>
      </c>
      <c r="AK195">
        <v>7.21</v>
      </c>
      <c r="AL195" t="s">
        <v>32</v>
      </c>
      <c r="AO195" t="s">
        <v>21</v>
      </c>
    </row>
    <row r="196" spans="1:41" x14ac:dyDescent="0.25">
      <c r="A196" t="s">
        <v>22</v>
      </c>
      <c r="B196" s="2">
        <v>2410</v>
      </c>
      <c r="C196" t="s">
        <v>23</v>
      </c>
      <c r="D196">
        <v>8</v>
      </c>
      <c r="E196" t="s">
        <v>24</v>
      </c>
      <c r="F196">
        <v>10840</v>
      </c>
      <c r="G196" t="s">
        <v>25</v>
      </c>
      <c r="I196" t="s">
        <v>8</v>
      </c>
      <c r="T196">
        <v>19.54</v>
      </c>
      <c r="U196">
        <v>0.08</v>
      </c>
      <c r="V196" t="s">
        <v>27</v>
      </c>
      <c r="W196">
        <v>2410</v>
      </c>
      <c r="X196" t="s">
        <v>34</v>
      </c>
      <c r="Y196">
        <v>10840</v>
      </c>
      <c r="Z196" t="s">
        <v>13</v>
      </c>
      <c r="AA196">
        <v>0.08</v>
      </c>
      <c r="AB196" t="s">
        <v>35</v>
      </c>
      <c r="AC196">
        <v>10840</v>
      </c>
      <c r="AD196" t="s">
        <v>33</v>
      </c>
      <c r="AE196">
        <v>2410</v>
      </c>
      <c r="AF196" t="s">
        <v>30</v>
      </c>
      <c r="AG196" t="s">
        <v>28</v>
      </c>
      <c r="AH196">
        <v>0.08</v>
      </c>
      <c r="AI196" t="s">
        <v>29</v>
      </c>
      <c r="AJ196" t="s">
        <v>31</v>
      </c>
      <c r="AK196">
        <v>19.54</v>
      </c>
      <c r="AL196" t="s">
        <v>32</v>
      </c>
      <c r="AO196" t="s">
        <v>21</v>
      </c>
    </row>
    <row r="197" spans="1:41" x14ac:dyDescent="0.25">
      <c r="A197" t="s">
        <v>22</v>
      </c>
      <c r="B197" s="2">
        <v>2340</v>
      </c>
      <c r="C197" t="s">
        <v>23</v>
      </c>
      <c r="D197">
        <v>7.6</v>
      </c>
      <c r="E197" t="s">
        <v>24</v>
      </c>
      <c r="F197">
        <v>4680</v>
      </c>
      <c r="G197" t="s">
        <v>25</v>
      </c>
      <c r="I197" t="s">
        <v>8</v>
      </c>
      <c r="T197">
        <v>9.4600000000000009</v>
      </c>
      <c r="U197">
        <v>7.5999999999999998E-2</v>
      </c>
      <c r="V197" t="s">
        <v>27</v>
      </c>
      <c r="W197">
        <v>2340</v>
      </c>
      <c r="X197" t="s">
        <v>34</v>
      </c>
      <c r="Y197">
        <v>4680</v>
      </c>
      <c r="Z197" t="s">
        <v>13</v>
      </c>
      <c r="AA197">
        <v>7.5999999999999998E-2</v>
      </c>
      <c r="AB197" t="s">
        <v>35</v>
      </c>
      <c r="AC197">
        <v>4680</v>
      </c>
      <c r="AD197" t="s">
        <v>33</v>
      </c>
      <c r="AE197">
        <v>2340</v>
      </c>
      <c r="AF197" t="s">
        <v>30</v>
      </c>
      <c r="AG197" t="s">
        <v>28</v>
      </c>
      <c r="AH197">
        <v>7.5999999999999998E-2</v>
      </c>
      <c r="AI197" t="s">
        <v>29</v>
      </c>
      <c r="AJ197" t="s">
        <v>31</v>
      </c>
      <c r="AK197">
        <v>9.4600000000000009</v>
      </c>
      <c r="AL197" t="s">
        <v>32</v>
      </c>
      <c r="AO197" t="s">
        <v>21</v>
      </c>
    </row>
    <row r="198" spans="1:41" x14ac:dyDescent="0.25">
      <c r="A198" t="s">
        <v>22</v>
      </c>
      <c r="B198" s="2">
        <v>930</v>
      </c>
      <c r="C198" t="s">
        <v>23</v>
      </c>
      <c r="D198">
        <v>7</v>
      </c>
      <c r="E198" t="s">
        <v>24</v>
      </c>
      <c r="F198">
        <v>7789.9999999999991</v>
      </c>
      <c r="G198" t="s">
        <v>25</v>
      </c>
      <c r="I198" t="s">
        <v>8</v>
      </c>
      <c r="T198">
        <v>31.41</v>
      </c>
      <c r="U198">
        <v>7.0000000000000007E-2</v>
      </c>
      <c r="V198" t="s">
        <v>27</v>
      </c>
      <c r="W198">
        <v>930</v>
      </c>
      <c r="X198" t="s">
        <v>34</v>
      </c>
      <c r="Y198">
        <v>7789.9999999999991</v>
      </c>
      <c r="Z198" t="s">
        <v>13</v>
      </c>
      <c r="AA198">
        <v>7.0000000000000007E-2</v>
      </c>
      <c r="AB198" t="s">
        <v>35</v>
      </c>
      <c r="AC198">
        <v>7789.9999999999991</v>
      </c>
      <c r="AD198" t="s">
        <v>33</v>
      </c>
      <c r="AE198">
        <v>930</v>
      </c>
      <c r="AF198" t="s">
        <v>30</v>
      </c>
      <c r="AG198" t="s">
        <v>28</v>
      </c>
      <c r="AH198">
        <v>7.0000000000000007E-2</v>
      </c>
      <c r="AI198" t="s">
        <v>29</v>
      </c>
      <c r="AJ198" t="s">
        <v>31</v>
      </c>
      <c r="AK198">
        <v>31.41</v>
      </c>
      <c r="AL198" t="s">
        <v>32</v>
      </c>
      <c r="AO198" t="s">
        <v>21</v>
      </c>
    </row>
    <row r="199" spans="1:41" x14ac:dyDescent="0.25">
      <c r="A199" t="s">
        <v>22</v>
      </c>
      <c r="B199" s="2">
        <v>3140</v>
      </c>
      <c r="C199" t="s">
        <v>23</v>
      </c>
      <c r="D199">
        <v>9.3000000000000007</v>
      </c>
      <c r="E199" t="s">
        <v>24</v>
      </c>
      <c r="F199">
        <v>5230</v>
      </c>
      <c r="G199" t="s">
        <v>25</v>
      </c>
      <c r="I199" t="s">
        <v>8</v>
      </c>
      <c r="T199">
        <v>5.74</v>
      </c>
      <c r="U199">
        <v>9.2999999999999999E-2</v>
      </c>
      <c r="V199" t="s">
        <v>27</v>
      </c>
      <c r="W199">
        <v>3140</v>
      </c>
      <c r="X199" t="s">
        <v>34</v>
      </c>
      <c r="Y199">
        <v>5230</v>
      </c>
      <c r="Z199" t="s">
        <v>13</v>
      </c>
      <c r="AA199">
        <v>9.2999999999999999E-2</v>
      </c>
      <c r="AB199" t="s">
        <v>35</v>
      </c>
      <c r="AC199">
        <v>5230</v>
      </c>
      <c r="AD199" t="s">
        <v>33</v>
      </c>
      <c r="AE199">
        <v>3140</v>
      </c>
      <c r="AF199" t="s">
        <v>30</v>
      </c>
      <c r="AG199" t="s">
        <v>28</v>
      </c>
      <c r="AH199">
        <v>9.2999999999999999E-2</v>
      </c>
      <c r="AI199" t="s">
        <v>29</v>
      </c>
      <c r="AJ199" t="s">
        <v>31</v>
      </c>
      <c r="AK199">
        <v>5.74</v>
      </c>
      <c r="AL199" t="s">
        <v>32</v>
      </c>
      <c r="AO199" t="s">
        <v>21</v>
      </c>
    </row>
    <row r="200" spans="1:41" x14ac:dyDescent="0.25">
      <c r="A200" t="s">
        <v>22</v>
      </c>
      <c r="B200" s="2">
        <v>4740</v>
      </c>
      <c r="C200" t="s">
        <v>23</v>
      </c>
      <c r="D200">
        <v>8</v>
      </c>
      <c r="E200" t="s">
        <v>24</v>
      </c>
      <c r="F200">
        <v>12800</v>
      </c>
      <c r="G200" t="s">
        <v>25</v>
      </c>
      <c r="I200" t="s">
        <v>8</v>
      </c>
      <c r="T200">
        <v>12.91</v>
      </c>
      <c r="U200">
        <v>0.08</v>
      </c>
      <c r="V200" t="s">
        <v>27</v>
      </c>
      <c r="W200">
        <v>4740</v>
      </c>
      <c r="X200" t="s">
        <v>34</v>
      </c>
      <c r="Y200">
        <v>12800</v>
      </c>
      <c r="Z200" t="s">
        <v>13</v>
      </c>
      <c r="AA200">
        <v>0.08</v>
      </c>
      <c r="AB200" t="s">
        <v>35</v>
      </c>
      <c r="AC200">
        <v>12800</v>
      </c>
      <c r="AD200" t="s">
        <v>33</v>
      </c>
      <c r="AE200">
        <v>4740</v>
      </c>
      <c r="AF200" t="s">
        <v>30</v>
      </c>
      <c r="AG200" t="s">
        <v>28</v>
      </c>
      <c r="AH200">
        <v>0.08</v>
      </c>
      <c r="AI200" t="s">
        <v>29</v>
      </c>
      <c r="AJ200" t="s">
        <v>31</v>
      </c>
      <c r="AK200">
        <v>12.91</v>
      </c>
      <c r="AL200" t="s">
        <v>32</v>
      </c>
      <c r="AO200" t="s">
        <v>21</v>
      </c>
    </row>
    <row r="201" spans="1:41" x14ac:dyDescent="0.25">
      <c r="A201" t="s">
        <v>22</v>
      </c>
      <c r="B201" s="2">
        <v>1660</v>
      </c>
      <c r="C201" t="s">
        <v>23</v>
      </c>
      <c r="D201">
        <v>3.4</v>
      </c>
      <c r="E201" t="s">
        <v>24</v>
      </c>
      <c r="F201">
        <v>3400</v>
      </c>
      <c r="G201" t="s">
        <v>25</v>
      </c>
      <c r="I201" t="s">
        <v>8</v>
      </c>
      <c r="T201">
        <v>21.44</v>
      </c>
      <c r="U201">
        <v>3.4000000000000002E-2</v>
      </c>
      <c r="V201" t="s">
        <v>27</v>
      </c>
      <c r="W201">
        <v>1660</v>
      </c>
      <c r="X201" t="s">
        <v>34</v>
      </c>
      <c r="Y201">
        <v>3400</v>
      </c>
      <c r="Z201" t="s">
        <v>13</v>
      </c>
      <c r="AA201">
        <v>3.4000000000000002E-2</v>
      </c>
      <c r="AB201" t="s">
        <v>35</v>
      </c>
      <c r="AC201">
        <v>3400</v>
      </c>
      <c r="AD201" t="s">
        <v>33</v>
      </c>
      <c r="AE201">
        <v>1660</v>
      </c>
      <c r="AF201" t="s">
        <v>30</v>
      </c>
      <c r="AG201" t="s">
        <v>28</v>
      </c>
      <c r="AH201">
        <v>3.4000000000000002E-2</v>
      </c>
      <c r="AI201" t="s">
        <v>29</v>
      </c>
      <c r="AJ201" t="s">
        <v>31</v>
      </c>
      <c r="AK201">
        <v>21.44</v>
      </c>
      <c r="AL201" t="s">
        <v>32</v>
      </c>
      <c r="AO201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284C-B96F-41AD-A389-3AD48DECD012}">
  <dimension ref="A1:AP199"/>
  <sheetViews>
    <sheetView tabSelected="1" topLeftCell="U1" zoomScale="85" zoomScaleNormal="85" workbookViewId="0">
      <selection activeCell="AP13" sqref="A2:AP199"/>
    </sheetView>
  </sheetViews>
  <sheetFormatPr baseColWidth="10" defaultRowHeight="15" x14ac:dyDescent="0.25"/>
  <cols>
    <col min="1" max="1" width="39.42578125" customWidth="1"/>
    <col min="2" max="2" width="8.42578125" customWidth="1"/>
    <col min="3" max="3" width="42.28515625" customWidth="1"/>
    <col min="4" max="4" width="5.42578125" customWidth="1"/>
    <col min="5" max="5" width="16.5703125" customWidth="1"/>
    <col min="6" max="6" width="8.140625" customWidth="1"/>
    <col min="7" max="7" width="7.28515625" customWidth="1"/>
    <col min="9" max="9" width="2.85546875" customWidth="1"/>
    <col min="10" max="19" width="1.140625" customWidth="1"/>
    <col min="22" max="35" width="7.85546875" customWidth="1"/>
    <col min="36" max="36" width="8.85546875" customWidth="1"/>
    <col min="37" max="37" width="4.28515625" customWidth="1"/>
  </cols>
  <sheetData>
    <row r="1" spans="1:4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s="1" t="s">
        <v>6</v>
      </c>
      <c r="U1" t="s">
        <v>26</v>
      </c>
      <c r="V1" t="s">
        <v>7</v>
      </c>
      <c r="W1" t="s">
        <v>7</v>
      </c>
      <c r="X1" t="s">
        <v>7</v>
      </c>
      <c r="Y1" t="s">
        <v>7</v>
      </c>
      <c r="Z1" t="s">
        <v>7</v>
      </c>
      <c r="AA1" t="s">
        <v>7</v>
      </c>
      <c r="AB1" t="s">
        <v>7</v>
      </c>
      <c r="AC1" t="s">
        <v>7</v>
      </c>
      <c r="AD1" t="s">
        <v>7</v>
      </c>
      <c r="AE1" t="s">
        <v>7</v>
      </c>
      <c r="AF1" t="s">
        <v>7</v>
      </c>
      <c r="AG1" t="s">
        <v>7</v>
      </c>
      <c r="AH1" t="s">
        <v>7</v>
      </c>
      <c r="AI1" t="s">
        <v>7</v>
      </c>
      <c r="AJ1" t="s">
        <v>7</v>
      </c>
      <c r="AK1" t="s">
        <v>7</v>
      </c>
      <c r="AL1" t="s">
        <v>7</v>
      </c>
      <c r="AM1" t="s">
        <v>7</v>
      </c>
      <c r="AN1" t="s">
        <v>7</v>
      </c>
      <c r="AO1" t="s">
        <v>7</v>
      </c>
      <c r="AP1" t="s">
        <v>7</v>
      </c>
    </row>
    <row r="2" spans="1:42" x14ac:dyDescent="0.25">
      <c r="A2" t="s">
        <v>1</v>
      </c>
      <c r="B2">
        <v>4330</v>
      </c>
      <c r="C2" t="s">
        <v>2</v>
      </c>
      <c r="D2">
        <v>31</v>
      </c>
      <c r="E2" t="s">
        <v>3</v>
      </c>
      <c r="F2">
        <v>14</v>
      </c>
      <c r="G2" t="s">
        <v>4</v>
      </c>
      <c r="H2" t="s">
        <v>5</v>
      </c>
      <c r="I2" t="s">
        <v>8</v>
      </c>
      <c r="T2">
        <v>251500.17</v>
      </c>
      <c r="V2" t="s">
        <v>20</v>
      </c>
      <c r="W2">
        <v>4330</v>
      </c>
      <c r="X2" t="s">
        <v>13</v>
      </c>
      <c r="Y2">
        <v>0.14000000000000001</v>
      </c>
      <c r="Z2" t="s">
        <v>14</v>
      </c>
      <c r="AA2">
        <v>31</v>
      </c>
      <c r="AB2" t="s">
        <v>15</v>
      </c>
      <c r="AC2">
        <v>31</v>
      </c>
      <c r="AD2" t="s">
        <v>16</v>
      </c>
      <c r="AE2">
        <v>4330</v>
      </c>
      <c r="AF2" t="s">
        <v>19</v>
      </c>
      <c r="AG2">
        <v>0.14000000000000001</v>
      </c>
      <c r="AH2" t="s">
        <v>17</v>
      </c>
      <c r="AI2">
        <v>31</v>
      </c>
      <c r="AJ2" t="s">
        <v>18</v>
      </c>
      <c r="AK2">
        <v>31</v>
      </c>
      <c r="AL2" t="s">
        <v>11</v>
      </c>
      <c r="AM2">
        <v>251500.17</v>
      </c>
      <c r="AN2" t="s">
        <v>12</v>
      </c>
      <c r="AO2" t="s">
        <v>21</v>
      </c>
    </row>
    <row r="3" spans="1:42" x14ac:dyDescent="0.25">
      <c r="A3" t="s">
        <v>1</v>
      </c>
      <c r="B3">
        <v>1370</v>
      </c>
      <c r="C3" t="s">
        <v>2</v>
      </c>
      <c r="D3">
        <v>10</v>
      </c>
      <c r="E3" t="s">
        <v>10</v>
      </c>
      <c r="F3">
        <v>18</v>
      </c>
      <c r="G3" t="s">
        <v>4</v>
      </c>
      <c r="H3" t="s">
        <v>9</v>
      </c>
      <c r="I3" t="s">
        <v>8</v>
      </c>
      <c r="T3">
        <v>7170.35</v>
      </c>
      <c r="V3" t="s">
        <v>20</v>
      </c>
      <c r="W3">
        <v>1370</v>
      </c>
      <c r="X3" t="s">
        <v>13</v>
      </c>
      <c r="Y3">
        <v>0.18</v>
      </c>
      <c r="Z3" t="s">
        <v>14</v>
      </c>
      <c r="AA3">
        <v>10</v>
      </c>
      <c r="AB3" t="s">
        <v>15</v>
      </c>
      <c r="AC3">
        <v>10</v>
      </c>
      <c r="AD3" t="s">
        <v>16</v>
      </c>
      <c r="AE3">
        <v>1370</v>
      </c>
      <c r="AF3" t="s">
        <v>19</v>
      </c>
      <c r="AG3">
        <v>0.18</v>
      </c>
      <c r="AH3" t="s">
        <v>17</v>
      </c>
      <c r="AI3">
        <v>10</v>
      </c>
      <c r="AJ3" t="s">
        <v>18</v>
      </c>
      <c r="AK3">
        <v>10</v>
      </c>
      <c r="AL3" t="s">
        <v>11</v>
      </c>
      <c r="AM3">
        <v>7170.35</v>
      </c>
      <c r="AN3" t="s">
        <v>12</v>
      </c>
      <c r="AO3" t="s">
        <v>21</v>
      </c>
    </row>
    <row r="4" spans="1:42" x14ac:dyDescent="0.25">
      <c r="A4" t="s">
        <v>1</v>
      </c>
      <c r="B4">
        <v>2360</v>
      </c>
      <c r="C4" t="s">
        <v>2</v>
      </c>
      <c r="D4">
        <v>24</v>
      </c>
      <c r="E4" t="s">
        <v>3</v>
      </c>
      <c r="F4">
        <v>1.2</v>
      </c>
      <c r="G4" t="s">
        <v>4</v>
      </c>
      <c r="H4" t="s">
        <v>5</v>
      </c>
      <c r="I4" t="s">
        <v>8</v>
      </c>
      <c r="T4">
        <v>3142.28</v>
      </c>
      <c r="V4" t="s">
        <v>20</v>
      </c>
      <c r="W4">
        <v>2360</v>
      </c>
      <c r="X4" t="s">
        <v>13</v>
      </c>
      <c r="Y4">
        <v>1.2E-2</v>
      </c>
      <c r="Z4" t="s">
        <v>14</v>
      </c>
      <c r="AA4">
        <v>24</v>
      </c>
      <c r="AB4" t="s">
        <v>15</v>
      </c>
      <c r="AC4">
        <v>24</v>
      </c>
      <c r="AD4" t="s">
        <v>16</v>
      </c>
      <c r="AE4">
        <v>2360</v>
      </c>
      <c r="AF4" t="s">
        <v>19</v>
      </c>
      <c r="AG4">
        <v>1.2E-2</v>
      </c>
      <c r="AH4" t="s">
        <v>17</v>
      </c>
      <c r="AI4">
        <v>24</v>
      </c>
      <c r="AJ4" t="s">
        <v>18</v>
      </c>
      <c r="AK4">
        <v>24</v>
      </c>
      <c r="AL4" t="s">
        <v>11</v>
      </c>
      <c r="AM4">
        <v>3142.28</v>
      </c>
      <c r="AN4" t="s">
        <v>12</v>
      </c>
      <c r="AO4" t="s">
        <v>21</v>
      </c>
    </row>
    <row r="5" spans="1:42" x14ac:dyDescent="0.25">
      <c r="A5" t="s">
        <v>1</v>
      </c>
      <c r="B5">
        <v>4420</v>
      </c>
      <c r="C5" t="s">
        <v>2</v>
      </c>
      <c r="D5">
        <v>2</v>
      </c>
      <c r="E5" t="s">
        <v>10</v>
      </c>
      <c r="F5">
        <v>8.1</v>
      </c>
      <c r="G5" t="s">
        <v>4</v>
      </c>
      <c r="H5" t="s">
        <v>9</v>
      </c>
      <c r="I5" t="s">
        <v>8</v>
      </c>
      <c r="T5">
        <v>5165.04</v>
      </c>
      <c r="V5" t="s">
        <v>20</v>
      </c>
      <c r="W5">
        <v>4420</v>
      </c>
      <c r="X5" t="s">
        <v>13</v>
      </c>
      <c r="Y5">
        <v>8.1000000000000003E-2</v>
      </c>
      <c r="Z5" t="s">
        <v>14</v>
      </c>
      <c r="AA5">
        <v>2</v>
      </c>
      <c r="AB5" t="s">
        <v>15</v>
      </c>
      <c r="AC5">
        <v>2</v>
      </c>
      <c r="AD5" t="s">
        <v>16</v>
      </c>
      <c r="AE5">
        <v>4420</v>
      </c>
      <c r="AF5" t="s">
        <v>19</v>
      </c>
      <c r="AG5">
        <v>8.1000000000000003E-2</v>
      </c>
      <c r="AH5" t="s">
        <v>17</v>
      </c>
      <c r="AI5">
        <v>2</v>
      </c>
      <c r="AJ5" t="s">
        <v>18</v>
      </c>
      <c r="AK5">
        <v>2</v>
      </c>
      <c r="AL5" t="s">
        <v>11</v>
      </c>
      <c r="AM5">
        <v>5165.04</v>
      </c>
      <c r="AN5" t="s">
        <v>12</v>
      </c>
      <c r="AO5" t="s">
        <v>21</v>
      </c>
    </row>
    <row r="6" spans="1:42" x14ac:dyDescent="0.25">
      <c r="A6" t="s">
        <v>1</v>
      </c>
      <c r="B6">
        <v>5030</v>
      </c>
      <c r="C6" t="s">
        <v>2</v>
      </c>
      <c r="D6">
        <v>46</v>
      </c>
      <c r="E6" t="s">
        <v>3</v>
      </c>
      <c r="F6">
        <v>9.89</v>
      </c>
      <c r="G6" t="s">
        <v>4</v>
      </c>
      <c r="H6" t="s">
        <v>5</v>
      </c>
      <c r="I6" t="s">
        <v>8</v>
      </c>
      <c r="T6">
        <v>385162.47</v>
      </c>
      <c r="V6" t="s">
        <v>20</v>
      </c>
      <c r="W6">
        <v>5030</v>
      </c>
      <c r="X6" t="s">
        <v>13</v>
      </c>
      <c r="Y6">
        <v>9.8900000000000002E-2</v>
      </c>
      <c r="Z6" t="s">
        <v>14</v>
      </c>
      <c r="AA6">
        <v>46</v>
      </c>
      <c r="AB6" t="s">
        <v>15</v>
      </c>
      <c r="AC6">
        <v>46</v>
      </c>
      <c r="AD6" t="s">
        <v>16</v>
      </c>
      <c r="AE6">
        <v>5030</v>
      </c>
      <c r="AF6" t="s">
        <v>19</v>
      </c>
      <c r="AG6">
        <v>9.8900000000000002E-2</v>
      </c>
      <c r="AH6" t="s">
        <v>17</v>
      </c>
      <c r="AI6">
        <v>46</v>
      </c>
      <c r="AJ6" t="s">
        <v>18</v>
      </c>
      <c r="AK6">
        <v>46</v>
      </c>
      <c r="AL6" t="s">
        <v>11</v>
      </c>
      <c r="AM6">
        <v>385162.47</v>
      </c>
      <c r="AN6" t="s">
        <v>12</v>
      </c>
      <c r="AO6" t="s">
        <v>21</v>
      </c>
    </row>
    <row r="7" spans="1:42" x14ac:dyDescent="0.25">
      <c r="A7" t="s">
        <v>1</v>
      </c>
      <c r="B7">
        <v>6870</v>
      </c>
      <c r="C7" t="s">
        <v>2</v>
      </c>
      <c r="D7">
        <v>18</v>
      </c>
      <c r="E7" t="s">
        <v>10</v>
      </c>
      <c r="F7">
        <v>2.21</v>
      </c>
      <c r="G7" t="s">
        <v>4</v>
      </c>
      <c r="H7" t="s">
        <v>9</v>
      </c>
      <c r="T7">
        <v>10182.11</v>
      </c>
      <c r="V7" t="s">
        <v>20</v>
      </c>
      <c r="W7">
        <v>6870</v>
      </c>
      <c r="X7" t="s">
        <v>13</v>
      </c>
      <c r="Y7">
        <v>2.2100000000000002E-2</v>
      </c>
      <c r="Z7" t="s">
        <v>14</v>
      </c>
      <c r="AA7">
        <v>18</v>
      </c>
      <c r="AB7" t="s">
        <v>15</v>
      </c>
      <c r="AC7">
        <v>18</v>
      </c>
      <c r="AD7" t="s">
        <v>16</v>
      </c>
      <c r="AE7">
        <v>6870</v>
      </c>
      <c r="AF7" t="s">
        <v>19</v>
      </c>
      <c r="AG7">
        <v>2.2100000000000002E-2</v>
      </c>
      <c r="AH7" t="s">
        <v>17</v>
      </c>
      <c r="AI7">
        <v>18</v>
      </c>
      <c r="AJ7" t="s">
        <v>18</v>
      </c>
      <c r="AK7">
        <v>18</v>
      </c>
      <c r="AL7" t="s">
        <v>11</v>
      </c>
      <c r="AM7">
        <v>10182.11</v>
      </c>
      <c r="AN7" t="s">
        <v>12</v>
      </c>
      <c r="AO7" t="s">
        <v>21</v>
      </c>
    </row>
    <row r="8" spans="1:42" x14ac:dyDescent="0.25">
      <c r="A8" t="s">
        <v>22</v>
      </c>
      <c r="B8" s="2">
        <v>1570</v>
      </c>
      <c r="C8" t="s">
        <v>23</v>
      </c>
      <c r="D8">
        <v>4</v>
      </c>
      <c r="E8" t="s">
        <v>24</v>
      </c>
      <c r="F8">
        <v>9350</v>
      </c>
      <c r="G8" t="s">
        <v>25</v>
      </c>
      <c r="I8" t="s">
        <v>8</v>
      </c>
      <c r="T8">
        <v>45.49</v>
      </c>
      <c r="U8">
        <v>0.04</v>
      </c>
      <c r="V8" t="s">
        <v>27</v>
      </c>
      <c r="W8">
        <v>1570</v>
      </c>
      <c r="X8" t="s">
        <v>34</v>
      </c>
      <c r="Y8">
        <v>9350</v>
      </c>
      <c r="Z8" t="s">
        <v>13</v>
      </c>
      <c r="AA8">
        <v>0.04</v>
      </c>
      <c r="AB8" t="s">
        <v>35</v>
      </c>
      <c r="AC8">
        <v>9350</v>
      </c>
      <c r="AD8" t="s">
        <v>33</v>
      </c>
      <c r="AE8">
        <v>1570</v>
      </c>
      <c r="AF8" t="s">
        <v>30</v>
      </c>
      <c r="AG8" t="s">
        <v>28</v>
      </c>
      <c r="AH8">
        <v>0.04</v>
      </c>
      <c r="AI8" t="s">
        <v>29</v>
      </c>
      <c r="AJ8" t="s">
        <v>31</v>
      </c>
      <c r="AK8">
        <v>45.49</v>
      </c>
      <c r="AL8" t="s">
        <v>32</v>
      </c>
      <c r="AO8" t="s">
        <v>21</v>
      </c>
    </row>
    <row r="9" spans="1:42" x14ac:dyDescent="0.25">
      <c r="A9" t="s">
        <v>22</v>
      </c>
      <c r="B9" s="2">
        <v>5130</v>
      </c>
      <c r="C9" t="s">
        <v>23</v>
      </c>
      <c r="D9">
        <v>6.2</v>
      </c>
      <c r="E9" t="s">
        <v>24</v>
      </c>
      <c r="F9">
        <v>6240</v>
      </c>
      <c r="G9" t="s">
        <v>25</v>
      </c>
      <c r="I9" t="s">
        <v>8</v>
      </c>
      <c r="T9">
        <v>3.26</v>
      </c>
      <c r="U9">
        <v>6.2E-2</v>
      </c>
      <c r="V9" t="s">
        <v>27</v>
      </c>
      <c r="W9">
        <v>5130</v>
      </c>
      <c r="X9" t="s">
        <v>34</v>
      </c>
      <c r="Y9">
        <v>6240</v>
      </c>
      <c r="Z9" t="s">
        <v>13</v>
      </c>
      <c r="AA9">
        <v>6.2E-2</v>
      </c>
      <c r="AB9" t="s">
        <v>35</v>
      </c>
      <c r="AC9">
        <v>6240</v>
      </c>
      <c r="AD9" t="s">
        <v>33</v>
      </c>
      <c r="AE9">
        <v>5130</v>
      </c>
      <c r="AF9" t="s">
        <v>30</v>
      </c>
      <c r="AG9" t="s">
        <v>28</v>
      </c>
      <c r="AH9">
        <v>6.2E-2</v>
      </c>
      <c r="AI9" t="s">
        <v>29</v>
      </c>
      <c r="AJ9" t="s">
        <v>31</v>
      </c>
      <c r="AK9">
        <v>3.26</v>
      </c>
      <c r="AL9" t="s">
        <v>32</v>
      </c>
      <c r="AO9" t="s">
        <v>21</v>
      </c>
    </row>
    <row r="10" spans="1:42" x14ac:dyDescent="0.25">
      <c r="A10" t="s">
        <v>22</v>
      </c>
      <c r="B10" s="2">
        <v>3170</v>
      </c>
      <c r="C10" t="s">
        <v>23</v>
      </c>
      <c r="D10">
        <v>6</v>
      </c>
      <c r="E10" t="s">
        <v>24</v>
      </c>
      <c r="F10">
        <v>6900</v>
      </c>
      <c r="G10" t="s">
        <v>25</v>
      </c>
      <c r="I10" t="s">
        <v>8</v>
      </c>
      <c r="T10">
        <v>13.35</v>
      </c>
      <c r="U10">
        <v>0.06</v>
      </c>
      <c r="V10" t="s">
        <v>27</v>
      </c>
      <c r="W10">
        <v>3170</v>
      </c>
      <c r="X10" t="s">
        <v>34</v>
      </c>
      <c r="Y10">
        <v>6900</v>
      </c>
      <c r="Z10" t="s">
        <v>13</v>
      </c>
      <c r="AA10">
        <v>0.06</v>
      </c>
      <c r="AB10" t="s">
        <v>35</v>
      </c>
      <c r="AC10">
        <v>6900</v>
      </c>
      <c r="AD10" t="s">
        <v>33</v>
      </c>
      <c r="AE10">
        <v>3170</v>
      </c>
      <c r="AF10" t="s">
        <v>30</v>
      </c>
      <c r="AG10" t="s">
        <v>28</v>
      </c>
      <c r="AH10">
        <v>0.06</v>
      </c>
      <c r="AI10" t="s">
        <v>29</v>
      </c>
      <c r="AJ10" t="s">
        <v>31</v>
      </c>
      <c r="AK10">
        <v>13.35</v>
      </c>
      <c r="AL10" t="s">
        <v>32</v>
      </c>
      <c r="AO10" t="s">
        <v>21</v>
      </c>
    </row>
    <row r="11" spans="1:42" x14ac:dyDescent="0.25">
      <c r="A11" t="s">
        <v>22</v>
      </c>
      <c r="B11" s="2">
        <v>3990</v>
      </c>
      <c r="C11" t="s">
        <v>23</v>
      </c>
      <c r="D11">
        <v>8.1</v>
      </c>
      <c r="E11" t="s">
        <v>24</v>
      </c>
      <c r="F11">
        <v>5800</v>
      </c>
      <c r="G11" t="s">
        <v>25</v>
      </c>
      <c r="I11" t="s">
        <v>8</v>
      </c>
      <c r="T11">
        <v>4.8</v>
      </c>
      <c r="U11">
        <v>8.1000000000000003E-2</v>
      </c>
      <c r="V11" t="s">
        <v>27</v>
      </c>
      <c r="W11">
        <v>3990</v>
      </c>
      <c r="X11" t="s">
        <v>34</v>
      </c>
      <c r="Y11">
        <v>5800</v>
      </c>
      <c r="Z11" t="s">
        <v>13</v>
      </c>
      <c r="AA11">
        <v>8.1000000000000003E-2</v>
      </c>
      <c r="AB11" t="s">
        <v>35</v>
      </c>
      <c r="AC11">
        <v>5800</v>
      </c>
      <c r="AD11" t="s">
        <v>33</v>
      </c>
      <c r="AE11">
        <v>3990</v>
      </c>
      <c r="AF11" t="s">
        <v>30</v>
      </c>
      <c r="AG11" t="s">
        <v>28</v>
      </c>
      <c r="AH11">
        <v>8.1000000000000003E-2</v>
      </c>
      <c r="AI11" t="s">
        <v>29</v>
      </c>
      <c r="AJ11" t="s">
        <v>31</v>
      </c>
      <c r="AK11">
        <v>4.8</v>
      </c>
      <c r="AL11" t="s">
        <v>32</v>
      </c>
      <c r="AO11" t="s">
        <v>21</v>
      </c>
    </row>
    <row r="12" spans="1:42" x14ac:dyDescent="0.25">
      <c r="A12" t="s">
        <v>22</v>
      </c>
      <c r="B12" s="2">
        <v>9150</v>
      </c>
      <c r="C12" t="s">
        <v>23</v>
      </c>
      <c r="D12">
        <v>5</v>
      </c>
      <c r="E12" t="s">
        <v>24</v>
      </c>
      <c r="F12">
        <v>17350</v>
      </c>
      <c r="G12" t="s">
        <v>25</v>
      </c>
      <c r="I12" t="s">
        <v>8</v>
      </c>
      <c r="T12">
        <v>13.11</v>
      </c>
      <c r="U12">
        <v>0.05</v>
      </c>
      <c r="V12" t="s">
        <v>27</v>
      </c>
      <c r="W12">
        <v>9150</v>
      </c>
      <c r="X12" t="s">
        <v>34</v>
      </c>
      <c r="Y12">
        <v>17350</v>
      </c>
      <c r="Z12" t="s">
        <v>13</v>
      </c>
      <c r="AA12">
        <v>0.05</v>
      </c>
      <c r="AB12" t="s">
        <v>35</v>
      </c>
      <c r="AC12">
        <v>17350</v>
      </c>
      <c r="AD12" t="s">
        <v>33</v>
      </c>
      <c r="AE12">
        <v>9150</v>
      </c>
      <c r="AF12" t="s">
        <v>30</v>
      </c>
      <c r="AG12" t="s">
        <v>28</v>
      </c>
      <c r="AH12">
        <v>0.05</v>
      </c>
      <c r="AI12" t="s">
        <v>29</v>
      </c>
      <c r="AJ12" t="s">
        <v>31</v>
      </c>
      <c r="AK12">
        <v>13.11</v>
      </c>
      <c r="AL12" t="s">
        <v>32</v>
      </c>
      <c r="AO12" t="s">
        <v>21</v>
      </c>
    </row>
    <row r="13" spans="1:42" x14ac:dyDescent="0.25">
      <c r="A13" t="s">
        <v>22</v>
      </c>
      <c r="B13" s="2">
        <v>8690</v>
      </c>
      <c r="C13" t="s">
        <v>23</v>
      </c>
      <c r="D13">
        <v>5.4</v>
      </c>
      <c r="E13" t="s">
        <v>24</v>
      </c>
      <c r="F13">
        <v>15360</v>
      </c>
      <c r="G13" t="s">
        <v>25</v>
      </c>
      <c r="I13" t="s">
        <v>8</v>
      </c>
      <c r="T13">
        <v>10.83</v>
      </c>
      <c r="U13">
        <v>5.3999999999999999E-2</v>
      </c>
      <c r="V13" t="s">
        <v>27</v>
      </c>
      <c r="W13">
        <v>8690</v>
      </c>
      <c r="X13" t="s">
        <v>34</v>
      </c>
      <c r="Y13">
        <v>15360</v>
      </c>
      <c r="Z13" t="s">
        <v>13</v>
      </c>
      <c r="AA13">
        <v>5.3999999999999999E-2</v>
      </c>
      <c r="AB13" t="s">
        <v>35</v>
      </c>
      <c r="AC13">
        <v>15360</v>
      </c>
      <c r="AD13" t="s">
        <v>33</v>
      </c>
      <c r="AE13">
        <v>8690</v>
      </c>
      <c r="AF13" t="s">
        <v>30</v>
      </c>
      <c r="AG13" t="s">
        <v>28</v>
      </c>
      <c r="AH13">
        <v>5.3999999999999999E-2</v>
      </c>
      <c r="AI13" t="s">
        <v>29</v>
      </c>
      <c r="AJ13" t="s">
        <v>31</v>
      </c>
      <c r="AK13">
        <v>10.83</v>
      </c>
      <c r="AL13" t="s">
        <v>32</v>
      </c>
      <c r="AO13" t="s">
        <v>21</v>
      </c>
    </row>
    <row r="14" spans="1:42" x14ac:dyDescent="0.25">
      <c r="A14" t="s">
        <v>1</v>
      </c>
      <c r="B14">
        <v>1220</v>
      </c>
      <c r="C14" t="s">
        <v>2</v>
      </c>
      <c r="D14">
        <v>41</v>
      </c>
      <c r="E14" t="s">
        <v>3</v>
      </c>
      <c r="F14">
        <v>7</v>
      </c>
      <c r="G14" t="s">
        <v>4</v>
      </c>
      <c r="H14" t="s">
        <v>5</v>
      </c>
      <c r="I14" t="s">
        <v>8</v>
      </c>
      <c r="T14">
        <v>19547.66</v>
      </c>
      <c r="V14" t="s">
        <v>20</v>
      </c>
      <c r="W14">
        <v>1220</v>
      </c>
      <c r="X14" t="s">
        <v>13</v>
      </c>
      <c r="Y14">
        <v>7.0000000000000007E-2</v>
      </c>
      <c r="Z14" t="s">
        <v>14</v>
      </c>
      <c r="AA14">
        <v>41</v>
      </c>
      <c r="AB14" t="s">
        <v>15</v>
      </c>
      <c r="AC14">
        <v>41</v>
      </c>
      <c r="AD14" t="s">
        <v>16</v>
      </c>
      <c r="AE14">
        <v>1220</v>
      </c>
      <c r="AF14" t="s">
        <v>19</v>
      </c>
      <c r="AG14">
        <v>7.0000000000000007E-2</v>
      </c>
      <c r="AH14" t="s">
        <v>17</v>
      </c>
      <c r="AI14">
        <v>41</v>
      </c>
      <c r="AJ14" t="s">
        <v>18</v>
      </c>
      <c r="AK14">
        <v>41</v>
      </c>
      <c r="AL14" t="s">
        <v>11</v>
      </c>
      <c r="AM14">
        <v>19547.66</v>
      </c>
      <c r="AN14" t="s">
        <v>12</v>
      </c>
      <c r="AO14" t="s">
        <v>21</v>
      </c>
    </row>
    <row r="15" spans="1:42" x14ac:dyDescent="0.25">
      <c r="A15" t="s">
        <v>1</v>
      </c>
      <c r="B15">
        <v>3710</v>
      </c>
      <c r="C15" t="s">
        <v>2</v>
      </c>
      <c r="D15">
        <v>7</v>
      </c>
      <c r="E15" t="s">
        <v>10</v>
      </c>
      <c r="F15">
        <v>1</v>
      </c>
      <c r="G15" t="s">
        <v>4</v>
      </c>
      <c r="H15" t="s">
        <v>9</v>
      </c>
      <c r="I15" t="s">
        <v>8</v>
      </c>
      <c r="T15">
        <v>3977.62</v>
      </c>
      <c r="V15" t="s">
        <v>20</v>
      </c>
      <c r="W15">
        <v>3710</v>
      </c>
      <c r="X15" t="s">
        <v>13</v>
      </c>
      <c r="Y15">
        <v>0.01</v>
      </c>
      <c r="Z15" t="s">
        <v>14</v>
      </c>
      <c r="AA15">
        <v>7</v>
      </c>
      <c r="AB15" t="s">
        <v>15</v>
      </c>
      <c r="AC15">
        <v>7</v>
      </c>
      <c r="AD15" t="s">
        <v>16</v>
      </c>
      <c r="AE15">
        <v>3710</v>
      </c>
      <c r="AF15" t="s">
        <v>19</v>
      </c>
      <c r="AG15">
        <v>0.01</v>
      </c>
      <c r="AH15" t="s">
        <v>17</v>
      </c>
      <c r="AI15">
        <v>7</v>
      </c>
      <c r="AJ15" t="s">
        <v>18</v>
      </c>
      <c r="AK15">
        <v>7</v>
      </c>
      <c r="AL15" t="s">
        <v>11</v>
      </c>
      <c r="AM15">
        <v>3977.62</v>
      </c>
      <c r="AN15" t="s">
        <v>12</v>
      </c>
      <c r="AO15" t="s">
        <v>21</v>
      </c>
    </row>
    <row r="16" spans="1:42" x14ac:dyDescent="0.25">
      <c r="A16" t="s">
        <v>1</v>
      </c>
      <c r="B16">
        <v>8450</v>
      </c>
      <c r="C16" t="s">
        <v>2</v>
      </c>
      <c r="D16">
        <v>47</v>
      </c>
      <c r="E16" t="s">
        <v>3</v>
      </c>
      <c r="F16">
        <v>4.5</v>
      </c>
      <c r="G16" t="s">
        <v>4</v>
      </c>
      <c r="H16" t="s">
        <v>5</v>
      </c>
      <c r="I16" t="s">
        <v>8</v>
      </c>
      <c r="T16">
        <v>66884.02</v>
      </c>
      <c r="V16" t="s">
        <v>20</v>
      </c>
      <c r="W16">
        <v>8450</v>
      </c>
      <c r="X16" t="s">
        <v>13</v>
      </c>
      <c r="Y16">
        <v>4.4999999999999998E-2</v>
      </c>
      <c r="Z16" t="s">
        <v>14</v>
      </c>
      <c r="AA16">
        <v>47</v>
      </c>
      <c r="AB16" t="s">
        <v>15</v>
      </c>
      <c r="AC16">
        <v>47</v>
      </c>
      <c r="AD16" t="s">
        <v>16</v>
      </c>
      <c r="AE16">
        <v>8450</v>
      </c>
      <c r="AF16" t="s">
        <v>19</v>
      </c>
      <c r="AG16">
        <v>4.4999999999999998E-2</v>
      </c>
      <c r="AH16" t="s">
        <v>17</v>
      </c>
      <c r="AI16">
        <v>47</v>
      </c>
      <c r="AJ16" t="s">
        <v>18</v>
      </c>
      <c r="AK16">
        <v>47</v>
      </c>
      <c r="AL16" t="s">
        <v>11</v>
      </c>
      <c r="AM16">
        <v>66884.02</v>
      </c>
      <c r="AN16" t="s">
        <v>12</v>
      </c>
      <c r="AO16" t="s">
        <v>21</v>
      </c>
    </row>
    <row r="17" spans="1:41" x14ac:dyDescent="0.25">
      <c r="A17" t="s">
        <v>1</v>
      </c>
      <c r="B17">
        <v>5490</v>
      </c>
      <c r="C17" t="s">
        <v>2</v>
      </c>
      <c r="D17">
        <v>13</v>
      </c>
      <c r="E17" t="s">
        <v>10</v>
      </c>
      <c r="F17">
        <v>9.6</v>
      </c>
      <c r="G17" t="s">
        <v>4</v>
      </c>
      <c r="H17" t="s">
        <v>9</v>
      </c>
      <c r="I17" t="s">
        <v>8</v>
      </c>
      <c r="T17">
        <v>18076.3</v>
      </c>
      <c r="V17" t="s">
        <v>20</v>
      </c>
      <c r="W17">
        <v>5490</v>
      </c>
      <c r="X17" t="s">
        <v>13</v>
      </c>
      <c r="Y17">
        <v>9.6000000000000002E-2</v>
      </c>
      <c r="Z17" t="s">
        <v>14</v>
      </c>
      <c r="AA17">
        <v>13</v>
      </c>
      <c r="AB17" t="s">
        <v>15</v>
      </c>
      <c r="AC17">
        <v>13</v>
      </c>
      <c r="AD17" t="s">
        <v>16</v>
      </c>
      <c r="AE17">
        <v>5490</v>
      </c>
      <c r="AF17" t="s">
        <v>19</v>
      </c>
      <c r="AG17">
        <v>9.6000000000000002E-2</v>
      </c>
      <c r="AH17" t="s">
        <v>17</v>
      </c>
      <c r="AI17">
        <v>13</v>
      </c>
      <c r="AJ17" t="s">
        <v>18</v>
      </c>
      <c r="AK17">
        <v>13</v>
      </c>
      <c r="AL17" t="s">
        <v>11</v>
      </c>
      <c r="AM17">
        <v>18076.3</v>
      </c>
      <c r="AN17" t="s">
        <v>12</v>
      </c>
      <c r="AO17" t="s">
        <v>21</v>
      </c>
    </row>
    <row r="18" spans="1:41" x14ac:dyDescent="0.25">
      <c r="A18" t="s">
        <v>1</v>
      </c>
      <c r="B18">
        <v>9650</v>
      </c>
      <c r="C18" t="s">
        <v>2</v>
      </c>
      <c r="D18">
        <v>41</v>
      </c>
      <c r="E18" t="s">
        <v>3</v>
      </c>
      <c r="F18">
        <v>4.9400000000000004</v>
      </c>
      <c r="G18" t="s">
        <v>4</v>
      </c>
      <c r="H18" t="s">
        <v>5</v>
      </c>
      <c r="I18" t="s">
        <v>8</v>
      </c>
      <c r="T18">
        <v>69680.42</v>
      </c>
      <c r="V18" t="s">
        <v>20</v>
      </c>
      <c r="W18">
        <v>9650</v>
      </c>
      <c r="X18" t="s">
        <v>13</v>
      </c>
      <c r="Y18">
        <v>4.9399999999999999E-2</v>
      </c>
      <c r="Z18" t="s">
        <v>14</v>
      </c>
      <c r="AA18">
        <v>41</v>
      </c>
      <c r="AB18" t="s">
        <v>15</v>
      </c>
      <c r="AC18">
        <v>41</v>
      </c>
      <c r="AD18" t="s">
        <v>16</v>
      </c>
      <c r="AE18">
        <v>9650</v>
      </c>
      <c r="AF18" t="s">
        <v>19</v>
      </c>
      <c r="AG18">
        <v>4.9399999999999999E-2</v>
      </c>
      <c r="AH18" t="s">
        <v>17</v>
      </c>
      <c r="AI18">
        <v>41</v>
      </c>
      <c r="AJ18" t="s">
        <v>18</v>
      </c>
      <c r="AK18">
        <v>41</v>
      </c>
      <c r="AL18" t="s">
        <v>11</v>
      </c>
      <c r="AM18">
        <v>69680.42</v>
      </c>
      <c r="AN18" t="s">
        <v>12</v>
      </c>
      <c r="AO18" t="s">
        <v>21</v>
      </c>
    </row>
    <row r="19" spans="1:41" x14ac:dyDescent="0.25">
      <c r="A19" t="s">
        <v>1</v>
      </c>
      <c r="B19">
        <v>5570</v>
      </c>
      <c r="C19" t="s">
        <v>2</v>
      </c>
      <c r="D19">
        <v>12</v>
      </c>
      <c r="E19" t="s">
        <v>10</v>
      </c>
      <c r="F19">
        <v>6.46</v>
      </c>
      <c r="G19" t="s">
        <v>4</v>
      </c>
      <c r="H19" t="s">
        <v>9</v>
      </c>
      <c r="T19">
        <v>11805.73</v>
      </c>
      <c r="V19" t="s">
        <v>20</v>
      </c>
      <c r="W19">
        <v>5570</v>
      </c>
      <c r="X19" t="s">
        <v>13</v>
      </c>
      <c r="Y19">
        <v>6.4600000000000005E-2</v>
      </c>
      <c r="Z19" t="s">
        <v>14</v>
      </c>
      <c r="AA19">
        <v>12</v>
      </c>
      <c r="AB19" t="s">
        <v>15</v>
      </c>
      <c r="AC19">
        <v>12</v>
      </c>
      <c r="AD19" t="s">
        <v>16</v>
      </c>
      <c r="AE19">
        <v>5570</v>
      </c>
      <c r="AF19" t="s">
        <v>19</v>
      </c>
      <c r="AG19">
        <v>6.4600000000000005E-2</v>
      </c>
      <c r="AH19" t="s">
        <v>17</v>
      </c>
      <c r="AI19">
        <v>12</v>
      </c>
      <c r="AJ19" t="s">
        <v>18</v>
      </c>
      <c r="AK19">
        <v>12</v>
      </c>
      <c r="AL19" t="s">
        <v>11</v>
      </c>
      <c r="AM19">
        <v>11805.73</v>
      </c>
      <c r="AN19" t="s">
        <v>12</v>
      </c>
      <c r="AO19" t="s">
        <v>21</v>
      </c>
    </row>
    <row r="20" spans="1:41" x14ac:dyDescent="0.25">
      <c r="A20" t="s">
        <v>22</v>
      </c>
      <c r="B20" s="2">
        <v>5950</v>
      </c>
      <c r="C20" t="s">
        <v>23</v>
      </c>
      <c r="D20">
        <v>1</v>
      </c>
      <c r="E20" t="s">
        <v>24</v>
      </c>
      <c r="F20">
        <v>10440</v>
      </c>
      <c r="G20" t="s">
        <v>25</v>
      </c>
      <c r="I20" t="s">
        <v>8</v>
      </c>
      <c r="T20">
        <v>56.51</v>
      </c>
      <c r="U20">
        <v>0.01</v>
      </c>
      <c r="V20" t="s">
        <v>27</v>
      </c>
      <c r="W20">
        <v>5950</v>
      </c>
      <c r="X20" t="s">
        <v>34</v>
      </c>
      <c r="Y20">
        <v>10440</v>
      </c>
      <c r="Z20" t="s">
        <v>13</v>
      </c>
      <c r="AA20">
        <v>0.01</v>
      </c>
      <c r="AB20" t="s">
        <v>35</v>
      </c>
      <c r="AC20">
        <v>10440</v>
      </c>
      <c r="AD20" t="s">
        <v>33</v>
      </c>
      <c r="AE20">
        <v>5950</v>
      </c>
      <c r="AF20" t="s">
        <v>30</v>
      </c>
      <c r="AG20" t="s">
        <v>28</v>
      </c>
      <c r="AH20">
        <v>0.01</v>
      </c>
      <c r="AI20" t="s">
        <v>29</v>
      </c>
      <c r="AJ20" t="s">
        <v>31</v>
      </c>
      <c r="AK20">
        <v>56.51</v>
      </c>
      <c r="AL20" t="s">
        <v>32</v>
      </c>
      <c r="AO20" t="s">
        <v>21</v>
      </c>
    </row>
    <row r="21" spans="1:41" x14ac:dyDescent="0.25">
      <c r="A21" t="s">
        <v>22</v>
      </c>
      <c r="B21" s="2">
        <v>4250</v>
      </c>
      <c r="C21" t="s">
        <v>23</v>
      </c>
      <c r="D21">
        <v>2.1</v>
      </c>
      <c r="E21" t="s">
        <v>24</v>
      </c>
      <c r="F21">
        <v>10680</v>
      </c>
      <c r="G21" t="s">
        <v>25</v>
      </c>
      <c r="I21" t="s">
        <v>8</v>
      </c>
      <c r="T21">
        <v>44.34</v>
      </c>
      <c r="U21">
        <v>2.1000000000000001E-2</v>
      </c>
      <c r="V21" t="s">
        <v>27</v>
      </c>
      <c r="W21">
        <v>4250</v>
      </c>
      <c r="X21" t="s">
        <v>34</v>
      </c>
      <c r="Y21">
        <v>10680</v>
      </c>
      <c r="Z21" t="s">
        <v>13</v>
      </c>
      <c r="AA21">
        <v>2.1000000000000001E-2</v>
      </c>
      <c r="AB21" t="s">
        <v>35</v>
      </c>
      <c r="AC21">
        <v>10680</v>
      </c>
      <c r="AD21" t="s">
        <v>33</v>
      </c>
      <c r="AE21">
        <v>4250</v>
      </c>
      <c r="AF21" t="s">
        <v>30</v>
      </c>
      <c r="AG21" t="s">
        <v>28</v>
      </c>
      <c r="AH21">
        <v>2.1000000000000001E-2</v>
      </c>
      <c r="AI21" t="s">
        <v>29</v>
      </c>
      <c r="AJ21" t="s">
        <v>31</v>
      </c>
      <c r="AK21">
        <v>44.34</v>
      </c>
      <c r="AL21" t="s">
        <v>32</v>
      </c>
      <c r="AO21" t="s">
        <v>21</v>
      </c>
    </row>
    <row r="22" spans="1:41" x14ac:dyDescent="0.25">
      <c r="A22" t="s">
        <v>22</v>
      </c>
      <c r="B22" s="2">
        <v>6400</v>
      </c>
      <c r="C22" t="s">
        <v>23</v>
      </c>
      <c r="D22">
        <v>7</v>
      </c>
      <c r="E22" t="s">
        <v>24</v>
      </c>
      <c r="F22">
        <v>6880</v>
      </c>
      <c r="G22" t="s">
        <v>25</v>
      </c>
      <c r="I22" t="s">
        <v>8</v>
      </c>
      <c r="T22">
        <v>1.07</v>
      </c>
      <c r="U22">
        <v>7.0000000000000007E-2</v>
      </c>
      <c r="V22" t="s">
        <v>27</v>
      </c>
      <c r="W22">
        <v>6400</v>
      </c>
      <c r="X22" t="s">
        <v>34</v>
      </c>
      <c r="Y22">
        <v>6880</v>
      </c>
      <c r="Z22" t="s">
        <v>13</v>
      </c>
      <c r="AA22">
        <v>7.0000000000000007E-2</v>
      </c>
      <c r="AB22" t="s">
        <v>35</v>
      </c>
      <c r="AC22">
        <v>6880</v>
      </c>
      <c r="AD22" t="s">
        <v>33</v>
      </c>
      <c r="AE22">
        <v>6400</v>
      </c>
      <c r="AF22" t="s">
        <v>30</v>
      </c>
      <c r="AG22" t="s">
        <v>28</v>
      </c>
      <c r="AH22">
        <v>7.0000000000000007E-2</v>
      </c>
      <c r="AI22" t="s">
        <v>29</v>
      </c>
      <c r="AJ22" t="s">
        <v>31</v>
      </c>
      <c r="AK22">
        <v>1.07</v>
      </c>
      <c r="AL22" t="s">
        <v>32</v>
      </c>
      <c r="AO22" t="s">
        <v>21</v>
      </c>
    </row>
    <row r="23" spans="1:41" x14ac:dyDescent="0.25">
      <c r="A23" t="s">
        <v>22</v>
      </c>
      <c r="B23" s="2">
        <v>2810</v>
      </c>
      <c r="C23" t="s">
        <v>23</v>
      </c>
      <c r="D23">
        <v>6.3</v>
      </c>
      <c r="E23" t="s">
        <v>24</v>
      </c>
      <c r="F23">
        <v>5710</v>
      </c>
      <c r="G23" t="s">
        <v>25</v>
      </c>
      <c r="I23" t="s">
        <v>8</v>
      </c>
      <c r="T23">
        <v>11.61</v>
      </c>
      <c r="U23">
        <v>6.3E-2</v>
      </c>
      <c r="V23" t="s">
        <v>27</v>
      </c>
      <c r="W23">
        <v>2810</v>
      </c>
      <c r="X23" t="s">
        <v>34</v>
      </c>
      <c r="Y23">
        <v>5710</v>
      </c>
      <c r="Z23" t="s">
        <v>13</v>
      </c>
      <c r="AA23">
        <v>6.3E-2</v>
      </c>
      <c r="AB23" t="s">
        <v>35</v>
      </c>
      <c r="AC23">
        <v>5710</v>
      </c>
      <c r="AD23" t="s">
        <v>33</v>
      </c>
      <c r="AE23">
        <v>2810</v>
      </c>
      <c r="AF23" t="s">
        <v>30</v>
      </c>
      <c r="AG23" t="s">
        <v>28</v>
      </c>
      <c r="AH23">
        <v>6.3E-2</v>
      </c>
      <c r="AI23" t="s">
        <v>29</v>
      </c>
      <c r="AJ23" t="s">
        <v>31</v>
      </c>
      <c r="AK23">
        <v>11.61</v>
      </c>
      <c r="AL23" t="s">
        <v>32</v>
      </c>
      <c r="AO23" t="s">
        <v>21</v>
      </c>
    </row>
    <row r="24" spans="1:41" x14ac:dyDescent="0.25">
      <c r="A24" t="s">
        <v>22</v>
      </c>
      <c r="B24" s="2">
        <v>4200</v>
      </c>
      <c r="C24" t="s">
        <v>23</v>
      </c>
      <c r="D24">
        <v>2</v>
      </c>
      <c r="E24" t="s">
        <v>24</v>
      </c>
      <c r="F24">
        <v>10500</v>
      </c>
      <c r="G24" t="s">
        <v>25</v>
      </c>
      <c r="I24" t="s">
        <v>8</v>
      </c>
      <c r="T24">
        <v>46.27</v>
      </c>
      <c r="U24">
        <v>0.02</v>
      </c>
      <c r="V24" t="s">
        <v>27</v>
      </c>
      <c r="W24">
        <v>4200</v>
      </c>
      <c r="X24" t="s">
        <v>34</v>
      </c>
      <c r="Y24">
        <v>10500</v>
      </c>
      <c r="Z24" t="s">
        <v>13</v>
      </c>
      <c r="AA24">
        <v>0.02</v>
      </c>
      <c r="AB24" t="s">
        <v>35</v>
      </c>
      <c r="AC24">
        <v>10500</v>
      </c>
      <c r="AD24" t="s">
        <v>33</v>
      </c>
      <c r="AE24">
        <v>4200</v>
      </c>
      <c r="AF24" t="s">
        <v>30</v>
      </c>
      <c r="AG24" t="s">
        <v>28</v>
      </c>
      <c r="AH24">
        <v>0.02</v>
      </c>
      <c r="AI24" t="s">
        <v>29</v>
      </c>
      <c r="AJ24" t="s">
        <v>31</v>
      </c>
      <c r="AK24">
        <v>46.27</v>
      </c>
      <c r="AL24" t="s">
        <v>32</v>
      </c>
      <c r="AO24" t="s">
        <v>21</v>
      </c>
    </row>
    <row r="25" spans="1:41" x14ac:dyDescent="0.25">
      <c r="A25" t="s">
        <v>22</v>
      </c>
      <c r="B25" s="2">
        <v>6480</v>
      </c>
      <c r="C25" t="s">
        <v>23</v>
      </c>
      <c r="D25">
        <v>9.6999999999999993</v>
      </c>
      <c r="E25" t="s">
        <v>24</v>
      </c>
      <c r="F25">
        <v>7770</v>
      </c>
      <c r="G25" t="s">
        <v>25</v>
      </c>
      <c r="I25" t="s">
        <v>8</v>
      </c>
      <c r="T25">
        <v>1.96</v>
      </c>
      <c r="U25">
        <v>9.7000000000000003E-2</v>
      </c>
      <c r="V25" t="s">
        <v>27</v>
      </c>
      <c r="W25">
        <v>6480</v>
      </c>
      <c r="X25" t="s">
        <v>34</v>
      </c>
      <c r="Y25">
        <v>7770</v>
      </c>
      <c r="Z25" t="s">
        <v>13</v>
      </c>
      <c r="AA25">
        <v>9.7000000000000003E-2</v>
      </c>
      <c r="AB25" t="s">
        <v>35</v>
      </c>
      <c r="AC25">
        <v>7770</v>
      </c>
      <c r="AD25" t="s">
        <v>33</v>
      </c>
      <c r="AE25">
        <v>6480</v>
      </c>
      <c r="AF25" t="s">
        <v>30</v>
      </c>
      <c r="AG25" t="s">
        <v>28</v>
      </c>
      <c r="AH25">
        <v>9.7000000000000003E-2</v>
      </c>
      <c r="AI25" t="s">
        <v>29</v>
      </c>
      <c r="AJ25" t="s">
        <v>31</v>
      </c>
      <c r="AK25">
        <v>1.96</v>
      </c>
      <c r="AL25" t="s">
        <v>32</v>
      </c>
      <c r="AO25" t="s">
        <v>21</v>
      </c>
    </row>
    <row r="26" spans="1:41" x14ac:dyDescent="0.25">
      <c r="A26" t="s">
        <v>1</v>
      </c>
      <c r="B26">
        <v>6460</v>
      </c>
      <c r="C26" t="s">
        <v>2</v>
      </c>
      <c r="D26">
        <v>14</v>
      </c>
      <c r="E26" t="s">
        <v>3</v>
      </c>
      <c r="F26">
        <v>12</v>
      </c>
      <c r="G26" t="s">
        <v>4</v>
      </c>
      <c r="H26" t="s">
        <v>5</v>
      </c>
      <c r="I26" t="s">
        <v>8</v>
      </c>
      <c r="T26">
        <v>31570.75</v>
      </c>
      <c r="V26" t="s">
        <v>20</v>
      </c>
      <c r="W26">
        <v>6460</v>
      </c>
      <c r="X26" t="s">
        <v>13</v>
      </c>
      <c r="Y26">
        <v>0.12</v>
      </c>
      <c r="Z26" t="s">
        <v>14</v>
      </c>
      <c r="AA26">
        <v>14</v>
      </c>
      <c r="AB26" t="s">
        <v>15</v>
      </c>
      <c r="AC26">
        <v>14</v>
      </c>
      <c r="AD26" t="s">
        <v>16</v>
      </c>
      <c r="AE26">
        <v>6460</v>
      </c>
      <c r="AF26" t="s">
        <v>19</v>
      </c>
      <c r="AG26">
        <v>0.12</v>
      </c>
      <c r="AH26" t="s">
        <v>17</v>
      </c>
      <c r="AI26">
        <v>14</v>
      </c>
      <c r="AJ26" t="s">
        <v>18</v>
      </c>
      <c r="AK26">
        <v>14</v>
      </c>
      <c r="AL26" t="s">
        <v>11</v>
      </c>
      <c r="AM26">
        <v>31570.75</v>
      </c>
      <c r="AN26" t="s">
        <v>12</v>
      </c>
      <c r="AO26" t="s">
        <v>21</v>
      </c>
    </row>
    <row r="27" spans="1:41" x14ac:dyDescent="0.25">
      <c r="A27" t="s">
        <v>1</v>
      </c>
      <c r="B27">
        <v>8790</v>
      </c>
      <c r="C27" t="s">
        <v>2</v>
      </c>
      <c r="D27">
        <v>10</v>
      </c>
      <c r="E27" t="s">
        <v>10</v>
      </c>
      <c r="F27">
        <v>18</v>
      </c>
      <c r="G27" t="s">
        <v>4</v>
      </c>
      <c r="H27" t="s">
        <v>9</v>
      </c>
      <c r="I27" t="s">
        <v>8</v>
      </c>
      <c r="T27">
        <v>46005.41</v>
      </c>
      <c r="V27" t="s">
        <v>20</v>
      </c>
      <c r="W27">
        <v>8790</v>
      </c>
      <c r="X27" t="s">
        <v>13</v>
      </c>
      <c r="Y27">
        <v>0.18</v>
      </c>
      <c r="Z27" t="s">
        <v>14</v>
      </c>
      <c r="AA27">
        <v>10</v>
      </c>
      <c r="AB27" t="s">
        <v>15</v>
      </c>
      <c r="AC27">
        <v>10</v>
      </c>
      <c r="AD27" t="s">
        <v>16</v>
      </c>
      <c r="AE27">
        <v>8790</v>
      </c>
      <c r="AF27" t="s">
        <v>19</v>
      </c>
      <c r="AG27">
        <v>0.18</v>
      </c>
      <c r="AH27" t="s">
        <v>17</v>
      </c>
      <c r="AI27">
        <v>10</v>
      </c>
      <c r="AJ27" t="s">
        <v>18</v>
      </c>
      <c r="AK27">
        <v>10</v>
      </c>
      <c r="AL27" t="s">
        <v>11</v>
      </c>
      <c r="AM27">
        <v>46005.41</v>
      </c>
      <c r="AN27" t="s">
        <v>12</v>
      </c>
      <c r="AO27" t="s">
        <v>21</v>
      </c>
    </row>
    <row r="28" spans="1:41" x14ac:dyDescent="0.25">
      <c r="A28" t="s">
        <v>1</v>
      </c>
      <c r="B28">
        <v>7540</v>
      </c>
      <c r="C28" t="s">
        <v>2</v>
      </c>
      <c r="D28">
        <v>46</v>
      </c>
      <c r="E28" t="s">
        <v>3</v>
      </c>
      <c r="F28">
        <v>2.8</v>
      </c>
      <c r="G28" t="s">
        <v>4</v>
      </c>
      <c r="H28" t="s">
        <v>5</v>
      </c>
      <c r="I28" t="s">
        <v>8</v>
      </c>
      <c r="T28">
        <v>26856.82</v>
      </c>
      <c r="V28" t="s">
        <v>20</v>
      </c>
      <c r="W28">
        <v>7540</v>
      </c>
      <c r="X28" t="s">
        <v>13</v>
      </c>
      <c r="Y28">
        <v>2.8000000000000001E-2</v>
      </c>
      <c r="Z28" t="s">
        <v>14</v>
      </c>
      <c r="AA28">
        <v>46</v>
      </c>
      <c r="AB28" t="s">
        <v>15</v>
      </c>
      <c r="AC28">
        <v>46</v>
      </c>
      <c r="AD28" t="s">
        <v>16</v>
      </c>
      <c r="AE28">
        <v>7540</v>
      </c>
      <c r="AF28" t="s">
        <v>19</v>
      </c>
      <c r="AG28">
        <v>2.8000000000000001E-2</v>
      </c>
      <c r="AH28" t="s">
        <v>17</v>
      </c>
      <c r="AI28">
        <v>46</v>
      </c>
      <c r="AJ28" t="s">
        <v>18</v>
      </c>
      <c r="AK28">
        <v>46</v>
      </c>
      <c r="AL28" t="s">
        <v>11</v>
      </c>
      <c r="AM28">
        <v>26856.82</v>
      </c>
      <c r="AN28" t="s">
        <v>12</v>
      </c>
      <c r="AO28" t="s">
        <v>21</v>
      </c>
    </row>
    <row r="29" spans="1:41" x14ac:dyDescent="0.25">
      <c r="A29" t="s">
        <v>1</v>
      </c>
      <c r="B29">
        <v>7050</v>
      </c>
      <c r="C29" t="s">
        <v>2</v>
      </c>
      <c r="D29">
        <v>16</v>
      </c>
      <c r="E29" t="s">
        <v>10</v>
      </c>
      <c r="F29">
        <v>1.1000000000000001</v>
      </c>
      <c r="G29" t="s">
        <v>4</v>
      </c>
      <c r="H29" t="s">
        <v>9</v>
      </c>
      <c r="I29" t="s">
        <v>8</v>
      </c>
      <c r="T29">
        <v>8398.61</v>
      </c>
      <c r="V29" t="s">
        <v>20</v>
      </c>
      <c r="W29">
        <v>7050</v>
      </c>
      <c r="X29" t="s">
        <v>13</v>
      </c>
      <c r="Y29">
        <v>1.0999999999999999E-2</v>
      </c>
      <c r="Z29" t="s">
        <v>14</v>
      </c>
      <c r="AA29">
        <v>16</v>
      </c>
      <c r="AB29" t="s">
        <v>15</v>
      </c>
      <c r="AC29">
        <v>16</v>
      </c>
      <c r="AD29" t="s">
        <v>16</v>
      </c>
      <c r="AE29">
        <v>7050</v>
      </c>
      <c r="AF29" t="s">
        <v>19</v>
      </c>
      <c r="AG29">
        <v>1.0999999999999999E-2</v>
      </c>
      <c r="AH29" t="s">
        <v>17</v>
      </c>
      <c r="AI29">
        <v>16</v>
      </c>
      <c r="AJ29" t="s">
        <v>18</v>
      </c>
      <c r="AK29">
        <v>16</v>
      </c>
      <c r="AL29" t="s">
        <v>11</v>
      </c>
      <c r="AM29">
        <v>8398.61</v>
      </c>
      <c r="AN29" t="s">
        <v>12</v>
      </c>
      <c r="AO29" t="s">
        <v>21</v>
      </c>
    </row>
    <row r="30" spans="1:41" x14ac:dyDescent="0.25">
      <c r="A30" t="s">
        <v>1</v>
      </c>
      <c r="B30">
        <v>6020</v>
      </c>
      <c r="C30" t="s">
        <v>2</v>
      </c>
      <c r="D30">
        <v>43</v>
      </c>
      <c r="E30" t="s">
        <v>3</v>
      </c>
      <c r="F30">
        <v>4.3899999999999997</v>
      </c>
      <c r="G30" t="s">
        <v>4</v>
      </c>
      <c r="H30" t="s">
        <v>5</v>
      </c>
      <c r="I30" t="s">
        <v>8</v>
      </c>
      <c r="T30">
        <v>38188.19</v>
      </c>
      <c r="V30" t="s">
        <v>20</v>
      </c>
      <c r="W30">
        <v>6020</v>
      </c>
      <c r="X30" t="s">
        <v>13</v>
      </c>
      <c r="Y30">
        <v>4.3900000000000002E-2</v>
      </c>
      <c r="Z30" t="s">
        <v>14</v>
      </c>
      <c r="AA30">
        <v>43</v>
      </c>
      <c r="AB30" t="s">
        <v>15</v>
      </c>
      <c r="AC30">
        <v>43</v>
      </c>
      <c r="AD30" t="s">
        <v>16</v>
      </c>
      <c r="AE30">
        <v>6020</v>
      </c>
      <c r="AF30" t="s">
        <v>19</v>
      </c>
      <c r="AG30">
        <v>4.3900000000000002E-2</v>
      </c>
      <c r="AH30" t="s">
        <v>17</v>
      </c>
      <c r="AI30">
        <v>43</v>
      </c>
      <c r="AJ30" t="s">
        <v>18</v>
      </c>
      <c r="AK30">
        <v>43</v>
      </c>
      <c r="AL30" t="s">
        <v>11</v>
      </c>
      <c r="AM30">
        <v>38188.19</v>
      </c>
      <c r="AN30" t="s">
        <v>12</v>
      </c>
      <c r="AO30" t="s">
        <v>21</v>
      </c>
    </row>
    <row r="31" spans="1:41" x14ac:dyDescent="0.25">
      <c r="A31" t="s">
        <v>1</v>
      </c>
      <c r="B31">
        <v>2210</v>
      </c>
      <c r="C31" t="s">
        <v>2</v>
      </c>
      <c r="D31">
        <v>10</v>
      </c>
      <c r="E31" t="s">
        <v>10</v>
      </c>
      <c r="F31">
        <v>4.62</v>
      </c>
      <c r="G31" t="s">
        <v>4</v>
      </c>
      <c r="H31" t="s">
        <v>9</v>
      </c>
      <c r="T31">
        <v>3471.68</v>
      </c>
      <c r="V31" t="s">
        <v>20</v>
      </c>
      <c r="W31">
        <v>2210</v>
      </c>
      <c r="X31" t="s">
        <v>13</v>
      </c>
      <c r="Y31">
        <v>4.6199999999999998E-2</v>
      </c>
      <c r="Z31" t="s">
        <v>14</v>
      </c>
      <c r="AA31">
        <v>10</v>
      </c>
      <c r="AB31" t="s">
        <v>15</v>
      </c>
      <c r="AC31">
        <v>10</v>
      </c>
      <c r="AD31" t="s">
        <v>16</v>
      </c>
      <c r="AE31">
        <v>2210</v>
      </c>
      <c r="AF31" t="s">
        <v>19</v>
      </c>
      <c r="AG31">
        <v>4.6199999999999998E-2</v>
      </c>
      <c r="AH31" t="s">
        <v>17</v>
      </c>
      <c r="AI31">
        <v>10</v>
      </c>
      <c r="AJ31" t="s">
        <v>18</v>
      </c>
      <c r="AK31">
        <v>10</v>
      </c>
      <c r="AL31" t="s">
        <v>11</v>
      </c>
      <c r="AM31">
        <v>3471.68</v>
      </c>
      <c r="AN31" t="s">
        <v>12</v>
      </c>
      <c r="AO31" t="s">
        <v>21</v>
      </c>
    </row>
    <row r="32" spans="1:41" x14ac:dyDescent="0.25">
      <c r="A32" t="s">
        <v>22</v>
      </c>
      <c r="B32" s="2">
        <v>3610</v>
      </c>
      <c r="C32" t="s">
        <v>23</v>
      </c>
      <c r="D32">
        <v>7</v>
      </c>
      <c r="E32" t="s">
        <v>24</v>
      </c>
      <c r="F32">
        <v>6100</v>
      </c>
      <c r="G32" t="s">
        <v>25</v>
      </c>
      <c r="I32" t="s">
        <v>8</v>
      </c>
      <c r="T32">
        <v>7.75</v>
      </c>
      <c r="U32">
        <v>7.0000000000000007E-2</v>
      </c>
      <c r="V32" t="s">
        <v>27</v>
      </c>
      <c r="W32">
        <v>3610</v>
      </c>
      <c r="X32" t="s">
        <v>34</v>
      </c>
      <c r="Y32">
        <v>6100</v>
      </c>
      <c r="Z32" t="s">
        <v>13</v>
      </c>
      <c r="AA32">
        <v>7.0000000000000007E-2</v>
      </c>
      <c r="AB32" t="s">
        <v>35</v>
      </c>
      <c r="AC32">
        <v>6100</v>
      </c>
      <c r="AD32" t="s">
        <v>33</v>
      </c>
      <c r="AE32">
        <v>3610</v>
      </c>
      <c r="AF32" t="s">
        <v>30</v>
      </c>
      <c r="AG32" t="s">
        <v>28</v>
      </c>
      <c r="AH32">
        <v>7.0000000000000007E-2</v>
      </c>
      <c r="AI32" t="s">
        <v>29</v>
      </c>
      <c r="AJ32" t="s">
        <v>31</v>
      </c>
      <c r="AK32">
        <v>7.75</v>
      </c>
      <c r="AL32" t="s">
        <v>32</v>
      </c>
      <c r="AO32" t="s">
        <v>21</v>
      </c>
    </row>
    <row r="33" spans="1:41" x14ac:dyDescent="0.25">
      <c r="A33" t="s">
        <v>22</v>
      </c>
      <c r="B33" s="2">
        <v>3720</v>
      </c>
      <c r="C33" t="s">
        <v>23</v>
      </c>
      <c r="D33">
        <v>3.9</v>
      </c>
      <c r="E33" t="s">
        <v>24</v>
      </c>
      <c r="F33">
        <v>5740</v>
      </c>
      <c r="G33" t="s">
        <v>25</v>
      </c>
      <c r="I33" t="s">
        <v>8</v>
      </c>
      <c r="T33">
        <v>11.34</v>
      </c>
      <c r="U33">
        <v>3.9E-2</v>
      </c>
      <c r="V33" t="s">
        <v>27</v>
      </c>
      <c r="W33">
        <v>3720</v>
      </c>
      <c r="X33" t="s">
        <v>34</v>
      </c>
      <c r="Y33">
        <v>5740</v>
      </c>
      <c r="Z33" t="s">
        <v>13</v>
      </c>
      <c r="AA33">
        <v>3.9E-2</v>
      </c>
      <c r="AB33" t="s">
        <v>35</v>
      </c>
      <c r="AC33">
        <v>5740</v>
      </c>
      <c r="AD33" t="s">
        <v>33</v>
      </c>
      <c r="AE33">
        <v>3720</v>
      </c>
      <c r="AF33" t="s">
        <v>30</v>
      </c>
      <c r="AG33" t="s">
        <v>28</v>
      </c>
      <c r="AH33">
        <v>3.9E-2</v>
      </c>
      <c r="AI33" t="s">
        <v>29</v>
      </c>
      <c r="AJ33" t="s">
        <v>31</v>
      </c>
      <c r="AK33">
        <v>11.34</v>
      </c>
      <c r="AL33" t="s">
        <v>32</v>
      </c>
      <c r="AO33" t="s">
        <v>21</v>
      </c>
    </row>
    <row r="34" spans="1:41" x14ac:dyDescent="0.25">
      <c r="A34" t="s">
        <v>22</v>
      </c>
      <c r="B34" s="2">
        <v>3510</v>
      </c>
      <c r="C34" t="s">
        <v>23</v>
      </c>
      <c r="D34">
        <v>7</v>
      </c>
      <c r="E34" t="s">
        <v>24</v>
      </c>
      <c r="F34">
        <v>7900</v>
      </c>
      <c r="G34" t="s">
        <v>25</v>
      </c>
      <c r="I34" t="s">
        <v>8</v>
      </c>
      <c r="T34">
        <v>11.99</v>
      </c>
      <c r="U34">
        <v>7.0000000000000007E-2</v>
      </c>
      <c r="V34" t="s">
        <v>27</v>
      </c>
      <c r="W34">
        <v>3510</v>
      </c>
      <c r="X34" t="s">
        <v>34</v>
      </c>
      <c r="Y34">
        <v>7900</v>
      </c>
      <c r="Z34" t="s">
        <v>13</v>
      </c>
      <c r="AA34">
        <v>7.0000000000000007E-2</v>
      </c>
      <c r="AB34" t="s">
        <v>35</v>
      </c>
      <c r="AC34">
        <v>7900</v>
      </c>
      <c r="AD34" t="s">
        <v>33</v>
      </c>
      <c r="AE34">
        <v>3510</v>
      </c>
      <c r="AF34" t="s">
        <v>30</v>
      </c>
      <c r="AG34" t="s">
        <v>28</v>
      </c>
      <c r="AH34">
        <v>7.0000000000000007E-2</v>
      </c>
      <c r="AI34" t="s">
        <v>29</v>
      </c>
      <c r="AJ34" t="s">
        <v>31</v>
      </c>
      <c r="AK34">
        <v>11.99</v>
      </c>
      <c r="AL34" t="s">
        <v>32</v>
      </c>
      <c r="AO34" t="s">
        <v>21</v>
      </c>
    </row>
    <row r="35" spans="1:41" x14ac:dyDescent="0.25">
      <c r="A35" t="s">
        <v>22</v>
      </c>
      <c r="B35" s="2">
        <v>4150</v>
      </c>
      <c r="C35" t="s">
        <v>23</v>
      </c>
      <c r="D35">
        <v>4.4000000000000004</v>
      </c>
      <c r="E35" t="s">
        <v>24</v>
      </c>
      <c r="F35">
        <v>6440</v>
      </c>
      <c r="G35" t="s">
        <v>25</v>
      </c>
      <c r="I35" t="s">
        <v>8</v>
      </c>
      <c r="T35">
        <v>10.199999999999999</v>
      </c>
      <c r="U35">
        <v>4.3999999999999997E-2</v>
      </c>
      <c r="V35" t="s">
        <v>27</v>
      </c>
      <c r="W35">
        <v>4150</v>
      </c>
      <c r="X35" t="s">
        <v>34</v>
      </c>
      <c r="Y35">
        <v>6440</v>
      </c>
      <c r="Z35" t="s">
        <v>13</v>
      </c>
      <c r="AA35">
        <v>4.3999999999999997E-2</v>
      </c>
      <c r="AB35" t="s">
        <v>35</v>
      </c>
      <c r="AC35">
        <v>6440</v>
      </c>
      <c r="AD35" t="s">
        <v>33</v>
      </c>
      <c r="AE35">
        <v>4150</v>
      </c>
      <c r="AF35" t="s">
        <v>30</v>
      </c>
      <c r="AG35" t="s">
        <v>28</v>
      </c>
      <c r="AH35">
        <v>4.3999999999999997E-2</v>
      </c>
      <c r="AI35" t="s">
        <v>29</v>
      </c>
      <c r="AJ35" t="s">
        <v>31</v>
      </c>
      <c r="AK35">
        <v>10.199999999999999</v>
      </c>
      <c r="AL35" t="s">
        <v>32</v>
      </c>
      <c r="AO35" t="s">
        <v>21</v>
      </c>
    </row>
    <row r="36" spans="1:41" x14ac:dyDescent="0.25">
      <c r="A36" t="s">
        <v>22</v>
      </c>
      <c r="B36" s="2">
        <v>5020</v>
      </c>
      <c r="C36" t="s">
        <v>23</v>
      </c>
      <c r="D36">
        <v>8</v>
      </c>
      <c r="E36" t="s">
        <v>24</v>
      </c>
      <c r="F36">
        <v>10830</v>
      </c>
      <c r="G36" t="s">
        <v>25</v>
      </c>
      <c r="I36" t="s">
        <v>8</v>
      </c>
      <c r="T36">
        <v>9.99</v>
      </c>
      <c r="U36">
        <v>0.08</v>
      </c>
      <c r="V36" t="s">
        <v>27</v>
      </c>
      <c r="W36">
        <v>5020</v>
      </c>
      <c r="X36" t="s">
        <v>34</v>
      </c>
      <c r="Y36">
        <v>10830</v>
      </c>
      <c r="Z36" t="s">
        <v>13</v>
      </c>
      <c r="AA36">
        <v>0.08</v>
      </c>
      <c r="AB36" t="s">
        <v>35</v>
      </c>
      <c r="AC36">
        <v>10830</v>
      </c>
      <c r="AD36" t="s">
        <v>33</v>
      </c>
      <c r="AE36">
        <v>5020</v>
      </c>
      <c r="AF36" t="s">
        <v>30</v>
      </c>
      <c r="AG36" t="s">
        <v>28</v>
      </c>
      <c r="AH36">
        <v>0.08</v>
      </c>
      <c r="AI36" t="s">
        <v>29</v>
      </c>
      <c r="AJ36" t="s">
        <v>31</v>
      </c>
      <c r="AK36">
        <v>9.99</v>
      </c>
      <c r="AL36" t="s">
        <v>32</v>
      </c>
      <c r="AO36" t="s">
        <v>21</v>
      </c>
    </row>
    <row r="37" spans="1:41" x14ac:dyDescent="0.25">
      <c r="A37" t="s">
        <v>22</v>
      </c>
      <c r="B37" s="2">
        <v>5400</v>
      </c>
      <c r="C37" t="s">
        <v>23</v>
      </c>
      <c r="D37">
        <v>7.8</v>
      </c>
      <c r="E37" t="s">
        <v>24</v>
      </c>
      <c r="F37">
        <v>8720</v>
      </c>
      <c r="G37" t="s">
        <v>25</v>
      </c>
      <c r="I37" t="s">
        <v>8</v>
      </c>
      <c r="T37">
        <v>6.38</v>
      </c>
      <c r="U37">
        <v>7.8E-2</v>
      </c>
      <c r="V37" t="s">
        <v>27</v>
      </c>
      <c r="W37">
        <v>5400</v>
      </c>
      <c r="X37" t="s">
        <v>34</v>
      </c>
      <c r="Y37">
        <v>8720</v>
      </c>
      <c r="Z37" t="s">
        <v>13</v>
      </c>
      <c r="AA37">
        <v>7.8E-2</v>
      </c>
      <c r="AB37" t="s">
        <v>35</v>
      </c>
      <c r="AC37">
        <v>8720</v>
      </c>
      <c r="AD37" t="s">
        <v>33</v>
      </c>
      <c r="AE37">
        <v>5400</v>
      </c>
      <c r="AF37" t="s">
        <v>30</v>
      </c>
      <c r="AG37" t="s">
        <v>28</v>
      </c>
      <c r="AH37">
        <v>7.8E-2</v>
      </c>
      <c r="AI37" t="s">
        <v>29</v>
      </c>
      <c r="AJ37" t="s">
        <v>31</v>
      </c>
      <c r="AK37">
        <v>6.38</v>
      </c>
      <c r="AL37" t="s">
        <v>32</v>
      </c>
      <c r="AO37" t="s">
        <v>21</v>
      </c>
    </row>
    <row r="38" spans="1:41" x14ac:dyDescent="0.25">
      <c r="A38" t="s">
        <v>1</v>
      </c>
      <c r="B38">
        <v>6850</v>
      </c>
      <c r="C38" t="s">
        <v>2</v>
      </c>
      <c r="D38">
        <v>47</v>
      </c>
      <c r="E38" t="s">
        <v>3</v>
      </c>
      <c r="F38">
        <v>8</v>
      </c>
      <c r="G38" t="s">
        <v>4</v>
      </c>
      <c r="H38" t="s">
        <v>5</v>
      </c>
      <c r="I38" t="s">
        <v>8</v>
      </c>
      <c r="T38">
        <v>255039.28</v>
      </c>
      <c r="V38" t="s">
        <v>20</v>
      </c>
      <c r="W38">
        <v>6850</v>
      </c>
      <c r="X38" t="s">
        <v>13</v>
      </c>
      <c r="Y38">
        <v>0.08</v>
      </c>
      <c r="Z38" t="s">
        <v>14</v>
      </c>
      <c r="AA38">
        <v>47</v>
      </c>
      <c r="AB38" t="s">
        <v>15</v>
      </c>
      <c r="AC38">
        <v>47</v>
      </c>
      <c r="AD38" t="s">
        <v>16</v>
      </c>
      <c r="AE38">
        <v>6850</v>
      </c>
      <c r="AF38" t="s">
        <v>19</v>
      </c>
      <c r="AG38">
        <v>0.08</v>
      </c>
      <c r="AH38" t="s">
        <v>17</v>
      </c>
      <c r="AI38">
        <v>47</v>
      </c>
      <c r="AJ38" t="s">
        <v>18</v>
      </c>
      <c r="AK38">
        <v>47</v>
      </c>
      <c r="AL38" t="s">
        <v>11</v>
      </c>
      <c r="AM38">
        <v>255039.28</v>
      </c>
      <c r="AN38" t="s">
        <v>12</v>
      </c>
      <c r="AO38" t="s">
        <v>21</v>
      </c>
    </row>
    <row r="39" spans="1:41" x14ac:dyDescent="0.25">
      <c r="A39" t="s">
        <v>1</v>
      </c>
      <c r="B39">
        <v>7890</v>
      </c>
      <c r="C39" t="s">
        <v>2</v>
      </c>
      <c r="D39">
        <v>5</v>
      </c>
      <c r="E39" t="s">
        <v>10</v>
      </c>
      <c r="F39">
        <v>8</v>
      </c>
      <c r="G39" t="s">
        <v>4</v>
      </c>
      <c r="H39" t="s">
        <v>9</v>
      </c>
      <c r="I39" t="s">
        <v>8</v>
      </c>
      <c r="T39">
        <v>11593</v>
      </c>
      <c r="V39" t="s">
        <v>20</v>
      </c>
      <c r="W39">
        <v>7890</v>
      </c>
      <c r="X39" t="s">
        <v>13</v>
      </c>
      <c r="Y39">
        <v>0.08</v>
      </c>
      <c r="Z39" t="s">
        <v>14</v>
      </c>
      <c r="AA39">
        <v>5</v>
      </c>
      <c r="AB39" t="s">
        <v>15</v>
      </c>
      <c r="AC39">
        <v>5</v>
      </c>
      <c r="AD39" t="s">
        <v>16</v>
      </c>
      <c r="AE39">
        <v>7890</v>
      </c>
      <c r="AF39" t="s">
        <v>19</v>
      </c>
      <c r="AG39">
        <v>0.08</v>
      </c>
      <c r="AH39" t="s">
        <v>17</v>
      </c>
      <c r="AI39">
        <v>5</v>
      </c>
      <c r="AJ39" t="s">
        <v>18</v>
      </c>
      <c r="AK39">
        <v>5</v>
      </c>
      <c r="AL39" t="s">
        <v>11</v>
      </c>
      <c r="AM39">
        <v>11593</v>
      </c>
      <c r="AN39" t="s">
        <v>12</v>
      </c>
      <c r="AO39" t="s">
        <v>21</v>
      </c>
    </row>
    <row r="40" spans="1:41" x14ac:dyDescent="0.25">
      <c r="A40" t="s">
        <v>1</v>
      </c>
      <c r="B40">
        <v>6570</v>
      </c>
      <c r="C40" t="s">
        <v>2</v>
      </c>
      <c r="D40">
        <v>26</v>
      </c>
      <c r="E40" t="s">
        <v>3</v>
      </c>
      <c r="F40">
        <v>4.0999999999999996</v>
      </c>
      <c r="G40" t="s">
        <v>4</v>
      </c>
      <c r="H40" t="s">
        <v>5</v>
      </c>
      <c r="I40" t="s">
        <v>8</v>
      </c>
      <c r="T40">
        <v>18676.02</v>
      </c>
      <c r="V40" t="s">
        <v>20</v>
      </c>
      <c r="W40">
        <v>6570</v>
      </c>
      <c r="X40" t="s">
        <v>13</v>
      </c>
      <c r="Y40">
        <v>4.1000000000000002E-2</v>
      </c>
      <c r="Z40" t="s">
        <v>14</v>
      </c>
      <c r="AA40">
        <v>26</v>
      </c>
      <c r="AB40" t="s">
        <v>15</v>
      </c>
      <c r="AC40">
        <v>26</v>
      </c>
      <c r="AD40" t="s">
        <v>16</v>
      </c>
      <c r="AE40">
        <v>6570</v>
      </c>
      <c r="AF40" t="s">
        <v>19</v>
      </c>
      <c r="AG40">
        <v>4.1000000000000002E-2</v>
      </c>
      <c r="AH40" t="s">
        <v>17</v>
      </c>
      <c r="AI40">
        <v>26</v>
      </c>
      <c r="AJ40" t="s">
        <v>18</v>
      </c>
      <c r="AK40">
        <v>26</v>
      </c>
      <c r="AL40" t="s">
        <v>11</v>
      </c>
      <c r="AM40">
        <v>18676.02</v>
      </c>
      <c r="AN40" t="s">
        <v>12</v>
      </c>
      <c r="AO40" t="s">
        <v>21</v>
      </c>
    </row>
    <row r="41" spans="1:41" x14ac:dyDescent="0.25">
      <c r="A41" t="s">
        <v>1</v>
      </c>
      <c r="B41">
        <v>7090</v>
      </c>
      <c r="C41" t="s">
        <v>2</v>
      </c>
      <c r="D41">
        <v>7</v>
      </c>
      <c r="E41" t="s">
        <v>10</v>
      </c>
      <c r="F41">
        <v>4.9000000000000004</v>
      </c>
      <c r="G41" t="s">
        <v>4</v>
      </c>
      <c r="H41" t="s">
        <v>9</v>
      </c>
      <c r="I41" t="s">
        <v>8</v>
      </c>
      <c r="T41">
        <v>9910.02</v>
      </c>
      <c r="V41" t="s">
        <v>20</v>
      </c>
      <c r="W41">
        <v>7090</v>
      </c>
      <c r="X41" t="s">
        <v>13</v>
      </c>
      <c r="Y41">
        <v>4.9000000000000002E-2</v>
      </c>
      <c r="Z41" t="s">
        <v>14</v>
      </c>
      <c r="AA41">
        <v>7</v>
      </c>
      <c r="AB41" t="s">
        <v>15</v>
      </c>
      <c r="AC41">
        <v>7</v>
      </c>
      <c r="AD41" t="s">
        <v>16</v>
      </c>
      <c r="AE41">
        <v>7090</v>
      </c>
      <c r="AF41" t="s">
        <v>19</v>
      </c>
      <c r="AG41">
        <v>4.9000000000000002E-2</v>
      </c>
      <c r="AH41" t="s">
        <v>17</v>
      </c>
      <c r="AI41">
        <v>7</v>
      </c>
      <c r="AJ41" t="s">
        <v>18</v>
      </c>
      <c r="AK41">
        <v>7</v>
      </c>
      <c r="AL41" t="s">
        <v>11</v>
      </c>
      <c r="AM41">
        <v>9910.02</v>
      </c>
      <c r="AN41" t="s">
        <v>12</v>
      </c>
      <c r="AO41" t="s">
        <v>21</v>
      </c>
    </row>
    <row r="42" spans="1:41" x14ac:dyDescent="0.25">
      <c r="A42" t="s">
        <v>1</v>
      </c>
      <c r="B42">
        <v>7180</v>
      </c>
      <c r="C42" t="s">
        <v>2</v>
      </c>
      <c r="D42">
        <v>48</v>
      </c>
      <c r="E42" t="s">
        <v>3</v>
      </c>
      <c r="F42">
        <v>6.19</v>
      </c>
      <c r="G42" t="s">
        <v>4</v>
      </c>
      <c r="H42" t="s">
        <v>5</v>
      </c>
      <c r="I42" t="s">
        <v>8</v>
      </c>
      <c r="T42">
        <v>128273.88</v>
      </c>
      <c r="V42" t="s">
        <v>20</v>
      </c>
      <c r="W42">
        <v>7180</v>
      </c>
      <c r="X42" t="s">
        <v>13</v>
      </c>
      <c r="Y42">
        <v>6.1899999999999997E-2</v>
      </c>
      <c r="Z42" t="s">
        <v>14</v>
      </c>
      <c r="AA42">
        <v>48</v>
      </c>
      <c r="AB42" t="s">
        <v>15</v>
      </c>
      <c r="AC42">
        <v>48</v>
      </c>
      <c r="AD42" t="s">
        <v>16</v>
      </c>
      <c r="AE42">
        <v>7180</v>
      </c>
      <c r="AF42" t="s">
        <v>19</v>
      </c>
      <c r="AG42">
        <v>6.1899999999999997E-2</v>
      </c>
      <c r="AH42" t="s">
        <v>17</v>
      </c>
      <c r="AI42">
        <v>48</v>
      </c>
      <c r="AJ42" t="s">
        <v>18</v>
      </c>
      <c r="AK42">
        <v>48</v>
      </c>
      <c r="AL42" t="s">
        <v>11</v>
      </c>
      <c r="AM42">
        <v>128273.88</v>
      </c>
      <c r="AN42" t="s">
        <v>12</v>
      </c>
      <c r="AO42" t="s">
        <v>21</v>
      </c>
    </row>
    <row r="43" spans="1:41" x14ac:dyDescent="0.25">
      <c r="A43" t="s">
        <v>1</v>
      </c>
      <c r="B43">
        <v>5160</v>
      </c>
      <c r="C43" t="s">
        <v>2</v>
      </c>
      <c r="D43">
        <v>3</v>
      </c>
      <c r="E43" t="s">
        <v>10</v>
      </c>
      <c r="F43">
        <v>7.04</v>
      </c>
      <c r="G43" t="s">
        <v>4</v>
      </c>
      <c r="H43" t="s">
        <v>9</v>
      </c>
      <c r="T43">
        <v>6328.31</v>
      </c>
      <c r="V43" t="s">
        <v>20</v>
      </c>
      <c r="W43">
        <v>5160</v>
      </c>
      <c r="X43" t="s">
        <v>13</v>
      </c>
      <c r="Y43">
        <v>7.0400000000000004E-2</v>
      </c>
      <c r="Z43" t="s">
        <v>14</v>
      </c>
      <c r="AA43">
        <v>3</v>
      </c>
      <c r="AB43" t="s">
        <v>15</v>
      </c>
      <c r="AC43">
        <v>3</v>
      </c>
      <c r="AD43" t="s">
        <v>16</v>
      </c>
      <c r="AE43">
        <v>5160</v>
      </c>
      <c r="AF43" t="s">
        <v>19</v>
      </c>
      <c r="AG43">
        <v>7.0400000000000004E-2</v>
      </c>
      <c r="AH43" t="s">
        <v>17</v>
      </c>
      <c r="AI43">
        <v>3</v>
      </c>
      <c r="AJ43" t="s">
        <v>18</v>
      </c>
      <c r="AK43">
        <v>3</v>
      </c>
      <c r="AL43" t="s">
        <v>11</v>
      </c>
      <c r="AM43">
        <v>6328.31</v>
      </c>
      <c r="AN43" t="s">
        <v>12</v>
      </c>
      <c r="AO43" t="s">
        <v>21</v>
      </c>
    </row>
    <row r="44" spans="1:41" x14ac:dyDescent="0.25">
      <c r="A44" t="s">
        <v>22</v>
      </c>
      <c r="B44" s="2">
        <v>2270</v>
      </c>
      <c r="C44" t="s">
        <v>23</v>
      </c>
      <c r="D44">
        <v>4</v>
      </c>
      <c r="E44" t="s">
        <v>24</v>
      </c>
      <c r="F44">
        <v>7550</v>
      </c>
      <c r="G44" t="s">
        <v>25</v>
      </c>
      <c r="I44" t="s">
        <v>8</v>
      </c>
      <c r="T44">
        <v>30.64</v>
      </c>
      <c r="U44">
        <v>0.04</v>
      </c>
      <c r="V44" t="s">
        <v>27</v>
      </c>
      <c r="W44">
        <v>2270</v>
      </c>
      <c r="X44" t="s">
        <v>34</v>
      </c>
      <c r="Y44">
        <v>7550</v>
      </c>
      <c r="Z44" t="s">
        <v>13</v>
      </c>
      <c r="AA44">
        <v>0.04</v>
      </c>
      <c r="AB44" t="s">
        <v>35</v>
      </c>
      <c r="AC44">
        <v>7550</v>
      </c>
      <c r="AD44" t="s">
        <v>33</v>
      </c>
      <c r="AE44">
        <v>2270</v>
      </c>
      <c r="AF44" t="s">
        <v>30</v>
      </c>
      <c r="AG44" t="s">
        <v>28</v>
      </c>
      <c r="AH44">
        <v>0.04</v>
      </c>
      <c r="AI44" t="s">
        <v>29</v>
      </c>
      <c r="AJ44" t="s">
        <v>31</v>
      </c>
      <c r="AK44">
        <v>30.64</v>
      </c>
      <c r="AL44" t="s">
        <v>32</v>
      </c>
      <c r="AO44" t="s">
        <v>21</v>
      </c>
    </row>
    <row r="45" spans="1:41" x14ac:dyDescent="0.25">
      <c r="A45" t="s">
        <v>22</v>
      </c>
      <c r="B45" s="2">
        <v>8130</v>
      </c>
      <c r="C45" t="s">
        <v>23</v>
      </c>
      <c r="D45">
        <v>2.6</v>
      </c>
      <c r="E45" t="s">
        <v>24</v>
      </c>
      <c r="F45">
        <v>14940</v>
      </c>
      <c r="G45" t="s">
        <v>25</v>
      </c>
      <c r="I45" t="s">
        <v>8</v>
      </c>
      <c r="T45">
        <v>23.71</v>
      </c>
      <c r="U45">
        <v>2.5999999999999999E-2</v>
      </c>
      <c r="V45" t="s">
        <v>27</v>
      </c>
      <c r="W45">
        <v>8130</v>
      </c>
      <c r="X45" t="s">
        <v>34</v>
      </c>
      <c r="Y45">
        <v>14940</v>
      </c>
      <c r="Z45" t="s">
        <v>13</v>
      </c>
      <c r="AA45">
        <v>2.5999999999999999E-2</v>
      </c>
      <c r="AB45" t="s">
        <v>35</v>
      </c>
      <c r="AC45">
        <v>14940</v>
      </c>
      <c r="AD45" t="s">
        <v>33</v>
      </c>
      <c r="AE45">
        <v>8130</v>
      </c>
      <c r="AF45" t="s">
        <v>30</v>
      </c>
      <c r="AG45" t="s">
        <v>28</v>
      </c>
      <c r="AH45">
        <v>2.5999999999999999E-2</v>
      </c>
      <c r="AI45" t="s">
        <v>29</v>
      </c>
      <c r="AJ45" t="s">
        <v>31</v>
      </c>
      <c r="AK45">
        <v>23.71</v>
      </c>
      <c r="AL45" t="s">
        <v>32</v>
      </c>
      <c r="AO45" t="s">
        <v>21</v>
      </c>
    </row>
    <row r="46" spans="1:41" x14ac:dyDescent="0.25">
      <c r="A46" t="s">
        <v>22</v>
      </c>
      <c r="B46" s="2">
        <v>4130</v>
      </c>
      <c r="C46" t="s">
        <v>23</v>
      </c>
      <c r="D46">
        <v>3</v>
      </c>
      <c r="E46" t="s">
        <v>24</v>
      </c>
      <c r="F46">
        <v>7340</v>
      </c>
      <c r="G46" t="s">
        <v>25</v>
      </c>
      <c r="I46" t="s">
        <v>8</v>
      </c>
      <c r="T46">
        <v>19.45</v>
      </c>
      <c r="U46">
        <v>0.03</v>
      </c>
      <c r="V46" t="s">
        <v>27</v>
      </c>
      <c r="W46">
        <v>4130</v>
      </c>
      <c r="X46" t="s">
        <v>34</v>
      </c>
      <c r="Y46">
        <v>7340</v>
      </c>
      <c r="Z46" t="s">
        <v>13</v>
      </c>
      <c r="AA46">
        <v>0.03</v>
      </c>
      <c r="AB46" t="s">
        <v>35</v>
      </c>
      <c r="AC46">
        <v>7340</v>
      </c>
      <c r="AD46" t="s">
        <v>33</v>
      </c>
      <c r="AE46">
        <v>4130</v>
      </c>
      <c r="AF46" t="s">
        <v>30</v>
      </c>
      <c r="AG46" t="s">
        <v>28</v>
      </c>
      <c r="AH46">
        <v>0.03</v>
      </c>
      <c r="AI46" t="s">
        <v>29</v>
      </c>
      <c r="AJ46" t="s">
        <v>31</v>
      </c>
      <c r="AK46">
        <v>19.45</v>
      </c>
      <c r="AL46" t="s">
        <v>32</v>
      </c>
      <c r="AO46" t="s">
        <v>21</v>
      </c>
    </row>
    <row r="47" spans="1:41" x14ac:dyDescent="0.25">
      <c r="A47" t="s">
        <v>22</v>
      </c>
      <c r="B47" s="2">
        <v>4690</v>
      </c>
      <c r="C47" t="s">
        <v>23</v>
      </c>
      <c r="D47">
        <v>2.9</v>
      </c>
      <c r="E47" t="s">
        <v>24</v>
      </c>
      <c r="F47">
        <v>9950</v>
      </c>
      <c r="G47" t="s">
        <v>25</v>
      </c>
      <c r="I47" t="s">
        <v>8</v>
      </c>
      <c r="T47">
        <v>26.31</v>
      </c>
      <c r="U47">
        <v>2.9000000000000001E-2</v>
      </c>
      <c r="V47" t="s">
        <v>27</v>
      </c>
      <c r="W47">
        <v>4690</v>
      </c>
      <c r="X47" t="s">
        <v>34</v>
      </c>
      <c r="Y47">
        <v>9950</v>
      </c>
      <c r="Z47" t="s">
        <v>13</v>
      </c>
      <c r="AA47">
        <v>2.9000000000000001E-2</v>
      </c>
      <c r="AB47" t="s">
        <v>35</v>
      </c>
      <c r="AC47">
        <v>9950</v>
      </c>
      <c r="AD47" t="s">
        <v>33</v>
      </c>
      <c r="AE47">
        <v>4690</v>
      </c>
      <c r="AF47" t="s">
        <v>30</v>
      </c>
      <c r="AG47" t="s">
        <v>28</v>
      </c>
      <c r="AH47">
        <v>2.9000000000000001E-2</v>
      </c>
      <c r="AI47" t="s">
        <v>29</v>
      </c>
      <c r="AJ47" t="s">
        <v>31</v>
      </c>
      <c r="AK47">
        <v>26.31</v>
      </c>
      <c r="AL47" t="s">
        <v>32</v>
      </c>
      <c r="AO47" t="s">
        <v>21</v>
      </c>
    </row>
    <row r="48" spans="1:41" x14ac:dyDescent="0.25">
      <c r="A48" t="s">
        <v>22</v>
      </c>
      <c r="B48" s="2">
        <v>1700</v>
      </c>
      <c r="C48" t="s">
        <v>23</v>
      </c>
      <c r="D48">
        <v>5</v>
      </c>
      <c r="E48" t="s">
        <v>24</v>
      </c>
      <c r="F48">
        <v>10570</v>
      </c>
      <c r="G48" t="s">
        <v>25</v>
      </c>
      <c r="I48" t="s">
        <v>8</v>
      </c>
      <c r="T48">
        <v>37.450000000000003</v>
      </c>
      <c r="U48">
        <v>0.05</v>
      </c>
      <c r="V48" t="s">
        <v>27</v>
      </c>
      <c r="W48">
        <v>1700</v>
      </c>
      <c r="X48" t="s">
        <v>34</v>
      </c>
      <c r="Y48">
        <v>10570</v>
      </c>
      <c r="Z48" t="s">
        <v>13</v>
      </c>
      <c r="AA48">
        <v>0.05</v>
      </c>
      <c r="AB48" t="s">
        <v>35</v>
      </c>
      <c r="AC48">
        <v>10570</v>
      </c>
      <c r="AD48" t="s">
        <v>33</v>
      </c>
      <c r="AE48">
        <v>1700</v>
      </c>
      <c r="AF48" t="s">
        <v>30</v>
      </c>
      <c r="AG48" t="s">
        <v>28</v>
      </c>
      <c r="AH48">
        <v>0.05</v>
      </c>
      <c r="AI48" t="s">
        <v>29</v>
      </c>
      <c r="AJ48" t="s">
        <v>31</v>
      </c>
      <c r="AK48">
        <v>37.450000000000003</v>
      </c>
      <c r="AL48" t="s">
        <v>32</v>
      </c>
      <c r="AO48" t="s">
        <v>21</v>
      </c>
    </row>
    <row r="49" spans="1:41" x14ac:dyDescent="0.25">
      <c r="A49" t="s">
        <v>22</v>
      </c>
      <c r="B49" s="2">
        <v>8300</v>
      </c>
      <c r="C49" t="s">
        <v>23</v>
      </c>
      <c r="D49">
        <v>1.7</v>
      </c>
      <c r="E49" t="s">
        <v>24</v>
      </c>
      <c r="F49">
        <v>13630</v>
      </c>
      <c r="G49" t="s">
        <v>25</v>
      </c>
      <c r="I49" t="s">
        <v>8</v>
      </c>
      <c r="T49">
        <v>29.42</v>
      </c>
      <c r="U49">
        <v>1.7000000000000001E-2</v>
      </c>
      <c r="V49" t="s">
        <v>27</v>
      </c>
      <c r="W49">
        <v>8300</v>
      </c>
      <c r="X49" t="s">
        <v>34</v>
      </c>
      <c r="Y49">
        <v>13630</v>
      </c>
      <c r="Z49" t="s">
        <v>13</v>
      </c>
      <c r="AA49">
        <v>1.7000000000000001E-2</v>
      </c>
      <c r="AB49" t="s">
        <v>35</v>
      </c>
      <c r="AC49">
        <v>13630</v>
      </c>
      <c r="AD49" t="s">
        <v>33</v>
      </c>
      <c r="AE49">
        <v>8300</v>
      </c>
      <c r="AF49" t="s">
        <v>30</v>
      </c>
      <c r="AG49" t="s">
        <v>28</v>
      </c>
      <c r="AH49">
        <v>1.7000000000000001E-2</v>
      </c>
      <c r="AI49" t="s">
        <v>29</v>
      </c>
      <c r="AJ49" t="s">
        <v>31</v>
      </c>
      <c r="AK49">
        <v>29.42</v>
      </c>
      <c r="AL49" t="s">
        <v>32</v>
      </c>
      <c r="AO49" t="s">
        <v>21</v>
      </c>
    </row>
    <row r="50" spans="1:41" x14ac:dyDescent="0.25">
      <c r="A50" t="s">
        <v>1</v>
      </c>
      <c r="B50">
        <v>1830</v>
      </c>
      <c r="C50" t="s">
        <v>2</v>
      </c>
      <c r="D50">
        <v>13</v>
      </c>
      <c r="E50" t="s">
        <v>3</v>
      </c>
      <c r="F50">
        <v>18</v>
      </c>
      <c r="G50" t="s">
        <v>4</v>
      </c>
      <c r="H50" t="s">
        <v>5</v>
      </c>
      <c r="I50" t="s">
        <v>8</v>
      </c>
      <c r="T50">
        <v>15736.83</v>
      </c>
      <c r="V50" t="s">
        <v>20</v>
      </c>
      <c r="W50">
        <v>1830</v>
      </c>
      <c r="X50" t="s">
        <v>13</v>
      </c>
      <c r="Y50">
        <v>0.18</v>
      </c>
      <c r="Z50" t="s">
        <v>14</v>
      </c>
      <c r="AA50">
        <v>13</v>
      </c>
      <c r="AB50" t="s">
        <v>15</v>
      </c>
      <c r="AC50">
        <v>13</v>
      </c>
      <c r="AD50" t="s">
        <v>16</v>
      </c>
      <c r="AE50">
        <v>1830</v>
      </c>
      <c r="AF50" t="s">
        <v>19</v>
      </c>
      <c r="AG50">
        <v>0.18</v>
      </c>
      <c r="AH50" t="s">
        <v>17</v>
      </c>
      <c r="AI50">
        <v>13</v>
      </c>
      <c r="AJ50" t="s">
        <v>18</v>
      </c>
      <c r="AK50">
        <v>13</v>
      </c>
      <c r="AL50" t="s">
        <v>11</v>
      </c>
      <c r="AM50">
        <v>15736.83</v>
      </c>
      <c r="AN50" t="s">
        <v>12</v>
      </c>
      <c r="AO50" t="s">
        <v>21</v>
      </c>
    </row>
    <row r="51" spans="1:41" x14ac:dyDescent="0.25">
      <c r="A51" t="s">
        <v>1</v>
      </c>
      <c r="B51">
        <v>6670</v>
      </c>
      <c r="C51" t="s">
        <v>2</v>
      </c>
      <c r="D51">
        <v>18</v>
      </c>
      <c r="E51" t="s">
        <v>10</v>
      </c>
      <c r="F51">
        <v>12</v>
      </c>
      <c r="G51" t="s">
        <v>4</v>
      </c>
      <c r="H51" t="s">
        <v>9</v>
      </c>
      <c r="I51" t="s">
        <v>8</v>
      </c>
      <c r="T51">
        <v>51292.07</v>
      </c>
      <c r="V51" t="s">
        <v>20</v>
      </c>
      <c r="W51">
        <v>6670</v>
      </c>
      <c r="X51" t="s">
        <v>13</v>
      </c>
      <c r="Y51">
        <v>0.12</v>
      </c>
      <c r="Z51" t="s">
        <v>14</v>
      </c>
      <c r="AA51">
        <v>18</v>
      </c>
      <c r="AB51" t="s">
        <v>15</v>
      </c>
      <c r="AC51">
        <v>18</v>
      </c>
      <c r="AD51" t="s">
        <v>16</v>
      </c>
      <c r="AE51">
        <v>6670</v>
      </c>
      <c r="AF51" t="s">
        <v>19</v>
      </c>
      <c r="AG51">
        <v>0.12</v>
      </c>
      <c r="AH51" t="s">
        <v>17</v>
      </c>
      <c r="AI51">
        <v>18</v>
      </c>
      <c r="AJ51" t="s">
        <v>18</v>
      </c>
      <c r="AK51">
        <v>18</v>
      </c>
      <c r="AL51" t="s">
        <v>11</v>
      </c>
      <c r="AM51">
        <v>51292.07</v>
      </c>
      <c r="AN51" t="s">
        <v>12</v>
      </c>
      <c r="AO51" t="s">
        <v>21</v>
      </c>
    </row>
    <row r="52" spans="1:41" x14ac:dyDescent="0.25">
      <c r="A52" t="s">
        <v>1</v>
      </c>
      <c r="B52">
        <v>1530</v>
      </c>
      <c r="C52" t="s">
        <v>2</v>
      </c>
      <c r="D52">
        <v>10</v>
      </c>
      <c r="E52" t="s">
        <v>3</v>
      </c>
      <c r="F52">
        <v>2.9</v>
      </c>
      <c r="G52" t="s">
        <v>4</v>
      </c>
      <c r="H52" t="s">
        <v>5</v>
      </c>
      <c r="I52" t="s">
        <v>8</v>
      </c>
      <c r="T52">
        <v>2036.32</v>
      </c>
      <c r="V52" t="s">
        <v>20</v>
      </c>
      <c r="W52">
        <v>1530</v>
      </c>
      <c r="X52" t="s">
        <v>13</v>
      </c>
      <c r="Y52">
        <v>2.9000000000000001E-2</v>
      </c>
      <c r="Z52" t="s">
        <v>14</v>
      </c>
      <c r="AA52">
        <v>10</v>
      </c>
      <c r="AB52" t="s">
        <v>15</v>
      </c>
      <c r="AC52">
        <v>10</v>
      </c>
      <c r="AD52" t="s">
        <v>16</v>
      </c>
      <c r="AE52">
        <v>1530</v>
      </c>
      <c r="AF52" t="s">
        <v>19</v>
      </c>
      <c r="AG52">
        <v>2.9000000000000001E-2</v>
      </c>
      <c r="AH52" t="s">
        <v>17</v>
      </c>
      <c r="AI52">
        <v>10</v>
      </c>
      <c r="AJ52" t="s">
        <v>18</v>
      </c>
      <c r="AK52">
        <v>10</v>
      </c>
      <c r="AL52" t="s">
        <v>11</v>
      </c>
      <c r="AM52">
        <v>2036.32</v>
      </c>
      <c r="AN52" t="s">
        <v>12</v>
      </c>
      <c r="AO52" t="s">
        <v>21</v>
      </c>
    </row>
    <row r="53" spans="1:41" x14ac:dyDescent="0.25">
      <c r="A53" t="s">
        <v>1</v>
      </c>
      <c r="B53">
        <v>4410</v>
      </c>
      <c r="C53" t="s">
        <v>2</v>
      </c>
      <c r="D53">
        <v>5</v>
      </c>
      <c r="E53" t="s">
        <v>10</v>
      </c>
      <c r="F53">
        <v>7.1</v>
      </c>
      <c r="G53" t="s">
        <v>4</v>
      </c>
      <c r="H53" t="s">
        <v>9</v>
      </c>
      <c r="I53" t="s">
        <v>8</v>
      </c>
      <c r="T53">
        <v>6214.21</v>
      </c>
      <c r="V53" t="s">
        <v>20</v>
      </c>
      <c r="W53">
        <v>4410</v>
      </c>
      <c r="X53" t="s">
        <v>13</v>
      </c>
      <c r="Y53">
        <v>7.0999999999999994E-2</v>
      </c>
      <c r="Z53" t="s">
        <v>14</v>
      </c>
      <c r="AA53">
        <v>5</v>
      </c>
      <c r="AB53" t="s">
        <v>15</v>
      </c>
      <c r="AC53">
        <v>5</v>
      </c>
      <c r="AD53" t="s">
        <v>16</v>
      </c>
      <c r="AE53">
        <v>4410</v>
      </c>
      <c r="AF53" t="s">
        <v>19</v>
      </c>
      <c r="AG53">
        <v>7.0999999999999994E-2</v>
      </c>
      <c r="AH53" t="s">
        <v>17</v>
      </c>
      <c r="AI53">
        <v>5</v>
      </c>
      <c r="AJ53" t="s">
        <v>18</v>
      </c>
      <c r="AK53">
        <v>5</v>
      </c>
      <c r="AL53" t="s">
        <v>11</v>
      </c>
      <c r="AM53">
        <v>6214.21</v>
      </c>
      <c r="AN53" t="s">
        <v>12</v>
      </c>
      <c r="AO53" t="s">
        <v>21</v>
      </c>
    </row>
    <row r="54" spans="1:41" x14ac:dyDescent="0.25">
      <c r="A54" t="s">
        <v>1</v>
      </c>
      <c r="B54">
        <v>2750</v>
      </c>
      <c r="C54" t="s">
        <v>2</v>
      </c>
      <c r="D54">
        <v>22</v>
      </c>
      <c r="E54" t="s">
        <v>3</v>
      </c>
      <c r="F54">
        <v>3.92</v>
      </c>
      <c r="G54" t="s">
        <v>4</v>
      </c>
      <c r="H54" t="s">
        <v>5</v>
      </c>
      <c r="I54" t="s">
        <v>8</v>
      </c>
      <c r="T54">
        <v>6407.87</v>
      </c>
      <c r="V54" t="s">
        <v>20</v>
      </c>
      <c r="W54">
        <v>2750</v>
      </c>
      <c r="X54" t="s">
        <v>13</v>
      </c>
      <c r="Y54">
        <v>3.9199999999999999E-2</v>
      </c>
      <c r="Z54" t="s">
        <v>14</v>
      </c>
      <c r="AA54">
        <v>22</v>
      </c>
      <c r="AB54" t="s">
        <v>15</v>
      </c>
      <c r="AC54">
        <v>22</v>
      </c>
      <c r="AD54" t="s">
        <v>16</v>
      </c>
      <c r="AE54">
        <v>2750</v>
      </c>
      <c r="AF54" t="s">
        <v>19</v>
      </c>
      <c r="AG54">
        <v>3.9199999999999999E-2</v>
      </c>
      <c r="AH54" t="s">
        <v>17</v>
      </c>
      <c r="AI54">
        <v>22</v>
      </c>
      <c r="AJ54" t="s">
        <v>18</v>
      </c>
      <c r="AK54">
        <v>22</v>
      </c>
      <c r="AL54" t="s">
        <v>11</v>
      </c>
      <c r="AM54">
        <v>6407.87</v>
      </c>
      <c r="AN54" t="s">
        <v>12</v>
      </c>
      <c r="AO54" t="s">
        <v>21</v>
      </c>
    </row>
    <row r="55" spans="1:41" x14ac:dyDescent="0.25">
      <c r="A55" t="s">
        <v>1</v>
      </c>
      <c r="B55">
        <v>1950</v>
      </c>
      <c r="C55" t="s">
        <v>2</v>
      </c>
      <c r="D55">
        <v>16</v>
      </c>
      <c r="E55" t="s">
        <v>10</v>
      </c>
      <c r="F55">
        <v>8.24</v>
      </c>
      <c r="G55" t="s">
        <v>4</v>
      </c>
      <c r="H55" t="s">
        <v>9</v>
      </c>
      <c r="T55">
        <v>6922.12</v>
      </c>
      <c r="V55" t="s">
        <v>20</v>
      </c>
      <c r="W55">
        <v>1950</v>
      </c>
      <c r="X55" t="s">
        <v>13</v>
      </c>
      <c r="Y55">
        <v>8.2400000000000001E-2</v>
      </c>
      <c r="Z55" t="s">
        <v>14</v>
      </c>
      <c r="AA55">
        <v>16</v>
      </c>
      <c r="AB55" t="s">
        <v>15</v>
      </c>
      <c r="AC55">
        <v>16</v>
      </c>
      <c r="AD55" t="s">
        <v>16</v>
      </c>
      <c r="AE55">
        <v>1950</v>
      </c>
      <c r="AF55" t="s">
        <v>19</v>
      </c>
      <c r="AG55">
        <v>8.2400000000000001E-2</v>
      </c>
      <c r="AH55" t="s">
        <v>17</v>
      </c>
      <c r="AI55">
        <v>16</v>
      </c>
      <c r="AJ55" t="s">
        <v>18</v>
      </c>
      <c r="AK55">
        <v>16</v>
      </c>
      <c r="AL55" t="s">
        <v>11</v>
      </c>
      <c r="AM55">
        <v>6922.12</v>
      </c>
      <c r="AN55" t="s">
        <v>12</v>
      </c>
      <c r="AO55" t="s">
        <v>21</v>
      </c>
    </row>
    <row r="56" spans="1:41" x14ac:dyDescent="0.25">
      <c r="A56" t="s">
        <v>22</v>
      </c>
      <c r="B56" s="2">
        <v>700</v>
      </c>
      <c r="C56" t="s">
        <v>23</v>
      </c>
      <c r="D56">
        <v>3</v>
      </c>
      <c r="E56" t="s">
        <v>24</v>
      </c>
      <c r="F56">
        <v>4950</v>
      </c>
      <c r="G56" t="s">
        <v>25</v>
      </c>
      <c r="I56" t="s">
        <v>8</v>
      </c>
      <c r="T56">
        <v>66.180000000000007</v>
      </c>
      <c r="U56">
        <v>0.03</v>
      </c>
      <c r="V56" t="s">
        <v>27</v>
      </c>
      <c r="W56">
        <v>700</v>
      </c>
      <c r="X56" t="s">
        <v>34</v>
      </c>
      <c r="Y56">
        <v>4950</v>
      </c>
      <c r="Z56" t="s">
        <v>13</v>
      </c>
      <c r="AA56">
        <v>0.03</v>
      </c>
      <c r="AB56" t="s">
        <v>35</v>
      </c>
      <c r="AC56">
        <v>4950</v>
      </c>
      <c r="AD56" t="s">
        <v>33</v>
      </c>
      <c r="AE56">
        <v>700</v>
      </c>
      <c r="AF56" t="s">
        <v>30</v>
      </c>
      <c r="AG56" t="s">
        <v>28</v>
      </c>
      <c r="AH56">
        <v>0.03</v>
      </c>
      <c r="AI56" t="s">
        <v>29</v>
      </c>
      <c r="AJ56" t="s">
        <v>31</v>
      </c>
      <c r="AK56">
        <v>66.180000000000007</v>
      </c>
      <c r="AL56" t="s">
        <v>32</v>
      </c>
      <c r="AO56" t="s">
        <v>21</v>
      </c>
    </row>
    <row r="57" spans="1:41" x14ac:dyDescent="0.25">
      <c r="A57" t="s">
        <v>22</v>
      </c>
      <c r="B57" s="2">
        <v>5570</v>
      </c>
      <c r="C57" t="s">
        <v>23</v>
      </c>
      <c r="D57">
        <v>9.6999999999999993</v>
      </c>
      <c r="E57" t="s">
        <v>24</v>
      </c>
      <c r="F57">
        <v>13010</v>
      </c>
      <c r="G57" t="s">
        <v>25</v>
      </c>
      <c r="I57" t="s">
        <v>8</v>
      </c>
      <c r="T57">
        <v>9.16</v>
      </c>
      <c r="U57">
        <v>9.7000000000000003E-2</v>
      </c>
      <c r="V57" t="s">
        <v>27</v>
      </c>
      <c r="W57">
        <v>5570</v>
      </c>
      <c r="X57" t="s">
        <v>34</v>
      </c>
      <c r="Y57">
        <v>13010</v>
      </c>
      <c r="Z57" t="s">
        <v>13</v>
      </c>
      <c r="AA57">
        <v>9.7000000000000003E-2</v>
      </c>
      <c r="AB57" t="s">
        <v>35</v>
      </c>
      <c r="AC57">
        <v>13010</v>
      </c>
      <c r="AD57" t="s">
        <v>33</v>
      </c>
      <c r="AE57">
        <v>5570</v>
      </c>
      <c r="AF57" t="s">
        <v>30</v>
      </c>
      <c r="AG57" t="s">
        <v>28</v>
      </c>
      <c r="AH57">
        <v>9.7000000000000003E-2</v>
      </c>
      <c r="AI57" t="s">
        <v>29</v>
      </c>
      <c r="AJ57" t="s">
        <v>31</v>
      </c>
      <c r="AK57">
        <v>9.16</v>
      </c>
      <c r="AL57" t="s">
        <v>32</v>
      </c>
      <c r="AO57" t="s">
        <v>21</v>
      </c>
    </row>
    <row r="58" spans="1:41" x14ac:dyDescent="0.25">
      <c r="A58" t="s">
        <v>22</v>
      </c>
      <c r="B58" s="2">
        <v>8360</v>
      </c>
      <c r="C58" t="s">
        <v>23</v>
      </c>
      <c r="D58">
        <v>1</v>
      </c>
      <c r="E58" t="s">
        <v>24</v>
      </c>
      <c r="F58">
        <v>12220</v>
      </c>
      <c r="G58" t="s">
        <v>25</v>
      </c>
      <c r="I58" t="s">
        <v>8</v>
      </c>
      <c r="T58">
        <v>38.15</v>
      </c>
      <c r="U58">
        <v>0.01</v>
      </c>
      <c r="V58" t="s">
        <v>27</v>
      </c>
      <c r="W58">
        <v>8360</v>
      </c>
      <c r="X58" t="s">
        <v>34</v>
      </c>
      <c r="Y58">
        <v>12220</v>
      </c>
      <c r="Z58" t="s">
        <v>13</v>
      </c>
      <c r="AA58">
        <v>0.01</v>
      </c>
      <c r="AB58" t="s">
        <v>35</v>
      </c>
      <c r="AC58">
        <v>12220</v>
      </c>
      <c r="AD58" t="s">
        <v>33</v>
      </c>
      <c r="AE58">
        <v>8360</v>
      </c>
      <c r="AF58" t="s">
        <v>30</v>
      </c>
      <c r="AG58" t="s">
        <v>28</v>
      </c>
      <c r="AH58">
        <v>0.01</v>
      </c>
      <c r="AI58" t="s">
        <v>29</v>
      </c>
      <c r="AJ58" t="s">
        <v>31</v>
      </c>
      <c r="AK58">
        <v>38.15</v>
      </c>
      <c r="AL58" t="s">
        <v>32</v>
      </c>
      <c r="AO58" t="s">
        <v>21</v>
      </c>
    </row>
    <row r="59" spans="1:41" x14ac:dyDescent="0.25">
      <c r="A59" t="s">
        <v>22</v>
      </c>
      <c r="B59" s="2">
        <v>7790</v>
      </c>
      <c r="C59" t="s">
        <v>23</v>
      </c>
      <c r="D59">
        <v>6.4</v>
      </c>
      <c r="E59" t="s">
        <v>24</v>
      </c>
      <c r="F59">
        <v>17550</v>
      </c>
      <c r="G59" t="s">
        <v>25</v>
      </c>
      <c r="I59" t="s">
        <v>8</v>
      </c>
      <c r="T59">
        <v>13.09</v>
      </c>
      <c r="U59">
        <v>6.4000000000000001E-2</v>
      </c>
      <c r="V59" t="s">
        <v>27</v>
      </c>
      <c r="W59">
        <v>7790</v>
      </c>
      <c r="X59" t="s">
        <v>34</v>
      </c>
      <c r="Y59">
        <v>17550</v>
      </c>
      <c r="Z59" t="s">
        <v>13</v>
      </c>
      <c r="AA59">
        <v>6.4000000000000001E-2</v>
      </c>
      <c r="AB59" t="s">
        <v>35</v>
      </c>
      <c r="AC59">
        <v>17550</v>
      </c>
      <c r="AD59" t="s">
        <v>33</v>
      </c>
      <c r="AE59">
        <v>7790</v>
      </c>
      <c r="AF59" t="s">
        <v>30</v>
      </c>
      <c r="AG59" t="s">
        <v>28</v>
      </c>
      <c r="AH59">
        <v>6.4000000000000001E-2</v>
      </c>
      <c r="AI59" t="s">
        <v>29</v>
      </c>
      <c r="AJ59" t="s">
        <v>31</v>
      </c>
      <c r="AK59">
        <v>13.09</v>
      </c>
      <c r="AL59" t="s">
        <v>32</v>
      </c>
      <c r="AO59" t="s">
        <v>21</v>
      </c>
    </row>
    <row r="60" spans="1:41" x14ac:dyDescent="0.25">
      <c r="A60" t="s">
        <v>22</v>
      </c>
      <c r="B60" s="2">
        <v>3000</v>
      </c>
      <c r="C60" t="s">
        <v>23</v>
      </c>
      <c r="D60">
        <v>7</v>
      </c>
      <c r="E60" t="s">
        <v>24</v>
      </c>
      <c r="F60">
        <v>11880</v>
      </c>
      <c r="G60" t="s">
        <v>25</v>
      </c>
      <c r="I60" t="s">
        <v>8</v>
      </c>
      <c r="T60">
        <v>20.34</v>
      </c>
      <c r="U60">
        <v>7.0000000000000007E-2</v>
      </c>
      <c r="V60" t="s">
        <v>27</v>
      </c>
      <c r="W60">
        <v>3000</v>
      </c>
      <c r="X60" t="s">
        <v>34</v>
      </c>
      <c r="Y60">
        <v>11880</v>
      </c>
      <c r="Z60" t="s">
        <v>13</v>
      </c>
      <c r="AA60">
        <v>7.0000000000000007E-2</v>
      </c>
      <c r="AB60" t="s">
        <v>35</v>
      </c>
      <c r="AC60">
        <v>11880</v>
      </c>
      <c r="AD60" t="s">
        <v>33</v>
      </c>
      <c r="AE60">
        <v>3000</v>
      </c>
      <c r="AF60" t="s">
        <v>30</v>
      </c>
      <c r="AG60" t="s">
        <v>28</v>
      </c>
      <c r="AH60">
        <v>7.0000000000000007E-2</v>
      </c>
      <c r="AI60" t="s">
        <v>29</v>
      </c>
      <c r="AJ60" t="s">
        <v>31</v>
      </c>
      <c r="AK60">
        <v>20.34</v>
      </c>
      <c r="AL60" t="s">
        <v>32</v>
      </c>
      <c r="AO60" t="s">
        <v>21</v>
      </c>
    </row>
    <row r="61" spans="1:41" x14ac:dyDescent="0.25">
      <c r="A61" t="s">
        <v>22</v>
      </c>
      <c r="B61" s="2">
        <v>1830</v>
      </c>
      <c r="C61" t="s">
        <v>23</v>
      </c>
      <c r="D61">
        <v>9.8000000000000007</v>
      </c>
      <c r="E61" t="s">
        <v>24</v>
      </c>
      <c r="F61">
        <v>7540</v>
      </c>
      <c r="G61" t="s">
        <v>25</v>
      </c>
      <c r="I61" t="s">
        <v>8</v>
      </c>
      <c r="T61">
        <v>15.14</v>
      </c>
      <c r="U61">
        <v>9.8000000000000004E-2</v>
      </c>
      <c r="V61" t="s">
        <v>27</v>
      </c>
      <c r="W61">
        <v>1830</v>
      </c>
      <c r="X61" t="s">
        <v>34</v>
      </c>
      <c r="Y61">
        <v>7540</v>
      </c>
      <c r="Z61" t="s">
        <v>13</v>
      </c>
      <c r="AA61">
        <v>9.8000000000000004E-2</v>
      </c>
      <c r="AB61" t="s">
        <v>35</v>
      </c>
      <c r="AC61">
        <v>7540</v>
      </c>
      <c r="AD61" t="s">
        <v>33</v>
      </c>
      <c r="AE61">
        <v>1830</v>
      </c>
      <c r="AF61" t="s">
        <v>30</v>
      </c>
      <c r="AG61" t="s">
        <v>28</v>
      </c>
      <c r="AH61">
        <v>9.8000000000000004E-2</v>
      </c>
      <c r="AI61" t="s">
        <v>29</v>
      </c>
      <c r="AJ61" t="s">
        <v>31</v>
      </c>
      <c r="AK61">
        <v>15.14</v>
      </c>
      <c r="AL61" t="s">
        <v>32</v>
      </c>
      <c r="AO61" t="s">
        <v>21</v>
      </c>
    </row>
    <row r="62" spans="1:41" x14ac:dyDescent="0.25">
      <c r="A62" t="s">
        <v>1</v>
      </c>
      <c r="B62">
        <v>6690</v>
      </c>
      <c r="C62" t="s">
        <v>2</v>
      </c>
      <c r="D62">
        <v>6</v>
      </c>
      <c r="E62" t="s">
        <v>3</v>
      </c>
      <c r="F62">
        <v>1</v>
      </c>
      <c r="G62" t="s">
        <v>4</v>
      </c>
      <c r="H62" t="s">
        <v>5</v>
      </c>
      <c r="I62" t="s">
        <v>8</v>
      </c>
      <c r="T62">
        <v>7101.57</v>
      </c>
      <c r="V62" t="s">
        <v>20</v>
      </c>
      <c r="W62">
        <v>6690</v>
      </c>
      <c r="X62" t="s">
        <v>13</v>
      </c>
      <c r="Y62">
        <v>0.01</v>
      </c>
      <c r="Z62" t="s">
        <v>14</v>
      </c>
      <c r="AA62">
        <v>6</v>
      </c>
      <c r="AB62" t="s">
        <v>15</v>
      </c>
      <c r="AC62">
        <v>6</v>
      </c>
      <c r="AD62" t="s">
        <v>16</v>
      </c>
      <c r="AE62">
        <v>6690</v>
      </c>
      <c r="AF62" t="s">
        <v>19</v>
      </c>
      <c r="AG62">
        <v>0.01</v>
      </c>
      <c r="AH62" t="s">
        <v>17</v>
      </c>
      <c r="AI62">
        <v>6</v>
      </c>
      <c r="AJ62" t="s">
        <v>18</v>
      </c>
      <c r="AK62">
        <v>6</v>
      </c>
      <c r="AL62" t="s">
        <v>11</v>
      </c>
      <c r="AM62">
        <v>7101.57</v>
      </c>
      <c r="AN62" t="s">
        <v>12</v>
      </c>
      <c r="AO62" t="s">
        <v>21</v>
      </c>
    </row>
    <row r="63" spans="1:41" x14ac:dyDescent="0.25">
      <c r="A63" t="s">
        <v>1</v>
      </c>
      <c r="B63">
        <v>6390</v>
      </c>
      <c r="C63" t="s">
        <v>2</v>
      </c>
      <c r="D63">
        <v>17</v>
      </c>
      <c r="E63" t="s">
        <v>10</v>
      </c>
      <c r="F63">
        <v>4</v>
      </c>
      <c r="G63" t="s">
        <v>4</v>
      </c>
      <c r="H63" t="s">
        <v>9</v>
      </c>
      <c r="I63" t="s">
        <v>8</v>
      </c>
      <c r="T63">
        <v>12447.08</v>
      </c>
      <c r="V63" t="s">
        <v>20</v>
      </c>
      <c r="W63">
        <v>6390</v>
      </c>
      <c r="X63" t="s">
        <v>13</v>
      </c>
      <c r="Y63">
        <v>0.04</v>
      </c>
      <c r="Z63" t="s">
        <v>14</v>
      </c>
      <c r="AA63">
        <v>17</v>
      </c>
      <c r="AB63" t="s">
        <v>15</v>
      </c>
      <c r="AC63">
        <v>17</v>
      </c>
      <c r="AD63" t="s">
        <v>16</v>
      </c>
      <c r="AE63">
        <v>6390</v>
      </c>
      <c r="AF63" t="s">
        <v>19</v>
      </c>
      <c r="AG63">
        <v>0.04</v>
      </c>
      <c r="AH63" t="s">
        <v>17</v>
      </c>
      <c r="AI63">
        <v>17</v>
      </c>
      <c r="AJ63" t="s">
        <v>18</v>
      </c>
      <c r="AK63">
        <v>17</v>
      </c>
      <c r="AL63" t="s">
        <v>11</v>
      </c>
      <c r="AM63">
        <v>12447.08</v>
      </c>
      <c r="AN63" t="s">
        <v>12</v>
      </c>
      <c r="AO63" t="s">
        <v>21</v>
      </c>
    </row>
    <row r="64" spans="1:41" x14ac:dyDescent="0.25">
      <c r="A64" t="s">
        <v>1</v>
      </c>
      <c r="B64">
        <v>2240</v>
      </c>
      <c r="C64" t="s">
        <v>2</v>
      </c>
      <c r="D64">
        <v>33</v>
      </c>
      <c r="E64" t="s">
        <v>3</v>
      </c>
      <c r="F64">
        <v>4.7</v>
      </c>
      <c r="G64" t="s">
        <v>4</v>
      </c>
      <c r="H64" t="s">
        <v>5</v>
      </c>
      <c r="I64" t="s">
        <v>8</v>
      </c>
      <c r="T64">
        <v>10197.379999999999</v>
      </c>
      <c r="V64" t="s">
        <v>20</v>
      </c>
      <c r="W64">
        <v>2240</v>
      </c>
      <c r="X64" t="s">
        <v>13</v>
      </c>
      <c r="Y64">
        <v>4.7E-2</v>
      </c>
      <c r="Z64" t="s">
        <v>14</v>
      </c>
      <c r="AA64">
        <v>33</v>
      </c>
      <c r="AB64" t="s">
        <v>15</v>
      </c>
      <c r="AC64">
        <v>33</v>
      </c>
      <c r="AD64" t="s">
        <v>16</v>
      </c>
      <c r="AE64">
        <v>2240</v>
      </c>
      <c r="AF64" t="s">
        <v>19</v>
      </c>
      <c r="AG64">
        <v>4.7E-2</v>
      </c>
      <c r="AH64" t="s">
        <v>17</v>
      </c>
      <c r="AI64">
        <v>33</v>
      </c>
      <c r="AJ64" t="s">
        <v>18</v>
      </c>
      <c r="AK64">
        <v>33</v>
      </c>
      <c r="AL64" t="s">
        <v>11</v>
      </c>
      <c r="AM64">
        <v>10197.379999999999</v>
      </c>
      <c r="AN64" t="s">
        <v>12</v>
      </c>
      <c r="AO64" t="s">
        <v>21</v>
      </c>
    </row>
    <row r="65" spans="1:41" x14ac:dyDescent="0.25">
      <c r="A65" t="s">
        <v>1</v>
      </c>
      <c r="B65">
        <v>2220</v>
      </c>
      <c r="C65" t="s">
        <v>2</v>
      </c>
      <c r="D65">
        <v>5</v>
      </c>
      <c r="E65" t="s">
        <v>10</v>
      </c>
      <c r="F65">
        <v>9</v>
      </c>
      <c r="G65" t="s">
        <v>4</v>
      </c>
      <c r="H65" t="s">
        <v>9</v>
      </c>
      <c r="I65" t="s">
        <v>8</v>
      </c>
      <c r="T65">
        <v>3415.75</v>
      </c>
      <c r="V65" t="s">
        <v>20</v>
      </c>
      <c r="W65">
        <v>2220</v>
      </c>
      <c r="X65" t="s">
        <v>13</v>
      </c>
      <c r="Y65">
        <v>0.09</v>
      </c>
      <c r="Z65" t="s">
        <v>14</v>
      </c>
      <c r="AA65">
        <v>5</v>
      </c>
      <c r="AB65" t="s">
        <v>15</v>
      </c>
      <c r="AC65">
        <v>5</v>
      </c>
      <c r="AD65" t="s">
        <v>16</v>
      </c>
      <c r="AE65">
        <v>2220</v>
      </c>
      <c r="AF65" t="s">
        <v>19</v>
      </c>
      <c r="AG65">
        <v>0.09</v>
      </c>
      <c r="AH65" t="s">
        <v>17</v>
      </c>
      <c r="AI65">
        <v>5</v>
      </c>
      <c r="AJ65" t="s">
        <v>18</v>
      </c>
      <c r="AK65">
        <v>5</v>
      </c>
      <c r="AL65" t="s">
        <v>11</v>
      </c>
      <c r="AM65">
        <v>3415.75</v>
      </c>
      <c r="AN65" t="s">
        <v>12</v>
      </c>
      <c r="AO65" t="s">
        <v>21</v>
      </c>
    </row>
    <row r="66" spans="1:41" x14ac:dyDescent="0.25">
      <c r="A66" t="s">
        <v>1</v>
      </c>
      <c r="B66">
        <v>2430</v>
      </c>
      <c r="C66" t="s">
        <v>2</v>
      </c>
      <c r="D66">
        <v>19</v>
      </c>
      <c r="E66" t="s">
        <v>3</v>
      </c>
      <c r="F66">
        <v>5.51</v>
      </c>
      <c r="G66" t="s">
        <v>4</v>
      </c>
      <c r="H66" t="s">
        <v>5</v>
      </c>
      <c r="I66" t="s">
        <v>8</v>
      </c>
      <c r="T66">
        <v>6732.64</v>
      </c>
      <c r="V66" t="s">
        <v>20</v>
      </c>
      <c r="W66">
        <v>2430</v>
      </c>
      <c r="X66" t="s">
        <v>13</v>
      </c>
      <c r="Y66">
        <v>5.5100000000000003E-2</v>
      </c>
      <c r="Z66" t="s">
        <v>14</v>
      </c>
      <c r="AA66">
        <v>19</v>
      </c>
      <c r="AB66" t="s">
        <v>15</v>
      </c>
      <c r="AC66">
        <v>19</v>
      </c>
      <c r="AD66" t="s">
        <v>16</v>
      </c>
      <c r="AE66">
        <v>2430</v>
      </c>
      <c r="AF66" t="s">
        <v>19</v>
      </c>
      <c r="AG66">
        <v>5.5100000000000003E-2</v>
      </c>
      <c r="AH66" t="s">
        <v>17</v>
      </c>
      <c r="AI66">
        <v>19</v>
      </c>
      <c r="AJ66" t="s">
        <v>18</v>
      </c>
      <c r="AK66">
        <v>19</v>
      </c>
      <c r="AL66" t="s">
        <v>11</v>
      </c>
      <c r="AM66">
        <v>6732.64</v>
      </c>
      <c r="AN66" t="s">
        <v>12</v>
      </c>
      <c r="AO66" t="s">
        <v>21</v>
      </c>
    </row>
    <row r="67" spans="1:41" x14ac:dyDescent="0.25">
      <c r="A67" t="s">
        <v>1</v>
      </c>
      <c r="B67">
        <v>8840</v>
      </c>
      <c r="C67" t="s">
        <v>2</v>
      </c>
      <c r="D67">
        <v>6</v>
      </c>
      <c r="E67" t="s">
        <v>10</v>
      </c>
      <c r="F67">
        <v>5.67</v>
      </c>
      <c r="G67" t="s">
        <v>4</v>
      </c>
      <c r="H67" t="s">
        <v>9</v>
      </c>
      <c r="T67">
        <v>12307.29</v>
      </c>
      <c r="V67" t="s">
        <v>20</v>
      </c>
      <c r="W67">
        <v>8840</v>
      </c>
      <c r="X67" t="s">
        <v>13</v>
      </c>
      <c r="Y67">
        <v>5.67E-2</v>
      </c>
      <c r="Z67" t="s">
        <v>14</v>
      </c>
      <c r="AA67">
        <v>6</v>
      </c>
      <c r="AB67" t="s">
        <v>15</v>
      </c>
      <c r="AC67">
        <v>6</v>
      </c>
      <c r="AD67" t="s">
        <v>16</v>
      </c>
      <c r="AE67">
        <v>8840</v>
      </c>
      <c r="AF67" t="s">
        <v>19</v>
      </c>
      <c r="AG67">
        <v>5.67E-2</v>
      </c>
      <c r="AH67" t="s">
        <v>17</v>
      </c>
      <c r="AI67">
        <v>6</v>
      </c>
      <c r="AJ67" t="s">
        <v>18</v>
      </c>
      <c r="AK67">
        <v>6</v>
      </c>
      <c r="AL67" t="s">
        <v>11</v>
      </c>
      <c r="AM67">
        <v>12307.29</v>
      </c>
      <c r="AN67" t="s">
        <v>12</v>
      </c>
      <c r="AO67" t="s">
        <v>21</v>
      </c>
    </row>
    <row r="68" spans="1:41" x14ac:dyDescent="0.25">
      <c r="A68" t="s">
        <v>22</v>
      </c>
      <c r="B68" s="2">
        <v>5030</v>
      </c>
      <c r="C68" t="s">
        <v>23</v>
      </c>
      <c r="D68">
        <v>7</v>
      </c>
      <c r="E68" t="s">
        <v>24</v>
      </c>
      <c r="F68">
        <v>8590</v>
      </c>
      <c r="G68" t="s">
        <v>25</v>
      </c>
      <c r="I68" t="s">
        <v>8</v>
      </c>
      <c r="T68">
        <v>7.91</v>
      </c>
      <c r="U68">
        <v>7.0000000000000007E-2</v>
      </c>
      <c r="V68" t="s">
        <v>27</v>
      </c>
      <c r="W68">
        <v>5030</v>
      </c>
      <c r="X68" t="s">
        <v>34</v>
      </c>
      <c r="Y68">
        <v>8590</v>
      </c>
      <c r="Z68" t="s">
        <v>13</v>
      </c>
      <c r="AA68">
        <v>7.0000000000000007E-2</v>
      </c>
      <c r="AB68" t="s">
        <v>35</v>
      </c>
      <c r="AC68">
        <v>8590</v>
      </c>
      <c r="AD68" t="s">
        <v>33</v>
      </c>
      <c r="AE68">
        <v>5030</v>
      </c>
      <c r="AF68" t="s">
        <v>30</v>
      </c>
      <c r="AG68" t="s">
        <v>28</v>
      </c>
      <c r="AH68">
        <v>7.0000000000000007E-2</v>
      </c>
      <c r="AI68" t="s">
        <v>29</v>
      </c>
      <c r="AJ68" t="s">
        <v>31</v>
      </c>
      <c r="AK68">
        <v>7.91</v>
      </c>
      <c r="AL68" t="s">
        <v>32</v>
      </c>
      <c r="AO68" t="s">
        <v>21</v>
      </c>
    </row>
    <row r="69" spans="1:41" x14ac:dyDescent="0.25">
      <c r="A69" t="s">
        <v>22</v>
      </c>
      <c r="B69" s="2">
        <v>3030</v>
      </c>
      <c r="C69" t="s">
        <v>23</v>
      </c>
      <c r="D69">
        <v>3.7</v>
      </c>
      <c r="E69" t="s">
        <v>24</v>
      </c>
      <c r="F69">
        <v>12240</v>
      </c>
      <c r="G69" t="s">
        <v>25</v>
      </c>
      <c r="I69" t="s">
        <v>8</v>
      </c>
      <c r="T69">
        <v>38.43</v>
      </c>
      <c r="U69">
        <v>3.6999999999999998E-2</v>
      </c>
      <c r="V69" t="s">
        <v>27</v>
      </c>
      <c r="W69">
        <v>3030</v>
      </c>
      <c r="X69" t="s">
        <v>34</v>
      </c>
      <c r="Y69">
        <v>12240</v>
      </c>
      <c r="Z69" t="s">
        <v>13</v>
      </c>
      <c r="AA69">
        <v>3.6999999999999998E-2</v>
      </c>
      <c r="AB69" t="s">
        <v>35</v>
      </c>
      <c r="AC69">
        <v>12240</v>
      </c>
      <c r="AD69" t="s">
        <v>33</v>
      </c>
      <c r="AE69">
        <v>3030</v>
      </c>
      <c r="AF69" t="s">
        <v>30</v>
      </c>
      <c r="AG69" t="s">
        <v>28</v>
      </c>
      <c r="AH69">
        <v>3.6999999999999998E-2</v>
      </c>
      <c r="AI69" t="s">
        <v>29</v>
      </c>
      <c r="AJ69" t="s">
        <v>31</v>
      </c>
      <c r="AK69">
        <v>38.43</v>
      </c>
      <c r="AL69" t="s">
        <v>32</v>
      </c>
      <c r="AO69" t="s">
        <v>21</v>
      </c>
    </row>
    <row r="70" spans="1:41" x14ac:dyDescent="0.25">
      <c r="A70" t="s">
        <v>22</v>
      </c>
      <c r="B70" s="2">
        <v>5030</v>
      </c>
      <c r="C70" t="s">
        <v>23</v>
      </c>
      <c r="D70">
        <v>7</v>
      </c>
      <c r="E70" t="s">
        <v>24</v>
      </c>
      <c r="F70">
        <v>11040</v>
      </c>
      <c r="G70" t="s">
        <v>25</v>
      </c>
      <c r="I70" t="s">
        <v>8</v>
      </c>
      <c r="T70">
        <v>11.62</v>
      </c>
      <c r="U70">
        <v>7.0000000000000007E-2</v>
      </c>
      <c r="V70" t="s">
        <v>27</v>
      </c>
      <c r="W70">
        <v>5030</v>
      </c>
      <c r="X70" t="s">
        <v>34</v>
      </c>
      <c r="Y70">
        <v>11040</v>
      </c>
      <c r="Z70" t="s">
        <v>13</v>
      </c>
      <c r="AA70">
        <v>7.0000000000000007E-2</v>
      </c>
      <c r="AB70" t="s">
        <v>35</v>
      </c>
      <c r="AC70">
        <v>11040</v>
      </c>
      <c r="AD70" t="s">
        <v>33</v>
      </c>
      <c r="AE70">
        <v>5030</v>
      </c>
      <c r="AF70" t="s">
        <v>30</v>
      </c>
      <c r="AG70" t="s">
        <v>28</v>
      </c>
      <c r="AH70">
        <v>7.0000000000000007E-2</v>
      </c>
      <c r="AI70" t="s">
        <v>29</v>
      </c>
      <c r="AJ70" t="s">
        <v>31</v>
      </c>
      <c r="AK70">
        <v>11.62</v>
      </c>
      <c r="AL70" t="s">
        <v>32</v>
      </c>
      <c r="AO70" t="s">
        <v>21</v>
      </c>
    </row>
    <row r="71" spans="1:41" x14ac:dyDescent="0.25">
      <c r="A71" t="s">
        <v>22</v>
      </c>
      <c r="B71" s="2">
        <v>6620</v>
      </c>
      <c r="C71" t="s">
        <v>23</v>
      </c>
      <c r="D71">
        <v>4.4000000000000004</v>
      </c>
      <c r="E71" t="s">
        <v>24</v>
      </c>
      <c r="F71">
        <v>7460</v>
      </c>
      <c r="G71" t="s">
        <v>25</v>
      </c>
      <c r="I71" t="s">
        <v>8</v>
      </c>
      <c r="T71">
        <v>2.77</v>
      </c>
      <c r="U71">
        <v>4.3999999999999997E-2</v>
      </c>
      <c r="V71" t="s">
        <v>27</v>
      </c>
      <c r="W71">
        <v>6620</v>
      </c>
      <c r="X71" t="s">
        <v>34</v>
      </c>
      <c r="Y71">
        <v>7460</v>
      </c>
      <c r="Z71" t="s">
        <v>13</v>
      </c>
      <c r="AA71">
        <v>4.3999999999999997E-2</v>
      </c>
      <c r="AB71" t="s">
        <v>35</v>
      </c>
      <c r="AC71">
        <v>7460</v>
      </c>
      <c r="AD71" t="s">
        <v>33</v>
      </c>
      <c r="AE71">
        <v>6620</v>
      </c>
      <c r="AF71" t="s">
        <v>30</v>
      </c>
      <c r="AG71" t="s">
        <v>28</v>
      </c>
      <c r="AH71">
        <v>4.3999999999999997E-2</v>
      </c>
      <c r="AI71" t="s">
        <v>29</v>
      </c>
      <c r="AJ71" t="s">
        <v>31</v>
      </c>
      <c r="AK71">
        <v>2.77</v>
      </c>
      <c r="AL71" t="s">
        <v>32</v>
      </c>
      <c r="AO71" t="s">
        <v>21</v>
      </c>
    </row>
    <row r="72" spans="1:41" x14ac:dyDescent="0.25">
      <c r="A72" t="s">
        <v>22</v>
      </c>
      <c r="B72" s="2">
        <v>9330</v>
      </c>
      <c r="C72" t="s">
        <v>23</v>
      </c>
      <c r="D72">
        <v>2</v>
      </c>
      <c r="E72" t="s">
        <v>24</v>
      </c>
      <c r="F72">
        <v>13100</v>
      </c>
      <c r="G72" t="s">
        <v>25</v>
      </c>
      <c r="I72" t="s">
        <v>8</v>
      </c>
      <c r="T72">
        <v>17.14</v>
      </c>
      <c r="U72">
        <v>0.02</v>
      </c>
      <c r="V72" t="s">
        <v>27</v>
      </c>
      <c r="W72">
        <v>9330</v>
      </c>
      <c r="X72" t="s">
        <v>34</v>
      </c>
      <c r="Y72">
        <v>13100</v>
      </c>
      <c r="Z72" t="s">
        <v>13</v>
      </c>
      <c r="AA72">
        <v>0.02</v>
      </c>
      <c r="AB72" t="s">
        <v>35</v>
      </c>
      <c r="AC72">
        <v>13100</v>
      </c>
      <c r="AD72" t="s">
        <v>33</v>
      </c>
      <c r="AE72">
        <v>9330</v>
      </c>
      <c r="AF72" t="s">
        <v>30</v>
      </c>
      <c r="AG72" t="s">
        <v>28</v>
      </c>
      <c r="AH72">
        <v>0.02</v>
      </c>
      <c r="AI72" t="s">
        <v>29</v>
      </c>
      <c r="AJ72" t="s">
        <v>31</v>
      </c>
      <c r="AK72">
        <v>17.14</v>
      </c>
      <c r="AL72" t="s">
        <v>32</v>
      </c>
      <c r="AO72" t="s">
        <v>21</v>
      </c>
    </row>
    <row r="73" spans="1:41" x14ac:dyDescent="0.25">
      <c r="A73" t="s">
        <v>22</v>
      </c>
      <c r="B73" s="2">
        <v>7440</v>
      </c>
      <c r="C73" t="s">
        <v>23</v>
      </c>
      <c r="D73">
        <v>2.6</v>
      </c>
      <c r="E73" t="s">
        <v>24</v>
      </c>
      <c r="F73">
        <v>16720</v>
      </c>
      <c r="G73" t="s">
        <v>25</v>
      </c>
      <c r="I73" t="s">
        <v>8</v>
      </c>
      <c r="T73">
        <v>31.55</v>
      </c>
      <c r="U73">
        <v>2.5999999999999999E-2</v>
      </c>
      <c r="V73" t="s">
        <v>27</v>
      </c>
      <c r="W73">
        <v>7440</v>
      </c>
      <c r="X73" t="s">
        <v>34</v>
      </c>
      <c r="Y73">
        <v>16720</v>
      </c>
      <c r="Z73" t="s">
        <v>13</v>
      </c>
      <c r="AA73">
        <v>2.5999999999999999E-2</v>
      </c>
      <c r="AB73" t="s">
        <v>35</v>
      </c>
      <c r="AC73">
        <v>16720</v>
      </c>
      <c r="AD73" t="s">
        <v>33</v>
      </c>
      <c r="AE73">
        <v>7440</v>
      </c>
      <c r="AF73" t="s">
        <v>30</v>
      </c>
      <c r="AG73" t="s">
        <v>28</v>
      </c>
      <c r="AH73">
        <v>2.5999999999999999E-2</v>
      </c>
      <c r="AI73" t="s">
        <v>29</v>
      </c>
      <c r="AJ73" t="s">
        <v>31</v>
      </c>
      <c r="AK73">
        <v>31.55</v>
      </c>
      <c r="AL73" t="s">
        <v>32</v>
      </c>
      <c r="AO73" t="s">
        <v>21</v>
      </c>
    </row>
    <row r="74" spans="1:41" x14ac:dyDescent="0.25">
      <c r="A74" t="s">
        <v>1</v>
      </c>
      <c r="B74">
        <v>6480</v>
      </c>
      <c r="C74" t="s">
        <v>2</v>
      </c>
      <c r="D74">
        <v>20</v>
      </c>
      <c r="E74" t="s">
        <v>3</v>
      </c>
      <c r="F74">
        <v>4</v>
      </c>
      <c r="G74" t="s">
        <v>4</v>
      </c>
      <c r="H74" t="s">
        <v>5</v>
      </c>
      <c r="I74" t="s">
        <v>8</v>
      </c>
      <c r="T74">
        <v>14198.48</v>
      </c>
      <c r="V74" t="s">
        <v>20</v>
      </c>
      <c r="W74">
        <v>6480</v>
      </c>
      <c r="X74" t="s">
        <v>13</v>
      </c>
      <c r="Y74">
        <v>0.04</v>
      </c>
      <c r="Z74" t="s">
        <v>14</v>
      </c>
      <c r="AA74">
        <v>20</v>
      </c>
      <c r="AB74" t="s">
        <v>15</v>
      </c>
      <c r="AC74">
        <v>20</v>
      </c>
      <c r="AD74" t="s">
        <v>16</v>
      </c>
      <c r="AE74">
        <v>6480</v>
      </c>
      <c r="AF74" t="s">
        <v>19</v>
      </c>
      <c r="AG74">
        <v>0.04</v>
      </c>
      <c r="AH74" t="s">
        <v>17</v>
      </c>
      <c r="AI74">
        <v>20</v>
      </c>
      <c r="AJ74" t="s">
        <v>18</v>
      </c>
      <c r="AK74">
        <v>20</v>
      </c>
      <c r="AL74" t="s">
        <v>11</v>
      </c>
      <c r="AM74">
        <v>14198.48</v>
      </c>
      <c r="AN74" t="s">
        <v>12</v>
      </c>
      <c r="AO74" t="s">
        <v>21</v>
      </c>
    </row>
    <row r="75" spans="1:41" x14ac:dyDescent="0.25">
      <c r="A75" t="s">
        <v>1</v>
      </c>
      <c r="B75">
        <v>1570</v>
      </c>
      <c r="C75" t="s">
        <v>2</v>
      </c>
      <c r="D75">
        <v>14</v>
      </c>
      <c r="E75" t="s">
        <v>10</v>
      </c>
      <c r="F75">
        <v>13</v>
      </c>
      <c r="G75" t="s">
        <v>4</v>
      </c>
      <c r="H75" t="s">
        <v>9</v>
      </c>
      <c r="I75" t="s">
        <v>8</v>
      </c>
      <c r="T75">
        <v>8689.56</v>
      </c>
      <c r="V75" t="s">
        <v>20</v>
      </c>
      <c r="W75">
        <v>1570</v>
      </c>
      <c r="X75" t="s">
        <v>13</v>
      </c>
      <c r="Y75">
        <v>0.13</v>
      </c>
      <c r="Z75" t="s">
        <v>14</v>
      </c>
      <c r="AA75">
        <v>14</v>
      </c>
      <c r="AB75" t="s">
        <v>15</v>
      </c>
      <c r="AC75">
        <v>14</v>
      </c>
      <c r="AD75" t="s">
        <v>16</v>
      </c>
      <c r="AE75">
        <v>1570</v>
      </c>
      <c r="AF75" t="s">
        <v>19</v>
      </c>
      <c r="AG75">
        <v>0.13</v>
      </c>
      <c r="AH75" t="s">
        <v>17</v>
      </c>
      <c r="AI75">
        <v>14</v>
      </c>
      <c r="AJ75" t="s">
        <v>18</v>
      </c>
      <c r="AK75">
        <v>14</v>
      </c>
      <c r="AL75" t="s">
        <v>11</v>
      </c>
      <c r="AM75">
        <v>8689.56</v>
      </c>
      <c r="AN75" t="s">
        <v>12</v>
      </c>
      <c r="AO75" t="s">
        <v>21</v>
      </c>
    </row>
    <row r="76" spans="1:41" x14ac:dyDescent="0.25">
      <c r="A76" t="s">
        <v>1</v>
      </c>
      <c r="B76">
        <v>8330</v>
      </c>
      <c r="C76" t="s">
        <v>2</v>
      </c>
      <c r="D76">
        <v>11</v>
      </c>
      <c r="E76" t="s">
        <v>3</v>
      </c>
      <c r="F76">
        <v>4.5</v>
      </c>
      <c r="G76" t="s">
        <v>4</v>
      </c>
      <c r="H76" t="s">
        <v>5</v>
      </c>
      <c r="I76" t="s">
        <v>8</v>
      </c>
      <c r="T76">
        <v>13518.37</v>
      </c>
      <c r="V76" t="s">
        <v>20</v>
      </c>
      <c r="W76">
        <v>8330</v>
      </c>
      <c r="X76" t="s">
        <v>13</v>
      </c>
      <c r="Y76">
        <v>4.4999999999999998E-2</v>
      </c>
      <c r="Z76" t="s">
        <v>14</v>
      </c>
      <c r="AA76">
        <v>11</v>
      </c>
      <c r="AB76" t="s">
        <v>15</v>
      </c>
      <c r="AC76">
        <v>11</v>
      </c>
      <c r="AD76" t="s">
        <v>16</v>
      </c>
      <c r="AE76">
        <v>8330</v>
      </c>
      <c r="AF76" t="s">
        <v>19</v>
      </c>
      <c r="AG76">
        <v>4.4999999999999998E-2</v>
      </c>
      <c r="AH76" t="s">
        <v>17</v>
      </c>
      <c r="AI76">
        <v>11</v>
      </c>
      <c r="AJ76" t="s">
        <v>18</v>
      </c>
      <c r="AK76">
        <v>11</v>
      </c>
      <c r="AL76" t="s">
        <v>11</v>
      </c>
      <c r="AM76">
        <v>13518.37</v>
      </c>
      <c r="AN76" t="s">
        <v>12</v>
      </c>
      <c r="AO76" t="s">
        <v>21</v>
      </c>
    </row>
    <row r="77" spans="1:41" x14ac:dyDescent="0.25">
      <c r="A77" t="s">
        <v>1</v>
      </c>
      <c r="B77">
        <v>1610</v>
      </c>
      <c r="C77" t="s">
        <v>2</v>
      </c>
      <c r="D77">
        <v>9</v>
      </c>
      <c r="E77" t="s">
        <v>10</v>
      </c>
      <c r="F77">
        <v>6.2</v>
      </c>
      <c r="G77" t="s">
        <v>4</v>
      </c>
      <c r="H77" t="s">
        <v>9</v>
      </c>
      <c r="I77" t="s">
        <v>8</v>
      </c>
      <c r="T77">
        <v>2766.6</v>
      </c>
      <c r="V77" t="s">
        <v>20</v>
      </c>
      <c r="W77">
        <v>1610</v>
      </c>
      <c r="X77" t="s">
        <v>13</v>
      </c>
      <c r="Y77">
        <v>6.2E-2</v>
      </c>
      <c r="Z77" t="s">
        <v>14</v>
      </c>
      <c r="AA77">
        <v>9</v>
      </c>
      <c r="AB77" t="s">
        <v>15</v>
      </c>
      <c r="AC77">
        <v>9</v>
      </c>
      <c r="AD77" t="s">
        <v>16</v>
      </c>
      <c r="AE77">
        <v>1610</v>
      </c>
      <c r="AF77" t="s">
        <v>19</v>
      </c>
      <c r="AG77">
        <v>6.2E-2</v>
      </c>
      <c r="AH77" t="s">
        <v>17</v>
      </c>
      <c r="AI77">
        <v>9</v>
      </c>
      <c r="AJ77" t="s">
        <v>18</v>
      </c>
      <c r="AK77">
        <v>9</v>
      </c>
      <c r="AL77" t="s">
        <v>11</v>
      </c>
      <c r="AM77">
        <v>2766.6</v>
      </c>
      <c r="AN77" t="s">
        <v>12</v>
      </c>
      <c r="AO77" t="s">
        <v>21</v>
      </c>
    </row>
    <row r="78" spans="1:41" x14ac:dyDescent="0.25">
      <c r="A78" t="s">
        <v>1</v>
      </c>
      <c r="B78">
        <v>3840</v>
      </c>
      <c r="C78" t="s">
        <v>2</v>
      </c>
      <c r="D78">
        <v>44</v>
      </c>
      <c r="E78" t="s">
        <v>3</v>
      </c>
      <c r="F78">
        <v>6.83</v>
      </c>
      <c r="G78" t="s">
        <v>4</v>
      </c>
      <c r="H78" t="s">
        <v>5</v>
      </c>
      <c r="I78" t="s">
        <v>8</v>
      </c>
      <c r="T78">
        <v>70280.25</v>
      </c>
      <c r="V78" t="s">
        <v>20</v>
      </c>
      <c r="W78">
        <v>3840</v>
      </c>
      <c r="X78" t="s">
        <v>13</v>
      </c>
      <c r="Y78">
        <v>6.83E-2</v>
      </c>
      <c r="Z78" t="s">
        <v>14</v>
      </c>
      <c r="AA78">
        <v>44</v>
      </c>
      <c r="AB78" t="s">
        <v>15</v>
      </c>
      <c r="AC78">
        <v>44</v>
      </c>
      <c r="AD78" t="s">
        <v>16</v>
      </c>
      <c r="AE78">
        <v>3840</v>
      </c>
      <c r="AF78" t="s">
        <v>19</v>
      </c>
      <c r="AG78">
        <v>6.83E-2</v>
      </c>
      <c r="AH78" t="s">
        <v>17</v>
      </c>
      <c r="AI78">
        <v>44</v>
      </c>
      <c r="AJ78" t="s">
        <v>18</v>
      </c>
      <c r="AK78">
        <v>44</v>
      </c>
      <c r="AL78" t="s">
        <v>11</v>
      </c>
      <c r="AM78">
        <v>70280.25</v>
      </c>
      <c r="AN78" t="s">
        <v>12</v>
      </c>
      <c r="AO78" t="s">
        <v>21</v>
      </c>
    </row>
    <row r="79" spans="1:41" x14ac:dyDescent="0.25">
      <c r="A79" t="s">
        <v>1</v>
      </c>
      <c r="B79">
        <v>9430</v>
      </c>
      <c r="C79" t="s">
        <v>2</v>
      </c>
      <c r="D79">
        <v>9</v>
      </c>
      <c r="E79" t="s">
        <v>10</v>
      </c>
      <c r="F79">
        <v>1.5</v>
      </c>
      <c r="G79" t="s">
        <v>4</v>
      </c>
      <c r="H79" t="s">
        <v>9</v>
      </c>
      <c r="T79">
        <v>10782.17</v>
      </c>
      <c r="V79" t="s">
        <v>20</v>
      </c>
      <c r="W79">
        <v>9430</v>
      </c>
      <c r="X79" t="s">
        <v>13</v>
      </c>
      <c r="Y79">
        <v>1.4999999999999999E-2</v>
      </c>
      <c r="Z79" t="s">
        <v>14</v>
      </c>
      <c r="AA79">
        <v>9</v>
      </c>
      <c r="AB79" t="s">
        <v>15</v>
      </c>
      <c r="AC79">
        <v>9</v>
      </c>
      <c r="AD79" t="s">
        <v>16</v>
      </c>
      <c r="AE79">
        <v>9430</v>
      </c>
      <c r="AF79" t="s">
        <v>19</v>
      </c>
      <c r="AG79">
        <v>1.4999999999999999E-2</v>
      </c>
      <c r="AH79" t="s">
        <v>17</v>
      </c>
      <c r="AI79">
        <v>9</v>
      </c>
      <c r="AJ79" t="s">
        <v>18</v>
      </c>
      <c r="AK79">
        <v>9</v>
      </c>
      <c r="AL79" t="s">
        <v>11</v>
      </c>
      <c r="AM79">
        <v>10782.17</v>
      </c>
      <c r="AN79" t="s">
        <v>12</v>
      </c>
      <c r="AO79" t="s">
        <v>21</v>
      </c>
    </row>
    <row r="80" spans="1:41" x14ac:dyDescent="0.25">
      <c r="A80" t="s">
        <v>22</v>
      </c>
      <c r="B80" s="2">
        <v>7170</v>
      </c>
      <c r="C80" t="s">
        <v>23</v>
      </c>
      <c r="D80">
        <v>3</v>
      </c>
      <c r="E80" t="s">
        <v>24</v>
      </c>
      <c r="F80">
        <v>8990</v>
      </c>
      <c r="G80" t="s">
        <v>25</v>
      </c>
      <c r="I80" t="s">
        <v>8</v>
      </c>
      <c r="T80">
        <v>7.65</v>
      </c>
      <c r="U80">
        <v>0.03</v>
      </c>
      <c r="V80" t="s">
        <v>27</v>
      </c>
      <c r="W80">
        <v>7170</v>
      </c>
      <c r="X80" t="s">
        <v>34</v>
      </c>
      <c r="Y80">
        <v>8990</v>
      </c>
      <c r="Z80" t="s">
        <v>13</v>
      </c>
      <c r="AA80">
        <v>0.03</v>
      </c>
      <c r="AB80" t="s">
        <v>35</v>
      </c>
      <c r="AC80">
        <v>8990</v>
      </c>
      <c r="AD80" t="s">
        <v>33</v>
      </c>
      <c r="AE80">
        <v>7170</v>
      </c>
      <c r="AF80" t="s">
        <v>30</v>
      </c>
      <c r="AG80" t="s">
        <v>28</v>
      </c>
      <c r="AH80">
        <v>0.03</v>
      </c>
      <c r="AI80" t="s">
        <v>29</v>
      </c>
      <c r="AJ80" t="s">
        <v>31</v>
      </c>
      <c r="AK80">
        <v>7.65</v>
      </c>
      <c r="AL80" t="s">
        <v>32</v>
      </c>
      <c r="AO80" t="s">
        <v>21</v>
      </c>
    </row>
    <row r="81" spans="1:41" x14ac:dyDescent="0.25">
      <c r="A81" t="s">
        <v>22</v>
      </c>
      <c r="B81" s="2">
        <v>3810</v>
      </c>
      <c r="C81" t="s">
        <v>23</v>
      </c>
      <c r="D81">
        <v>3.6</v>
      </c>
      <c r="E81" t="s">
        <v>24</v>
      </c>
      <c r="F81">
        <v>5770</v>
      </c>
      <c r="G81" t="s">
        <v>25</v>
      </c>
      <c r="I81" t="s">
        <v>8</v>
      </c>
      <c r="T81">
        <v>11.74</v>
      </c>
      <c r="U81">
        <v>3.5999999999999997E-2</v>
      </c>
      <c r="V81" t="s">
        <v>27</v>
      </c>
      <c r="W81">
        <v>3810</v>
      </c>
      <c r="X81" t="s">
        <v>34</v>
      </c>
      <c r="Y81">
        <v>5770</v>
      </c>
      <c r="Z81" t="s">
        <v>13</v>
      </c>
      <c r="AA81">
        <v>3.5999999999999997E-2</v>
      </c>
      <c r="AB81" t="s">
        <v>35</v>
      </c>
      <c r="AC81">
        <v>5770</v>
      </c>
      <c r="AD81" t="s">
        <v>33</v>
      </c>
      <c r="AE81">
        <v>3810</v>
      </c>
      <c r="AF81" t="s">
        <v>30</v>
      </c>
      <c r="AG81" t="s">
        <v>28</v>
      </c>
      <c r="AH81">
        <v>3.5999999999999997E-2</v>
      </c>
      <c r="AI81" t="s">
        <v>29</v>
      </c>
      <c r="AJ81" t="s">
        <v>31</v>
      </c>
      <c r="AK81">
        <v>11.74</v>
      </c>
      <c r="AL81" t="s">
        <v>32</v>
      </c>
      <c r="AO81" t="s">
        <v>21</v>
      </c>
    </row>
    <row r="82" spans="1:41" x14ac:dyDescent="0.25">
      <c r="A82" t="s">
        <v>22</v>
      </c>
      <c r="B82" s="2">
        <v>5770</v>
      </c>
      <c r="C82" t="s">
        <v>23</v>
      </c>
      <c r="D82">
        <v>6</v>
      </c>
      <c r="E82" t="s">
        <v>24</v>
      </c>
      <c r="F82">
        <v>10020</v>
      </c>
      <c r="G82" t="s">
        <v>25</v>
      </c>
      <c r="I82" t="s">
        <v>8</v>
      </c>
      <c r="T82">
        <v>9.4700000000000006</v>
      </c>
      <c r="U82">
        <v>0.06</v>
      </c>
      <c r="V82" t="s">
        <v>27</v>
      </c>
      <c r="W82">
        <v>5770</v>
      </c>
      <c r="X82" t="s">
        <v>34</v>
      </c>
      <c r="Y82">
        <v>10020</v>
      </c>
      <c r="Z82" t="s">
        <v>13</v>
      </c>
      <c r="AA82">
        <v>0.06</v>
      </c>
      <c r="AB82" t="s">
        <v>35</v>
      </c>
      <c r="AC82">
        <v>10020</v>
      </c>
      <c r="AD82" t="s">
        <v>33</v>
      </c>
      <c r="AE82">
        <v>5770</v>
      </c>
      <c r="AF82" t="s">
        <v>30</v>
      </c>
      <c r="AG82" t="s">
        <v>28</v>
      </c>
      <c r="AH82">
        <v>0.06</v>
      </c>
      <c r="AI82" t="s">
        <v>29</v>
      </c>
      <c r="AJ82" t="s">
        <v>31</v>
      </c>
      <c r="AK82">
        <v>9.4700000000000006</v>
      </c>
      <c r="AL82" t="s">
        <v>32</v>
      </c>
      <c r="AO82" t="s">
        <v>21</v>
      </c>
    </row>
    <row r="83" spans="1:41" x14ac:dyDescent="0.25">
      <c r="A83" t="s">
        <v>22</v>
      </c>
      <c r="B83" s="2">
        <v>8380</v>
      </c>
      <c r="C83" t="s">
        <v>23</v>
      </c>
      <c r="D83">
        <v>3.4</v>
      </c>
      <c r="E83" t="s">
        <v>24</v>
      </c>
      <c r="F83">
        <v>17920</v>
      </c>
      <c r="G83" t="s">
        <v>25</v>
      </c>
      <c r="I83" t="s">
        <v>8</v>
      </c>
      <c r="T83">
        <v>22.73</v>
      </c>
      <c r="U83">
        <v>3.4000000000000002E-2</v>
      </c>
      <c r="V83" t="s">
        <v>27</v>
      </c>
      <c r="W83">
        <v>8380</v>
      </c>
      <c r="X83" t="s">
        <v>34</v>
      </c>
      <c r="Y83">
        <v>17920</v>
      </c>
      <c r="Z83" t="s">
        <v>13</v>
      </c>
      <c r="AA83">
        <v>3.4000000000000002E-2</v>
      </c>
      <c r="AB83" t="s">
        <v>35</v>
      </c>
      <c r="AC83">
        <v>17920</v>
      </c>
      <c r="AD83" t="s">
        <v>33</v>
      </c>
      <c r="AE83">
        <v>8380</v>
      </c>
      <c r="AF83" t="s">
        <v>30</v>
      </c>
      <c r="AG83" t="s">
        <v>28</v>
      </c>
      <c r="AH83">
        <v>3.4000000000000002E-2</v>
      </c>
      <c r="AI83" t="s">
        <v>29</v>
      </c>
      <c r="AJ83" t="s">
        <v>31</v>
      </c>
      <c r="AK83">
        <v>22.73</v>
      </c>
      <c r="AL83" t="s">
        <v>32</v>
      </c>
      <c r="AO83" t="s">
        <v>21</v>
      </c>
    </row>
    <row r="84" spans="1:41" x14ac:dyDescent="0.25">
      <c r="A84" t="s">
        <v>22</v>
      </c>
      <c r="B84" s="2">
        <v>4600</v>
      </c>
      <c r="C84" t="s">
        <v>23</v>
      </c>
      <c r="D84">
        <v>8</v>
      </c>
      <c r="E84" t="s">
        <v>24</v>
      </c>
      <c r="F84">
        <v>8590</v>
      </c>
      <c r="G84" t="s">
        <v>25</v>
      </c>
      <c r="I84" t="s">
        <v>8</v>
      </c>
      <c r="T84">
        <v>8.1199999999999992</v>
      </c>
      <c r="U84">
        <v>0.08</v>
      </c>
      <c r="V84" t="s">
        <v>27</v>
      </c>
      <c r="W84">
        <v>4600</v>
      </c>
      <c r="X84" t="s">
        <v>34</v>
      </c>
      <c r="Y84">
        <v>8590</v>
      </c>
      <c r="Z84" t="s">
        <v>13</v>
      </c>
      <c r="AA84">
        <v>0.08</v>
      </c>
      <c r="AB84" t="s">
        <v>35</v>
      </c>
      <c r="AC84">
        <v>8590</v>
      </c>
      <c r="AD84" t="s">
        <v>33</v>
      </c>
      <c r="AE84">
        <v>4600</v>
      </c>
      <c r="AF84" t="s">
        <v>30</v>
      </c>
      <c r="AG84" t="s">
        <v>28</v>
      </c>
      <c r="AH84">
        <v>0.08</v>
      </c>
      <c r="AI84" t="s">
        <v>29</v>
      </c>
      <c r="AJ84" t="s">
        <v>31</v>
      </c>
      <c r="AK84">
        <v>8.1199999999999992</v>
      </c>
      <c r="AL84" t="s">
        <v>32</v>
      </c>
      <c r="AO84" t="s">
        <v>21</v>
      </c>
    </row>
    <row r="85" spans="1:41" x14ac:dyDescent="0.25">
      <c r="A85" t="s">
        <v>22</v>
      </c>
      <c r="B85" s="2">
        <v>5060</v>
      </c>
      <c r="C85" t="s">
        <v>23</v>
      </c>
      <c r="D85">
        <v>4.8</v>
      </c>
      <c r="E85" t="s">
        <v>24</v>
      </c>
      <c r="F85">
        <v>8690</v>
      </c>
      <c r="G85" t="s">
        <v>25</v>
      </c>
      <c r="I85" t="s">
        <v>8</v>
      </c>
      <c r="T85">
        <v>11.54</v>
      </c>
      <c r="U85">
        <v>4.8000000000000001E-2</v>
      </c>
      <c r="V85" t="s">
        <v>27</v>
      </c>
      <c r="W85">
        <v>5060</v>
      </c>
      <c r="X85" t="s">
        <v>34</v>
      </c>
      <c r="Y85">
        <v>8690</v>
      </c>
      <c r="Z85" t="s">
        <v>13</v>
      </c>
      <c r="AA85">
        <v>4.8000000000000001E-2</v>
      </c>
      <c r="AB85" t="s">
        <v>35</v>
      </c>
      <c r="AC85">
        <v>8690</v>
      </c>
      <c r="AD85" t="s">
        <v>33</v>
      </c>
      <c r="AE85">
        <v>5060</v>
      </c>
      <c r="AF85" t="s">
        <v>30</v>
      </c>
      <c r="AG85" t="s">
        <v>28</v>
      </c>
      <c r="AH85">
        <v>4.8000000000000001E-2</v>
      </c>
      <c r="AI85" t="s">
        <v>29</v>
      </c>
      <c r="AJ85" t="s">
        <v>31</v>
      </c>
      <c r="AK85">
        <v>11.54</v>
      </c>
      <c r="AL85" t="s">
        <v>32</v>
      </c>
      <c r="AO85" t="s">
        <v>21</v>
      </c>
    </row>
    <row r="86" spans="1:41" x14ac:dyDescent="0.25">
      <c r="A86" t="s">
        <v>1</v>
      </c>
      <c r="B86">
        <v>2560</v>
      </c>
      <c r="C86" t="s">
        <v>2</v>
      </c>
      <c r="D86">
        <v>22</v>
      </c>
      <c r="E86" t="s">
        <v>3</v>
      </c>
      <c r="F86">
        <v>3</v>
      </c>
      <c r="G86" t="s">
        <v>4</v>
      </c>
      <c r="H86" t="s">
        <v>5</v>
      </c>
      <c r="I86" t="s">
        <v>8</v>
      </c>
      <c r="T86">
        <v>4905.22</v>
      </c>
      <c r="V86" t="s">
        <v>20</v>
      </c>
      <c r="W86">
        <v>2560</v>
      </c>
      <c r="X86" t="s">
        <v>13</v>
      </c>
      <c r="Y86">
        <v>0.03</v>
      </c>
      <c r="Z86" t="s">
        <v>14</v>
      </c>
      <c r="AA86">
        <v>22</v>
      </c>
      <c r="AB86" t="s">
        <v>15</v>
      </c>
      <c r="AC86">
        <v>22</v>
      </c>
      <c r="AD86" t="s">
        <v>16</v>
      </c>
      <c r="AE86">
        <v>2560</v>
      </c>
      <c r="AF86" t="s">
        <v>19</v>
      </c>
      <c r="AG86">
        <v>0.03</v>
      </c>
      <c r="AH86" t="s">
        <v>17</v>
      </c>
      <c r="AI86">
        <v>22</v>
      </c>
      <c r="AJ86" t="s">
        <v>18</v>
      </c>
      <c r="AK86">
        <v>22</v>
      </c>
      <c r="AL86" t="s">
        <v>11</v>
      </c>
      <c r="AM86">
        <v>4905.22</v>
      </c>
      <c r="AN86" t="s">
        <v>12</v>
      </c>
      <c r="AO86" t="s">
        <v>21</v>
      </c>
    </row>
    <row r="87" spans="1:41" x14ac:dyDescent="0.25">
      <c r="A87" t="s">
        <v>1</v>
      </c>
      <c r="B87">
        <v>2510</v>
      </c>
      <c r="C87" t="s">
        <v>2</v>
      </c>
      <c r="D87">
        <v>13</v>
      </c>
      <c r="E87" t="s">
        <v>10</v>
      </c>
      <c r="F87">
        <v>16</v>
      </c>
      <c r="G87" t="s">
        <v>4</v>
      </c>
      <c r="H87" t="s">
        <v>9</v>
      </c>
      <c r="I87" t="s">
        <v>8</v>
      </c>
      <c r="T87">
        <v>17283.34</v>
      </c>
      <c r="V87" t="s">
        <v>20</v>
      </c>
      <c r="W87">
        <v>2510</v>
      </c>
      <c r="X87" t="s">
        <v>13</v>
      </c>
      <c r="Y87">
        <v>0.16</v>
      </c>
      <c r="Z87" t="s">
        <v>14</v>
      </c>
      <c r="AA87">
        <v>13</v>
      </c>
      <c r="AB87" t="s">
        <v>15</v>
      </c>
      <c r="AC87">
        <v>13</v>
      </c>
      <c r="AD87" t="s">
        <v>16</v>
      </c>
      <c r="AE87">
        <v>2510</v>
      </c>
      <c r="AF87" t="s">
        <v>19</v>
      </c>
      <c r="AG87">
        <v>0.16</v>
      </c>
      <c r="AH87" t="s">
        <v>17</v>
      </c>
      <c r="AI87">
        <v>13</v>
      </c>
      <c r="AJ87" t="s">
        <v>18</v>
      </c>
      <c r="AK87">
        <v>13</v>
      </c>
      <c r="AL87" t="s">
        <v>11</v>
      </c>
      <c r="AM87">
        <v>17283.34</v>
      </c>
      <c r="AN87" t="s">
        <v>12</v>
      </c>
      <c r="AO87" t="s">
        <v>21</v>
      </c>
    </row>
    <row r="88" spans="1:41" x14ac:dyDescent="0.25">
      <c r="A88" t="s">
        <v>1</v>
      </c>
      <c r="B88">
        <v>8770</v>
      </c>
      <c r="C88" t="s">
        <v>2</v>
      </c>
      <c r="D88">
        <v>37</v>
      </c>
      <c r="E88" t="s">
        <v>3</v>
      </c>
      <c r="F88">
        <v>6.1</v>
      </c>
      <c r="G88" t="s">
        <v>4</v>
      </c>
      <c r="H88" t="s">
        <v>5</v>
      </c>
      <c r="I88" t="s">
        <v>8</v>
      </c>
      <c r="T88">
        <v>78427.58</v>
      </c>
      <c r="V88" t="s">
        <v>20</v>
      </c>
      <c r="W88">
        <v>8770</v>
      </c>
      <c r="X88" t="s">
        <v>13</v>
      </c>
      <c r="Y88">
        <v>6.0999999999999999E-2</v>
      </c>
      <c r="Z88" t="s">
        <v>14</v>
      </c>
      <c r="AA88">
        <v>37</v>
      </c>
      <c r="AB88" t="s">
        <v>15</v>
      </c>
      <c r="AC88">
        <v>37</v>
      </c>
      <c r="AD88" t="s">
        <v>16</v>
      </c>
      <c r="AE88">
        <v>8770</v>
      </c>
      <c r="AF88" t="s">
        <v>19</v>
      </c>
      <c r="AG88">
        <v>6.0999999999999999E-2</v>
      </c>
      <c r="AH88" t="s">
        <v>17</v>
      </c>
      <c r="AI88">
        <v>37</v>
      </c>
      <c r="AJ88" t="s">
        <v>18</v>
      </c>
      <c r="AK88">
        <v>37</v>
      </c>
      <c r="AL88" t="s">
        <v>11</v>
      </c>
      <c r="AM88">
        <v>78427.58</v>
      </c>
      <c r="AN88" t="s">
        <v>12</v>
      </c>
      <c r="AO88" t="s">
        <v>21</v>
      </c>
    </row>
    <row r="89" spans="1:41" x14ac:dyDescent="0.25">
      <c r="A89" t="s">
        <v>1</v>
      </c>
      <c r="B89">
        <v>6290</v>
      </c>
      <c r="C89" t="s">
        <v>2</v>
      </c>
      <c r="D89">
        <v>18</v>
      </c>
      <c r="E89" t="s">
        <v>10</v>
      </c>
      <c r="F89">
        <v>5.0999999999999996</v>
      </c>
      <c r="G89" t="s">
        <v>4</v>
      </c>
      <c r="H89" t="s">
        <v>9</v>
      </c>
      <c r="I89" t="s">
        <v>8</v>
      </c>
      <c r="T89">
        <v>15399.25</v>
      </c>
      <c r="V89" t="s">
        <v>20</v>
      </c>
      <c r="W89">
        <v>6290</v>
      </c>
      <c r="X89" t="s">
        <v>13</v>
      </c>
      <c r="Y89">
        <v>5.0999999999999997E-2</v>
      </c>
      <c r="Z89" t="s">
        <v>14</v>
      </c>
      <c r="AA89">
        <v>18</v>
      </c>
      <c r="AB89" t="s">
        <v>15</v>
      </c>
      <c r="AC89">
        <v>18</v>
      </c>
      <c r="AD89" t="s">
        <v>16</v>
      </c>
      <c r="AE89">
        <v>6290</v>
      </c>
      <c r="AF89" t="s">
        <v>19</v>
      </c>
      <c r="AG89">
        <v>5.0999999999999997E-2</v>
      </c>
      <c r="AH89" t="s">
        <v>17</v>
      </c>
      <c r="AI89">
        <v>18</v>
      </c>
      <c r="AJ89" t="s">
        <v>18</v>
      </c>
      <c r="AK89">
        <v>18</v>
      </c>
      <c r="AL89" t="s">
        <v>11</v>
      </c>
      <c r="AM89">
        <v>15399.25</v>
      </c>
      <c r="AN89" t="s">
        <v>12</v>
      </c>
      <c r="AO89" t="s">
        <v>21</v>
      </c>
    </row>
    <row r="90" spans="1:41" x14ac:dyDescent="0.25">
      <c r="A90" t="s">
        <v>1</v>
      </c>
      <c r="B90">
        <v>8460</v>
      </c>
      <c r="C90" t="s">
        <v>2</v>
      </c>
      <c r="D90">
        <v>45</v>
      </c>
      <c r="E90" t="s">
        <v>3</v>
      </c>
      <c r="F90">
        <v>6.57</v>
      </c>
      <c r="G90" t="s">
        <v>4</v>
      </c>
      <c r="H90" t="s">
        <v>5</v>
      </c>
      <c r="I90" t="s">
        <v>8</v>
      </c>
      <c r="T90">
        <v>148232.63</v>
      </c>
      <c r="V90" t="s">
        <v>20</v>
      </c>
      <c r="W90">
        <v>8460</v>
      </c>
      <c r="X90" t="s">
        <v>13</v>
      </c>
      <c r="Y90">
        <v>6.5699999999999995E-2</v>
      </c>
      <c r="Z90" t="s">
        <v>14</v>
      </c>
      <c r="AA90">
        <v>45</v>
      </c>
      <c r="AB90" t="s">
        <v>15</v>
      </c>
      <c r="AC90">
        <v>45</v>
      </c>
      <c r="AD90" t="s">
        <v>16</v>
      </c>
      <c r="AE90">
        <v>8460</v>
      </c>
      <c r="AF90" t="s">
        <v>19</v>
      </c>
      <c r="AG90">
        <v>6.5699999999999995E-2</v>
      </c>
      <c r="AH90" t="s">
        <v>17</v>
      </c>
      <c r="AI90">
        <v>45</v>
      </c>
      <c r="AJ90" t="s">
        <v>18</v>
      </c>
      <c r="AK90">
        <v>45</v>
      </c>
      <c r="AL90" t="s">
        <v>11</v>
      </c>
      <c r="AM90">
        <v>148232.63</v>
      </c>
      <c r="AN90" t="s">
        <v>12</v>
      </c>
      <c r="AO90" t="s">
        <v>21</v>
      </c>
    </row>
    <row r="91" spans="1:41" x14ac:dyDescent="0.25">
      <c r="A91" t="s">
        <v>1</v>
      </c>
      <c r="B91">
        <v>5370</v>
      </c>
      <c r="C91" t="s">
        <v>2</v>
      </c>
      <c r="D91">
        <v>10</v>
      </c>
      <c r="E91" t="s">
        <v>10</v>
      </c>
      <c r="F91">
        <v>6.99</v>
      </c>
      <c r="G91" t="s">
        <v>4</v>
      </c>
      <c r="H91" t="s">
        <v>9</v>
      </c>
      <c r="T91">
        <v>10553.73</v>
      </c>
      <c r="V91" t="s">
        <v>20</v>
      </c>
      <c r="W91">
        <v>5370</v>
      </c>
      <c r="X91" t="s">
        <v>13</v>
      </c>
      <c r="Y91">
        <v>6.9900000000000004E-2</v>
      </c>
      <c r="Z91" t="s">
        <v>14</v>
      </c>
      <c r="AA91">
        <v>10</v>
      </c>
      <c r="AB91" t="s">
        <v>15</v>
      </c>
      <c r="AC91">
        <v>10</v>
      </c>
      <c r="AD91" t="s">
        <v>16</v>
      </c>
      <c r="AE91">
        <v>5370</v>
      </c>
      <c r="AF91" t="s">
        <v>19</v>
      </c>
      <c r="AG91">
        <v>6.9900000000000004E-2</v>
      </c>
      <c r="AH91" t="s">
        <v>17</v>
      </c>
      <c r="AI91">
        <v>10</v>
      </c>
      <c r="AJ91" t="s">
        <v>18</v>
      </c>
      <c r="AK91">
        <v>10</v>
      </c>
      <c r="AL91" t="s">
        <v>11</v>
      </c>
      <c r="AM91">
        <v>10553.73</v>
      </c>
      <c r="AN91" t="s">
        <v>12</v>
      </c>
      <c r="AO91" t="s">
        <v>21</v>
      </c>
    </row>
    <row r="92" spans="1:41" x14ac:dyDescent="0.25">
      <c r="A92" t="s">
        <v>22</v>
      </c>
      <c r="B92" s="2">
        <v>8770</v>
      </c>
      <c r="C92" t="s">
        <v>23</v>
      </c>
      <c r="D92">
        <v>4</v>
      </c>
      <c r="E92" t="s">
        <v>24</v>
      </c>
      <c r="F92">
        <v>10560</v>
      </c>
      <c r="G92" t="s">
        <v>25</v>
      </c>
      <c r="I92" t="s">
        <v>8</v>
      </c>
      <c r="T92">
        <v>4.74</v>
      </c>
      <c r="U92">
        <v>0.04</v>
      </c>
      <c r="V92" t="s">
        <v>27</v>
      </c>
      <c r="W92">
        <v>8770</v>
      </c>
      <c r="X92" t="s">
        <v>34</v>
      </c>
      <c r="Y92">
        <v>10560</v>
      </c>
      <c r="Z92" t="s">
        <v>13</v>
      </c>
      <c r="AA92">
        <v>0.04</v>
      </c>
      <c r="AB92" t="s">
        <v>35</v>
      </c>
      <c r="AC92">
        <v>10560</v>
      </c>
      <c r="AD92" t="s">
        <v>33</v>
      </c>
      <c r="AE92">
        <v>8770</v>
      </c>
      <c r="AF92" t="s">
        <v>30</v>
      </c>
      <c r="AG92" t="s">
        <v>28</v>
      </c>
      <c r="AH92">
        <v>0.04</v>
      </c>
      <c r="AI92" t="s">
        <v>29</v>
      </c>
      <c r="AJ92" t="s">
        <v>31</v>
      </c>
      <c r="AK92">
        <v>4.74</v>
      </c>
      <c r="AL92" t="s">
        <v>32</v>
      </c>
      <c r="AO92" t="s">
        <v>21</v>
      </c>
    </row>
    <row r="93" spans="1:41" x14ac:dyDescent="0.25">
      <c r="A93" t="s">
        <v>22</v>
      </c>
      <c r="B93" s="2">
        <v>9770</v>
      </c>
      <c r="C93" t="s">
        <v>23</v>
      </c>
      <c r="D93">
        <v>9.6</v>
      </c>
      <c r="E93" t="s">
        <v>24</v>
      </c>
      <c r="F93">
        <v>17230</v>
      </c>
      <c r="G93" t="s">
        <v>25</v>
      </c>
      <c r="I93" t="s">
        <v>8</v>
      </c>
      <c r="T93">
        <v>6.19</v>
      </c>
      <c r="U93">
        <v>9.6000000000000002E-2</v>
      </c>
      <c r="V93" t="s">
        <v>27</v>
      </c>
      <c r="W93">
        <v>9770</v>
      </c>
      <c r="X93" t="s">
        <v>34</v>
      </c>
      <c r="Y93">
        <v>17230</v>
      </c>
      <c r="Z93" t="s">
        <v>13</v>
      </c>
      <c r="AA93">
        <v>9.6000000000000002E-2</v>
      </c>
      <c r="AB93" t="s">
        <v>35</v>
      </c>
      <c r="AC93">
        <v>17230</v>
      </c>
      <c r="AD93" t="s">
        <v>33</v>
      </c>
      <c r="AE93">
        <v>9770</v>
      </c>
      <c r="AF93" t="s">
        <v>30</v>
      </c>
      <c r="AG93" t="s">
        <v>28</v>
      </c>
      <c r="AH93">
        <v>9.6000000000000002E-2</v>
      </c>
      <c r="AI93" t="s">
        <v>29</v>
      </c>
      <c r="AJ93" t="s">
        <v>31</v>
      </c>
      <c r="AK93">
        <v>6.19</v>
      </c>
      <c r="AL93" t="s">
        <v>32</v>
      </c>
      <c r="AO93" t="s">
        <v>21</v>
      </c>
    </row>
    <row r="94" spans="1:41" x14ac:dyDescent="0.25">
      <c r="A94" t="s">
        <v>22</v>
      </c>
      <c r="B94" s="2">
        <v>500</v>
      </c>
      <c r="C94" t="s">
        <v>23</v>
      </c>
      <c r="D94">
        <v>7</v>
      </c>
      <c r="E94" t="s">
        <v>24</v>
      </c>
      <c r="F94">
        <v>5090</v>
      </c>
      <c r="G94" t="s">
        <v>25</v>
      </c>
      <c r="I94" t="s">
        <v>8</v>
      </c>
      <c r="T94">
        <v>34.299999999999997</v>
      </c>
      <c r="U94">
        <v>7.0000000000000007E-2</v>
      </c>
      <c r="V94" t="s">
        <v>27</v>
      </c>
      <c r="W94">
        <v>500</v>
      </c>
      <c r="X94" t="s">
        <v>34</v>
      </c>
      <c r="Y94">
        <v>5090</v>
      </c>
      <c r="Z94" t="s">
        <v>13</v>
      </c>
      <c r="AA94">
        <v>7.0000000000000007E-2</v>
      </c>
      <c r="AB94" t="s">
        <v>35</v>
      </c>
      <c r="AC94">
        <v>5090</v>
      </c>
      <c r="AD94" t="s">
        <v>33</v>
      </c>
      <c r="AE94">
        <v>500</v>
      </c>
      <c r="AF94" t="s">
        <v>30</v>
      </c>
      <c r="AG94" t="s">
        <v>28</v>
      </c>
      <c r="AH94">
        <v>7.0000000000000007E-2</v>
      </c>
      <c r="AI94" t="s">
        <v>29</v>
      </c>
      <c r="AJ94" t="s">
        <v>31</v>
      </c>
      <c r="AK94">
        <v>34.299999999999997</v>
      </c>
      <c r="AL94" t="s">
        <v>32</v>
      </c>
      <c r="AO94" t="s">
        <v>21</v>
      </c>
    </row>
    <row r="95" spans="1:41" x14ac:dyDescent="0.25">
      <c r="A95" t="s">
        <v>22</v>
      </c>
      <c r="B95" s="2">
        <v>4130</v>
      </c>
      <c r="C95" t="s">
        <v>23</v>
      </c>
      <c r="D95">
        <v>8.1</v>
      </c>
      <c r="E95" t="s">
        <v>24</v>
      </c>
      <c r="F95">
        <v>5900</v>
      </c>
      <c r="G95" t="s">
        <v>25</v>
      </c>
      <c r="I95" t="s">
        <v>8</v>
      </c>
      <c r="T95">
        <v>4.58</v>
      </c>
      <c r="U95">
        <v>8.1000000000000003E-2</v>
      </c>
      <c r="V95" t="s">
        <v>27</v>
      </c>
      <c r="W95">
        <v>4130</v>
      </c>
      <c r="X95" t="s">
        <v>34</v>
      </c>
      <c r="Y95">
        <v>5900</v>
      </c>
      <c r="Z95" t="s">
        <v>13</v>
      </c>
      <c r="AA95">
        <v>8.1000000000000003E-2</v>
      </c>
      <c r="AB95" t="s">
        <v>35</v>
      </c>
      <c r="AC95">
        <v>5900</v>
      </c>
      <c r="AD95" t="s">
        <v>33</v>
      </c>
      <c r="AE95">
        <v>4130</v>
      </c>
      <c r="AF95" t="s">
        <v>30</v>
      </c>
      <c r="AG95" t="s">
        <v>28</v>
      </c>
      <c r="AH95">
        <v>8.1000000000000003E-2</v>
      </c>
      <c r="AI95" t="s">
        <v>29</v>
      </c>
      <c r="AJ95" t="s">
        <v>31</v>
      </c>
      <c r="AK95">
        <v>4.58</v>
      </c>
      <c r="AL95" t="s">
        <v>32</v>
      </c>
      <c r="AO95" t="s">
        <v>21</v>
      </c>
    </row>
    <row r="96" spans="1:41" x14ac:dyDescent="0.25">
      <c r="A96" t="s">
        <v>22</v>
      </c>
      <c r="B96" s="2">
        <v>7700</v>
      </c>
      <c r="C96" t="s">
        <v>23</v>
      </c>
      <c r="D96">
        <v>7</v>
      </c>
      <c r="E96" t="s">
        <v>24</v>
      </c>
      <c r="F96">
        <v>9570</v>
      </c>
      <c r="G96" t="s">
        <v>25</v>
      </c>
      <c r="I96" t="s">
        <v>8</v>
      </c>
      <c r="T96">
        <v>3.21</v>
      </c>
      <c r="U96">
        <v>7.0000000000000007E-2</v>
      </c>
      <c r="V96" t="s">
        <v>27</v>
      </c>
      <c r="W96">
        <v>7700</v>
      </c>
      <c r="X96" t="s">
        <v>34</v>
      </c>
      <c r="Y96">
        <v>9570</v>
      </c>
      <c r="Z96" t="s">
        <v>13</v>
      </c>
      <c r="AA96">
        <v>7.0000000000000007E-2</v>
      </c>
      <c r="AB96" t="s">
        <v>35</v>
      </c>
      <c r="AC96">
        <v>9570</v>
      </c>
      <c r="AD96" t="s">
        <v>33</v>
      </c>
      <c r="AE96">
        <v>7700</v>
      </c>
      <c r="AF96" t="s">
        <v>30</v>
      </c>
      <c r="AG96" t="s">
        <v>28</v>
      </c>
      <c r="AH96">
        <v>7.0000000000000007E-2</v>
      </c>
      <c r="AI96" t="s">
        <v>29</v>
      </c>
      <c r="AJ96" t="s">
        <v>31</v>
      </c>
      <c r="AK96">
        <v>3.21</v>
      </c>
      <c r="AL96" t="s">
        <v>32</v>
      </c>
      <c r="AO96" t="s">
        <v>21</v>
      </c>
    </row>
    <row r="97" spans="1:41" x14ac:dyDescent="0.25">
      <c r="A97" t="s">
        <v>22</v>
      </c>
      <c r="B97" s="2">
        <v>9810</v>
      </c>
      <c r="C97" t="s">
        <v>23</v>
      </c>
      <c r="D97">
        <v>7.6</v>
      </c>
      <c r="E97" t="s">
        <v>24</v>
      </c>
      <c r="F97">
        <v>16310</v>
      </c>
      <c r="G97" t="s">
        <v>25</v>
      </c>
      <c r="I97" t="s">
        <v>8</v>
      </c>
      <c r="T97">
        <v>6.94</v>
      </c>
      <c r="U97">
        <v>7.5999999999999998E-2</v>
      </c>
      <c r="V97" t="s">
        <v>27</v>
      </c>
      <c r="W97">
        <v>9810</v>
      </c>
      <c r="X97" t="s">
        <v>34</v>
      </c>
      <c r="Y97">
        <v>16310</v>
      </c>
      <c r="Z97" t="s">
        <v>13</v>
      </c>
      <c r="AA97">
        <v>7.5999999999999998E-2</v>
      </c>
      <c r="AB97" t="s">
        <v>35</v>
      </c>
      <c r="AC97">
        <v>16310</v>
      </c>
      <c r="AD97" t="s">
        <v>33</v>
      </c>
      <c r="AE97">
        <v>9810</v>
      </c>
      <c r="AF97" t="s">
        <v>30</v>
      </c>
      <c r="AG97" t="s">
        <v>28</v>
      </c>
      <c r="AH97">
        <v>7.5999999999999998E-2</v>
      </c>
      <c r="AI97" t="s">
        <v>29</v>
      </c>
      <c r="AJ97" t="s">
        <v>31</v>
      </c>
      <c r="AK97">
        <v>6.94</v>
      </c>
      <c r="AL97" t="s">
        <v>32</v>
      </c>
      <c r="AO97" t="s">
        <v>21</v>
      </c>
    </row>
    <row r="98" spans="1:41" x14ac:dyDescent="0.25">
      <c r="A98" t="s">
        <v>1</v>
      </c>
      <c r="B98">
        <v>4050</v>
      </c>
      <c r="C98" t="s">
        <v>2</v>
      </c>
      <c r="D98">
        <v>48</v>
      </c>
      <c r="E98" t="s">
        <v>3</v>
      </c>
      <c r="F98">
        <v>13</v>
      </c>
      <c r="G98" t="s">
        <v>4</v>
      </c>
      <c r="H98" t="s">
        <v>5</v>
      </c>
      <c r="I98" t="s">
        <v>8</v>
      </c>
      <c r="T98">
        <v>1429619</v>
      </c>
      <c r="V98" t="s">
        <v>20</v>
      </c>
      <c r="W98">
        <v>4050</v>
      </c>
      <c r="X98" t="s">
        <v>13</v>
      </c>
      <c r="Y98">
        <v>0.13</v>
      </c>
      <c r="Z98" t="s">
        <v>14</v>
      </c>
      <c r="AA98">
        <v>48</v>
      </c>
      <c r="AB98" t="s">
        <v>15</v>
      </c>
      <c r="AC98">
        <v>48</v>
      </c>
      <c r="AD98" t="s">
        <v>16</v>
      </c>
      <c r="AE98">
        <v>4050</v>
      </c>
      <c r="AF98" t="s">
        <v>19</v>
      </c>
      <c r="AG98">
        <v>0.13</v>
      </c>
      <c r="AH98" t="s">
        <v>17</v>
      </c>
      <c r="AI98">
        <v>48</v>
      </c>
      <c r="AJ98" t="s">
        <v>18</v>
      </c>
      <c r="AK98">
        <v>48</v>
      </c>
      <c r="AL98" t="s">
        <v>11</v>
      </c>
      <c r="AM98">
        <v>1429619</v>
      </c>
      <c r="AN98" t="s">
        <v>12</v>
      </c>
      <c r="AO98" t="s">
        <v>21</v>
      </c>
    </row>
    <row r="99" spans="1:41" x14ac:dyDescent="0.25">
      <c r="A99" t="s">
        <v>1</v>
      </c>
      <c r="B99">
        <v>5810</v>
      </c>
      <c r="C99" t="s">
        <v>2</v>
      </c>
      <c r="D99">
        <v>12</v>
      </c>
      <c r="E99" t="s">
        <v>10</v>
      </c>
      <c r="F99">
        <v>5</v>
      </c>
      <c r="G99" t="s">
        <v>4</v>
      </c>
      <c r="H99" t="s">
        <v>9</v>
      </c>
      <c r="I99" t="s">
        <v>8</v>
      </c>
      <c r="T99">
        <v>10433.93</v>
      </c>
      <c r="V99" t="s">
        <v>20</v>
      </c>
      <c r="W99">
        <v>5810</v>
      </c>
      <c r="X99" t="s">
        <v>13</v>
      </c>
      <c r="Y99">
        <v>0.05</v>
      </c>
      <c r="Z99" t="s">
        <v>14</v>
      </c>
      <c r="AA99">
        <v>12</v>
      </c>
      <c r="AB99" t="s">
        <v>15</v>
      </c>
      <c r="AC99">
        <v>12</v>
      </c>
      <c r="AD99" t="s">
        <v>16</v>
      </c>
      <c r="AE99">
        <v>5810</v>
      </c>
      <c r="AF99" t="s">
        <v>19</v>
      </c>
      <c r="AG99">
        <v>0.05</v>
      </c>
      <c r="AH99" t="s">
        <v>17</v>
      </c>
      <c r="AI99">
        <v>12</v>
      </c>
      <c r="AJ99" t="s">
        <v>18</v>
      </c>
      <c r="AK99">
        <v>12</v>
      </c>
      <c r="AL99" t="s">
        <v>11</v>
      </c>
      <c r="AM99">
        <v>10433.93</v>
      </c>
      <c r="AN99" t="s">
        <v>12</v>
      </c>
      <c r="AO99" t="s">
        <v>21</v>
      </c>
    </row>
    <row r="100" spans="1:41" x14ac:dyDescent="0.25">
      <c r="A100" t="s">
        <v>1</v>
      </c>
      <c r="B100">
        <v>2860</v>
      </c>
      <c r="C100" t="s">
        <v>2</v>
      </c>
      <c r="D100">
        <v>6</v>
      </c>
      <c r="E100" t="s">
        <v>3</v>
      </c>
      <c r="F100">
        <v>2.8</v>
      </c>
      <c r="G100" t="s">
        <v>4</v>
      </c>
      <c r="H100" t="s">
        <v>5</v>
      </c>
      <c r="I100" t="s">
        <v>8</v>
      </c>
      <c r="T100">
        <v>3375.4</v>
      </c>
      <c r="V100" t="s">
        <v>20</v>
      </c>
      <c r="W100">
        <v>2860</v>
      </c>
      <c r="X100" t="s">
        <v>13</v>
      </c>
      <c r="Y100">
        <v>2.8000000000000001E-2</v>
      </c>
      <c r="Z100" t="s">
        <v>14</v>
      </c>
      <c r="AA100">
        <v>6</v>
      </c>
      <c r="AB100" t="s">
        <v>15</v>
      </c>
      <c r="AC100">
        <v>6</v>
      </c>
      <c r="AD100" t="s">
        <v>16</v>
      </c>
      <c r="AE100">
        <v>2860</v>
      </c>
      <c r="AF100" t="s">
        <v>19</v>
      </c>
      <c r="AG100">
        <v>2.8000000000000001E-2</v>
      </c>
      <c r="AH100" t="s">
        <v>17</v>
      </c>
      <c r="AI100">
        <v>6</v>
      </c>
      <c r="AJ100" t="s">
        <v>18</v>
      </c>
      <c r="AK100">
        <v>6</v>
      </c>
      <c r="AL100" t="s">
        <v>11</v>
      </c>
      <c r="AM100">
        <v>3375.4</v>
      </c>
      <c r="AN100" t="s">
        <v>12</v>
      </c>
      <c r="AO100" t="s">
        <v>21</v>
      </c>
    </row>
    <row r="101" spans="1:41" x14ac:dyDescent="0.25">
      <c r="A101" t="s">
        <v>1</v>
      </c>
      <c r="B101">
        <v>6410</v>
      </c>
      <c r="C101" t="s">
        <v>2</v>
      </c>
      <c r="D101">
        <v>11</v>
      </c>
      <c r="E101" t="s">
        <v>10</v>
      </c>
      <c r="F101">
        <v>4.5</v>
      </c>
      <c r="G101" t="s">
        <v>4</v>
      </c>
      <c r="H101" t="s">
        <v>9</v>
      </c>
      <c r="I101" t="s">
        <v>8</v>
      </c>
      <c r="T101">
        <v>10402.49</v>
      </c>
      <c r="V101" t="s">
        <v>20</v>
      </c>
      <c r="W101">
        <v>6410</v>
      </c>
      <c r="X101" t="s">
        <v>13</v>
      </c>
      <c r="Y101">
        <v>4.4999999999999998E-2</v>
      </c>
      <c r="Z101" t="s">
        <v>14</v>
      </c>
      <c r="AA101">
        <v>11</v>
      </c>
      <c r="AB101" t="s">
        <v>15</v>
      </c>
      <c r="AC101">
        <v>11</v>
      </c>
      <c r="AD101" t="s">
        <v>16</v>
      </c>
      <c r="AE101">
        <v>6410</v>
      </c>
      <c r="AF101" t="s">
        <v>19</v>
      </c>
      <c r="AG101">
        <v>4.4999999999999998E-2</v>
      </c>
      <c r="AH101" t="s">
        <v>17</v>
      </c>
      <c r="AI101">
        <v>11</v>
      </c>
      <c r="AJ101" t="s">
        <v>18</v>
      </c>
      <c r="AK101">
        <v>11</v>
      </c>
      <c r="AL101" t="s">
        <v>11</v>
      </c>
      <c r="AM101">
        <v>10402.49</v>
      </c>
      <c r="AN101" t="s">
        <v>12</v>
      </c>
      <c r="AO101" t="s">
        <v>21</v>
      </c>
    </row>
    <row r="102" spans="1:41" x14ac:dyDescent="0.25">
      <c r="A102" t="s">
        <v>1</v>
      </c>
      <c r="B102">
        <v>3920</v>
      </c>
      <c r="C102" t="s">
        <v>2</v>
      </c>
      <c r="D102">
        <v>42</v>
      </c>
      <c r="E102" t="s">
        <v>3</v>
      </c>
      <c r="F102">
        <v>3.95</v>
      </c>
      <c r="G102" t="s">
        <v>4</v>
      </c>
      <c r="H102" t="s">
        <v>5</v>
      </c>
      <c r="I102" t="s">
        <v>8</v>
      </c>
      <c r="T102">
        <v>19948.71</v>
      </c>
      <c r="V102" t="s">
        <v>20</v>
      </c>
      <c r="W102">
        <v>3920</v>
      </c>
      <c r="X102" t="s">
        <v>13</v>
      </c>
      <c r="Y102">
        <v>3.95E-2</v>
      </c>
      <c r="Z102" t="s">
        <v>14</v>
      </c>
      <c r="AA102">
        <v>42</v>
      </c>
      <c r="AB102" t="s">
        <v>15</v>
      </c>
      <c r="AC102">
        <v>42</v>
      </c>
      <c r="AD102" t="s">
        <v>16</v>
      </c>
      <c r="AE102">
        <v>3920</v>
      </c>
      <c r="AF102" t="s">
        <v>19</v>
      </c>
      <c r="AG102">
        <v>3.95E-2</v>
      </c>
      <c r="AH102" t="s">
        <v>17</v>
      </c>
      <c r="AI102">
        <v>42</v>
      </c>
      <c r="AJ102" t="s">
        <v>18</v>
      </c>
      <c r="AK102">
        <v>42</v>
      </c>
      <c r="AL102" t="s">
        <v>11</v>
      </c>
      <c r="AM102">
        <v>19948.71</v>
      </c>
      <c r="AN102" t="s">
        <v>12</v>
      </c>
      <c r="AO102" t="s">
        <v>21</v>
      </c>
    </row>
    <row r="103" spans="1:41" x14ac:dyDescent="0.25">
      <c r="A103" t="s">
        <v>1</v>
      </c>
      <c r="B103">
        <v>9750</v>
      </c>
      <c r="C103" t="s">
        <v>2</v>
      </c>
      <c r="D103">
        <v>12</v>
      </c>
      <c r="E103" t="s">
        <v>10</v>
      </c>
      <c r="F103">
        <v>5.63</v>
      </c>
      <c r="G103" t="s">
        <v>4</v>
      </c>
      <c r="H103" t="s">
        <v>9</v>
      </c>
      <c r="T103">
        <v>18812.740000000002</v>
      </c>
      <c r="V103" t="s">
        <v>20</v>
      </c>
      <c r="W103">
        <v>9750</v>
      </c>
      <c r="X103" t="s">
        <v>13</v>
      </c>
      <c r="Y103">
        <v>5.6300000000000003E-2</v>
      </c>
      <c r="Z103" t="s">
        <v>14</v>
      </c>
      <c r="AA103">
        <v>12</v>
      </c>
      <c r="AB103" t="s">
        <v>15</v>
      </c>
      <c r="AC103">
        <v>12</v>
      </c>
      <c r="AD103" t="s">
        <v>16</v>
      </c>
      <c r="AE103">
        <v>9750</v>
      </c>
      <c r="AF103" t="s">
        <v>19</v>
      </c>
      <c r="AG103">
        <v>5.6300000000000003E-2</v>
      </c>
      <c r="AH103" t="s">
        <v>17</v>
      </c>
      <c r="AI103">
        <v>12</v>
      </c>
      <c r="AJ103" t="s">
        <v>18</v>
      </c>
      <c r="AK103">
        <v>12</v>
      </c>
      <c r="AL103" t="s">
        <v>11</v>
      </c>
      <c r="AM103">
        <v>18812.740000000002</v>
      </c>
      <c r="AN103" t="s">
        <v>12</v>
      </c>
      <c r="AO103" t="s">
        <v>21</v>
      </c>
    </row>
    <row r="104" spans="1:41" x14ac:dyDescent="0.25">
      <c r="A104" t="s">
        <v>22</v>
      </c>
      <c r="B104" s="2">
        <v>7190</v>
      </c>
      <c r="C104" t="s">
        <v>23</v>
      </c>
      <c r="D104">
        <v>1</v>
      </c>
      <c r="E104" t="s">
        <v>24</v>
      </c>
      <c r="F104">
        <v>16380</v>
      </c>
      <c r="G104" t="s">
        <v>25</v>
      </c>
      <c r="I104" t="s">
        <v>8</v>
      </c>
      <c r="T104">
        <v>82.75</v>
      </c>
      <c r="U104">
        <v>0.01</v>
      </c>
      <c r="V104" t="s">
        <v>27</v>
      </c>
      <c r="W104">
        <v>7190</v>
      </c>
      <c r="X104" t="s">
        <v>34</v>
      </c>
      <c r="Y104">
        <v>16380</v>
      </c>
      <c r="Z104" t="s">
        <v>13</v>
      </c>
      <c r="AA104">
        <v>0.01</v>
      </c>
      <c r="AB104" t="s">
        <v>35</v>
      </c>
      <c r="AC104">
        <v>16380</v>
      </c>
      <c r="AD104" t="s">
        <v>33</v>
      </c>
      <c r="AE104">
        <v>7190</v>
      </c>
      <c r="AF104" t="s">
        <v>30</v>
      </c>
      <c r="AG104" t="s">
        <v>28</v>
      </c>
      <c r="AH104">
        <v>0.01</v>
      </c>
      <c r="AI104" t="s">
        <v>29</v>
      </c>
      <c r="AJ104" t="s">
        <v>31</v>
      </c>
      <c r="AK104">
        <v>82.75</v>
      </c>
      <c r="AL104" t="s">
        <v>32</v>
      </c>
      <c r="AO104" t="s">
        <v>21</v>
      </c>
    </row>
    <row r="105" spans="1:41" x14ac:dyDescent="0.25">
      <c r="A105" t="s">
        <v>22</v>
      </c>
      <c r="B105" s="2">
        <v>720</v>
      </c>
      <c r="C105" t="s">
        <v>23</v>
      </c>
      <c r="D105">
        <v>5.9</v>
      </c>
      <c r="E105" t="s">
        <v>24</v>
      </c>
      <c r="F105">
        <v>9220</v>
      </c>
      <c r="G105" t="s">
        <v>25</v>
      </c>
      <c r="I105" t="s">
        <v>8</v>
      </c>
      <c r="T105">
        <v>44.48</v>
      </c>
      <c r="U105">
        <v>5.8999999999999997E-2</v>
      </c>
      <c r="V105" t="s">
        <v>27</v>
      </c>
      <c r="W105">
        <v>720</v>
      </c>
      <c r="X105" t="s">
        <v>34</v>
      </c>
      <c r="Y105">
        <v>9220</v>
      </c>
      <c r="Z105" t="s">
        <v>13</v>
      </c>
      <c r="AA105">
        <v>5.8999999999999997E-2</v>
      </c>
      <c r="AB105" t="s">
        <v>35</v>
      </c>
      <c r="AC105">
        <v>9220</v>
      </c>
      <c r="AD105" t="s">
        <v>33</v>
      </c>
      <c r="AE105">
        <v>720</v>
      </c>
      <c r="AF105" t="s">
        <v>30</v>
      </c>
      <c r="AG105" t="s">
        <v>28</v>
      </c>
      <c r="AH105">
        <v>5.8999999999999997E-2</v>
      </c>
      <c r="AI105" t="s">
        <v>29</v>
      </c>
      <c r="AJ105" t="s">
        <v>31</v>
      </c>
      <c r="AK105">
        <v>44.48</v>
      </c>
      <c r="AL105" t="s">
        <v>32</v>
      </c>
      <c r="AO105" t="s">
        <v>21</v>
      </c>
    </row>
    <row r="106" spans="1:41" x14ac:dyDescent="0.25">
      <c r="A106" t="s">
        <v>22</v>
      </c>
      <c r="B106" s="2">
        <v>1970</v>
      </c>
      <c r="C106" t="s">
        <v>23</v>
      </c>
      <c r="D106">
        <v>4</v>
      </c>
      <c r="E106" t="s">
        <v>24</v>
      </c>
      <c r="F106">
        <v>11790</v>
      </c>
      <c r="G106" t="s">
        <v>25</v>
      </c>
      <c r="I106" t="s">
        <v>8</v>
      </c>
      <c r="T106">
        <v>45.62</v>
      </c>
      <c r="U106">
        <v>0.04</v>
      </c>
      <c r="V106" t="s">
        <v>27</v>
      </c>
      <c r="W106">
        <v>1970</v>
      </c>
      <c r="X106" t="s">
        <v>34</v>
      </c>
      <c r="Y106">
        <v>11790</v>
      </c>
      <c r="Z106" t="s">
        <v>13</v>
      </c>
      <c r="AA106">
        <v>0.04</v>
      </c>
      <c r="AB106" t="s">
        <v>35</v>
      </c>
      <c r="AC106">
        <v>11790</v>
      </c>
      <c r="AD106" t="s">
        <v>33</v>
      </c>
      <c r="AE106">
        <v>1970</v>
      </c>
      <c r="AF106" t="s">
        <v>30</v>
      </c>
      <c r="AG106" t="s">
        <v>28</v>
      </c>
      <c r="AH106">
        <v>0.04</v>
      </c>
      <c r="AI106" t="s">
        <v>29</v>
      </c>
      <c r="AJ106" t="s">
        <v>31</v>
      </c>
      <c r="AK106">
        <v>45.62</v>
      </c>
      <c r="AL106" t="s">
        <v>32</v>
      </c>
      <c r="AO106" t="s">
        <v>21</v>
      </c>
    </row>
    <row r="107" spans="1:41" x14ac:dyDescent="0.25">
      <c r="A107" t="s">
        <v>22</v>
      </c>
      <c r="B107" s="2">
        <v>350</v>
      </c>
      <c r="C107" t="s">
        <v>23</v>
      </c>
      <c r="D107">
        <v>5.2</v>
      </c>
      <c r="E107" t="s">
        <v>24</v>
      </c>
      <c r="F107">
        <v>4650</v>
      </c>
      <c r="G107" t="s">
        <v>25</v>
      </c>
      <c r="I107" t="s">
        <v>8</v>
      </c>
      <c r="T107">
        <v>51.03</v>
      </c>
      <c r="U107">
        <v>5.1999999999999998E-2</v>
      </c>
      <c r="V107" t="s">
        <v>27</v>
      </c>
      <c r="W107">
        <v>350</v>
      </c>
      <c r="X107" t="s">
        <v>34</v>
      </c>
      <c r="Y107">
        <v>4650</v>
      </c>
      <c r="Z107" t="s">
        <v>13</v>
      </c>
      <c r="AA107">
        <v>5.1999999999999998E-2</v>
      </c>
      <c r="AB107" t="s">
        <v>35</v>
      </c>
      <c r="AC107">
        <v>4650</v>
      </c>
      <c r="AD107" t="s">
        <v>33</v>
      </c>
      <c r="AE107">
        <v>350</v>
      </c>
      <c r="AF107" t="s">
        <v>30</v>
      </c>
      <c r="AG107" t="s">
        <v>28</v>
      </c>
      <c r="AH107">
        <v>5.1999999999999998E-2</v>
      </c>
      <c r="AI107" t="s">
        <v>29</v>
      </c>
      <c r="AJ107" t="s">
        <v>31</v>
      </c>
      <c r="AK107">
        <v>51.03</v>
      </c>
      <c r="AL107" t="s">
        <v>32</v>
      </c>
      <c r="AO107" t="s">
        <v>21</v>
      </c>
    </row>
    <row r="108" spans="1:41" x14ac:dyDescent="0.25">
      <c r="A108" t="s">
        <v>22</v>
      </c>
      <c r="B108" s="2">
        <v>8670</v>
      </c>
      <c r="C108" t="s">
        <v>23</v>
      </c>
      <c r="D108">
        <v>3</v>
      </c>
      <c r="E108" t="s">
        <v>24</v>
      </c>
      <c r="F108">
        <v>10470</v>
      </c>
      <c r="G108" t="s">
        <v>25</v>
      </c>
      <c r="I108" t="s">
        <v>8</v>
      </c>
      <c r="T108">
        <v>6.38</v>
      </c>
      <c r="U108">
        <v>0.03</v>
      </c>
      <c r="V108" t="s">
        <v>27</v>
      </c>
      <c r="W108">
        <v>8670</v>
      </c>
      <c r="X108" t="s">
        <v>34</v>
      </c>
      <c r="Y108">
        <v>10470</v>
      </c>
      <c r="Z108" t="s">
        <v>13</v>
      </c>
      <c r="AA108">
        <v>0.03</v>
      </c>
      <c r="AB108" t="s">
        <v>35</v>
      </c>
      <c r="AC108">
        <v>10470</v>
      </c>
      <c r="AD108" t="s">
        <v>33</v>
      </c>
      <c r="AE108">
        <v>8670</v>
      </c>
      <c r="AF108" t="s">
        <v>30</v>
      </c>
      <c r="AG108" t="s">
        <v>28</v>
      </c>
      <c r="AH108">
        <v>0.03</v>
      </c>
      <c r="AI108" t="s">
        <v>29</v>
      </c>
      <c r="AJ108" t="s">
        <v>31</v>
      </c>
      <c r="AK108">
        <v>6.38</v>
      </c>
      <c r="AL108" t="s">
        <v>32</v>
      </c>
      <c r="AO108" t="s">
        <v>21</v>
      </c>
    </row>
    <row r="109" spans="1:41" x14ac:dyDescent="0.25">
      <c r="A109" t="s">
        <v>22</v>
      </c>
      <c r="B109" s="2">
        <v>2750</v>
      </c>
      <c r="C109" t="s">
        <v>23</v>
      </c>
      <c r="D109">
        <v>7.9</v>
      </c>
      <c r="E109" t="s">
        <v>24</v>
      </c>
      <c r="F109">
        <v>11680</v>
      </c>
      <c r="G109" t="s">
        <v>25</v>
      </c>
      <c r="I109" t="s">
        <v>8</v>
      </c>
      <c r="T109">
        <v>19.02</v>
      </c>
      <c r="U109">
        <v>7.9000000000000001E-2</v>
      </c>
      <c r="V109" t="s">
        <v>27</v>
      </c>
      <c r="W109">
        <v>2750</v>
      </c>
      <c r="X109" t="s">
        <v>34</v>
      </c>
      <c r="Y109">
        <v>11680</v>
      </c>
      <c r="Z109" t="s">
        <v>13</v>
      </c>
      <c r="AA109">
        <v>7.9000000000000001E-2</v>
      </c>
      <c r="AB109" t="s">
        <v>35</v>
      </c>
      <c r="AC109">
        <v>11680</v>
      </c>
      <c r="AD109" t="s">
        <v>33</v>
      </c>
      <c r="AE109">
        <v>2750</v>
      </c>
      <c r="AF109" t="s">
        <v>30</v>
      </c>
      <c r="AG109" t="s">
        <v>28</v>
      </c>
      <c r="AH109">
        <v>7.9000000000000001E-2</v>
      </c>
      <c r="AI109" t="s">
        <v>29</v>
      </c>
      <c r="AJ109" t="s">
        <v>31</v>
      </c>
      <c r="AK109">
        <v>19.02</v>
      </c>
      <c r="AL109" t="s">
        <v>32</v>
      </c>
      <c r="AO109" t="s">
        <v>21</v>
      </c>
    </row>
    <row r="110" spans="1:41" x14ac:dyDescent="0.25">
      <c r="A110" t="s">
        <v>1</v>
      </c>
      <c r="B110">
        <v>1920</v>
      </c>
      <c r="C110" t="s">
        <v>2</v>
      </c>
      <c r="D110">
        <v>23</v>
      </c>
      <c r="E110" t="s">
        <v>3</v>
      </c>
      <c r="F110">
        <v>18</v>
      </c>
      <c r="G110" t="s">
        <v>4</v>
      </c>
      <c r="H110" t="s">
        <v>5</v>
      </c>
      <c r="I110" t="s">
        <v>8</v>
      </c>
      <c r="T110">
        <v>86414.65</v>
      </c>
      <c r="V110" t="s">
        <v>20</v>
      </c>
      <c r="W110">
        <v>1920</v>
      </c>
      <c r="X110" t="s">
        <v>13</v>
      </c>
      <c r="Y110">
        <v>0.18</v>
      </c>
      <c r="Z110" t="s">
        <v>14</v>
      </c>
      <c r="AA110">
        <v>23</v>
      </c>
      <c r="AB110" t="s">
        <v>15</v>
      </c>
      <c r="AC110">
        <v>23</v>
      </c>
      <c r="AD110" t="s">
        <v>16</v>
      </c>
      <c r="AE110">
        <v>1920</v>
      </c>
      <c r="AF110" t="s">
        <v>19</v>
      </c>
      <c r="AG110">
        <v>0.18</v>
      </c>
      <c r="AH110" t="s">
        <v>17</v>
      </c>
      <c r="AI110">
        <v>23</v>
      </c>
      <c r="AJ110" t="s">
        <v>18</v>
      </c>
      <c r="AK110">
        <v>23</v>
      </c>
      <c r="AL110" t="s">
        <v>11</v>
      </c>
      <c r="AM110">
        <v>86414.65</v>
      </c>
      <c r="AN110" t="s">
        <v>12</v>
      </c>
      <c r="AO110" t="s">
        <v>21</v>
      </c>
    </row>
    <row r="111" spans="1:41" x14ac:dyDescent="0.25">
      <c r="A111" t="s">
        <v>1</v>
      </c>
      <c r="B111">
        <v>3720</v>
      </c>
      <c r="C111" t="s">
        <v>2</v>
      </c>
      <c r="D111">
        <v>13</v>
      </c>
      <c r="E111" t="s">
        <v>10</v>
      </c>
      <c r="F111">
        <v>3</v>
      </c>
      <c r="G111" t="s">
        <v>4</v>
      </c>
      <c r="H111" t="s">
        <v>9</v>
      </c>
      <c r="I111" t="s">
        <v>8</v>
      </c>
      <c r="T111">
        <v>5462.95</v>
      </c>
      <c r="V111" t="s">
        <v>20</v>
      </c>
      <c r="W111">
        <v>3720</v>
      </c>
      <c r="X111" t="s">
        <v>13</v>
      </c>
      <c r="Y111">
        <v>0.03</v>
      </c>
      <c r="Z111" t="s">
        <v>14</v>
      </c>
      <c r="AA111">
        <v>13</v>
      </c>
      <c r="AB111" t="s">
        <v>15</v>
      </c>
      <c r="AC111">
        <v>13</v>
      </c>
      <c r="AD111" t="s">
        <v>16</v>
      </c>
      <c r="AE111">
        <v>3720</v>
      </c>
      <c r="AF111" t="s">
        <v>19</v>
      </c>
      <c r="AG111">
        <v>0.03</v>
      </c>
      <c r="AH111" t="s">
        <v>17</v>
      </c>
      <c r="AI111">
        <v>13</v>
      </c>
      <c r="AJ111" t="s">
        <v>18</v>
      </c>
      <c r="AK111">
        <v>13</v>
      </c>
      <c r="AL111" t="s">
        <v>11</v>
      </c>
      <c r="AM111">
        <v>5462.95</v>
      </c>
      <c r="AN111" t="s">
        <v>12</v>
      </c>
      <c r="AO111" t="s">
        <v>21</v>
      </c>
    </row>
    <row r="112" spans="1:41" x14ac:dyDescent="0.25">
      <c r="A112" t="s">
        <v>1</v>
      </c>
      <c r="B112">
        <v>5710</v>
      </c>
      <c r="C112" t="s">
        <v>2</v>
      </c>
      <c r="D112">
        <v>48</v>
      </c>
      <c r="E112" t="s">
        <v>3</v>
      </c>
      <c r="F112">
        <v>2.5</v>
      </c>
      <c r="G112" t="s">
        <v>4</v>
      </c>
      <c r="H112" t="s">
        <v>5</v>
      </c>
      <c r="I112" t="s">
        <v>8</v>
      </c>
      <c r="T112">
        <v>18680.21</v>
      </c>
      <c r="V112" t="s">
        <v>20</v>
      </c>
      <c r="W112">
        <v>5710</v>
      </c>
      <c r="X112" t="s">
        <v>13</v>
      </c>
      <c r="Y112">
        <v>2.5000000000000001E-2</v>
      </c>
      <c r="Z112" t="s">
        <v>14</v>
      </c>
      <c r="AA112">
        <v>48</v>
      </c>
      <c r="AB112" t="s">
        <v>15</v>
      </c>
      <c r="AC112">
        <v>48</v>
      </c>
      <c r="AD112" t="s">
        <v>16</v>
      </c>
      <c r="AE112">
        <v>5710</v>
      </c>
      <c r="AF112" t="s">
        <v>19</v>
      </c>
      <c r="AG112">
        <v>2.5000000000000001E-2</v>
      </c>
      <c r="AH112" t="s">
        <v>17</v>
      </c>
      <c r="AI112">
        <v>48</v>
      </c>
      <c r="AJ112" t="s">
        <v>18</v>
      </c>
      <c r="AK112">
        <v>48</v>
      </c>
      <c r="AL112" t="s">
        <v>11</v>
      </c>
      <c r="AM112">
        <v>18680.21</v>
      </c>
      <c r="AN112" t="s">
        <v>12</v>
      </c>
      <c r="AO112" t="s">
        <v>21</v>
      </c>
    </row>
    <row r="113" spans="1:41" x14ac:dyDescent="0.25">
      <c r="A113" t="s">
        <v>1</v>
      </c>
      <c r="B113">
        <v>4480</v>
      </c>
      <c r="C113" t="s">
        <v>2</v>
      </c>
      <c r="D113">
        <v>14</v>
      </c>
      <c r="E113" t="s">
        <v>10</v>
      </c>
      <c r="F113">
        <v>5.5</v>
      </c>
      <c r="G113" t="s">
        <v>4</v>
      </c>
      <c r="H113" t="s">
        <v>9</v>
      </c>
      <c r="I113" t="s">
        <v>8</v>
      </c>
      <c r="T113">
        <v>9480.09</v>
      </c>
      <c r="V113" t="s">
        <v>20</v>
      </c>
      <c r="W113">
        <v>4480</v>
      </c>
      <c r="X113" t="s">
        <v>13</v>
      </c>
      <c r="Y113">
        <v>5.5E-2</v>
      </c>
      <c r="Z113" t="s">
        <v>14</v>
      </c>
      <c r="AA113">
        <v>14</v>
      </c>
      <c r="AB113" t="s">
        <v>15</v>
      </c>
      <c r="AC113">
        <v>14</v>
      </c>
      <c r="AD113" t="s">
        <v>16</v>
      </c>
      <c r="AE113">
        <v>4480</v>
      </c>
      <c r="AF113" t="s">
        <v>19</v>
      </c>
      <c r="AG113">
        <v>5.5E-2</v>
      </c>
      <c r="AH113" t="s">
        <v>17</v>
      </c>
      <c r="AI113">
        <v>14</v>
      </c>
      <c r="AJ113" t="s">
        <v>18</v>
      </c>
      <c r="AK113">
        <v>14</v>
      </c>
      <c r="AL113" t="s">
        <v>11</v>
      </c>
      <c r="AM113">
        <v>9480.09</v>
      </c>
      <c r="AN113" t="s">
        <v>12</v>
      </c>
      <c r="AO113" t="s">
        <v>21</v>
      </c>
    </row>
    <row r="114" spans="1:41" x14ac:dyDescent="0.25">
      <c r="A114" t="s">
        <v>1</v>
      </c>
      <c r="B114">
        <v>3560</v>
      </c>
      <c r="C114" t="s">
        <v>2</v>
      </c>
      <c r="D114">
        <v>35</v>
      </c>
      <c r="E114" t="s">
        <v>3</v>
      </c>
      <c r="F114">
        <v>7.25</v>
      </c>
      <c r="G114" t="s">
        <v>4</v>
      </c>
      <c r="H114" t="s">
        <v>5</v>
      </c>
      <c r="I114" t="s">
        <v>8</v>
      </c>
      <c r="T114">
        <v>41243.5</v>
      </c>
      <c r="V114" t="s">
        <v>20</v>
      </c>
      <c r="W114">
        <v>3560</v>
      </c>
      <c r="X114" t="s">
        <v>13</v>
      </c>
      <c r="Y114">
        <v>7.2499999999999995E-2</v>
      </c>
      <c r="Z114" t="s">
        <v>14</v>
      </c>
      <c r="AA114">
        <v>35</v>
      </c>
      <c r="AB114" t="s">
        <v>15</v>
      </c>
      <c r="AC114">
        <v>35</v>
      </c>
      <c r="AD114" t="s">
        <v>16</v>
      </c>
      <c r="AE114">
        <v>3560</v>
      </c>
      <c r="AF114" t="s">
        <v>19</v>
      </c>
      <c r="AG114">
        <v>7.2499999999999995E-2</v>
      </c>
      <c r="AH114" t="s">
        <v>17</v>
      </c>
      <c r="AI114">
        <v>35</v>
      </c>
      <c r="AJ114" t="s">
        <v>18</v>
      </c>
      <c r="AK114">
        <v>35</v>
      </c>
      <c r="AL114" t="s">
        <v>11</v>
      </c>
      <c r="AM114">
        <v>41243.5</v>
      </c>
      <c r="AN114" t="s">
        <v>12</v>
      </c>
      <c r="AO114" t="s">
        <v>21</v>
      </c>
    </row>
    <row r="115" spans="1:41" x14ac:dyDescent="0.25">
      <c r="A115" t="s">
        <v>1</v>
      </c>
      <c r="B115">
        <v>3370</v>
      </c>
      <c r="C115" t="s">
        <v>2</v>
      </c>
      <c r="D115">
        <v>18</v>
      </c>
      <c r="E115" t="s">
        <v>10</v>
      </c>
      <c r="F115">
        <v>1.31</v>
      </c>
      <c r="G115" t="s">
        <v>4</v>
      </c>
      <c r="H115" t="s">
        <v>9</v>
      </c>
      <c r="T115">
        <v>4259.63</v>
      </c>
      <c r="V115" t="s">
        <v>20</v>
      </c>
      <c r="W115">
        <v>3370</v>
      </c>
      <c r="X115" t="s">
        <v>13</v>
      </c>
      <c r="Y115">
        <v>1.3100000000000001E-2</v>
      </c>
      <c r="Z115" t="s">
        <v>14</v>
      </c>
      <c r="AA115">
        <v>18</v>
      </c>
      <c r="AB115" t="s">
        <v>15</v>
      </c>
      <c r="AC115">
        <v>18</v>
      </c>
      <c r="AD115" t="s">
        <v>16</v>
      </c>
      <c r="AE115">
        <v>3370</v>
      </c>
      <c r="AF115" t="s">
        <v>19</v>
      </c>
      <c r="AG115">
        <v>1.3100000000000001E-2</v>
      </c>
      <c r="AH115" t="s">
        <v>17</v>
      </c>
      <c r="AI115">
        <v>18</v>
      </c>
      <c r="AJ115" t="s">
        <v>18</v>
      </c>
      <c r="AK115">
        <v>18</v>
      </c>
      <c r="AL115" t="s">
        <v>11</v>
      </c>
      <c r="AM115">
        <v>4259.63</v>
      </c>
      <c r="AN115" t="s">
        <v>12</v>
      </c>
      <c r="AO115" t="s">
        <v>21</v>
      </c>
    </row>
    <row r="116" spans="1:41" x14ac:dyDescent="0.25">
      <c r="A116" t="s">
        <v>22</v>
      </c>
      <c r="B116" s="2">
        <v>3250</v>
      </c>
      <c r="C116" t="s">
        <v>23</v>
      </c>
      <c r="D116">
        <v>9</v>
      </c>
      <c r="E116" t="s">
        <v>24</v>
      </c>
      <c r="F116">
        <v>13010</v>
      </c>
      <c r="G116" t="s">
        <v>25</v>
      </c>
      <c r="I116" t="s">
        <v>8</v>
      </c>
      <c r="T116">
        <v>16.100000000000001</v>
      </c>
      <c r="U116">
        <v>0.09</v>
      </c>
      <c r="V116" t="s">
        <v>27</v>
      </c>
      <c r="W116">
        <v>3250</v>
      </c>
      <c r="X116" t="s">
        <v>34</v>
      </c>
      <c r="Y116">
        <v>13010</v>
      </c>
      <c r="Z116" t="s">
        <v>13</v>
      </c>
      <c r="AA116">
        <v>0.09</v>
      </c>
      <c r="AB116" t="s">
        <v>35</v>
      </c>
      <c r="AC116">
        <v>13010</v>
      </c>
      <c r="AD116" t="s">
        <v>33</v>
      </c>
      <c r="AE116">
        <v>3250</v>
      </c>
      <c r="AF116" t="s">
        <v>30</v>
      </c>
      <c r="AG116" t="s">
        <v>28</v>
      </c>
      <c r="AH116">
        <v>0.09</v>
      </c>
      <c r="AI116" t="s">
        <v>29</v>
      </c>
      <c r="AJ116" t="s">
        <v>31</v>
      </c>
      <c r="AK116">
        <v>16.100000000000001</v>
      </c>
      <c r="AL116" t="s">
        <v>32</v>
      </c>
      <c r="AO116" t="s">
        <v>21</v>
      </c>
    </row>
    <row r="117" spans="1:41" x14ac:dyDescent="0.25">
      <c r="A117" t="s">
        <v>22</v>
      </c>
      <c r="B117" s="2">
        <v>4680</v>
      </c>
      <c r="C117" t="s">
        <v>23</v>
      </c>
      <c r="D117">
        <v>4.9000000000000004</v>
      </c>
      <c r="E117" t="s">
        <v>24</v>
      </c>
      <c r="F117">
        <v>13580</v>
      </c>
      <c r="G117" t="s">
        <v>25</v>
      </c>
      <c r="I117" t="s">
        <v>8</v>
      </c>
      <c r="T117">
        <v>22.27</v>
      </c>
      <c r="U117">
        <v>4.9000000000000002E-2</v>
      </c>
      <c r="V117" t="s">
        <v>27</v>
      </c>
      <c r="W117">
        <v>4680</v>
      </c>
      <c r="X117" t="s">
        <v>34</v>
      </c>
      <c r="Y117">
        <v>13580</v>
      </c>
      <c r="Z117" t="s">
        <v>13</v>
      </c>
      <c r="AA117">
        <v>4.9000000000000002E-2</v>
      </c>
      <c r="AB117" t="s">
        <v>35</v>
      </c>
      <c r="AC117">
        <v>13580</v>
      </c>
      <c r="AD117" t="s">
        <v>33</v>
      </c>
      <c r="AE117">
        <v>4680</v>
      </c>
      <c r="AF117" t="s">
        <v>30</v>
      </c>
      <c r="AG117" t="s">
        <v>28</v>
      </c>
      <c r="AH117">
        <v>4.9000000000000002E-2</v>
      </c>
      <c r="AI117" t="s">
        <v>29</v>
      </c>
      <c r="AJ117" t="s">
        <v>31</v>
      </c>
      <c r="AK117">
        <v>22.27</v>
      </c>
      <c r="AL117" t="s">
        <v>32</v>
      </c>
      <c r="AO117" t="s">
        <v>21</v>
      </c>
    </row>
    <row r="118" spans="1:41" x14ac:dyDescent="0.25">
      <c r="A118" t="s">
        <v>22</v>
      </c>
      <c r="B118" s="2">
        <v>6890</v>
      </c>
      <c r="C118" t="s">
        <v>23</v>
      </c>
      <c r="D118">
        <v>2</v>
      </c>
      <c r="E118" t="s">
        <v>24</v>
      </c>
      <c r="F118">
        <v>16670</v>
      </c>
      <c r="G118" t="s">
        <v>25</v>
      </c>
      <c r="I118" t="s">
        <v>8</v>
      </c>
      <c r="T118">
        <v>44.62</v>
      </c>
      <c r="U118">
        <v>0.02</v>
      </c>
      <c r="V118" t="s">
        <v>27</v>
      </c>
      <c r="W118">
        <v>6890</v>
      </c>
      <c r="X118" t="s">
        <v>34</v>
      </c>
      <c r="Y118">
        <v>16670</v>
      </c>
      <c r="Z118" t="s">
        <v>13</v>
      </c>
      <c r="AA118">
        <v>0.02</v>
      </c>
      <c r="AB118" t="s">
        <v>35</v>
      </c>
      <c r="AC118">
        <v>16670</v>
      </c>
      <c r="AD118" t="s">
        <v>33</v>
      </c>
      <c r="AE118">
        <v>6890</v>
      </c>
      <c r="AF118" t="s">
        <v>30</v>
      </c>
      <c r="AG118" t="s">
        <v>28</v>
      </c>
      <c r="AH118">
        <v>0.02</v>
      </c>
      <c r="AI118" t="s">
        <v>29</v>
      </c>
      <c r="AJ118" t="s">
        <v>31</v>
      </c>
      <c r="AK118">
        <v>44.62</v>
      </c>
      <c r="AL118" t="s">
        <v>32</v>
      </c>
      <c r="AO118" t="s">
        <v>21</v>
      </c>
    </row>
    <row r="119" spans="1:41" x14ac:dyDescent="0.25">
      <c r="A119" t="s">
        <v>22</v>
      </c>
      <c r="B119" s="2">
        <v>2940</v>
      </c>
      <c r="C119" t="s">
        <v>23</v>
      </c>
      <c r="D119">
        <v>7.1</v>
      </c>
      <c r="E119" t="s">
        <v>24</v>
      </c>
      <c r="F119">
        <v>6080</v>
      </c>
      <c r="G119" t="s">
        <v>25</v>
      </c>
      <c r="I119" t="s">
        <v>8</v>
      </c>
      <c r="T119">
        <v>10.59</v>
      </c>
      <c r="U119">
        <v>7.0999999999999994E-2</v>
      </c>
      <c r="V119" t="s">
        <v>27</v>
      </c>
      <c r="W119">
        <v>2940</v>
      </c>
      <c r="X119" t="s">
        <v>34</v>
      </c>
      <c r="Y119">
        <v>6080</v>
      </c>
      <c r="Z119" t="s">
        <v>13</v>
      </c>
      <c r="AA119">
        <v>7.0999999999999994E-2</v>
      </c>
      <c r="AB119" t="s">
        <v>35</v>
      </c>
      <c r="AC119">
        <v>6080</v>
      </c>
      <c r="AD119" t="s">
        <v>33</v>
      </c>
      <c r="AE119">
        <v>2940</v>
      </c>
      <c r="AF119" t="s">
        <v>30</v>
      </c>
      <c r="AG119" t="s">
        <v>28</v>
      </c>
      <c r="AH119">
        <v>7.0999999999999994E-2</v>
      </c>
      <c r="AI119" t="s">
        <v>29</v>
      </c>
      <c r="AJ119" t="s">
        <v>31</v>
      </c>
      <c r="AK119">
        <v>10.59</v>
      </c>
      <c r="AL119" t="s">
        <v>32</v>
      </c>
      <c r="AO119" t="s">
        <v>21</v>
      </c>
    </row>
    <row r="120" spans="1:41" x14ac:dyDescent="0.25">
      <c r="A120" t="s">
        <v>22</v>
      </c>
      <c r="B120" s="2">
        <v>9020</v>
      </c>
      <c r="C120" t="s">
        <v>23</v>
      </c>
      <c r="D120">
        <v>2</v>
      </c>
      <c r="E120" t="s">
        <v>24</v>
      </c>
      <c r="F120">
        <v>18250</v>
      </c>
      <c r="G120" t="s">
        <v>25</v>
      </c>
      <c r="I120" t="s">
        <v>8</v>
      </c>
      <c r="T120">
        <v>35.590000000000003</v>
      </c>
      <c r="U120">
        <v>0.02</v>
      </c>
      <c r="V120" t="s">
        <v>27</v>
      </c>
      <c r="W120">
        <v>9020</v>
      </c>
      <c r="X120" t="s">
        <v>34</v>
      </c>
      <c r="Y120">
        <v>18250</v>
      </c>
      <c r="Z120" t="s">
        <v>13</v>
      </c>
      <c r="AA120">
        <v>0.02</v>
      </c>
      <c r="AB120" t="s">
        <v>35</v>
      </c>
      <c r="AC120">
        <v>18250</v>
      </c>
      <c r="AD120" t="s">
        <v>33</v>
      </c>
      <c r="AE120">
        <v>9020</v>
      </c>
      <c r="AF120" t="s">
        <v>30</v>
      </c>
      <c r="AG120" t="s">
        <v>28</v>
      </c>
      <c r="AH120">
        <v>0.02</v>
      </c>
      <c r="AI120" t="s">
        <v>29</v>
      </c>
      <c r="AJ120" t="s">
        <v>31</v>
      </c>
      <c r="AK120">
        <v>35.590000000000003</v>
      </c>
      <c r="AL120" t="s">
        <v>32</v>
      </c>
      <c r="AO120" t="s">
        <v>21</v>
      </c>
    </row>
    <row r="121" spans="1:41" x14ac:dyDescent="0.25">
      <c r="A121" t="s">
        <v>22</v>
      </c>
      <c r="B121" s="2">
        <v>1610</v>
      </c>
      <c r="C121" t="s">
        <v>23</v>
      </c>
      <c r="D121">
        <v>9.1</v>
      </c>
      <c r="E121" t="s">
        <v>24</v>
      </c>
      <c r="F121">
        <v>5640</v>
      </c>
      <c r="G121" t="s">
        <v>25</v>
      </c>
      <c r="I121" t="s">
        <v>8</v>
      </c>
      <c r="T121">
        <v>14.39</v>
      </c>
      <c r="U121">
        <v>9.0999999999999998E-2</v>
      </c>
      <c r="V121" t="s">
        <v>27</v>
      </c>
      <c r="W121">
        <v>1610</v>
      </c>
      <c r="X121" t="s">
        <v>34</v>
      </c>
      <c r="Y121">
        <v>5640</v>
      </c>
      <c r="Z121" t="s">
        <v>13</v>
      </c>
      <c r="AA121">
        <v>9.0999999999999998E-2</v>
      </c>
      <c r="AB121" t="s">
        <v>35</v>
      </c>
      <c r="AC121">
        <v>5640</v>
      </c>
      <c r="AD121" t="s">
        <v>33</v>
      </c>
      <c r="AE121">
        <v>1610</v>
      </c>
      <c r="AF121" t="s">
        <v>30</v>
      </c>
      <c r="AG121" t="s">
        <v>28</v>
      </c>
      <c r="AH121">
        <v>9.0999999999999998E-2</v>
      </c>
      <c r="AI121" t="s">
        <v>29</v>
      </c>
      <c r="AJ121" t="s">
        <v>31</v>
      </c>
      <c r="AK121">
        <v>14.39</v>
      </c>
      <c r="AL121" t="s">
        <v>32</v>
      </c>
      <c r="AO121" t="s">
        <v>21</v>
      </c>
    </row>
    <row r="122" spans="1:41" x14ac:dyDescent="0.25">
      <c r="A122" t="s">
        <v>1</v>
      </c>
      <c r="B122">
        <v>2310</v>
      </c>
      <c r="C122" t="s">
        <v>2</v>
      </c>
      <c r="D122">
        <v>27</v>
      </c>
      <c r="E122" t="s">
        <v>3</v>
      </c>
      <c r="F122">
        <v>18</v>
      </c>
      <c r="G122" t="s">
        <v>4</v>
      </c>
      <c r="H122" t="s">
        <v>5</v>
      </c>
      <c r="I122" t="s">
        <v>8</v>
      </c>
      <c r="T122">
        <v>201570.13</v>
      </c>
      <c r="V122" t="s">
        <v>20</v>
      </c>
      <c r="W122">
        <v>2310</v>
      </c>
      <c r="X122" t="s">
        <v>13</v>
      </c>
      <c r="Y122">
        <v>0.18</v>
      </c>
      <c r="Z122" t="s">
        <v>14</v>
      </c>
      <c r="AA122">
        <v>27</v>
      </c>
      <c r="AB122" t="s">
        <v>15</v>
      </c>
      <c r="AC122">
        <v>27</v>
      </c>
      <c r="AD122" t="s">
        <v>16</v>
      </c>
      <c r="AE122">
        <v>2310</v>
      </c>
      <c r="AF122" t="s">
        <v>19</v>
      </c>
      <c r="AG122">
        <v>0.18</v>
      </c>
      <c r="AH122" t="s">
        <v>17</v>
      </c>
      <c r="AI122">
        <v>27</v>
      </c>
      <c r="AJ122" t="s">
        <v>18</v>
      </c>
      <c r="AK122">
        <v>27</v>
      </c>
      <c r="AL122" t="s">
        <v>11</v>
      </c>
      <c r="AM122">
        <v>201570.13</v>
      </c>
      <c r="AN122" t="s">
        <v>12</v>
      </c>
      <c r="AO122" t="s">
        <v>21</v>
      </c>
    </row>
    <row r="123" spans="1:41" x14ac:dyDescent="0.25">
      <c r="A123" t="s">
        <v>1</v>
      </c>
      <c r="B123">
        <v>6680</v>
      </c>
      <c r="C123" t="s">
        <v>2</v>
      </c>
      <c r="D123">
        <v>4</v>
      </c>
      <c r="E123" t="s">
        <v>10</v>
      </c>
      <c r="F123">
        <v>13</v>
      </c>
      <c r="G123" t="s">
        <v>4</v>
      </c>
      <c r="H123" t="s">
        <v>9</v>
      </c>
      <c r="I123" t="s">
        <v>8</v>
      </c>
      <c r="T123">
        <v>10891.56</v>
      </c>
      <c r="V123" t="s">
        <v>20</v>
      </c>
      <c r="W123">
        <v>6680</v>
      </c>
      <c r="X123" t="s">
        <v>13</v>
      </c>
      <c r="Y123">
        <v>0.13</v>
      </c>
      <c r="Z123" t="s">
        <v>14</v>
      </c>
      <c r="AA123">
        <v>4</v>
      </c>
      <c r="AB123" t="s">
        <v>15</v>
      </c>
      <c r="AC123">
        <v>4</v>
      </c>
      <c r="AD123" t="s">
        <v>16</v>
      </c>
      <c r="AE123">
        <v>6680</v>
      </c>
      <c r="AF123" t="s">
        <v>19</v>
      </c>
      <c r="AG123">
        <v>0.13</v>
      </c>
      <c r="AH123" t="s">
        <v>17</v>
      </c>
      <c r="AI123">
        <v>4</v>
      </c>
      <c r="AJ123" t="s">
        <v>18</v>
      </c>
      <c r="AK123">
        <v>4</v>
      </c>
      <c r="AL123" t="s">
        <v>11</v>
      </c>
      <c r="AM123">
        <v>10891.56</v>
      </c>
      <c r="AN123" t="s">
        <v>12</v>
      </c>
      <c r="AO123" t="s">
        <v>21</v>
      </c>
    </row>
    <row r="124" spans="1:41" x14ac:dyDescent="0.25">
      <c r="A124" t="s">
        <v>1</v>
      </c>
      <c r="B124">
        <v>8230</v>
      </c>
      <c r="C124" t="s">
        <v>2</v>
      </c>
      <c r="D124">
        <v>15</v>
      </c>
      <c r="E124" t="s">
        <v>3</v>
      </c>
      <c r="F124">
        <v>4.7</v>
      </c>
      <c r="G124" t="s">
        <v>4</v>
      </c>
      <c r="H124" t="s">
        <v>5</v>
      </c>
      <c r="I124" t="s">
        <v>8</v>
      </c>
      <c r="T124">
        <v>16390.8</v>
      </c>
      <c r="V124" t="s">
        <v>20</v>
      </c>
      <c r="W124">
        <v>8230</v>
      </c>
      <c r="X124" t="s">
        <v>13</v>
      </c>
      <c r="Y124">
        <v>4.7E-2</v>
      </c>
      <c r="Z124" t="s">
        <v>14</v>
      </c>
      <c r="AA124">
        <v>15</v>
      </c>
      <c r="AB124" t="s">
        <v>15</v>
      </c>
      <c r="AC124">
        <v>15</v>
      </c>
      <c r="AD124" t="s">
        <v>16</v>
      </c>
      <c r="AE124">
        <v>8230</v>
      </c>
      <c r="AF124" t="s">
        <v>19</v>
      </c>
      <c r="AG124">
        <v>4.7E-2</v>
      </c>
      <c r="AH124" t="s">
        <v>17</v>
      </c>
      <c r="AI124">
        <v>15</v>
      </c>
      <c r="AJ124" t="s">
        <v>18</v>
      </c>
      <c r="AK124">
        <v>15</v>
      </c>
      <c r="AL124" t="s">
        <v>11</v>
      </c>
      <c r="AM124">
        <v>16390.8</v>
      </c>
      <c r="AN124" t="s">
        <v>12</v>
      </c>
      <c r="AO124" t="s">
        <v>21</v>
      </c>
    </row>
    <row r="125" spans="1:41" x14ac:dyDescent="0.25">
      <c r="A125" t="s">
        <v>1</v>
      </c>
      <c r="B125">
        <v>8660</v>
      </c>
      <c r="C125" t="s">
        <v>2</v>
      </c>
      <c r="D125">
        <v>14</v>
      </c>
      <c r="E125" t="s">
        <v>10</v>
      </c>
      <c r="F125">
        <v>5.8</v>
      </c>
      <c r="G125" t="s">
        <v>4</v>
      </c>
      <c r="H125" t="s">
        <v>9</v>
      </c>
      <c r="I125" t="s">
        <v>8</v>
      </c>
      <c r="T125">
        <v>19068.53</v>
      </c>
      <c r="V125" t="s">
        <v>20</v>
      </c>
      <c r="W125">
        <v>8660</v>
      </c>
      <c r="X125" t="s">
        <v>13</v>
      </c>
      <c r="Y125">
        <v>5.8000000000000003E-2</v>
      </c>
      <c r="Z125" t="s">
        <v>14</v>
      </c>
      <c r="AA125">
        <v>14</v>
      </c>
      <c r="AB125" t="s">
        <v>15</v>
      </c>
      <c r="AC125">
        <v>14</v>
      </c>
      <c r="AD125" t="s">
        <v>16</v>
      </c>
      <c r="AE125">
        <v>8660</v>
      </c>
      <c r="AF125" t="s">
        <v>19</v>
      </c>
      <c r="AG125">
        <v>5.8000000000000003E-2</v>
      </c>
      <c r="AH125" t="s">
        <v>17</v>
      </c>
      <c r="AI125">
        <v>14</v>
      </c>
      <c r="AJ125" t="s">
        <v>18</v>
      </c>
      <c r="AK125">
        <v>14</v>
      </c>
      <c r="AL125" t="s">
        <v>11</v>
      </c>
      <c r="AM125">
        <v>19068.53</v>
      </c>
      <c r="AN125" t="s">
        <v>12</v>
      </c>
      <c r="AO125" t="s">
        <v>21</v>
      </c>
    </row>
    <row r="126" spans="1:41" x14ac:dyDescent="0.25">
      <c r="A126" t="s">
        <v>1</v>
      </c>
      <c r="B126">
        <v>9360</v>
      </c>
      <c r="C126" t="s">
        <v>2</v>
      </c>
      <c r="D126">
        <v>15</v>
      </c>
      <c r="E126" t="s">
        <v>3</v>
      </c>
      <c r="F126">
        <v>3.11</v>
      </c>
      <c r="G126" t="s">
        <v>4</v>
      </c>
      <c r="H126" t="s">
        <v>5</v>
      </c>
      <c r="I126" t="s">
        <v>8</v>
      </c>
      <c r="T126">
        <v>14817.93</v>
      </c>
      <c r="V126" t="s">
        <v>20</v>
      </c>
      <c r="W126">
        <v>9360</v>
      </c>
      <c r="X126" t="s">
        <v>13</v>
      </c>
      <c r="Y126">
        <v>3.1099999999999999E-2</v>
      </c>
      <c r="Z126" t="s">
        <v>14</v>
      </c>
      <c r="AA126">
        <v>15</v>
      </c>
      <c r="AB126" t="s">
        <v>15</v>
      </c>
      <c r="AC126">
        <v>15</v>
      </c>
      <c r="AD126" t="s">
        <v>16</v>
      </c>
      <c r="AE126">
        <v>9360</v>
      </c>
      <c r="AF126" t="s">
        <v>19</v>
      </c>
      <c r="AG126">
        <v>3.1099999999999999E-2</v>
      </c>
      <c r="AH126" t="s">
        <v>17</v>
      </c>
      <c r="AI126">
        <v>15</v>
      </c>
      <c r="AJ126" t="s">
        <v>18</v>
      </c>
      <c r="AK126">
        <v>15</v>
      </c>
      <c r="AL126" t="s">
        <v>11</v>
      </c>
      <c r="AM126">
        <v>14817.93</v>
      </c>
      <c r="AN126" t="s">
        <v>12</v>
      </c>
      <c r="AO126" t="s">
        <v>21</v>
      </c>
    </row>
    <row r="127" spans="1:41" x14ac:dyDescent="0.25">
      <c r="A127" t="s">
        <v>1</v>
      </c>
      <c r="B127">
        <v>1800</v>
      </c>
      <c r="C127" t="s">
        <v>2</v>
      </c>
      <c r="D127">
        <v>2</v>
      </c>
      <c r="E127" t="s">
        <v>10</v>
      </c>
      <c r="F127">
        <v>8.93</v>
      </c>
      <c r="G127" t="s">
        <v>4</v>
      </c>
      <c r="H127" t="s">
        <v>9</v>
      </c>
      <c r="T127">
        <v>2135.83</v>
      </c>
      <c r="V127" t="s">
        <v>20</v>
      </c>
      <c r="W127">
        <v>1800</v>
      </c>
      <c r="X127" t="s">
        <v>13</v>
      </c>
      <c r="Y127">
        <v>8.9300000000000004E-2</v>
      </c>
      <c r="Z127" t="s">
        <v>14</v>
      </c>
      <c r="AA127">
        <v>2</v>
      </c>
      <c r="AB127" t="s">
        <v>15</v>
      </c>
      <c r="AC127">
        <v>2</v>
      </c>
      <c r="AD127" t="s">
        <v>16</v>
      </c>
      <c r="AE127">
        <v>1800</v>
      </c>
      <c r="AF127" t="s">
        <v>19</v>
      </c>
      <c r="AG127">
        <v>8.9300000000000004E-2</v>
      </c>
      <c r="AH127" t="s">
        <v>17</v>
      </c>
      <c r="AI127">
        <v>2</v>
      </c>
      <c r="AJ127" t="s">
        <v>18</v>
      </c>
      <c r="AK127">
        <v>2</v>
      </c>
      <c r="AL127" t="s">
        <v>11</v>
      </c>
      <c r="AM127">
        <v>2135.83</v>
      </c>
      <c r="AN127" t="s">
        <v>12</v>
      </c>
      <c r="AO127" t="s">
        <v>21</v>
      </c>
    </row>
    <row r="128" spans="1:41" x14ac:dyDescent="0.25">
      <c r="A128" t="s">
        <v>22</v>
      </c>
      <c r="B128" s="2">
        <v>7140</v>
      </c>
      <c r="C128" t="s">
        <v>23</v>
      </c>
      <c r="D128">
        <v>2</v>
      </c>
      <c r="E128" t="s">
        <v>24</v>
      </c>
      <c r="F128">
        <v>11070</v>
      </c>
      <c r="G128" t="s">
        <v>25</v>
      </c>
      <c r="I128" t="s">
        <v>8</v>
      </c>
      <c r="T128">
        <v>22.14</v>
      </c>
      <c r="U128">
        <v>0.02</v>
      </c>
      <c r="V128" t="s">
        <v>27</v>
      </c>
      <c r="W128">
        <v>7140</v>
      </c>
      <c r="X128" t="s">
        <v>34</v>
      </c>
      <c r="Y128">
        <v>11070</v>
      </c>
      <c r="Z128" t="s">
        <v>13</v>
      </c>
      <c r="AA128">
        <v>0.02</v>
      </c>
      <c r="AB128" t="s">
        <v>35</v>
      </c>
      <c r="AC128">
        <v>11070</v>
      </c>
      <c r="AD128" t="s">
        <v>33</v>
      </c>
      <c r="AE128">
        <v>7140</v>
      </c>
      <c r="AF128" t="s">
        <v>30</v>
      </c>
      <c r="AG128" t="s">
        <v>28</v>
      </c>
      <c r="AH128">
        <v>0.02</v>
      </c>
      <c r="AI128" t="s">
        <v>29</v>
      </c>
      <c r="AJ128" t="s">
        <v>31</v>
      </c>
      <c r="AK128">
        <v>22.14</v>
      </c>
      <c r="AL128" t="s">
        <v>32</v>
      </c>
      <c r="AO128" t="s">
        <v>21</v>
      </c>
    </row>
    <row r="129" spans="1:41" x14ac:dyDescent="0.25">
      <c r="A129" t="s">
        <v>22</v>
      </c>
      <c r="B129" s="2">
        <v>7190</v>
      </c>
      <c r="C129" t="s">
        <v>23</v>
      </c>
      <c r="D129">
        <v>4.9000000000000004</v>
      </c>
      <c r="E129" t="s">
        <v>24</v>
      </c>
      <c r="F129">
        <v>12120</v>
      </c>
      <c r="G129" t="s">
        <v>25</v>
      </c>
      <c r="I129" t="s">
        <v>8</v>
      </c>
      <c r="T129">
        <v>10.92</v>
      </c>
      <c r="U129">
        <v>4.9000000000000002E-2</v>
      </c>
      <c r="V129" t="s">
        <v>27</v>
      </c>
      <c r="W129">
        <v>7190</v>
      </c>
      <c r="X129" t="s">
        <v>34</v>
      </c>
      <c r="Y129">
        <v>12120</v>
      </c>
      <c r="Z129" t="s">
        <v>13</v>
      </c>
      <c r="AA129">
        <v>4.9000000000000002E-2</v>
      </c>
      <c r="AB129" t="s">
        <v>35</v>
      </c>
      <c r="AC129">
        <v>12120</v>
      </c>
      <c r="AD129" t="s">
        <v>33</v>
      </c>
      <c r="AE129">
        <v>7190</v>
      </c>
      <c r="AF129" t="s">
        <v>30</v>
      </c>
      <c r="AG129" t="s">
        <v>28</v>
      </c>
      <c r="AH129">
        <v>4.9000000000000002E-2</v>
      </c>
      <c r="AI129" t="s">
        <v>29</v>
      </c>
      <c r="AJ129" t="s">
        <v>31</v>
      </c>
      <c r="AK129">
        <v>10.92</v>
      </c>
      <c r="AL129" t="s">
        <v>32</v>
      </c>
      <c r="AO129" t="s">
        <v>21</v>
      </c>
    </row>
    <row r="130" spans="1:41" x14ac:dyDescent="0.25">
      <c r="A130" t="s">
        <v>22</v>
      </c>
      <c r="B130" s="2">
        <v>4730</v>
      </c>
      <c r="C130" t="s">
        <v>23</v>
      </c>
      <c r="D130">
        <v>8</v>
      </c>
      <c r="E130" t="s">
        <v>24</v>
      </c>
      <c r="F130">
        <v>11080</v>
      </c>
      <c r="G130" t="s">
        <v>25</v>
      </c>
      <c r="I130" t="s">
        <v>8</v>
      </c>
      <c r="T130">
        <v>11.06</v>
      </c>
      <c r="U130">
        <v>0.08</v>
      </c>
      <c r="V130" t="s">
        <v>27</v>
      </c>
      <c r="W130">
        <v>4730</v>
      </c>
      <c r="X130" t="s">
        <v>34</v>
      </c>
      <c r="Y130">
        <v>11080</v>
      </c>
      <c r="Z130" t="s">
        <v>13</v>
      </c>
      <c r="AA130">
        <v>0.08</v>
      </c>
      <c r="AB130" t="s">
        <v>35</v>
      </c>
      <c r="AC130">
        <v>11080</v>
      </c>
      <c r="AD130" t="s">
        <v>33</v>
      </c>
      <c r="AE130">
        <v>4730</v>
      </c>
      <c r="AF130" t="s">
        <v>30</v>
      </c>
      <c r="AG130" t="s">
        <v>28</v>
      </c>
      <c r="AH130">
        <v>0.08</v>
      </c>
      <c r="AI130" t="s">
        <v>29</v>
      </c>
      <c r="AJ130" t="s">
        <v>31</v>
      </c>
      <c r="AK130">
        <v>11.06</v>
      </c>
      <c r="AL130" t="s">
        <v>32</v>
      </c>
      <c r="AO130" t="s">
        <v>21</v>
      </c>
    </row>
    <row r="131" spans="1:41" x14ac:dyDescent="0.25">
      <c r="A131" t="s">
        <v>22</v>
      </c>
      <c r="B131" s="2">
        <v>3030</v>
      </c>
      <c r="C131" t="s">
        <v>23</v>
      </c>
      <c r="D131">
        <v>9.6999999999999993</v>
      </c>
      <c r="E131" t="s">
        <v>24</v>
      </c>
      <c r="F131">
        <v>9190</v>
      </c>
      <c r="G131" t="s">
        <v>25</v>
      </c>
      <c r="I131" t="s">
        <v>8</v>
      </c>
      <c r="T131">
        <v>11.98</v>
      </c>
      <c r="U131">
        <v>9.7000000000000003E-2</v>
      </c>
      <c r="V131" t="s">
        <v>27</v>
      </c>
      <c r="W131">
        <v>3030</v>
      </c>
      <c r="X131" t="s">
        <v>34</v>
      </c>
      <c r="Y131">
        <v>9190</v>
      </c>
      <c r="Z131" t="s">
        <v>13</v>
      </c>
      <c r="AA131">
        <v>9.7000000000000003E-2</v>
      </c>
      <c r="AB131" t="s">
        <v>35</v>
      </c>
      <c r="AC131">
        <v>9190</v>
      </c>
      <c r="AD131" t="s">
        <v>33</v>
      </c>
      <c r="AE131">
        <v>3030</v>
      </c>
      <c r="AF131" t="s">
        <v>30</v>
      </c>
      <c r="AG131" t="s">
        <v>28</v>
      </c>
      <c r="AH131">
        <v>9.7000000000000003E-2</v>
      </c>
      <c r="AI131" t="s">
        <v>29</v>
      </c>
      <c r="AJ131" t="s">
        <v>31</v>
      </c>
      <c r="AK131">
        <v>11.98</v>
      </c>
      <c r="AL131" t="s">
        <v>32</v>
      </c>
      <c r="AO131" t="s">
        <v>21</v>
      </c>
    </row>
    <row r="132" spans="1:41" x14ac:dyDescent="0.25">
      <c r="A132" t="s">
        <v>22</v>
      </c>
      <c r="B132" s="2">
        <v>9240</v>
      </c>
      <c r="C132" t="s">
        <v>23</v>
      </c>
      <c r="D132">
        <v>3</v>
      </c>
      <c r="E132" t="s">
        <v>24</v>
      </c>
      <c r="F132">
        <v>18870</v>
      </c>
      <c r="G132" t="s">
        <v>25</v>
      </c>
      <c r="I132" t="s">
        <v>8</v>
      </c>
      <c r="T132">
        <v>24.16</v>
      </c>
      <c r="U132">
        <v>0.03</v>
      </c>
      <c r="V132" t="s">
        <v>27</v>
      </c>
      <c r="W132">
        <v>9240</v>
      </c>
      <c r="X132" t="s">
        <v>34</v>
      </c>
      <c r="Y132">
        <v>18870</v>
      </c>
      <c r="Z132" t="s">
        <v>13</v>
      </c>
      <c r="AA132">
        <v>0.03</v>
      </c>
      <c r="AB132" t="s">
        <v>35</v>
      </c>
      <c r="AC132">
        <v>18870</v>
      </c>
      <c r="AD132" t="s">
        <v>33</v>
      </c>
      <c r="AE132">
        <v>9240</v>
      </c>
      <c r="AF132" t="s">
        <v>30</v>
      </c>
      <c r="AG132" t="s">
        <v>28</v>
      </c>
      <c r="AH132">
        <v>0.03</v>
      </c>
      <c r="AI132" t="s">
        <v>29</v>
      </c>
      <c r="AJ132" t="s">
        <v>31</v>
      </c>
      <c r="AK132">
        <v>24.16</v>
      </c>
      <c r="AL132" t="s">
        <v>32</v>
      </c>
      <c r="AO132" t="s">
        <v>21</v>
      </c>
    </row>
    <row r="133" spans="1:41" x14ac:dyDescent="0.25">
      <c r="A133" t="s">
        <v>22</v>
      </c>
      <c r="B133" s="2">
        <v>7050</v>
      </c>
      <c r="C133" t="s">
        <v>23</v>
      </c>
      <c r="D133">
        <v>6.1</v>
      </c>
      <c r="E133" t="s">
        <v>24</v>
      </c>
      <c r="F133">
        <v>13410</v>
      </c>
      <c r="G133" t="s">
        <v>25</v>
      </c>
      <c r="I133" t="s">
        <v>8</v>
      </c>
      <c r="T133">
        <v>10.86</v>
      </c>
      <c r="U133">
        <v>6.0999999999999999E-2</v>
      </c>
      <c r="V133" t="s">
        <v>27</v>
      </c>
      <c r="W133">
        <v>7050</v>
      </c>
      <c r="X133" t="s">
        <v>34</v>
      </c>
      <c r="Y133">
        <v>13410</v>
      </c>
      <c r="Z133" t="s">
        <v>13</v>
      </c>
      <c r="AA133">
        <v>6.0999999999999999E-2</v>
      </c>
      <c r="AB133" t="s">
        <v>35</v>
      </c>
      <c r="AC133">
        <v>13410</v>
      </c>
      <c r="AD133" t="s">
        <v>33</v>
      </c>
      <c r="AE133">
        <v>7050</v>
      </c>
      <c r="AF133" t="s">
        <v>30</v>
      </c>
      <c r="AG133" t="s">
        <v>28</v>
      </c>
      <c r="AH133">
        <v>6.0999999999999999E-2</v>
      </c>
      <c r="AI133" t="s">
        <v>29</v>
      </c>
      <c r="AJ133" t="s">
        <v>31</v>
      </c>
      <c r="AK133">
        <v>10.86</v>
      </c>
      <c r="AL133" t="s">
        <v>32</v>
      </c>
      <c r="AO133" t="s">
        <v>21</v>
      </c>
    </row>
    <row r="134" spans="1:41" x14ac:dyDescent="0.25">
      <c r="A134" t="s">
        <v>1</v>
      </c>
      <c r="B134">
        <v>2170</v>
      </c>
      <c r="C134" t="s">
        <v>2</v>
      </c>
      <c r="D134">
        <v>41</v>
      </c>
      <c r="E134" t="s">
        <v>3</v>
      </c>
      <c r="F134">
        <v>10</v>
      </c>
      <c r="G134" t="s">
        <v>4</v>
      </c>
      <c r="H134" t="s">
        <v>5</v>
      </c>
      <c r="I134" t="s">
        <v>8</v>
      </c>
      <c r="T134">
        <v>108033.84</v>
      </c>
      <c r="V134" t="s">
        <v>20</v>
      </c>
      <c r="W134">
        <v>2170</v>
      </c>
      <c r="X134" t="s">
        <v>13</v>
      </c>
      <c r="Y134">
        <v>0.1</v>
      </c>
      <c r="Z134" t="s">
        <v>14</v>
      </c>
      <c r="AA134">
        <v>41</v>
      </c>
      <c r="AB134" t="s">
        <v>15</v>
      </c>
      <c r="AC134">
        <v>41</v>
      </c>
      <c r="AD134" t="s">
        <v>16</v>
      </c>
      <c r="AE134">
        <v>2170</v>
      </c>
      <c r="AF134" t="s">
        <v>19</v>
      </c>
      <c r="AG134">
        <v>0.1</v>
      </c>
      <c r="AH134" t="s">
        <v>17</v>
      </c>
      <c r="AI134">
        <v>41</v>
      </c>
      <c r="AJ134" t="s">
        <v>18</v>
      </c>
      <c r="AK134">
        <v>41</v>
      </c>
      <c r="AL134" t="s">
        <v>11</v>
      </c>
      <c r="AM134">
        <v>108033.84</v>
      </c>
      <c r="AN134" t="s">
        <v>12</v>
      </c>
      <c r="AO134" t="s">
        <v>21</v>
      </c>
    </row>
    <row r="135" spans="1:41" x14ac:dyDescent="0.25">
      <c r="A135" t="s">
        <v>1</v>
      </c>
      <c r="B135">
        <v>9150</v>
      </c>
      <c r="C135" t="s">
        <v>2</v>
      </c>
      <c r="D135">
        <v>3</v>
      </c>
      <c r="E135" t="s">
        <v>10</v>
      </c>
      <c r="F135">
        <v>9</v>
      </c>
      <c r="G135" t="s">
        <v>4</v>
      </c>
      <c r="H135" t="s">
        <v>9</v>
      </c>
      <c r="I135" t="s">
        <v>8</v>
      </c>
      <c r="T135">
        <v>11849.52</v>
      </c>
      <c r="V135" t="s">
        <v>20</v>
      </c>
      <c r="W135">
        <v>9150</v>
      </c>
      <c r="X135" t="s">
        <v>13</v>
      </c>
      <c r="Y135">
        <v>0.09</v>
      </c>
      <c r="Z135" t="s">
        <v>14</v>
      </c>
      <c r="AA135">
        <v>3</v>
      </c>
      <c r="AB135" t="s">
        <v>15</v>
      </c>
      <c r="AC135">
        <v>3</v>
      </c>
      <c r="AD135" t="s">
        <v>16</v>
      </c>
      <c r="AE135">
        <v>9150</v>
      </c>
      <c r="AF135" t="s">
        <v>19</v>
      </c>
      <c r="AG135">
        <v>0.09</v>
      </c>
      <c r="AH135" t="s">
        <v>17</v>
      </c>
      <c r="AI135">
        <v>3</v>
      </c>
      <c r="AJ135" t="s">
        <v>18</v>
      </c>
      <c r="AK135">
        <v>3</v>
      </c>
      <c r="AL135" t="s">
        <v>11</v>
      </c>
      <c r="AM135">
        <v>11849.52</v>
      </c>
      <c r="AN135" t="s">
        <v>12</v>
      </c>
      <c r="AO135" t="s">
        <v>21</v>
      </c>
    </row>
    <row r="136" spans="1:41" x14ac:dyDescent="0.25">
      <c r="A136" t="s">
        <v>1</v>
      </c>
      <c r="B136">
        <v>7940</v>
      </c>
      <c r="C136" t="s">
        <v>2</v>
      </c>
      <c r="D136">
        <v>10</v>
      </c>
      <c r="E136" t="s">
        <v>3</v>
      </c>
      <c r="F136">
        <v>4.7</v>
      </c>
      <c r="G136" t="s">
        <v>4</v>
      </c>
      <c r="H136" t="s">
        <v>5</v>
      </c>
      <c r="I136" t="s">
        <v>8</v>
      </c>
      <c r="T136">
        <v>12568.61</v>
      </c>
      <c r="V136" t="s">
        <v>20</v>
      </c>
      <c r="W136">
        <v>7940</v>
      </c>
      <c r="X136" t="s">
        <v>13</v>
      </c>
      <c r="Y136">
        <v>4.7E-2</v>
      </c>
      <c r="Z136" t="s">
        <v>14</v>
      </c>
      <c r="AA136">
        <v>10</v>
      </c>
      <c r="AB136" t="s">
        <v>15</v>
      </c>
      <c r="AC136">
        <v>10</v>
      </c>
      <c r="AD136" t="s">
        <v>16</v>
      </c>
      <c r="AE136">
        <v>7940</v>
      </c>
      <c r="AF136" t="s">
        <v>19</v>
      </c>
      <c r="AG136">
        <v>4.7E-2</v>
      </c>
      <c r="AH136" t="s">
        <v>17</v>
      </c>
      <c r="AI136">
        <v>10</v>
      </c>
      <c r="AJ136" t="s">
        <v>18</v>
      </c>
      <c r="AK136">
        <v>10</v>
      </c>
      <c r="AL136" t="s">
        <v>11</v>
      </c>
      <c r="AM136">
        <v>12568.61</v>
      </c>
      <c r="AN136" t="s">
        <v>12</v>
      </c>
      <c r="AO136" t="s">
        <v>21</v>
      </c>
    </row>
    <row r="137" spans="1:41" x14ac:dyDescent="0.25">
      <c r="A137" t="s">
        <v>1</v>
      </c>
      <c r="B137">
        <v>5110</v>
      </c>
      <c r="C137" t="s">
        <v>2</v>
      </c>
      <c r="D137">
        <v>4</v>
      </c>
      <c r="E137" t="s">
        <v>10</v>
      </c>
      <c r="F137">
        <v>4.5</v>
      </c>
      <c r="G137" t="s">
        <v>4</v>
      </c>
      <c r="H137" t="s">
        <v>9</v>
      </c>
      <c r="I137" t="s">
        <v>8</v>
      </c>
      <c r="T137">
        <v>6093.77</v>
      </c>
      <c r="V137" t="s">
        <v>20</v>
      </c>
      <c r="W137">
        <v>5110</v>
      </c>
      <c r="X137" t="s">
        <v>13</v>
      </c>
      <c r="Y137">
        <v>4.4999999999999998E-2</v>
      </c>
      <c r="Z137" t="s">
        <v>14</v>
      </c>
      <c r="AA137">
        <v>4</v>
      </c>
      <c r="AB137" t="s">
        <v>15</v>
      </c>
      <c r="AC137">
        <v>4</v>
      </c>
      <c r="AD137" t="s">
        <v>16</v>
      </c>
      <c r="AE137">
        <v>5110</v>
      </c>
      <c r="AF137" t="s">
        <v>19</v>
      </c>
      <c r="AG137">
        <v>4.4999999999999998E-2</v>
      </c>
      <c r="AH137" t="s">
        <v>17</v>
      </c>
      <c r="AI137">
        <v>4</v>
      </c>
      <c r="AJ137" t="s">
        <v>18</v>
      </c>
      <c r="AK137">
        <v>4</v>
      </c>
      <c r="AL137" t="s">
        <v>11</v>
      </c>
      <c r="AM137">
        <v>6093.77</v>
      </c>
      <c r="AN137" t="s">
        <v>12</v>
      </c>
      <c r="AO137" t="s">
        <v>21</v>
      </c>
    </row>
    <row r="138" spans="1:41" x14ac:dyDescent="0.25">
      <c r="A138" t="s">
        <v>1</v>
      </c>
      <c r="B138">
        <v>1600</v>
      </c>
      <c r="C138" t="s">
        <v>2</v>
      </c>
      <c r="D138">
        <v>8</v>
      </c>
      <c r="E138" t="s">
        <v>3</v>
      </c>
      <c r="F138">
        <v>6.63</v>
      </c>
      <c r="G138" t="s">
        <v>4</v>
      </c>
      <c r="H138" t="s">
        <v>5</v>
      </c>
      <c r="I138" t="s">
        <v>8</v>
      </c>
      <c r="T138">
        <v>2673.96</v>
      </c>
      <c r="V138" t="s">
        <v>20</v>
      </c>
      <c r="W138">
        <v>1600</v>
      </c>
      <c r="X138" t="s">
        <v>13</v>
      </c>
      <c r="Y138">
        <v>6.6299999999999998E-2</v>
      </c>
      <c r="Z138" t="s">
        <v>14</v>
      </c>
      <c r="AA138">
        <v>8</v>
      </c>
      <c r="AB138" t="s">
        <v>15</v>
      </c>
      <c r="AC138">
        <v>8</v>
      </c>
      <c r="AD138" t="s">
        <v>16</v>
      </c>
      <c r="AE138">
        <v>1600</v>
      </c>
      <c r="AF138" t="s">
        <v>19</v>
      </c>
      <c r="AG138">
        <v>6.6299999999999998E-2</v>
      </c>
      <c r="AH138" t="s">
        <v>17</v>
      </c>
      <c r="AI138">
        <v>8</v>
      </c>
      <c r="AJ138" t="s">
        <v>18</v>
      </c>
      <c r="AK138">
        <v>8</v>
      </c>
      <c r="AL138" t="s">
        <v>11</v>
      </c>
      <c r="AM138">
        <v>2673.96</v>
      </c>
      <c r="AN138" t="s">
        <v>12</v>
      </c>
      <c r="AO138" t="s">
        <v>21</v>
      </c>
    </row>
    <row r="139" spans="1:41" x14ac:dyDescent="0.25">
      <c r="A139" t="s">
        <v>1</v>
      </c>
      <c r="B139">
        <v>4440</v>
      </c>
      <c r="C139" t="s">
        <v>2</v>
      </c>
      <c r="D139">
        <v>7</v>
      </c>
      <c r="E139" t="s">
        <v>10</v>
      </c>
      <c r="F139">
        <v>1.4</v>
      </c>
      <c r="G139" t="s">
        <v>4</v>
      </c>
      <c r="H139" t="s">
        <v>9</v>
      </c>
      <c r="T139">
        <v>4893.83</v>
      </c>
      <c r="V139" t="s">
        <v>20</v>
      </c>
      <c r="W139">
        <v>4440</v>
      </c>
      <c r="X139" t="s">
        <v>13</v>
      </c>
      <c r="Y139">
        <v>1.4E-2</v>
      </c>
      <c r="Z139" t="s">
        <v>14</v>
      </c>
      <c r="AA139">
        <v>7</v>
      </c>
      <c r="AB139" t="s">
        <v>15</v>
      </c>
      <c r="AC139">
        <v>7</v>
      </c>
      <c r="AD139" t="s">
        <v>16</v>
      </c>
      <c r="AE139">
        <v>4440</v>
      </c>
      <c r="AF139" t="s">
        <v>19</v>
      </c>
      <c r="AG139">
        <v>1.4E-2</v>
      </c>
      <c r="AH139" t="s">
        <v>17</v>
      </c>
      <c r="AI139">
        <v>7</v>
      </c>
      <c r="AJ139" t="s">
        <v>18</v>
      </c>
      <c r="AK139">
        <v>7</v>
      </c>
      <c r="AL139" t="s">
        <v>11</v>
      </c>
      <c r="AM139">
        <v>4893.83</v>
      </c>
      <c r="AN139" t="s">
        <v>12</v>
      </c>
      <c r="AO139" t="s">
        <v>21</v>
      </c>
    </row>
    <row r="140" spans="1:41" x14ac:dyDescent="0.25">
      <c r="A140" t="s">
        <v>22</v>
      </c>
      <c r="B140" s="2">
        <v>3390</v>
      </c>
      <c r="C140" t="s">
        <v>23</v>
      </c>
      <c r="D140">
        <v>4</v>
      </c>
      <c r="E140" t="s">
        <v>24</v>
      </c>
      <c r="F140">
        <v>6880</v>
      </c>
      <c r="G140" t="s">
        <v>25</v>
      </c>
      <c r="I140" t="s">
        <v>8</v>
      </c>
      <c r="T140">
        <v>18.05</v>
      </c>
      <c r="U140">
        <v>0.04</v>
      </c>
      <c r="V140" t="s">
        <v>27</v>
      </c>
      <c r="W140">
        <v>3390</v>
      </c>
      <c r="X140" t="s">
        <v>34</v>
      </c>
      <c r="Y140">
        <v>6880</v>
      </c>
      <c r="Z140" t="s">
        <v>13</v>
      </c>
      <c r="AA140">
        <v>0.04</v>
      </c>
      <c r="AB140" t="s">
        <v>35</v>
      </c>
      <c r="AC140">
        <v>6880</v>
      </c>
      <c r="AD140" t="s">
        <v>33</v>
      </c>
      <c r="AE140">
        <v>3390</v>
      </c>
      <c r="AF140" t="s">
        <v>30</v>
      </c>
      <c r="AG140" t="s">
        <v>28</v>
      </c>
      <c r="AH140">
        <v>0.04</v>
      </c>
      <c r="AI140" t="s">
        <v>29</v>
      </c>
      <c r="AJ140" t="s">
        <v>31</v>
      </c>
      <c r="AK140">
        <v>18.05</v>
      </c>
      <c r="AL140" t="s">
        <v>32</v>
      </c>
      <c r="AO140" t="s">
        <v>21</v>
      </c>
    </row>
    <row r="141" spans="1:41" x14ac:dyDescent="0.25">
      <c r="A141" t="s">
        <v>22</v>
      </c>
      <c r="B141" s="2">
        <v>1160</v>
      </c>
      <c r="C141" t="s">
        <v>23</v>
      </c>
      <c r="D141">
        <v>3.5</v>
      </c>
      <c r="E141" t="s">
        <v>24</v>
      </c>
      <c r="F141">
        <v>10700</v>
      </c>
      <c r="G141" t="s">
        <v>25</v>
      </c>
      <c r="I141" t="s">
        <v>8</v>
      </c>
      <c r="T141">
        <v>64.59</v>
      </c>
      <c r="U141">
        <v>3.5000000000000003E-2</v>
      </c>
      <c r="V141" t="s">
        <v>27</v>
      </c>
      <c r="W141">
        <v>1160</v>
      </c>
      <c r="X141" t="s">
        <v>34</v>
      </c>
      <c r="Y141">
        <v>10700</v>
      </c>
      <c r="Z141" t="s">
        <v>13</v>
      </c>
      <c r="AA141">
        <v>3.5000000000000003E-2</v>
      </c>
      <c r="AB141" t="s">
        <v>35</v>
      </c>
      <c r="AC141">
        <v>10700</v>
      </c>
      <c r="AD141" t="s">
        <v>33</v>
      </c>
      <c r="AE141">
        <v>1160</v>
      </c>
      <c r="AF141" t="s">
        <v>30</v>
      </c>
      <c r="AG141" t="s">
        <v>28</v>
      </c>
      <c r="AH141">
        <v>3.5000000000000003E-2</v>
      </c>
      <c r="AI141" t="s">
        <v>29</v>
      </c>
      <c r="AJ141" t="s">
        <v>31</v>
      </c>
      <c r="AK141">
        <v>64.59</v>
      </c>
      <c r="AL141" t="s">
        <v>32</v>
      </c>
      <c r="AO141" t="s">
        <v>21</v>
      </c>
    </row>
    <row r="142" spans="1:41" x14ac:dyDescent="0.25">
      <c r="A142" t="s">
        <v>22</v>
      </c>
      <c r="B142" s="2">
        <v>2150</v>
      </c>
      <c r="C142" t="s">
        <v>23</v>
      </c>
      <c r="D142">
        <v>4</v>
      </c>
      <c r="E142" t="s">
        <v>24</v>
      </c>
      <c r="F142">
        <v>4420</v>
      </c>
      <c r="G142" t="s">
        <v>25</v>
      </c>
      <c r="I142" t="s">
        <v>8</v>
      </c>
      <c r="T142">
        <v>18.37</v>
      </c>
      <c r="U142">
        <v>0.04</v>
      </c>
      <c r="V142" t="s">
        <v>27</v>
      </c>
      <c r="W142">
        <v>2150</v>
      </c>
      <c r="X142" t="s">
        <v>34</v>
      </c>
      <c r="Y142">
        <v>4420</v>
      </c>
      <c r="Z142" t="s">
        <v>13</v>
      </c>
      <c r="AA142">
        <v>0.04</v>
      </c>
      <c r="AB142" t="s">
        <v>35</v>
      </c>
      <c r="AC142">
        <v>4420</v>
      </c>
      <c r="AD142" t="s">
        <v>33</v>
      </c>
      <c r="AE142">
        <v>2150</v>
      </c>
      <c r="AF142" t="s">
        <v>30</v>
      </c>
      <c r="AG142" t="s">
        <v>28</v>
      </c>
      <c r="AH142">
        <v>0.04</v>
      </c>
      <c r="AI142" t="s">
        <v>29</v>
      </c>
      <c r="AJ142" t="s">
        <v>31</v>
      </c>
      <c r="AK142">
        <v>18.37</v>
      </c>
      <c r="AL142" t="s">
        <v>32</v>
      </c>
      <c r="AO142" t="s">
        <v>21</v>
      </c>
    </row>
    <row r="143" spans="1:41" x14ac:dyDescent="0.25">
      <c r="A143" t="s">
        <v>22</v>
      </c>
      <c r="B143" s="2">
        <v>4620</v>
      </c>
      <c r="C143" t="s">
        <v>23</v>
      </c>
      <c r="D143">
        <v>6.5</v>
      </c>
      <c r="E143" t="s">
        <v>24</v>
      </c>
      <c r="F143">
        <v>5860</v>
      </c>
      <c r="G143" t="s">
        <v>25</v>
      </c>
      <c r="I143" t="s">
        <v>8</v>
      </c>
      <c r="T143">
        <v>3.78</v>
      </c>
      <c r="U143">
        <v>6.5000000000000002E-2</v>
      </c>
      <c r="V143" t="s">
        <v>27</v>
      </c>
      <c r="W143">
        <v>4620</v>
      </c>
      <c r="X143" t="s">
        <v>34</v>
      </c>
      <c r="Y143">
        <v>5860</v>
      </c>
      <c r="Z143" t="s">
        <v>13</v>
      </c>
      <c r="AA143">
        <v>6.5000000000000002E-2</v>
      </c>
      <c r="AB143" t="s">
        <v>35</v>
      </c>
      <c r="AC143">
        <v>5860</v>
      </c>
      <c r="AD143" t="s">
        <v>33</v>
      </c>
      <c r="AE143">
        <v>4620</v>
      </c>
      <c r="AF143" t="s">
        <v>30</v>
      </c>
      <c r="AG143" t="s">
        <v>28</v>
      </c>
      <c r="AH143">
        <v>6.5000000000000002E-2</v>
      </c>
      <c r="AI143" t="s">
        <v>29</v>
      </c>
      <c r="AJ143" t="s">
        <v>31</v>
      </c>
      <c r="AK143">
        <v>3.78</v>
      </c>
      <c r="AL143" t="s">
        <v>32</v>
      </c>
      <c r="AO143" t="s">
        <v>21</v>
      </c>
    </row>
    <row r="144" spans="1:41" x14ac:dyDescent="0.25">
      <c r="A144" t="s">
        <v>22</v>
      </c>
      <c r="B144" s="2">
        <v>9840</v>
      </c>
      <c r="C144" t="s">
        <v>23</v>
      </c>
      <c r="D144">
        <v>6</v>
      </c>
      <c r="E144" t="s">
        <v>24</v>
      </c>
      <c r="F144">
        <v>18610</v>
      </c>
      <c r="G144" t="s">
        <v>25</v>
      </c>
      <c r="I144" t="s">
        <v>8</v>
      </c>
      <c r="T144">
        <v>10.94</v>
      </c>
      <c r="U144">
        <v>0.06</v>
      </c>
      <c r="V144" t="s">
        <v>27</v>
      </c>
      <c r="W144">
        <v>9840</v>
      </c>
      <c r="X144" t="s">
        <v>34</v>
      </c>
      <c r="Y144">
        <v>18610</v>
      </c>
      <c r="Z144" t="s">
        <v>13</v>
      </c>
      <c r="AA144">
        <v>0.06</v>
      </c>
      <c r="AB144" t="s">
        <v>35</v>
      </c>
      <c r="AC144">
        <v>18610</v>
      </c>
      <c r="AD144" t="s">
        <v>33</v>
      </c>
      <c r="AE144">
        <v>9840</v>
      </c>
      <c r="AF144" t="s">
        <v>30</v>
      </c>
      <c r="AG144" t="s">
        <v>28</v>
      </c>
      <c r="AH144">
        <v>0.06</v>
      </c>
      <c r="AI144" t="s">
        <v>29</v>
      </c>
      <c r="AJ144" t="s">
        <v>31</v>
      </c>
      <c r="AK144">
        <v>10.94</v>
      </c>
      <c r="AL144" t="s">
        <v>32</v>
      </c>
      <c r="AO144" t="s">
        <v>21</v>
      </c>
    </row>
    <row r="145" spans="1:41" x14ac:dyDescent="0.25">
      <c r="A145" t="s">
        <v>22</v>
      </c>
      <c r="B145" s="2">
        <v>3610</v>
      </c>
      <c r="C145" t="s">
        <v>23</v>
      </c>
      <c r="D145">
        <v>3.1</v>
      </c>
      <c r="E145" t="s">
        <v>24</v>
      </c>
      <c r="F145">
        <v>6160</v>
      </c>
      <c r="G145" t="s">
        <v>25</v>
      </c>
      <c r="I145" t="s">
        <v>8</v>
      </c>
      <c r="T145">
        <v>17.5</v>
      </c>
      <c r="U145">
        <v>3.1E-2</v>
      </c>
      <c r="V145" t="s">
        <v>27</v>
      </c>
      <c r="W145">
        <v>3610</v>
      </c>
      <c r="X145" t="s">
        <v>34</v>
      </c>
      <c r="Y145">
        <v>6160</v>
      </c>
      <c r="Z145" t="s">
        <v>13</v>
      </c>
      <c r="AA145">
        <v>3.1E-2</v>
      </c>
      <c r="AB145" t="s">
        <v>35</v>
      </c>
      <c r="AC145">
        <v>6160</v>
      </c>
      <c r="AD145" t="s">
        <v>33</v>
      </c>
      <c r="AE145">
        <v>3610</v>
      </c>
      <c r="AF145" t="s">
        <v>30</v>
      </c>
      <c r="AG145" t="s">
        <v>28</v>
      </c>
      <c r="AH145">
        <v>3.1E-2</v>
      </c>
      <c r="AI145" t="s">
        <v>29</v>
      </c>
      <c r="AJ145" t="s">
        <v>31</v>
      </c>
      <c r="AK145">
        <v>17.5</v>
      </c>
      <c r="AL145" t="s">
        <v>32</v>
      </c>
      <c r="AO145" t="s">
        <v>21</v>
      </c>
    </row>
    <row r="146" spans="1:41" x14ac:dyDescent="0.25">
      <c r="A146" t="s">
        <v>1</v>
      </c>
      <c r="B146">
        <v>2180</v>
      </c>
      <c r="C146" t="s">
        <v>2</v>
      </c>
      <c r="D146">
        <v>15</v>
      </c>
      <c r="E146" t="s">
        <v>3</v>
      </c>
      <c r="F146">
        <v>17</v>
      </c>
      <c r="G146" t="s">
        <v>4</v>
      </c>
      <c r="H146" t="s">
        <v>5</v>
      </c>
      <c r="I146" t="s">
        <v>8</v>
      </c>
      <c r="T146">
        <v>22974.41</v>
      </c>
      <c r="V146" t="s">
        <v>20</v>
      </c>
      <c r="W146">
        <v>2180</v>
      </c>
      <c r="X146" t="s">
        <v>13</v>
      </c>
      <c r="Y146">
        <v>0.17</v>
      </c>
      <c r="Z146" t="s">
        <v>14</v>
      </c>
      <c r="AA146">
        <v>15</v>
      </c>
      <c r="AB146" t="s">
        <v>15</v>
      </c>
      <c r="AC146">
        <v>15</v>
      </c>
      <c r="AD146" t="s">
        <v>16</v>
      </c>
      <c r="AE146">
        <v>2180</v>
      </c>
      <c r="AF146" t="s">
        <v>19</v>
      </c>
      <c r="AG146">
        <v>0.17</v>
      </c>
      <c r="AH146" t="s">
        <v>17</v>
      </c>
      <c r="AI146">
        <v>15</v>
      </c>
      <c r="AJ146" t="s">
        <v>18</v>
      </c>
      <c r="AK146">
        <v>15</v>
      </c>
      <c r="AL146" t="s">
        <v>11</v>
      </c>
      <c r="AM146">
        <v>22974.41</v>
      </c>
      <c r="AN146" t="s">
        <v>12</v>
      </c>
      <c r="AO146" t="s">
        <v>21</v>
      </c>
    </row>
    <row r="147" spans="1:41" x14ac:dyDescent="0.25">
      <c r="A147" t="s">
        <v>1</v>
      </c>
      <c r="B147">
        <v>5490</v>
      </c>
      <c r="C147" t="s">
        <v>2</v>
      </c>
      <c r="D147">
        <v>11</v>
      </c>
      <c r="E147" t="s">
        <v>10</v>
      </c>
      <c r="F147">
        <v>17</v>
      </c>
      <c r="G147" t="s">
        <v>4</v>
      </c>
      <c r="H147" t="s">
        <v>9</v>
      </c>
      <c r="I147" t="s">
        <v>8</v>
      </c>
      <c r="T147">
        <v>30875.7</v>
      </c>
      <c r="V147" t="s">
        <v>20</v>
      </c>
      <c r="W147">
        <v>5490</v>
      </c>
      <c r="X147" t="s">
        <v>13</v>
      </c>
      <c r="Y147">
        <v>0.17</v>
      </c>
      <c r="Z147" t="s">
        <v>14</v>
      </c>
      <c r="AA147">
        <v>11</v>
      </c>
      <c r="AB147" t="s">
        <v>15</v>
      </c>
      <c r="AC147">
        <v>11</v>
      </c>
      <c r="AD147" t="s">
        <v>16</v>
      </c>
      <c r="AE147">
        <v>5490</v>
      </c>
      <c r="AF147" t="s">
        <v>19</v>
      </c>
      <c r="AG147">
        <v>0.17</v>
      </c>
      <c r="AH147" t="s">
        <v>17</v>
      </c>
      <c r="AI147">
        <v>11</v>
      </c>
      <c r="AJ147" t="s">
        <v>18</v>
      </c>
      <c r="AK147">
        <v>11</v>
      </c>
      <c r="AL147" t="s">
        <v>11</v>
      </c>
      <c r="AM147">
        <v>30875.7</v>
      </c>
      <c r="AN147" t="s">
        <v>12</v>
      </c>
      <c r="AO147" t="s">
        <v>21</v>
      </c>
    </row>
    <row r="148" spans="1:41" x14ac:dyDescent="0.25">
      <c r="A148" t="s">
        <v>1</v>
      </c>
      <c r="B148">
        <v>1790</v>
      </c>
      <c r="C148" t="s">
        <v>2</v>
      </c>
      <c r="D148">
        <v>16</v>
      </c>
      <c r="E148" t="s">
        <v>3</v>
      </c>
      <c r="F148">
        <v>5.6</v>
      </c>
      <c r="G148" t="s">
        <v>4</v>
      </c>
      <c r="H148" t="s">
        <v>5</v>
      </c>
      <c r="I148" t="s">
        <v>8</v>
      </c>
      <c r="T148">
        <v>4280.3100000000004</v>
      </c>
      <c r="V148" t="s">
        <v>20</v>
      </c>
      <c r="W148">
        <v>1790</v>
      </c>
      <c r="X148" t="s">
        <v>13</v>
      </c>
      <c r="Y148">
        <v>5.6000000000000001E-2</v>
      </c>
      <c r="Z148" t="s">
        <v>14</v>
      </c>
      <c r="AA148">
        <v>16</v>
      </c>
      <c r="AB148" t="s">
        <v>15</v>
      </c>
      <c r="AC148">
        <v>16</v>
      </c>
      <c r="AD148" t="s">
        <v>16</v>
      </c>
      <c r="AE148">
        <v>1790</v>
      </c>
      <c r="AF148" t="s">
        <v>19</v>
      </c>
      <c r="AG148">
        <v>5.6000000000000001E-2</v>
      </c>
      <c r="AH148" t="s">
        <v>17</v>
      </c>
      <c r="AI148">
        <v>16</v>
      </c>
      <c r="AJ148" t="s">
        <v>18</v>
      </c>
      <c r="AK148">
        <v>16</v>
      </c>
      <c r="AL148" t="s">
        <v>11</v>
      </c>
      <c r="AM148">
        <v>4280.3100000000004</v>
      </c>
      <c r="AN148" t="s">
        <v>12</v>
      </c>
      <c r="AO148" t="s">
        <v>21</v>
      </c>
    </row>
    <row r="149" spans="1:41" x14ac:dyDescent="0.25">
      <c r="A149" t="s">
        <v>1</v>
      </c>
      <c r="B149">
        <v>3930</v>
      </c>
      <c r="C149" t="s">
        <v>2</v>
      </c>
      <c r="D149">
        <v>17</v>
      </c>
      <c r="E149" t="s">
        <v>10</v>
      </c>
      <c r="F149">
        <v>3.7</v>
      </c>
      <c r="G149" t="s">
        <v>4</v>
      </c>
      <c r="H149" t="s">
        <v>9</v>
      </c>
      <c r="I149" t="s">
        <v>8</v>
      </c>
      <c r="T149">
        <v>7288.39</v>
      </c>
      <c r="V149" t="s">
        <v>20</v>
      </c>
      <c r="W149">
        <v>3930</v>
      </c>
      <c r="X149" t="s">
        <v>13</v>
      </c>
      <c r="Y149">
        <v>3.6999999999999998E-2</v>
      </c>
      <c r="Z149" t="s">
        <v>14</v>
      </c>
      <c r="AA149">
        <v>17</v>
      </c>
      <c r="AB149" t="s">
        <v>15</v>
      </c>
      <c r="AC149">
        <v>17</v>
      </c>
      <c r="AD149" t="s">
        <v>16</v>
      </c>
      <c r="AE149">
        <v>3930</v>
      </c>
      <c r="AF149" t="s">
        <v>19</v>
      </c>
      <c r="AG149">
        <v>3.6999999999999998E-2</v>
      </c>
      <c r="AH149" t="s">
        <v>17</v>
      </c>
      <c r="AI149">
        <v>17</v>
      </c>
      <c r="AJ149" t="s">
        <v>18</v>
      </c>
      <c r="AK149">
        <v>17</v>
      </c>
      <c r="AL149" t="s">
        <v>11</v>
      </c>
      <c r="AM149">
        <v>7288.39</v>
      </c>
      <c r="AN149" t="s">
        <v>12</v>
      </c>
      <c r="AO149" t="s">
        <v>21</v>
      </c>
    </row>
    <row r="150" spans="1:41" x14ac:dyDescent="0.25">
      <c r="A150" t="s">
        <v>1</v>
      </c>
      <c r="B150">
        <v>2240</v>
      </c>
      <c r="C150" t="s">
        <v>2</v>
      </c>
      <c r="D150">
        <v>18</v>
      </c>
      <c r="E150" t="s">
        <v>3</v>
      </c>
      <c r="F150">
        <v>4</v>
      </c>
      <c r="G150" t="s">
        <v>4</v>
      </c>
      <c r="H150" t="s">
        <v>5</v>
      </c>
      <c r="I150" t="s">
        <v>8</v>
      </c>
      <c r="T150">
        <v>4537.83</v>
      </c>
      <c r="V150" t="s">
        <v>20</v>
      </c>
      <c r="W150">
        <v>2240</v>
      </c>
      <c r="X150" t="s">
        <v>13</v>
      </c>
      <c r="Y150">
        <v>0.04</v>
      </c>
      <c r="Z150" t="s">
        <v>14</v>
      </c>
      <c r="AA150">
        <v>18</v>
      </c>
      <c r="AB150" t="s">
        <v>15</v>
      </c>
      <c r="AC150">
        <v>18</v>
      </c>
      <c r="AD150" t="s">
        <v>16</v>
      </c>
      <c r="AE150">
        <v>2240</v>
      </c>
      <c r="AF150" t="s">
        <v>19</v>
      </c>
      <c r="AG150">
        <v>0.04</v>
      </c>
      <c r="AH150" t="s">
        <v>17</v>
      </c>
      <c r="AI150">
        <v>18</v>
      </c>
      <c r="AJ150" t="s">
        <v>18</v>
      </c>
      <c r="AK150">
        <v>18</v>
      </c>
      <c r="AL150" t="s">
        <v>11</v>
      </c>
      <c r="AM150">
        <v>4537.83</v>
      </c>
      <c r="AN150" t="s">
        <v>12</v>
      </c>
      <c r="AO150" t="s">
        <v>21</v>
      </c>
    </row>
    <row r="151" spans="1:41" x14ac:dyDescent="0.25">
      <c r="A151" t="s">
        <v>1</v>
      </c>
      <c r="B151">
        <v>5280</v>
      </c>
      <c r="C151" t="s">
        <v>2</v>
      </c>
      <c r="D151">
        <v>13</v>
      </c>
      <c r="E151" t="s">
        <v>10</v>
      </c>
      <c r="F151">
        <v>8.81</v>
      </c>
      <c r="G151" t="s">
        <v>4</v>
      </c>
      <c r="H151" t="s">
        <v>9</v>
      </c>
      <c r="T151">
        <v>15824.44</v>
      </c>
      <c r="V151" t="s">
        <v>20</v>
      </c>
      <c r="W151">
        <v>5280</v>
      </c>
      <c r="X151" t="s">
        <v>13</v>
      </c>
      <c r="Y151">
        <v>8.8099999999999998E-2</v>
      </c>
      <c r="Z151" t="s">
        <v>14</v>
      </c>
      <c r="AA151">
        <v>13</v>
      </c>
      <c r="AB151" t="s">
        <v>15</v>
      </c>
      <c r="AC151">
        <v>13</v>
      </c>
      <c r="AD151" t="s">
        <v>16</v>
      </c>
      <c r="AE151">
        <v>5280</v>
      </c>
      <c r="AF151" t="s">
        <v>19</v>
      </c>
      <c r="AG151">
        <v>8.8099999999999998E-2</v>
      </c>
      <c r="AH151" t="s">
        <v>17</v>
      </c>
      <c r="AI151">
        <v>13</v>
      </c>
      <c r="AJ151" t="s">
        <v>18</v>
      </c>
      <c r="AK151">
        <v>13</v>
      </c>
      <c r="AL151" t="s">
        <v>11</v>
      </c>
      <c r="AM151">
        <v>15824.44</v>
      </c>
      <c r="AN151" t="s">
        <v>12</v>
      </c>
      <c r="AO151" t="s">
        <v>21</v>
      </c>
    </row>
    <row r="152" spans="1:41" x14ac:dyDescent="0.25">
      <c r="A152" t="s">
        <v>22</v>
      </c>
      <c r="B152" s="2">
        <v>5530</v>
      </c>
      <c r="C152" t="s">
        <v>23</v>
      </c>
      <c r="D152">
        <v>6</v>
      </c>
      <c r="E152" t="s">
        <v>24</v>
      </c>
      <c r="F152">
        <v>6230</v>
      </c>
      <c r="G152" t="s">
        <v>25</v>
      </c>
      <c r="I152" t="s">
        <v>8</v>
      </c>
      <c r="T152">
        <v>2.0499999999999998</v>
      </c>
      <c r="U152">
        <v>0.06</v>
      </c>
      <c r="V152" t="s">
        <v>27</v>
      </c>
      <c r="W152">
        <v>5530</v>
      </c>
      <c r="X152" t="s">
        <v>34</v>
      </c>
      <c r="Y152">
        <v>6230</v>
      </c>
      <c r="Z152" t="s">
        <v>13</v>
      </c>
      <c r="AA152">
        <v>0.06</v>
      </c>
      <c r="AB152" t="s">
        <v>35</v>
      </c>
      <c r="AC152">
        <v>6230</v>
      </c>
      <c r="AD152" t="s">
        <v>33</v>
      </c>
      <c r="AE152">
        <v>5530</v>
      </c>
      <c r="AF152" t="s">
        <v>30</v>
      </c>
      <c r="AG152" t="s">
        <v>28</v>
      </c>
      <c r="AH152">
        <v>0.06</v>
      </c>
      <c r="AI152" t="s">
        <v>29</v>
      </c>
      <c r="AJ152" t="s">
        <v>31</v>
      </c>
      <c r="AK152">
        <v>2.0499999999999998</v>
      </c>
      <c r="AL152" t="s">
        <v>32</v>
      </c>
      <c r="AO152" t="s">
        <v>21</v>
      </c>
    </row>
    <row r="153" spans="1:41" x14ac:dyDescent="0.25">
      <c r="A153" t="s">
        <v>22</v>
      </c>
      <c r="B153" s="2">
        <v>4940</v>
      </c>
      <c r="C153" t="s">
        <v>23</v>
      </c>
      <c r="D153">
        <v>2.8</v>
      </c>
      <c r="E153" t="s">
        <v>24</v>
      </c>
      <c r="F153">
        <v>13550</v>
      </c>
      <c r="G153" t="s">
        <v>25</v>
      </c>
      <c r="I153" t="s">
        <v>8</v>
      </c>
      <c r="T153">
        <v>36.54</v>
      </c>
      <c r="U153">
        <v>2.8000000000000001E-2</v>
      </c>
      <c r="V153" t="s">
        <v>27</v>
      </c>
      <c r="W153">
        <v>4940</v>
      </c>
      <c r="X153" t="s">
        <v>34</v>
      </c>
      <c r="Y153">
        <v>13550</v>
      </c>
      <c r="Z153" t="s">
        <v>13</v>
      </c>
      <c r="AA153">
        <v>2.8000000000000001E-2</v>
      </c>
      <c r="AB153" t="s">
        <v>35</v>
      </c>
      <c r="AC153">
        <v>13550</v>
      </c>
      <c r="AD153" t="s">
        <v>33</v>
      </c>
      <c r="AE153">
        <v>4940</v>
      </c>
      <c r="AF153" t="s">
        <v>30</v>
      </c>
      <c r="AG153" t="s">
        <v>28</v>
      </c>
      <c r="AH153">
        <v>2.8000000000000001E-2</v>
      </c>
      <c r="AI153" t="s">
        <v>29</v>
      </c>
      <c r="AJ153" t="s">
        <v>31</v>
      </c>
      <c r="AK153">
        <v>36.54</v>
      </c>
      <c r="AL153" t="s">
        <v>32</v>
      </c>
      <c r="AO153" t="s">
        <v>21</v>
      </c>
    </row>
    <row r="154" spans="1:41" x14ac:dyDescent="0.25">
      <c r="A154" t="s">
        <v>22</v>
      </c>
      <c r="B154" s="2">
        <v>310</v>
      </c>
      <c r="C154" t="s">
        <v>23</v>
      </c>
      <c r="D154">
        <v>9</v>
      </c>
      <c r="E154" t="s">
        <v>24</v>
      </c>
      <c r="F154">
        <v>7140</v>
      </c>
      <c r="G154" t="s">
        <v>25</v>
      </c>
      <c r="I154" t="s">
        <v>8</v>
      </c>
      <c r="T154">
        <v>36.4</v>
      </c>
      <c r="U154">
        <v>0.09</v>
      </c>
      <c r="V154" t="s">
        <v>27</v>
      </c>
      <c r="W154">
        <v>310</v>
      </c>
      <c r="X154" t="s">
        <v>34</v>
      </c>
      <c r="Y154">
        <v>7140</v>
      </c>
      <c r="Z154" t="s">
        <v>13</v>
      </c>
      <c r="AA154">
        <v>0.09</v>
      </c>
      <c r="AB154" t="s">
        <v>35</v>
      </c>
      <c r="AC154">
        <v>7140</v>
      </c>
      <c r="AD154" t="s">
        <v>33</v>
      </c>
      <c r="AE154">
        <v>310</v>
      </c>
      <c r="AF154" t="s">
        <v>30</v>
      </c>
      <c r="AG154" t="s">
        <v>28</v>
      </c>
      <c r="AH154">
        <v>0.09</v>
      </c>
      <c r="AI154" t="s">
        <v>29</v>
      </c>
      <c r="AJ154" t="s">
        <v>31</v>
      </c>
      <c r="AK154">
        <v>36.4</v>
      </c>
      <c r="AL154" t="s">
        <v>32</v>
      </c>
      <c r="AO154" t="s">
        <v>21</v>
      </c>
    </row>
    <row r="155" spans="1:41" x14ac:dyDescent="0.25">
      <c r="A155" t="s">
        <v>22</v>
      </c>
      <c r="B155" s="2">
        <v>9810</v>
      </c>
      <c r="C155" t="s">
        <v>23</v>
      </c>
      <c r="D155">
        <v>4.3</v>
      </c>
      <c r="E155" t="s">
        <v>24</v>
      </c>
      <c r="F155">
        <v>18940</v>
      </c>
      <c r="G155" t="s">
        <v>25</v>
      </c>
      <c r="I155" t="s">
        <v>8</v>
      </c>
      <c r="T155">
        <v>15.63</v>
      </c>
      <c r="U155">
        <v>4.2999999999999997E-2</v>
      </c>
      <c r="V155" t="s">
        <v>27</v>
      </c>
      <c r="W155">
        <v>9810</v>
      </c>
      <c r="X155" t="s">
        <v>34</v>
      </c>
      <c r="Y155">
        <v>18940</v>
      </c>
      <c r="Z155" t="s">
        <v>13</v>
      </c>
      <c r="AA155">
        <v>4.2999999999999997E-2</v>
      </c>
      <c r="AB155" t="s">
        <v>35</v>
      </c>
      <c r="AC155">
        <v>18940</v>
      </c>
      <c r="AD155" t="s">
        <v>33</v>
      </c>
      <c r="AE155">
        <v>9810</v>
      </c>
      <c r="AF155" t="s">
        <v>30</v>
      </c>
      <c r="AG155" t="s">
        <v>28</v>
      </c>
      <c r="AH155">
        <v>4.2999999999999997E-2</v>
      </c>
      <c r="AI155" t="s">
        <v>29</v>
      </c>
      <c r="AJ155" t="s">
        <v>31</v>
      </c>
      <c r="AK155">
        <v>15.63</v>
      </c>
      <c r="AL155" t="s">
        <v>32</v>
      </c>
      <c r="AO155" t="s">
        <v>21</v>
      </c>
    </row>
    <row r="156" spans="1:41" x14ac:dyDescent="0.25">
      <c r="A156" t="s">
        <v>22</v>
      </c>
      <c r="B156" s="2">
        <v>4800</v>
      </c>
      <c r="C156" t="s">
        <v>23</v>
      </c>
      <c r="D156">
        <v>9</v>
      </c>
      <c r="E156" t="s">
        <v>24</v>
      </c>
      <c r="F156">
        <v>8610</v>
      </c>
      <c r="G156" t="s">
        <v>25</v>
      </c>
      <c r="I156" t="s">
        <v>8</v>
      </c>
      <c r="T156">
        <v>6.78</v>
      </c>
      <c r="U156">
        <v>0.09</v>
      </c>
      <c r="V156" t="s">
        <v>27</v>
      </c>
      <c r="W156">
        <v>4800</v>
      </c>
      <c r="X156" t="s">
        <v>34</v>
      </c>
      <c r="Y156">
        <v>8610</v>
      </c>
      <c r="Z156" t="s">
        <v>13</v>
      </c>
      <c r="AA156">
        <v>0.09</v>
      </c>
      <c r="AB156" t="s">
        <v>35</v>
      </c>
      <c r="AC156">
        <v>8610</v>
      </c>
      <c r="AD156" t="s">
        <v>33</v>
      </c>
      <c r="AE156">
        <v>4800</v>
      </c>
      <c r="AF156" t="s">
        <v>30</v>
      </c>
      <c r="AG156" t="s">
        <v>28</v>
      </c>
      <c r="AH156">
        <v>0.09</v>
      </c>
      <c r="AI156" t="s">
        <v>29</v>
      </c>
      <c r="AJ156" t="s">
        <v>31</v>
      </c>
      <c r="AK156">
        <v>6.78</v>
      </c>
      <c r="AL156" t="s">
        <v>32</v>
      </c>
      <c r="AO156" t="s">
        <v>21</v>
      </c>
    </row>
    <row r="157" spans="1:41" x14ac:dyDescent="0.25">
      <c r="A157" t="s">
        <v>22</v>
      </c>
      <c r="B157" s="2">
        <v>7420</v>
      </c>
      <c r="C157" t="s">
        <v>23</v>
      </c>
      <c r="D157">
        <v>6.6</v>
      </c>
      <c r="E157" t="s">
        <v>24</v>
      </c>
      <c r="F157">
        <v>13150</v>
      </c>
      <c r="G157" t="s">
        <v>25</v>
      </c>
      <c r="I157" t="s">
        <v>8</v>
      </c>
      <c r="T157">
        <v>8.9499999999999993</v>
      </c>
      <c r="U157">
        <v>6.6000000000000003E-2</v>
      </c>
      <c r="V157" t="s">
        <v>27</v>
      </c>
      <c r="W157">
        <v>7420</v>
      </c>
      <c r="X157" t="s">
        <v>34</v>
      </c>
      <c r="Y157">
        <v>13150</v>
      </c>
      <c r="Z157" t="s">
        <v>13</v>
      </c>
      <c r="AA157">
        <v>6.6000000000000003E-2</v>
      </c>
      <c r="AB157" t="s">
        <v>35</v>
      </c>
      <c r="AC157">
        <v>13150</v>
      </c>
      <c r="AD157" t="s">
        <v>33</v>
      </c>
      <c r="AE157">
        <v>7420</v>
      </c>
      <c r="AF157" t="s">
        <v>30</v>
      </c>
      <c r="AG157" t="s">
        <v>28</v>
      </c>
      <c r="AH157">
        <v>6.6000000000000003E-2</v>
      </c>
      <c r="AI157" t="s">
        <v>29</v>
      </c>
      <c r="AJ157" t="s">
        <v>31</v>
      </c>
      <c r="AK157">
        <v>8.9499999999999993</v>
      </c>
      <c r="AL157" t="s">
        <v>32</v>
      </c>
      <c r="AO157" t="s">
        <v>21</v>
      </c>
    </row>
    <row r="158" spans="1:41" x14ac:dyDescent="0.25">
      <c r="A158" t="s">
        <v>1</v>
      </c>
      <c r="B158">
        <v>9870</v>
      </c>
      <c r="C158" t="s">
        <v>2</v>
      </c>
      <c r="D158">
        <v>45</v>
      </c>
      <c r="E158" t="s">
        <v>3</v>
      </c>
      <c r="F158">
        <v>5</v>
      </c>
      <c r="G158" t="s">
        <v>4</v>
      </c>
      <c r="H158" t="s">
        <v>5</v>
      </c>
      <c r="I158" t="s">
        <v>8</v>
      </c>
      <c r="T158">
        <v>88682.03</v>
      </c>
      <c r="V158" t="s">
        <v>20</v>
      </c>
      <c r="W158">
        <v>9870</v>
      </c>
      <c r="X158" t="s">
        <v>13</v>
      </c>
      <c r="Y158">
        <v>0.05</v>
      </c>
      <c r="Z158" t="s">
        <v>14</v>
      </c>
      <c r="AA158">
        <v>45</v>
      </c>
      <c r="AB158" t="s">
        <v>15</v>
      </c>
      <c r="AC158">
        <v>45</v>
      </c>
      <c r="AD158" t="s">
        <v>16</v>
      </c>
      <c r="AE158">
        <v>9870</v>
      </c>
      <c r="AF158" t="s">
        <v>19</v>
      </c>
      <c r="AG158">
        <v>0.05</v>
      </c>
      <c r="AH158" t="s">
        <v>17</v>
      </c>
      <c r="AI158">
        <v>45</v>
      </c>
      <c r="AJ158" t="s">
        <v>18</v>
      </c>
      <c r="AK158">
        <v>45</v>
      </c>
      <c r="AL158" t="s">
        <v>11</v>
      </c>
      <c r="AM158">
        <v>88682.03</v>
      </c>
      <c r="AN158" t="s">
        <v>12</v>
      </c>
      <c r="AO158" t="s">
        <v>21</v>
      </c>
    </row>
    <row r="159" spans="1:41" x14ac:dyDescent="0.25">
      <c r="A159" t="s">
        <v>1</v>
      </c>
      <c r="B159">
        <v>7830</v>
      </c>
      <c r="C159" t="s">
        <v>2</v>
      </c>
      <c r="D159">
        <v>16</v>
      </c>
      <c r="E159" t="s">
        <v>10</v>
      </c>
      <c r="F159">
        <v>5</v>
      </c>
      <c r="G159" t="s">
        <v>4</v>
      </c>
      <c r="H159" t="s">
        <v>9</v>
      </c>
      <c r="I159" t="s">
        <v>8</v>
      </c>
      <c r="T159">
        <v>17091.91</v>
      </c>
      <c r="V159" t="s">
        <v>20</v>
      </c>
      <c r="W159">
        <v>7830</v>
      </c>
      <c r="X159" t="s">
        <v>13</v>
      </c>
      <c r="Y159">
        <v>0.05</v>
      </c>
      <c r="Z159" t="s">
        <v>14</v>
      </c>
      <c r="AA159">
        <v>16</v>
      </c>
      <c r="AB159" t="s">
        <v>15</v>
      </c>
      <c r="AC159">
        <v>16</v>
      </c>
      <c r="AD159" t="s">
        <v>16</v>
      </c>
      <c r="AE159">
        <v>7830</v>
      </c>
      <c r="AF159" t="s">
        <v>19</v>
      </c>
      <c r="AG159">
        <v>0.05</v>
      </c>
      <c r="AH159" t="s">
        <v>17</v>
      </c>
      <c r="AI159">
        <v>16</v>
      </c>
      <c r="AJ159" t="s">
        <v>18</v>
      </c>
      <c r="AK159">
        <v>16</v>
      </c>
      <c r="AL159" t="s">
        <v>11</v>
      </c>
      <c r="AM159">
        <v>17091.91</v>
      </c>
      <c r="AN159" t="s">
        <v>12</v>
      </c>
      <c r="AO159" t="s">
        <v>21</v>
      </c>
    </row>
    <row r="160" spans="1:41" x14ac:dyDescent="0.25">
      <c r="A160" t="s">
        <v>1</v>
      </c>
      <c r="B160">
        <v>7890</v>
      </c>
      <c r="C160" t="s">
        <v>2</v>
      </c>
      <c r="D160">
        <v>38</v>
      </c>
      <c r="E160" t="s">
        <v>3</v>
      </c>
      <c r="F160">
        <v>4.4000000000000004</v>
      </c>
      <c r="G160" t="s">
        <v>4</v>
      </c>
      <c r="H160" t="s">
        <v>5</v>
      </c>
      <c r="I160" t="s">
        <v>8</v>
      </c>
      <c r="T160">
        <v>40522.47</v>
      </c>
      <c r="V160" t="s">
        <v>20</v>
      </c>
      <c r="W160">
        <v>7890</v>
      </c>
      <c r="X160" t="s">
        <v>13</v>
      </c>
      <c r="Y160">
        <v>4.3999999999999997E-2</v>
      </c>
      <c r="Z160" t="s">
        <v>14</v>
      </c>
      <c r="AA160">
        <v>38</v>
      </c>
      <c r="AB160" t="s">
        <v>15</v>
      </c>
      <c r="AC160">
        <v>38</v>
      </c>
      <c r="AD160" t="s">
        <v>16</v>
      </c>
      <c r="AE160">
        <v>7890</v>
      </c>
      <c r="AF160" t="s">
        <v>19</v>
      </c>
      <c r="AG160">
        <v>4.3999999999999997E-2</v>
      </c>
      <c r="AH160" t="s">
        <v>17</v>
      </c>
      <c r="AI160">
        <v>38</v>
      </c>
      <c r="AJ160" t="s">
        <v>18</v>
      </c>
      <c r="AK160">
        <v>38</v>
      </c>
      <c r="AL160" t="s">
        <v>11</v>
      </c>
      <c r="AM160">
        <v>40522.47</v>
      </c>
      <c r="AN160" t="s">
        <v>12</v>
      </c>
      <c r="AO160" t="s">
        <v>21</v>
      </c>
    </row>
    <row r="161" spans="1:41" x14ac:dyDescent="0.25">
      <c r="A161" t="s">
        <v>1</v>
      </c>
      <c r="B161">
        <v>1430</v>
      </c>
      <c r="C161" t="s">
        <v>2</v>
      </c>
      <c r="D161">
        <v>6</v>
      </c>
      <c r="E161" t="s">
        <v>10</v>
      </c>
      <c r="F161">
        <v>5.7</v>
      </c>
      <c r="G161" t="s">
        <v>4</v>
      </c>
      <c r="H161" t="s">
        <v>9</v>
      </c>
      <c r="I161" t="s">
        <v>8</v>
      </c>
      <c r="T161">
        <v>1994.28</v>
      </c>
      <c r="V161" t="s">
        <v>20</v>
      </c>
      <c r="W161">
        <v>1430</v>
      </c>
      <c r="X161" t="s">
        <v>13</v>
      </c>
      <c r="Y161">
        <v>5.7000000000000002E-2</v>
      </c>
      <c r="Z161" t="s">
        <v>14</v>
      </c>
      <c r="AA161">
        <v>6</v>
      </c>
      <c r="AB161" t="s">
        <v>15</v>
      </c>
      <c r="AC161">
        <v>6</v>
      </c>
      <c r="AD161" t="s">
        <v>16</v>
      </c>
      <c r="AE161">
        <v>1430</v>
      </c>
      <c r="AF161" t="s">
        <v>19</v>
      </c>
      <c r="AG161">
        <v>5.7000000000000002E-2</v>
      </c>
      <c r="AH161" t="s">
        <v>17</v>
      </c>
      <c r="AI161">
        <v>6</v>
      </c>
      <c r="AJ161" t="s">
        <v>18</v>
      </c>
      <c r="AK161">
        <v>6</v>
      </c>
      <c r="AL161" t="s">
        <v>11</v>
      </c>
      <c r="AM161">
        <v>1994.28</v>
      </c>
      <c r="AN161" t="s">
        <v>12</v>
      </c>
      <c r="AO161" t="s">
        <v>21</v>
      </c>
    </row>
    <row r="162" spans="1:41" x14ac:dyDescent="0.25">
      <c r="A162" t="s">
        <v>1</v>
      </c>
      <c r="B162">
        <v>8240</v>
      </c>
      <c r="C162" t="s">
        <v>2</v>
      </c>
      <c r="D162">
        <v>16</v>
      </c>
      <c r="E162" t="s">
        <v>3</v>
      </c>
      <c r="F162">
        <v>1.08</v>
      </c>
      <c r="G162" t="s">
        <v>4</v>
      </c>
      <c r="H162" t="s">
        <v>5</v>
      </c>
      <c r="I162" t="s">
        <v>8</v>
      </c>
      <c r="T162">
        <v>9785.23</v>
      </c>
      <c r="V162" t="s">
        <v>20</v>
      </c>
      <c r="W162">
        <v>8240</v>
      </c>
      <c r="X162" t="s">
        <v>13</v>
      </c>
      <c r="Y162">
        <v>1.0800000000000001E-2</v>
      </c>
      <c r="Z162" t="s">
        <v>14</v>
      </c>
      <c r="AA162">
        <v>16</v>
      </c>
      <c r="AB162" t="s">
        <v>15</v>
      </c>
      <c r="AC162">
        <v>16</v>
      </c>
      <c r="AD162" t="s">
        <v>16</v>
      </c>
      <c r="AE162">
        <v>8240</v>
      </c>
      <c r="AF162" t="s">
        <v>19</v>
      </c>
      <c r="AG162">
        <v>1.0800000000000001E-2</v>
      </c>
      <c r="AH162" t="s">
        <v>17</v>
      </c>
      <c r="AI162">
        <v>16</v>
      </c>
      <c r="AJ162" t="s">
        <v>18</v>
      </c>
      <c r="AK162">
        <v>16</v>
      </c>
      <c r="AL162" t="s">
        <v>11</v>
      </c>
      <c r="AM162">
        <v>9785.23</v>
      </c>
      <c r="AN162" t="s">
        <v>12</v>
      </c>
      <c r="AO162" t="s">
        <v>21</v>
      </c>
    </row>
    <row r="163" spans="1:41" x14ac:dyDescent="0.25">
      <c r="A163" t="s">
        <v>1</v>
      </c>
      <c r="B163">
        <v>1150</v>
      </c>
      <c r="C163" t="s">
        <v>2</v>
      </c>
      <c r="D163">
        <v>16</v>
      </c>
      <c r="E163" t="s">
        <v>10</v>
      </c>
      <c r="F163">
        <v>3.43</v>
      </c>
      <c r="G163" t="s">
        <v>4</v>
      </c>
      <c r="H163" t="s">
        <v>9</v>
      </c>
      <c r="T163">
        <v>1972.61</v>
      </c>
      <c r="V163" t="s">
        <v>20</v>
      </c>
      <c r="W163">
        <v>1150</v>
      </c>
      <c r="X163" t="s">
        <v>13</v>
      </c>
      <c r="Y163">
        <v>3.4299999999999997E-2</v>
      </c>
      <c r="Z163" t="s">
        <v>14</v>
      </c>
      <c r="AA163">
        <v>16</v>
      </c>
      <c r="AB163" t="s">
        <v>15</v>
      </c>
      <c r="AC163">
        <v>16</v>
      </c>
      <c r="AD163" t="s">
        <v>16</v>
      </c>
      <c r="AE163">
        <v>1150</v>
      </c>
      <c r="AF163" t="s">
        <v>19</v>
      </c>
      <c r="AG163">
        <v>3.4299999999999997E-2</v>
      </c>
      <c r="AH163" t="s">
        <v>17</v>
      </c>
      <c r="AI163">
        <v>16</v>
      </c>
      <c r="AJ163" t="s">
        <v>18</v>
      </c>
      <c r="AK163">
        <v>16</v>
      </c>
      <c r="AL163" t="s">
        <v>11</v>
      </c>
      <c r="AM163">
        <v>1972.61</v>
      </c>
      <c r="AN163" t="s">
        <v>12</v>
      </c>
      <c r="AO163" t="s">
        <v>21</v>
      </c>
    </row>
    <row r="164" spans="1:41" x14ac:dyDescent="0.25">
      <c r="A164" t="s">
        <v>22</v>
      </c>
      <c r="B164" s="2">
        <v>8300</v>
      </c>
      <c r="C164" t="s">
        <v>23</v>
      </c>
      <c r="D164">
        <v>5</v>
      </c>
      <c r="E164" t="s">
        <v>24</v>
      </c>
      <c r="F164">
        <v>15900</v>
      </c>
      <c r="G164" t="s">
        <v>25</v>
      </c>
      <c r="I164" t="s">
        <v>8</v>
      </c>
      <c r="T164">
        <v>13.32</v>
      </c>
      <c r="U164">
        <v>0.05</v>
      </c>
      <c r="V164" t="s">
        <v>27</v>
      </c>
      <c r="W164">
        <v>8300</v>
      </c>
      <c r="X164" t="s">
        <v>34</v>
      </c>
      <c r="Y164">
        <v>15900</v>
      </c>
      <c r="Z164" t="s">
        <v>13</v>
      </c>
      <c r="AA164">
        <v>0.05</v>
      </c>
      <c r="AB164" t="s">
        <v>35</v>
      </c>
      <c r="AC164">
        <v>15900</v>
      </c>
      <c r="AD164" t="s">
        <v>33</v>
      </c>
      <c r="AE164">
        <v>8300</v>
      </c>
      <c r="AF164" t="s">
        <v>30</v>
      </c>
      <c r="AG164" t="s">
        <v>28</v>
      </c>
      <c r="AH164">
        <v>0.05</v>
      </c>
      <c r="AI164" t="s">
        <v>29</v>
      </c>
      <c r="AJ164" t="s">
        <v>31</v>
      </c>
      <c r="AK164">
        <v>13.32</v>
      </c>
      <c r="AL164" t="s">
        <v>32</v>
      </c>
      <c r="AO164" t="s">
        <v>21</v>
      </c>
    </row>
    <row r="165" spans="1:41" x14ac:dyDescent="0.25">
      <c r="A165" t="s">
        <v>22</v>
      </c>
      <c r="B165" s="2">
        <v>7890</v>
      </c>
      <c r="C165" t="s">
        <v>23</v>
      </c>
      <c r="D165">
        <v>1.1000000000000001</v>
      </c>
      <c r="E165" t="s">
        <v>24</v>
      </c>
      <c r="F165">
        <v>12290</v>
      </c>
      <c r="G165" t="s">
        <v>25</v>
      </c>
      <c r="I165" t="s">
        <v>8</v>
      </c>
      <c r="T165">
        <v>40.51</v>
      </c>
      <c r="U165">
        <v>1.0999999999999999E-2</v>
      </c>
      <c r="V165" t="s">
        <v>27</v>
      </c>
      <c r="W165">
        <v>7890</v>
      </c>
      <c r="X165" t="s">
        <v>34</v>
      </c>
      <c r="Y165">
        <v>12290</v>
      </c>
      <c r="Z165" t="s">
        <v>13</v>
      </c>
      <c r="AA165">
        <v>1.0999999999999999E-2</v>
      </c>
      <c r="AB165" t="s">
        <v>35</v>
      </c>
      <c r="AC165">
        <v>12290</v>
      </c>
      <c r="AD165" t="s">
        <v>33</v>
      </c>
      <c r="AE165">
        <v>7890</v>
      </c>
      <c r="AF165" t="s">
        <v>30</v>
      </c>
      <c r="AG165" t="s">
        <v>28</v>
      </c>
      <c r="AH165">
        <v>1.0999999999999999E-2</v>
      </c>
      <c r="AI165" t="s">
        <v>29</v>
      </c>
      <c r="AJ165" t="s">
        <v>31</v>
      </c>
      <c r="AK165">
        <v>40.51</v>
      </c>
      <c r="AL165" t="s">
        <v>32</v>
      </c>
      <c r="AO165" t="s">
        <v>21</v>
      </c>
    </row>
    <row r="166" spans="1:41" x14ac:dyDescent="0.25">
      <c r="A166" t="s">
        <v>22</v>
      </c>
      <c r="B166" s="2">
        <v>1700</v>
      </c>
      <c r="C166" t="s">
        <v>23</v>
      </c>
      <c r="D166">
        <v>8</v>
      </c>
      <c r="E166" t="s">
        <v>24</v>
      </c>
      <c r="F166">
        <v>10460</v>
      </c>
      <c r="G166" t="s">
        <v>25</v>
      </c>
      <c r="I166" t="s">
        <v>8</v>
      </c>
      <c r="T166">
        <v>23.61</v>
      </c>
      <c r="U166">
        <v>0.08</v>
      </c>
      <c r="V166" t="s">
        <v>27</v>
      </c>
      <c r="W166">
        <v>1700</v>
      </c>
      <c r="X166" t="s">
        <v>34</v>
      </c>
      <c r="Y166">
        <v>10460</v>
      </c>
      <c r="Z166" t="s">
        <v>13</v>
      </c>
      <c r="AA166">
        <v>0.08</v>
      </c>
      <c r="AB166" t="s">
        <v>35</v>
      </c>
      <c r="AC166">
        <v>10460</v>
      </c>
      <c r="AD166" t="s">
        <v>33</v>
      </c>
      <c r="AE166">
        <v>1700</v>
      </c>
      <c r="AF166" t="s">
        <v>30</v>
      </c>
      <c r="AG166" t="s">
        <v>28</v>
      </c>
      <c r="AH166">
        <v>0.08</v>
      </c>
      <c r="AI166" t="s">
        <v>29</v>
      </c>
      <c r="AJ166" t="s">
        <v>31</v>
      </c>
      <c r="AK166">
        <v>23.61</v>
      </c>
      <c r="AL166" t="s">
        <v>32</v>
      </c>
      <c r="AO166" t="s">
        <v>21</v>
      </c>
    </row>
    <row r="167" spans="1:41" x14ac:dyDescent="0.25">
      <c r="A167" t="s">
        <v>22</v>
      </c>
      <c r="B167" s="2">
        <v>7380</v>
      </c>
      <c r="C167" t="s">
        <v>23</v>
      </c>
      <c r="D167">
        <v>9.6</v>
      </c>
      <c r="E167" t="s">
        <v>24</v>
      </c>
      <c r="F167">
        <v>9540</v>
      </c>
      <c r="G167" t="s">
        <v>25</v>
      </c>
      <c r="I167" t="s">
        <v>8</v>
      </c>
      <c r="T167">
        <v>2.8</v>
      </c>
      <c r="U167">
        <v>9.6000000000000002E-2</v>
      </c>
      <c r="V167" t="s">
        <v>27</v>
      </c>
      <c r="W167">
        <v>7380</v>
      </c>
      <c r="X167" t="s">
        <v>34</v>
      </c>
      <c r="Y167">
        <v>9540</v>
      </c>
      <c r="Z167" t="s">
        <v>13</v>
      </c>
      <c r="AA167">
        <v>9.6000000000000002E-2</v>
      </c>
      <c r="AB167" t="s">
        <v>35</v>
      </c>
      <c r="AC167">
        <v>9540</v>
      </c>
      <c r="AD167" t="s">
        <v>33</v>
      </c>
      <c r="AE167">
        <v>7380</v>
      </c>
      <c r="AF167" t="s">
        <v>30</v>
      </c>
      <c r="AG167" t="s">
        <v>28</v>
      </c>
      <c r="AH167">
        <v>9.6000000000000002E-2</v>
      </c>
      <c r="AI167" t="s">
        <v>29</v>
      </c>
      <c r="AJ167" t="s">
        <v>31</v>
      </c>
      <c r="AK167">
        <v>2.8</v>
      </c>
      <c r="AL167" t="s">
        <v>32</v>
      </c>
      <c r="AO167" t="s">
        <v>21</v>
      </c>
    </row>
    <row r="168" spans="1:41" x14ac:dyDescent="0.25">
      <c r="A168" t="s">
        <v>22</v>
      </c>
      <c r="B168" s="2">
        <v>9400</v>
      </c>
      <c r="C168" t="s">
        <v>23</v>
      </c>
      <c r="D168">
        <v>7</v>
      </c>
      <c r="E168" t="s">
        <v>24</v>
      </c>
      <c r="F168">
        <v>14650</v>
      </c>
      <c r="G168" t="s">
        <v>25</v>
      </c>
      <c r="I168" t="s">
        <v>8</v>
      </c>
      <c r="T168">
        <v>6.56</v>
      </c>
      <c r="U168">
        <v>7.0000000000000007E-2</v>
      </c>
      <c r="V168" t="s">
        <v>27</v>
      </c>
      <c r="W168">
        <v>9400</v>
      </c>
      <c r="X168" t="s">
        <v>34</v>
      </c>
      <c r="Y168">
        <v>14650</v>
      </c>
      <c r="Z168" t="s">
        <v>13</v>
      </c>
      <c r="AA168">
        <v>7.0000000000000007E-2</v>
      </c>
      <c r="AB168" t="s">
        <v>35</v>
      </c>
      <c r="AC168">
        <v>14650</v>
      </c>
      <c r="AD168" t="s">
        <v>33</v>
      </c>
      <c r="AE168">
        <v>9400</v>
      </c>
      <c r="AF168" t="s">
        <v>30</v>
      </c>
      <c r="AG168" t="s">
        <v>28</v>
      </c>
      <c r="AH168">
        <v>7.0000000000000007E-2</v>
      </c>
      <c r="AI168" t="s">
        <v>29</v>
      </c>
      <c r="AJ168" t="s">
        <v>31</v>
      </c>
      <c r="AK168">
        <v>6.56</v>
      </c>
      <c r="AL168" t="s">
        <v>32</v>
      </c>
      <c r="AO168" t="s">
        <v>21</v>
      </c>
    </row>
    <row r="169" spans="1:41" x14ac:dyDescent="0.25">
      <c r="A169" t="s">
        <v>22</v>
      </c>
      <c r="B169" s="2">
        <v>1040</v>
      </c>
      <c r="C169" t="s">
        <v>23</v>
      </c>
      <c r="D169">
        <v>8.4</v>
      </c>
      <c r="E169" t="s">
        <v>24</v>
      </c>
      <c r="F169">
        <v>4780</v>
      </c>
      <c r="G169" t="s">
        <v>25</v>
      </c>
      <c r="I169" t="s">
        <v>8</v>
      </c>
      <c r="T169">
        <v>18.91</v>
      </c>
      <c r="U169">
        <v>8.4000000000000005E-2</v>
      </c>
      <c r="V169" t="s">
        <v>27</v>
      </c>
      <c r="W169">
        <v>1040</v>
      </c>
      <c r="X169" t="s">
        <v>34</v>
      </c>
      <c r="Y169">
        <v>4780</v>
      </c>
      <c r="Z169" t="s">
        <v>13</v>
      </c>
      <c r="AA169">
        <v>8.4000000000000005E-2</v>
      </c>
      <c r="AB169" t="s">
        <v>35</v>
      </c>
      <c r="AC169">
        <v>4780</v>
      </c>
      <c r="AD169" t="s">
        <v>33</v>
      </c>
      <c r="AE169">
        <v>1040</v>
      </c>
      <c r="AF169" t="s">
        <v>30</v>
      </c>
      <c r="AG169" t="s">
        <v>28</v>
      </c>
      <c r="AH169">
        <v>8.4000000000000005E-2</v>
      </c>
      <c r="AI169" t="s">
        <v>29</v>
      </c>
      <c r="AJ169" t="s">
        <v>31</v>
      </c>
      <c r="AK169">
        <v>18.91</v>
      </c>
      <c r="AL169" t="s">
        <v>32</v>
      </c>
      <c r="AO169" t="s">
        <v>21</v>
      </c>
    </row>
    <row r="170" spans="1:41" x14ac:dyDescent="0.25">
      <c r="A170" t="s">
        <v>1</v>
      </c>
      <c r="B170">
        <v>6210</v>
      </c>
      <c r="C170" t="s">
        <v>2</v>
      </c>
      <c r="D170">
        <v>20</v>
      </c>
      <c r="E170" t="s">
        <v>3</v>
      </c>
      <c r="F170">
        <v>4</v>
      </c>
      <c r="G170" t="s">
        <v>4</v>
      </c>
      <c r="H170" t="s">
        <v>5</v>
      </c>
      <c r="I170" t="s">
        <v>8</v>
      </c>
      <c r="T170">
        <v>13606.87</v>
      </c>
      <c r="V170" t="s">
        <v>20</v>
      </c>
      <c r="W170">
        <v>6210</v>
      </c>
      <c r="X170" t="s">
        <v>13</v>
      </c>
      <c r="Y170">
        <v>0.04</v>
      </c>
      <c r="Z170" t="s">
        <v>14</v>
      </c>
      <c r="AA170">
        <v>20</v>
      </c>
      <c r="AB170" t="s">
        <v>15</v>
      </c>
      <c r="AC170">
        <v>20</v>
      </c>
      <c r="AD170" t="s">
        <v>16</v>
      </c>
      <c r="AE170">
        <v>6210</v>
      </c>
      <c r="AF170" t="s">
        <v>19</v>
      </c>
      <c r="AG170">
        <v>0.04</v>
      </c>
      <c r="AH170" t="s">
        <v>17</v>
      </c>
      <c r="AI170">
        <v>20</v>
      </c>
      <c r="AJ170" t="s">
        <v>18</v>
      </c>
      <c r="AK170">
        <v>20</v>
      </c>
      <c r="AL170" t="s">
        <v>11</v>
      </c>
      <c r="AM170">
        <v>13606.87</v>
      </c>
      <c r="AN170" t="s">
        <v>12</v>
      </c>
      <c r="AO170" t="s">
        <v>21</v>
      </c>
    </row>
    <row r="171" spans="1:41" x14ac:dyDescent="0.25">
      <c r="A171" t="s">
        <v>1</v>
      </c>
      <c r="B171">
        <v>4620</v>
      </c>
      <c r="C171" t="s">
        <v>2</v>
      </c>
      <c r="D171">
        <v>15</v>
      </c>
      <c r="E171" t="s">
        <v>10</v>
      </c>
      <c r="F171">
        <v>12</v>
      </c>
      <c r="G171" t="s">
        <v>4</v>
      </c>
      <c r="H171" t="s">
        <v>9</v>
      </c>
      <c r="I171" t="s">
        <v>8</v>
      </c>
      <c r="T171">
        <v>25287.87</v>
      </c>
      <c r="V171" t="s">
        <v>20</v>
      </c>
      <c r="W171">
        <v>4620</v>
      </c>
      <c r="X171" t="s">
        <v>13</v>
      </c>
      <c r="Y171">
        <v>0.12</v>
      </c>
      <c r="Z171" t="s">
        <v>14</v>
      </c>
      <c r="AA171">
        <v>15</v>
      </c>
      <c r="AB171" t="s">
        <v>15</v>
      </c>
      <c r="AC171">
        <v>15</v>
      </c>
      <c r="AD171" t="s">
        <v>16</v>
      </c>
      <c r="AE171">
        <v>4620</v>
      </c>
      <c r="AF171" t="s">
        <v>19</v>
      </c>
      <c r="AG171">
        <v>0.12</v>
      </c>
      <c r="AH171" t="s">
        <v>17</v>
      </c>
      <c r="AI171">
        <v>15</v>
      </c>
      <c r="AJ171" t="s">
        <v>18</v>
      </c>
      <c r="AK171">
        <v>15</v>
      </c>
      <c r="AL171" t="s">
        <v>11</v>
      </c>
      <c r="AM171">
        <v>25287.87</v>
      </c>
      <c r="AN171" t="s">
        <v>12</v>
      </c>
      <c r="AO171" t="s">
        <v>21</v>
      </c>
    </row>
    <row r="172" spans="1:41" x14ac:dyDescent="0.25">
      <c r="A172" t="s">
        <v>1</v>
      </c>
      <c r="B172">
        <v>3900</v>
      </c>
      <c r="C172" t="s">
        <v>2</v>
      </c>
      <c r="D172">
        <v>22</v>
      </c>
      <c r="E172" t="s">
        <v>3</v>
      </c>
      <c r="F172">
        <v>2.7</v>
      </c>
      <c r="G172" t="s">
        <v>4</v>
      </c>
      <c r="H172" t="s">
        <v>5</v>
      </c>
      <c r="I172" t="s">
        <v>8</v>
      </c>
      <c r="T172">
        <v>7008.33</v>
      </c>
      <c r="V172" t="s">
        <v>20</v>
      </c>
      <c r="W172">
        <v>3900</v>
      </c>
      <c r="X172" t="s">
        <v>13</v>
      </c>
      <c r="Y172">
        <v>2.7E-2</v>
      </c>
      <c r="Z172" t="s">
        <v>14</v>
      </c>
      <c r="AA172">
        <v>22</v>
      </c>
      <c r="AB172" t="s">
        <v>15</v>
      </c>
      <c r="AC172">
        <v>22</v>
      </c>
      <c r="AD172" t="s">
        <v>16</v>
      </c>
      <c r="AE172">
        <v>3900</v>
      </c>
      <c r="AF172" t="s">
        <v>19</v>
      </c>
      <c r="AG172">
        <v>2.7E-2</v>
      </c>
      <c r="AH172" t="s">
        <v>17</v>
      </c>
      <c r="AI172">
        <v>22</v>
      </c>
      <c r="AJ172" t="s">
        <v>18</v>
      </c>
      <c r="AK172">
        <v>22</v>
      </c>
      <c r="AL172" t="s">
        <v>11</v>
      </c>
      <c r="AM172">
        <v>7008.33</v>
      </c>
      <c r="AN172" t="s">
        <v>12</v>
      </c>
      <c r="AO172" t="s">
        <v>21</v>
      </c>
    </row>
    <row r="173" spans="1:41" x14ac:dyDescent="0.25">
      <c r="A173" t="s">
        <v>1</v>
      </c>
      <c r="B173">
        <v>9750</v>
      </c>
      <c r="C173" t="s">
        <v>2</v>
      </c>
      <c r="D173">
        <v>4</v>
      </c>
      <c r="E173" t="s">
        <v>10</v>
      </c>
      <c r="F173">
        <v>8.8000000000000007</v>
      </c>
      <c r="G173" t="s">
        <v>4</v>
      </c>
      <c r="H173" t="s">
        <v>9</v>
      </c>
      <c r="I173" t="s">
        <v>8</v>
      </c>
      <c r="T173">
        <v>13662.19</v>
      </c>
      <c r="V173" t="s">
        <v>20</v>
      </c>
      <c r="W173">
        <v>9750</v>
      </c>
      <c r="X173" t="s">
        <v>13</v>
      </c>
      <c r="Y173">
        <v>8.7999999999999995E-2</v>
      </c>
      <c r="Z173" t="s">
        <v>14</v>
      </c>
      <c r="AA173">
        <v>4</v>
      </c>
      <c r="AB173" t="s">
        <v>15</v>
      </c>
      <c r="AC173">
        <v>4</v>
      </c>
      <c r="AD173" t="s">
        <v>16</v>
      </c>
      <c r="AE173">
        <v>9750</v>
      </c>
      <c r="AF173" t="s">
        <v>19</v>
      </c>
      <c r="AG173">
        <v>8.7999999999999995E-2</v>
      </c>
      <c r="AH173" t="s">
        <v>17</v>
      </c>
      <c r="AI173">
        <v>4</v>
      </c>
      <c r="AJ173" t="s">
        <v>18</v>
      </c>
      <c r="AK173">
        <v>4</v>
      </c>
      <c r="AL173" t="s">
        <v>11</v>
      </c>
      <c r="AM173">
        <v>13662.19</v>
      </c>
      <c r="AN173" t="s">
        <v>12</v>
      </c>
      <c r="AO173" t="s">
        <v>21</v>
      </c>
    </row>
    <row r="174" spans="1:41" x14ac:dyDescent="0.25">
      <c r="A174" t="s">
        <v>1</v>
      </c>
      <c r="B174">
        <v>5950</v>
      </c>
      <c r="C174" t="s">
        <v>2</v>
      </c>
      <c r="D174">
        <v>11</v>
      </c>
      <c r="E174" t="s">
        <v>3</v>
      </c>
      <c r="F174">
        <v>5.44</v>
      </c>
      <c r="G174" t="s">
        <v>4</v>
      </c>
      <c r="H174" t="s">
        <v>5</v>
      </c>
      <c r="I174" t="s">
        <v>8</v>
      </c>
      <c r="T174">
        <v>10655.56</v>
      </c>
      <c r="V174" t="s">
        <v>20</v>
      </c>
      <c r="W174">
        <v>5950</v>
      </c>
      <c r="X174" t="s">
        <v>13</v>
      </c>
      <c r="Y174">
        <v>5.4399999999999997E-2</v>
      </c>
      <c r="Z174" t="s">
        <v>14</v>
      </c>
      <c r="AA174">
        <v>11</v>
      </c>
      <c r="AB174" t="s">
        <v>15</v>
      </c>
      <c r="AC174">
        <v>11</v>
      </c>
      <c r="AD174" t="s">
        <v>16</v>
      </c>
      <c r="AE174">
        <v>5950</v>
      </c>
      <c r="AF174" t="s">
        <v>19</v>
      </c>
      <c r="AG174">
        <v>5.4399999999999997E-2</v>
      </c>
      <c r="AH174" t="s">
        <v>17</v>
      </c>
      <c r="AI174">
        <v>11</v>
      </c>
      <c r="AJ174" t="s">
        <v>18</v>
      </c>
      <c r="AK174">
        <v>11</v>
      </c>
      <c r="AL174" t="s">
        <v>11</v>
      </c>
      <c r="AM174">
        <v>10655.56</v>
      </c>
      <c r="AN174" t="s">
        <v>12</v>
      </c>
      <c r="AO174" t="s">
        <v>21</v>
      </c>
    </row>
    <row r="175" spans="1:41" x14ac:dyDescent="0.25">
      <c r="A175" t="s">
        <v>1</v>
      </c>
      <c r="B175">
        <v>2920</v>
      </c>
      <c r="C175" t="s">
        <v>2</v>
      </c>
      <c r="D175">
        <v>5</v>
      </c>
      <c r="E175" t="s">
        <v>10</v>
      </c>
      <c r="F175">
        <v>1.21</v>
      </c>
      <c r="G175" t="s">
        <v>4</v>
      </c>
      <c r="H175" t="s">
        <v>9</v>
      </c>
      <c r="T175">
        <v>3100.99</v>
      </c>
      <c r="V175" t="s">
        <v>20</v>
      </c>
      <c r="W175">
        <v>2920</v>
      </c>
      <c r="X175" t="s">
        <v>13</v>
      </c>
      <c r="Y175">
        <v>1.21E-2</v>
      </c>
      <c r="Z175" t="s">
        <v>14</v>
      </c>
      <c r="AA175">
        <v>5</v>
      </c>
      <c r="AB175" t="s">
        <v>15</v>
      </c>
      <c r="AC175">
        <v>5</v>
      </c>
      <c r="AD175" t="s">
        <v>16</v>
      </c>
      <c r="AE175">
        <v>2920</v>
      </c>
      <c r="AF175" t="s">
        <v>19</v>
      </c>
      <c r="AG175">
        <v>1.21E-2</v>
      </c>
      <c r="AH175" t="s">
        <v>17</v>
      </c>
      <c r="AI175">
        <v>5</v>
      </c>
      <c r="AJ175" t="s">
        <v>18</v>
      </c>
      <c r="AK175">
        <v>5</v>
      </c>
      <c r="AL175" t="s">
        <v>11</v>
      </c>
      <c r="AM175">
        <v>3100.99</v>
      </c>
      <c r="AN175" t="s">
        <v>12</v>
      </c>
      <c r="AO175" t="s">
        <v>21</v>
      </c>
    </row>
    <row r="176" spans="1:41" x14ac:dyDescent="0.25">
      <c r="A176" t="s">
        <v>22</v>
      </c>
      <c r="B176" s="2">
        <v>2680</v>
      </c>
      <c r="C176" t="s">
        <v>23</v>
      </c>
      <c r="D176">
        <v>5</v>
      </c>
      <c r="E176" t="s">
        <v>24</v>
      </c>
      <c r="F176">
        <v>6320</v>
      </c>
      <c r="G176" t="s">
        <v>25</v>
      </c>
      <c r="I176" t="s">
        <v>8</v>
      </c>
      <c r="T176">
        <v>17.579999999999998</v>
      </c>
      <c r="U176">
        <v>0.05</v>
      </c>
      <c r="V176" t="s">
        <v>27</v>
      </c>
      <c r="W176">
        <v>2680</v>
      </c>
      <c r="X176" t="s">
        <v>34</v>
      </c>
      <c r="Y176">
        <v>6320</v>
      </c>
      <c r="Z176" t="s">
        <v>13</v>
      </c>
      <c r="AA176">
        <v>0.05</v>
      </c>
      <c r="AB176" t="s">
        <v>35</v>
      </c>
      <c r="AC176">
        <v>6320</v>
      </c>
      <c r="AD176" t="s">
        <v>33</v>
      </c>
      <c r="AE176">
        <v>2680</v>
      </c>
      <c r="AF176" t="s">
        <v>30</v>
      </c>
      <c r="AG176" t="s">
        <v>28</v>
      </c>
      <c r="AH176">
        <v>0.05</v>
      </c>
      <c r="AI176" t="s">
        <v>29</v>
      </c>
      <c r="AJ176" t="s">
        <v>31</v>
      </c>
      <c r="AK176">
        <v>17.579999999999998</v>
      </c>
      <c r="AL176" t="s">
        <v>32</v>
      </c>
      <c r="AO176" t="s">
        <v>21</v>
      </c>
    </row>
    <row r="177" spans="1:41" x14ac:dyDescent="0.25">
      <c r="A177" t="s">
        <v>22</v>
      </c>
      <c r="B177" s="2">
        <v>5480</v>
      </c>
      <c r="C177" t="s">
        <v>23</v>
      </c>
      <c r="D177">
        <v>5.5</v>
      </c>
      <c r="E177" t="s">
        <v>24</v>
      </c>
      <c r="F177">
        <v>6840</v>
      </c>
      <c r="G177" t="s">
        <v>25</v>
      </c>
      <c r="I177" t="s">
        <v>8</v>
      </c>
      <c r="T177">
        <v>4.1399999999999997</v>
      </c>
      <c r="U177">
        <v>5.5E-2</v>
      </c>
      <c r="V177" t="s">
        <v>27</v>
      </c>
      <c r="W177">
        <v>5480</v>
      </c>
      <c r="X177" t="s">
        <v>34</v>
      </c>
      <c r="Y177">
        <v>6840</v>
      </c>
      <c r="Z177" t="s">
        <v>13</v>
      </c>
      <c r="AA177">
        <v>5.5E-2</v>
      </c>
      <c r="AB177" t="s">
        <v>35</v>
      </c>
      <c r="AC177">
        <v>6840</v>
      </c>
      <c r="AD177" t="s">
        <v>33</v>
      </c>
      <c r="AE177">
        <v>5480</v>
      </c>
      <c r="AF177" t="s">
        <v>30</v>
      </c>
      <c r="AG177" t="s">
        <v>28</v>
      </c>
      <c r="AH177">
        <v>5.5E-2</v>
      </c>
      <c r="AI177" t="s">
        <v>29</v>
      </c>
      <c r="AJ177" t="s">
        <v>31</v>
      </c>
      <c r="AK177">
        <v>4.1399999999999997</v>
      </c>
      <c r="AL177" t="s">
        <v>32</v>
      </c>
      <c r="AO177" t="s">
        <v>21</v>
      </c>
    </row>
    <row r="178" spans="1:41" x14ac:dyDescent="0.25">
      <c r="A178" t="s">
        <v>22</v>
      </c>
      <c r="B178" s="2">
        <v>9330</v>
      </c>
      <c r="C178" t="s">
        <v>23</v>
      </c>
      <c r="D178">
        <v>2</v>
      </c>
      <c r="E178" t="s">
        <v>24</v>
      </c>
      <c r="F178">
        <v>10860</v>
      </c>
      <c r="G178" t="s">
        <v>25</v>
      </c>
      <c r="I178" t="s">
        <v>8</v>
      </c>
      <c r="T178">
        <v>7.67</v>
      </c>
      <c r="U178">
        <v>0.02</v>
      </c>
      <c r="V178" t="s">
        <v>27</v>
      </c>
      <c r="W178">
        <v>9330</v>
      </c>
      <c r="X178" t="s">
        <v>34</v>
      </c>
      <c r="Y178">
        <v>10860</v>
      </c>
      <c r="Z178" t="s">
        <v>13</v>
      </c>
      <c r="AA178">
        <v>0.02</v>
      </c>
      <c r="AB178" t="s">
        <v>35</v>
      </c>
      <c r="AC178">
        <v>10860</v>
      </c>
      <c r="AD178" t="s">
        <v>33</v>
      </c>
      <c r="AE178">
        <v>9330</v>
      </c>
      <c r="AF178" t="s">
        <v>30</v>
      </c>
      <c r="AG178" t="s">
        <v>28</v>
      </c>
      <c r="AH178">
        <v>0.02</v>
      </c>
      <c r="AI178" t="s">
        <v>29</v>
      </c>
      <c r="AJ178" t="s">
        <v>31</v>
      </c>
      <c r="AK178">
        <v>7.67</v>
      </c>
      <c r="AL178" t="s">
        <v>32</v>
      </c>
      <c r="AO178" t="s">
        <v>21</v>
      </c>
    </row>
    <row r="179" spans="1:41" x14ac:dyDescent="0.25">
      <c r="A179" t="s">
        <v>22</v>
      </c>
      <c r="B179" s="2">
        <v>5600</v>
      </c>
      <c r="C179" t="s">
        <v>23</v>
      </c>
      <c r="D179">
        <v>5.2</v>
      </c>
      <c r="E179" t="s">
        <v>24</v>
      </c>
      <c r="F179">
        <v>7870</v>
      </c>
      <c r="G179" t="s">
        <v>25</v>
      </c>
      <c r="I179" t="s">
        <v>8</v>
      </c>
      <c r="T179">
        <v>6.71</v>
      </c>
      <c r="U179">
        <v>5.1999999999999998E-2</v>
      </c>
      <c r="V179" t="s">
        <v>27</v>
      </c>
      <c r="W179">
        <v>5600</v>
      </c>
      <c r="X179" t="s">
        <v>34</v>
      </c>
      <c r="Y179">
        <v>7870</v>
      </c>
      <c r="Z179" t="s">
        <v>13</v>
      </c>
      <c r="AA179">
        <v>5.1999999999999998E-2</v>
      </c>
      <c r="AB179" t="s">
        <v>35</v>
      </c>
      <c r="AC179">
        <v>7870</v>
      </c>
      <c r="AD179" t="s">
        <v>33</v>
      </c>
      <c r="AE179">
        <v>5600</v>
      </c>
      <c r="AF179" t="s">
        <v>30</v>
      </c>
      <c r="AG179" t="s">
        <v>28</v>
      </c>
      <c r="AH179">
        <v>5.1999999999999998E-2</v>
      </c>
      <c r="AI179" t="s">
        <v>29</v>
      </c>
      <c r="AJ179" t="s">
        <v>31</v>
      </c>
      <c r="AK179">
        <v>6.71</v>
      </c>
      <c r="AL179" t="s">
        <v>32</v>
      </c>
      <c r="AO179" t="s">
        <v>21</v>
      </c>
    </row>
    <row r="180" spans="1:41" x14ac:dyDescent="0.25">
      <c r="A180" t="s">
        <v>22</v>
      </c>
      <c r="B180" s="2">
        <v>2100</v>
      </c>
      <c r="C180" t="s">
        <v>23</v>
      </c>
      <c r="D180">
        <v>4</v>
      </c>
      <c r="E180" t="s">
        <v>24</v>
      </c>
      <c r="F180">
        <v>6000</v>
      </c>
      <c r="G180" t="s">
        <v>25</v>
      </c>
      <c r="I180" t="s">
        <v>8</v>
      </c>
      <c r="T180">
        <v>26.77</v>
      </c>
      <c r="U180">
        <v>0.04</v>
      </c>
      <c r="V180" t="s">
        <v>27</v>
      </c>
      <c r="W180">
        <v>2100</v>
      </c>
      <c r="X180" t="s">
        <v>34</v>
      </c>
      <c r="Y180">
        <v>6000</v>
      </c>
      <c r="Z180" t="s">
        <v>13</v>
      </c>
      <c r="AA180">
        <v>0.04</v>
      </c>
      <c r="AB180" t="s">
        <v>35</v>
      </c>
      <c r="AC180">
        <v>6000</v>
      </c>
      <c r="AD180" t="s">
        <v>33</v>
      </c>
      <c r="AE180">
        <v>2100</v>
      </c>
      <c r="AF180" t="s">
        <v>30</v>
      </c>
      <c r="AG180" t="s">
        <v>28</v>
      </c>
      <c r="AH180">
        <v>0.04</v>
      </c>
      <c r="AI180" t="s">
        <v>29</v>
      </c>
      <c r="AJ180" t="s">
        <v>31</v>
      </c>
      <c r="AK180">
        <v>26.77</v>
      </c>
      <c r="AL180" t="s">
        <v>32</v>
      </c>
      <c r="AO180" t="s">
        <v>21</v>
      </c>
    </row>
    <row r="181" spans="1:41" x14ac:dyDescent="0.25">
      <c r="A181" t="s">
        <v>22</v>
      </c>
      <c r="B181" s="2">
        <v>1970</v>
      </c>
      <c r="C181" t="s">
        <v>23</v>
      </c>
      <c r="D181">
        <v>1.8</v>
      </c>
      <c r="E181" t="s">
        <v>24</v>
      </c>
      <c r="F181">
        <v>11360</v>
      </c>
      <c r="G181" t="s">
        <v>25</v>
      </c>
      <c r="I181" t="s">
        <v>8</v>
      </c>
      <c r="T181">
        <v>98.21</v>
      </c>
      <c r="U181">
        <v>1.7999999999999999E-2</v>
      </c>
      <c r="V181" t="s">
        <v>27</v>
      </c>
      <c r="W181">
        <v>1970</v>
      </c>
      <c r="X181" t="s">
        <v>34</v>
      </c>
      <c r="Y181">
        <v>11360</v>
      </c>
      <c r="Z181" t="s">
        <v>13</v>
      </c>
      <c r="AA181">
        <v>1.7999999999999999E-2</v>
      </c>
      <c r="AB181" t="s">
        <v>35</v>
      </c>
      <c r="AC181">
        <v>11360</v>
      </c>
      <c r="AD181" t="s">
        <v>33</v>
      </c>
      <c r="AE181">
        <v>1970</v>
      </c>
      <c r="AF181" t="s">
        <v>30</v>
      </c>
      <c r="AG181" t="s">
        <v>28</v>
      </c>
      <c r="AH181">
        <v>1.7999999999999999E-2</v>
      </c>
      <c r="AI181" t="s">
        <v>29</v>
      </c>
      <c r="AJ181" t="s">
        <v>31</v>
      </c>
      <c r="AK181">
        <v>98.21</v>
      </c>
      <c r="AL181" t="s">
        <v>32</v>
      </c>
      <c r="AO181" t="s">
        <v>21</v>
      </c>
    </row>
    <row r="182" spans="1:41" x14ac:dyDescent="0.25">
      <c r="A182" t="s">
        <v>1</v>
      </c>
      <c r="B182">
        <v>8620</v>
      </c>
      <c r="C182" t="s">
        <v>2</v>
      </c>
      <c r="D182">
        <v>20</v>
      </c>
      <c r="E182" t="s">
        <v>3</v>
      </c>
      <c r="F182">
        <v>13</v>
      </c>
      <c r="G182" t="s">
        <v>4</v>
      </c>
      <c r="H182" t="s">
        <v>5</v>
      </c>
      <c r="I182" t="s">
        <v>8</v>
      </c>
      <c r="T182">
        <v>99329.02</v>
      </c>
      <c r="V182" t="s">
        <v>20</v>
      </c>
      <c r="W182">
        <v>8620</v>
      </c>
      <c r="X182" t="s">
        <v>13</v>
      </c>
      <c r="Y182">
        <v>0.13</v>
      </c>
      <c r="Z182" t="s">
        <v>14</v>
      </c>
      <c r="AA182">
        <v>20</v>
      </c>
      <c r="AB182" t="s">
        <v>15</v>
      </c>
      <c r="AC182">
        <v>20</v>
      </c>
      <c r="AD182" t="s">
        <v>16</v>
      </c>
      <c r="AE182">
        <v>8620</v>
      </c>
      <c r="AF182" t="s">
        <v>19</v>
      </c>
      <c r="AG182">
        <v>0.13</v>
      </c>
      <c r="AH182" t="s">
        <v>17</v>
      </c>
      <c r="AI182">
        <v>20</v>
      </c>
      <c r="AJ182" t="s">
        <v>18</v>
      </c>
      <c r="AK182">
        <v>20</v>
      </c>
      <c r="AL182" t="s">
        <v>11</v>
      </c>
      <c r="AM182">
        <v>99329.02</v>
      </c>
      <c r="AN182" t="s">
        <v>12</v>
      </c>
      <c r="AO182" t="s">
        <v>21</v>
      </c>
    </row>
    <row r="183" spans="1:41" x14ac:dyDescent="0.25">
      <c r="A183" t="s">
        <v>1</v>
      </c>
      <c r="B183">
        <v>1480</v>
      </c>
      <c r="C183" t="s">
        <v>2</v>
      </c>
      <c r="D183">
        <v>18</v>
      </c>
      <c r="E183" t="s">
        <v>10</v>
      </c>
      <c r="F183">
        <v>2</v>
      </c>
      <c r="G183" t="s">
        <v>4</v>
      </c>
      <c r="H183" t="s">
        <v>9</v>
      </c>
      <c r="I183" t="s">
        <v>8</v>
      </c>
      <c r="T183">
        <v>2113.8000000000002</v>
      </c>
      <c r="V183" t="s">
        <v>20</v>
      </c>
      <c r="W183">
        <v>1480</v>
      </c>
      <c r="X183" t="s">
        <v>13</v>
      </c>
      <c r="Y183">
        <v>0.02</v>
      </c>
      <c r="Z183" t="s">
        <v>14</v>
      </c>
      <c r="AA183">
        <v>18</v>
      </c>
      <c r="AB183" t="s">
        <v>15</v>
      </c>
      <c r="AC183">
        <v>18</v>
      </c>
      <c r="AD183" t="s">
        <v>16</v>
      </c>
      <c r="AE183">
        <v>1480</v>
      </c>
      <c r="AF183" t="s">
        <v>19</v>
      </c>
      <c r="AG183">
        <v>0.02</v>
      </c>
      <c r="AH183" t="s">
        <v>17</v>
      </c>
      <c r="AI183">
        <v>18</v>
      </c>
      <c r="AJ183" t="s">
        <v>18</v>
      </c>
      <c r="AK183">
        <v>18</v>
      </c>
      <c r="AL183" t="s">
        <v>11</v>
      </c>
      <c r="AM183">
        <v>2113.8000000000002</v>
      </c>
      <c r="AN183" t="s">
        <v>12</v>
      </c>
      <c r="AO183" t="s">
        <v>21</v>
      </c>
    </row>
    <row r="184" spans="1:41" x14ac:dyDescent="0.25">
      <c r="A184" t="s">
        <v>1</v>
      </c>
      <c r="B184">
        <v>3110</v>
      </c>
      <c r="C184" t="s">
        <v>2</v>
      </c>
      <c r="D184">
        <v>18</v>
      </c>
      <c r="E184" t="s">
        <v>3</v>
      </c>
      <c r="F184">
        <v>6.7</v>
      </c>
      <c r="G184" t="s">
        <v>4</v>
      </c>
      <c r="H184" t="s">
        <v>5</v>
      </c>
      <c r="I184" t="s">
        <v>8</v>
      </c>
      <c r="T184">
        <v>9993.5499999999993</v>
      </c>
      <c r="V184" t="s">
        <v>20</v>
      </c>
      <c r="W184">
        <v>3110</v>
      </c>
      <c r="X184" t="s">
        <v>13</v>
      </c>
      <c r="Y184">
        <v>6.7000000000000004E-2</v>
      </c>
      <c r="Z184" t="s">
        <v>14</v>
      </c>
      <c r="AA184">
        <v>18</v>
      </c>
      <c r="AB184" t="s">
        <v>15</v>
      </c>
      <c r="AC184">
        <v>18</v>
      </c>
      <c r="AD184" t="s">
        <v>16</v>
      </c>
      <c r="AE184">
        <v>3110</v>
      </c>
      <c r="AF184" t="s">
        <v>19</v>
      </c>
      <c r="AG184">
        <v>6.7000000000000004E-2</v>
      </c>
      <c r="AH184" t="s">
        <v>17</v>
      </c>
      <c r="AI184">
        <v>18</v>
      </c>
      <c r="AJ184" t="s">
        <v>18</v>
      </c>
      <c r="AK184">
        <v>18</v>
      </c>
      <c r="AL184" t="s">
        <v>11</v>
      </c>
      <c r="AM184">
        <v>9993.5499999999993</v>
      </c>
      <c r="AN184" t="s">
        <v>12</v>
      </c>
      <c r="AO184" t="s">
        <v>21</v>
      </c>
    </row>
    <row r="185" spans="1:41" x14ac:dyDescent="0.25">
      <c r="A185" t="s">
        <v>1</v>
      </c>
      <c r="B185">
        <v>8140</v>
      </c>
      <c r="C185" t="s">
        <v>2</v>
      </c>
      <c r="D185">
        <v>9</v>
      </c>
      <c r="E185" t="s">
        <v>10</v>
      </c>
      <c r="F185">
        <v>4.5</v>
      </c>
      <c r="G185" t="s">
        <v>4</v>
      </c>
      <c r="H185" t="s">
        <v>9</v>
      </c>
      <c r="I185" t="s">
        <v>8</v>
      </c>
      <c r="T185">
        <v>12096.81</v>
      </c>
      <c r="V185" t="s">
        <v>20</v>
      </c>
      <c r="W185">
        <v>8140</v>
      </c>
      <c r="X185" t="s">
        <v>13</v>
      </c>
      <c r="Y185">
        <v>4.4999999999999998E-2</v>
      </c>
      <c r="Z185" t="s">
        <v>14</v>
      </c>
      <c r="AA185">
        <v>9</v>
      </c>
      <c r="AB185" t="s">
        <v>15</v>
      </c>
      <c r="AC185">
        <v>9</v>
      </c>
      <c r="AD185" t="s">
        <v>16</v>
      </c>
      <c r="AE185">
        <v>8140</v>
      </c>
      <c r="AF185" t="s">
        <v>19</v>
      </c>
      <c r="AG185">
        <v>4.4999999999999998E-2</v>
      </c>
      <c r="AH185" t="s">
        <v>17</v>
      </c>
      <c r="AI185">
        <v>9</v>
      </c>
      <c r="AJ185" t="s">
        <v>18</v>
      </c>
      <c r="AK185">
        <v>9</v>
      </c>
      <c r="AL185" t="s">
        <v>11</v>
      </c>
      <c r="AM185">
        <v>12096.81</v>
      </c>
      <c r="AN185" t="s">
        <v>12</v>
      </c>
      <c r="AO185" t="s">
        <v>21</v>
      </c>
    </row>
    <row r="186" spans="1:41" x14ac:dyDescent="0.25">
      <c r="A186" t="s">
        <v>1</v>
      </c>
      <c r="B186">
        <v>5880</v>
      </c>
      <c r="C186" t="s">
        <v>2</v>
      </c>
      <c r="D186">
        <v>23</v>
      </c>
      <c r="E186" t="s">
        <v>3</v>
      </c>
      <c r="F186">
        <v>5.39</v>
      </c>
      <c r="G186" t="s">
        <v>4</v>
      </c>
      <c r="H186" t="s">
        <v>5</v>
      </c>
      <c r="I186" t="s">
        <v>8</v>
      </c>
      <c r="T186">
        <v>19668.16</v>
      </c>
      <c r="V186" t="s">
        <v>20</v>
      </c>
      <c r="W186">
        <v>5880</v>
      </c>
      <c r="X186" t="s">
        <v>13</v>
      </c>
      <c r="Y186">
        <v>5.3900000000000003E-2</v>
      </c>
      <c r="Z186" t="s">
        <v>14</v>
      </c>
      <c r="AA186">
        <v>23</v>
      </c>
      <c r="AB186" t="s">
        <v>15</v>
      </c>
      <c r="AC186">
        <v>23</v>
      </c>
      <c r="AD186" t="s">
        <v>16</v>
      </c>
      <c r="AE186">
        <v>5880</v>
      </c>
      <c r="AF186" t="s">
        <v>19</v>
      </c>
      <c r="AG186">
        <v>5.3900000000000003E-2</v>
      </c>
      <c r="AH186" t="s">
        <v>17</v>
      </c>
      <c r="AI186">
        <v>23</v>
      </c>
      <c r="AJ186" t="s">
        <v>18</v>
      </c>
      <c r="AK186">
        <v>23</v>
      </c>
      <c r="AL186" t="s">
        <v>11</v>
      </c>
      <c r="AM186">
        <v>19668.16</v>
      </c>
      <c r="AN186" t="s">
        <v>12</v>
      </c>
      <c r="AO186" t="s">
        <v>21</v>
      </c>
    </row>
    <row r="187" spans="1:41" x14ac:dyDescent="0.25">
      <c r="A187" t="s">
        <v>1</v>
      </c>
      <c r="B187">
        <v>8530</v>
      </c>
      <c r="C187" t="s">
        <v>2</v>
      </c>
      <c r="D187">
        <v>13</v>
      </c>
      <c r="E187" t="s">
        <v>10</v>
      </c>
      <c r="F187">
        <v>2.35</v>
      </c>
      <c r="G187" t="s">
        <v>4</v>
      </c>
      <c r="H187" t="s">
        <v>9</v>
      </c>
      <c r="T187">
        <v>11536.95</v>
      </c>
      <c r="V187" t="s">
        <v>20</v>
      </c>
      <c r="W187">
        <v>8530</v>
      </c>
      <c r="X187" t="s">
        <v>13</v>
      </c>
      <c r="Y187">
        <v>2.35E-2</v>
      </c>
      <c r="Z187" t="s">
        <v>14</v>
      </c>
      <c r="AA187">
        <v>13</v>
      </c>
      <c r="AB187" t="s">
        <v>15</v>
      </c>
      <c r="AC187">
        <v>13</v>
      </c>
      <c r="AD187" t="s">
        <v>16</v>
      </c>
      <c r="AE187">
        <v>8530</v>
      </c>
      <c r="AF187" t="s">
        <v>19</v>
      </c>
      <c r="AG187">
        <v>2.35E-2</v>
      </c>
      <c r="AH187" t="s">
        <v>17</v>
      </c>
      <c r="AI187">
        <v>13</v>
      </c>
      <c r="AJ187" t="s">
        <v>18</v>
      </c>
      <c r="AK187">
        <v>13</v>
      </c>
      <c r="AL187" t="s">
        <v>11</v>
      </c>
      <c r="AM187">
        <v>11536.95</v>
      </c>
      <c r="AN187" t="s">
        <v>12</v>
      </c>
      <c r="AO187" t="s">
        <v>21</v>
      </c>
    </row>
    <row r="188" spans="1:41" x14ac:dyDescent="0.25">
      <c r="A188" t="s">
        <v>22</v>
      </c>
      <c r="B188" s="2">
        <v>5500</v>
      </c>
      <c r="C188" t="s">
        <v>23</v>
      </c>
      <c r="D188">
        <v>8</v>
      </c>
      <c r="E188" t="s">
        <v>24</v>
      </c>
      <c r="F188">
        <v>10600</v>
      </c>
      <c r="G188" t="s">
        <v>25</v>
      </c>
      <c r="I188" t="s">
        <v>8</v>
      </c>
      <c r="T188">
        <v>8.5299999999999994</v>
      </c>
      <c r="U188">
        <v>0.08</v>
      </c>
      <c r="V188" t="s">
        <v>27</v>
      </c>
      <c r="W188">
        <v>5500</v>
      </c>
      <c r="X188" t="s">
        <v>34</v>
      </c>
      <c r="Y188">
        <v>10600</v>
      </c>
      <c r="Z188" t="s">
        <v>13</v>
      </c>
      <c r="AA188">
        <v>0.08</v>
      </c>
      <c r="AB188" t="s">
        <v>35</v>
      </c>
      <c r="AC188">
        <v>10600</v>
      </c>
      <c r="AD188" t="s">
        <v>33</v>
      </c>
      <c r="AE188">
        <v>5500</v>
      </c>
      <c r="AF188" t="s">
        <v>30</v>
      </c>
      <c r="AG188" t="s">
        <v>28</v>
      </c>
      <c r="AH188">
        <v>0.08</v>
      </c>
      <c r="AI188" t="s">
        <v>29</v>
      </c>
      <c r="AJ188" t="s">
        <v>31</v>
      </c>
      <c r="AK188">
        <v>8.5299999999999994</v>
      </c>
      <c r="AL188" t="s">
        <v>32</v>
      </c>
      <c r="AO188" t="s">
        <v>21</v>
      </c>
    </row>
    <row r="189" spans="1:41" x14ac:dyDescent="0.25">
      <c r="A189" t="s">
        <v>22</v>
      </c>
      <c r="B189" s="2">
        <v>5390</v>
      </c>
      <c r="C189" t="s">
        <v>23</v>
      </c>
      <c r="D189">
        <v>8.1</v>
      </c>
      <c r="E189" t="s">
        <v>24</v>
      </c>
      <c r="F189">
        <v>11040</v>
      </c>
      <c r="G189" t="s">
        <v>25</v>
      </c>
      <c r="I189" t="s">
        <v>8</v>
      </c>
      <c r="T189">
        <v>9.2100000000000009</v>
      </c>
      <c r="U189">
        <v>8.1000000000000003E-2</v>
      </c>
      <c r="V189" t="s">
        <v>27</v>
      </c>
      <c r="W189">
        <v>5390</v>
      </c>
      <c r="X189" t="s">
        <v>34</v>
      </c>
      <c r="Y189">
        <v>11040</v>
      </c>
      <c r="Z189" t="s">
        <v>13</v>
      </c>
      <c r="AA189">
        <v>8.1000000000000003E-2</v>
      </c>
      <c r="AB189" t="s">
        <v>35</v>
      </c>
      <c r="AC189">
        <v>11040</v>
      </c>
      <c r="AD189" t="s">
        <v>33</v>
      </c>
      <c r="AE189">
        <v>5390</v>
      </c>
      <c r="AF189" t="s">
        <v>30</v>
      </c>
      <c r="AG189" t="s">
        <v>28</v>
      </c>
      <c r="AH189">
        <v>8.1000000000000003E-2</v>
      </c>
      <c r="AI189" t="s">
        <v>29</v>
      </c>
      <c r="AJ189" t="s">
        <v>31</v>
      </c>
      <c r="AK189">
        <v>9.2100000000000009</v>
      </c>
      <c r="AL189" t="s">
        <v>32</v>
      </c>
      <c r="AO189" t="s">
        <v>21</v>
      </c>
    </row>
    <row r="190" spans="1:41" x14ac:dyDescent="0.25">
      <c r="A190" t="s">
        <v>22</v>
      </c>
      <c r="B190" s="2">
        <v>910</v>
      </c>
      <c r="C190" t="s">
        <v>23</v>
      </c>
      <c r="D190">
        <v>5</v>
      </c>
      <c r="E190" t="s">
        <v>24</v>
      </c>
      <c r="F190">
        <v>10430</v>
      </c>
      <c r="G190" t="s">
        <v>25</v>
      </c>
      <c r="I190" t="s">
        <v>8</v>
      </c>
      <c r="T190">
        <v>49.99</v>
      </c>
      <c r="U190">
        <v>0.05</v>
      </c>
      <c r="V190" t="s">
        <v>27</v>
      </c>
      <c r="W190">
        <v>910</v>
      </c>
      <c r="X190" t="s">
        <v>34</v>
      </c>
      <c r="Y190">
        <v>10430</v>
      </c>
      <c r="Z190" t="s">
        <v>13</v>
      </c>
      <c r="AA190">
        <v>0.05</v>
      </c>
      <c r="AB190" t="s">
        <v>35</v>
      </c>
      <c r="AC190">
        <v>10430</v>
      </c>
      <c r="AD190" t="s">
        <v>33</v>
      </c>
      <c r="AE190">
        <v>910</v>
      </c>
      <c r="AF190" t="s">
        <v>30</v>
      </c>
      <c r="AG190" t="s">
        <v>28</v>
      </c>
      <c r="AH190">
        <v>0.05</v>
      </c>
      <c r="AI190" t="s">
        <v>29</v>
      </c>
      <c r="AJ190" t="s">
        <v>31</v>
      </c>
      <c r="AK190">
        <v>49.99</v>
      </c>
      <c r="AL190" t="s">
        <v>32</v>
      </c>
      <c r="AO190" t="s">
        <v>21</v>
      </c>
    </row>
    <row r="191" spans="1:41" x14ac:dyDescent="0.25">
      <c r="A191" t="s">
        <v>22</v>
      </c>
      <c r="B191" s="2">
        <v>7300</v>
      </c>
      <c r="C191" t="s">
        <v>23</v>
      </c>
      <c r="D191">
        <v>9.5</v>
      </c>
      <c r="E191" t="s">
        <v>24</v>
      </c>
      <c r="F191">
        <v>11610</v>
      </c>
      <c r="G191" t="s">
        <v>25</v>
      </c>
      <c r="I191" t="s">
        <v>8</v>
      </c>
      <c r="T191">
        <v>5.1100000000000003</v>
      </c>
      <c r="U191">
        <v>9.5000000000000001E-2</v>
      </c>
      <c r="V191" t="s">
        <v>27</v>
      </c>
      <c r="W191">
        <v>7300</v>
      </c>
      <c r="X191" t="s">
        <v>34</v>
      </c>
      <c r="Y191">
        <v>11610</v>
      </c>
      <c r="Z191" t="s">
        <v>13</v>
      </c>
      <c r="AA191">
        <v>9.5000000000000001E-2</v>
      </c>
      <c r="AB191" t="s">
        <v>35</v>
      </c>
      <c r="AC191">
        <v>11610</v>
      </c>
      <c r="AD191" t="s">
        <v>33</v>
      </c>
      <c r="AE191">
        <v>7300</v>
      </c>
      <c r="AF191" t="s">
        <v>30</v>
      </c>
      <c r="AG191" t="s">
        <v>28</v>
      </c>
      <c r="AH191">
        <v>9.5000000000000001E-2</v>
      </c>
      <c r="AI191" t="s">
        <v>29</v>
      </c>
      <c r="AJ191" t="s">
        <v>31</v>
      </c>
      <c r="AK191">
        <v>5.1100000000000003</v>
      </c>
      <c r="AL191" t="s">
        <v>32</v>
      </c>
      <c r="AO191" t="s">
        <v>21</v>
      </c>
    </row>
    <row r="192" spans="1:41" x14ac:dyDescent="0.25">
      <c r="A192" t="s">
        <v>22</v>
      </c>
      <c r="B192" s="2">
        <v>930</v>
      </c>
      <c r="C192" t="s">
        <v>23</v>
      </c>
      <c r="D192">
        <v>2</v>
      </c>
      <c r="E192" t="s">
        <v>24</v>
      </c>
      <c r="F192">
        <v>3420</v>
      </c>
      <c r="G192" t="s">
        <v>25</v>
      </c>
      <c r="I192" t="s">
        <v>8</v>
      </c>
      <c r="T192">
        <v>65.760000000000005</v>
      </c>
      <c r="U192">
        <v>0.02</v>
      </c>
      <c r="V192" t="s">
        <v>27</v>
      </c>
      <c r="W192">
        <v>930</v>
      </c>
      <c r="X192" t="s">
        <v>34</v>
      </c>
      <c r="Y192">
        <v>3420</v>
      </c>
      <c r="Z192" t="s">
        <v>13</v>
      </c>
      <c r="AA192">
        <v>0.02</v>
      </c>
      <c r="AB192" t="s">
        <v>35</v>
      </c>
      <c r="AC192">
        <v>3420</v>
      </c>
      <c r="AD192" t="s">
        <v>33</v>
      </c>
      <c r="AE192">
        <v>930</v>
      </c>
      <c r="AF192" t="s">
        <v>30</v>
      </c>
      <c r="AG192" t="s">
        <v>28</v>
      </c>
      <c r="AH192">
        <v>0.02</v>
      </c>
      <c r="AI192" t="s">
        <v>29</v>
      </c>
      <c r="AJ192" t="s">
        <v>31</v>
      </c>
      <c r="AK192">
        <v>65.760000000000005</v>
      </c>
      <c r="AL192" t="s">
        <v>32</v>
      </c>
      <c r="AO192" t="s">
        <v>21</v>
      </c>
    </row>
    <row r="193" spans="1:41" x14ac:dyDescent="0.25">
      <c r="A193" t="s">
        <v>22</v>
      </c>
      <c r="B193" s="2">
        <v>2100</v>
      </c>
      <c r="C193" t="s">
        <v>23</v>
      </c>
      <c r="D193">
        <v>9.9</v>
      </c>
      <c r="E193" t="s">
        <v>24</v>
      </c>
      <c r="F193">
        <v>3070</v>
      </c>
      <c r="G193" t="s">
        <v>25</v>
      </c>
      <c r="I193" t="s">
        <v>8</v>
      </c>
      <c r="T193">
        <v>4.0199999999999996</v>
      </c>
      <c r="U193">
        <v>9.9000000000000005E-2</v>
      </c>
      <c r="V193" t="s">
        <v>27</v>
      </c>
      <c r="W193">
        <v>2100</v>
      </c>
      <c r="X193" t="s">
        <v>34</v>
      </c>
      <c r="Y193">
        <v>3070</v>
      </c>
      <c r="Z193" t="s">
        <v>13</v>
      </c>
      <c r="AA193">
        <v>9.9000000000000005E-2</v>
      </c>
      <c r="AB193" t="s">
        <v>35</v>
      </c>
      <c r="AC193">
        <v>3070</v>
      </c>
      <c r="AD193" t="s">
        <v>33</v>
      </c>
      <c r="AE193">
        <v>2100</v>
      </c>
      <c r="AF193" t="s">
        <v>30</v>
      </c>
      <c r="AG193" t="s">
        <v>28</v>
      </c>
      <c r="AH193">
        <v>9.9000000000000005E-2</v>
      </c>
      <c r="AI193" t="s">
        <v>29</v>
      </c>
      <c r="AJ193" t="s">
        <v>31</v>
      </c>
      <c r="AK193">
        <v>4.0199999999999996</v>
      </c>
      <c r="AL193" t="s">
        <v>32</v>
      </c>
      <c r="AO193" t="s">
        <v>21</v>
      </c>
    </row>
    <row r="194" spans="1:41" x14ac:dyDescent="0.25">
      <c r="A194" t="s">
        <v>1</v>
      </c>
      <c r="B194">
        <v>9290</v>
      </c>
      <c r="C194" t="s">
        <v>2</v>
      </c>
      <c r="D194">
        <v>3</v>
      </c>
      <c r="E194" t="s">
        <v>3</v>
      </c>
      <c r="F194">
        <v>3</v>
      </c>
      <c r="G194" t="s">
        <v>4</v>
      </c>
      <c r="H194" t="s">
        <v>5</v>
      </c>
      <c r="I194" t="s">
        <v>8</v>
      </c>
      <c r="T194">
        <v>10151.43</v>
      </c>
      <c r="V194" t="s">
        <v>20</v>
      </c>
      <c r="W194">
        <v>9290</v>
      </c>
      <c r="X194" t="s">
        <v>13</v>
      </c>
      <c r="Y194">
        <v>0.03</v>
      </c>
      <c r="Z194" t="s">
        <v>14</v>
      </c>
      <c r="AA194">
        <v>3</v>
      </c>
      <c r="AB194" t="s">
        <v>15</v>
      </c>
      <c r="AC194">
        <v>3</v>
      </c>
      <c r="AD194" t="s">
        <v>16</v>
      </c>
      <c r="AE194">
        <v>9290</v>
      </c>
      <c r="AF194" t="s">
        <v>19</v>
      </c>
      <c r="AG194">
        <v>0.03</v>
      </c>
      <c r="AH194" t="s">
        <v>17</v>
      </c>
      <c r="AI194">
        <v>3</v>
      </c>
      <c r="AJ194" t="s">
        <v>18</v>
      </c>
      <c r="AK194">
        <v>3</v>
      </c>
      <c r="AL194" t="s">
        <v>11</v>
      </c>
      <c r="AM194">
        <v>10151.43</v>
      </c>
      <c r="AN194" t="s">
        <v>12</v>
      </c>
      <c r="AO194" t="s">
        <v>21</v>
      </c>
    </row>
    <row r="195" spans="1:41" x14ac:dyDescent="0.25">
      <c r="A195" t="s">
        <v>1</v>
      </c>
      <c r="B195">
        <v>1640</v>
      </c>
      <c r="C195" t="s">
        <v>2</v>
      </c>
      <c r="D195">
        <v>6</v>
      </c>
      <c r="E195" t="s">
        <v>10</v>
      </c>
      <c r="F195">
        <v>4</v>
      </c>
      <c r="G195" t="s">
        <v>4</v>
      </c>
      <c r="H195" t="s">
        <v>9</v>
      </c>
      <c r="I195" t="s">
        <v>8</v>
      </c>
      <c r="T195">
        <v>2075.12</v>
      </c>
      <c r="V195" t="s">
        <v>20</v>
      </c>
      <c r="W195">
        <v>1640</v>
      </c>
      <c r="X195" t="s">
        <v>13</v>
      </c>
      <c r="Y195">
        <v>0.04</v>
      </c>
      <c r="Z195" t="s">
        <v>14</v>
      </c>
      <c r="AA195">
        <v>6</v>
      </c>
      <c r="AB195" t="s">
        <v>15</v>
      </c>
      <c r="AC195">
        <v>6</v>
      </c>
      <c r="AD195" t="s">
        <v>16</v>
      </c>
      <c r="AE195">
        <v>1640</v>
      </c>
      <c r="AF195" t="s">
        <v>19</v>
      </c>
      <c r="AG195">
        <v>0.04</v>
      </c>
      <c r="AH195" t="s">
        <v>17</v>
      </c>
      <c r="AI195">
        <v>6</v>
      </c>
      <c r="AJ195" t="s">
        <v>18</v>
      </c>
      <c r="AK195">
        <v>6</v>
      </c>
      <c r="AL195" t="s">
        <v>11</v>
      </c>
      <c r="AM195">
        <v>2075.12</v>
      </c>
      <c r="AN195" t="s">
        <v>12</v>
      </c>
      <c r="AO195" t="s">
        <v>21</v>
      </c>
    </row>
    <row r="196" spans="1:41" x14ac:dyDescent="0.25">
      <c r="A196" t="s">
        <v>1</v>
      </c>
      <c r="B196">
        <v>3600</v>
      </c>
      <c r="C196" t="s">
        <v>2</v>
      </c>
      <c r="D196">
        <v>33</v>
      </c>
      <c r="E196" t="s">
        <v>3</v>
      </c>
      <c r="F196">
        <v>5.3</v>
      </c>
      <c r="G196" t="s">
        <v>4</v>
      </c>
      <c r="H196" t="s">
        <v>5</v>
      </c>
      <c r="I196" t="s">
        <v>8</v>
      </c>
      <c r="T196">
        <v>19789.68</v>
      </c>
      <c r="V196" t="s">
        <v>20</v>
      </c>
      <c r="W196">
        <v>3600</v>
      </c>
      <c r="X196" t="s">
        <v>13</v>
      </c>
      <c r="Y196">
        <v>5.2999999999999999E-2</v>
      </c>
      <c r="Z196" t="s">
        <v>14</v>
      </c>
      <c r="AA196">
        <v>33</v>
      </c>
      <c r="AB196" t="s">
        <v>15</v>
      </c>
      <c r="AC196">
        <v>33</v>
      </c>
      <c r="AD196" t="s">
        <v>16</v>
      </c>
      <c r="AE196">
        <v>3600</v>
      </c>
      <c r="AF196" t="s">
        <v>19</v>
      </c>
      <c r="AG196">
        <v>5.2999999999999999E-2</v>
      </c>
      <c r="AH196" t="s">
        <v>17</v>
      </c>
      <c r="AI196">
        <v>33</v>
      </c>
      <c r="AJ196" t="s">
        <v>18</v>
      </c>
      <c r="AK196">
        <v>33</v>
      </c>
      <c r="AL196" t="s">
        <v>11</v>
      </c>
      <c r="AM196">
        <v>19789.68</v>
      </c>
      <c r="AN196" t="s">
        <v>12</v>
      </c>
      <c r="AO196" t="s">
        <v>21</v>
      </c>
    </row>
    <row r="197" spans="1:41" x14ac:dyDescent="0.25">
      <c r="A197" t="s">
        <v>1</v>
      </c>
      <c r="B197">
        <v>6740</v>
      </c>
      <c r="C197" t="s">
        <v>2</v>
      </c>
      <c r="D197">
        <v>20</v>
      </c>
      <c r="E197" t="s">
        <v>10</v>
      </c>
      <c r="F197">
        <v>7.5</v>
      </c>
      <c r="G197" t="s">
        <v>4</v>
      </c>
      <c r="H197" t="s">
        <v>9</v>
      </c>
      <c r="I197" t="s">
        <v>8</v>
      </c>
      <c r="T197">
        <v>28630.52</v>
      </c>
      <c r="V197" t="s">
        <v>20</v>
      </c>
      <c r="W197">
        <v>6740</v>
      </c>
      <c r="X197" t="s">
        <v>13</v>
      </c>
      <c r="Y197">
        <v>7.4999999999999997E-2</v>
      </c>
      <c r="Z197" t="s">
        <v>14</v>
      </c>
      <c r="AA197">
        <v>20</v>
      </c>
      <c r="AB197" t="s">
        <v>15</v>
      </c>
      <c r="AC197">
        <v>20</v>
      </c>
      <c r="AD197" t="s">
        <v>16</v>
      </c>
      <c r="AE197">
        <v>6740</v>
      </c>
      <c r="AF197" t="s">
        <v>19</v>
      </c>
      <c r="AG197">
        <v>7.4999999999999997E-2</v>
      </c>
      <c r="AH197" t="s">
        <v>17</v>
      </c>
      <c r="AI197">
        <v>20</v>
      </c>
      <c r="AJ197" t="s">
        <v>18</v>
      </c>
      <c r="AK197">
        <v>20</v>
      </c>
      <c r="AL197" t="s">
        <v>11</v>
      </c>
      <c r="AM197">
        <v>28630.52</v>
      </c>
      <c r="AN197" t="s">
        <v>12</v>
      </c>
      <c r="AO197" t="s">
        <v>21</v>
      </c>
    </row>
    <row r="198" spans="1:41" x14ac:dyDescent="0.25">
      <c r="A198" t="s">
        <v>1</v>
      </c>
      <c r="B198">
        <v>2860</v>
      </c>
      <c r="C198" t="s">
        <v>2</v>
      </c>
      <c r="D198">
        <v>35</v>
      </c>
      <c r="E198" t="s">
        <v>3</v>
      </c>
      <c r="F198">
        <v>8.3000000000000007</v>
      </c>
      <c r="G198" t="s">
        <v>4</v>
      </c>
      <c r="H198" t="s">
        <v>5</v>
      </c>
      <c r="I198" t="s">
        <v>8</v>
      </c>
      <c r="T198">
        <v>46597.440000000002</v>
      </c>
      <c r="V198" t="s">
        <v>20</v>
      </c>
      <c r="W198">
        <v>2860</v>
      </c>
      <c r="X198" t="s">
        <v>13</v>
      </c>
      <c r="Y198">
        <v>8.3000000000000004E-2</v>
      </c>
      <c r="Z198" t="s">
        <v>14</v>
      </c>
      <c r="AA198">
        <v>35</v>
      </c>
      <c r="AB198" t="s">
        <v>15</v>
      </c>
      <c r="AC198">
        <v>35</v>
      </c>
      <c r="AD198" t="s">
        <v>16</v>
      </c>
      <c r="AE198">
        <v>2860</v>
      </c>
      <c r="AF198" t="s">
        <v>19</v>
      </c>
      <c r="AG198">
        <v>8.3000000000000004E-2</v>
      </c>
      <c r="AH198" t="s">
        <v>17</v>
      </c>
      <c r="AI198">
        <v>35</v>
      </c>
      <c r="AJ198" t="s">
        <v>18</v>
      </c>
      <c r="AK198">
        <v>35</v>
      </c>
      <c r="AL198" t="s">
        <v>11</v>
      </c>
      <c r="AM198">
        <v>46597.440000000002</v>
      </c>
      <c r="AN198" t="s">
        <v>12</v>
      </c>
      <c r="AO198" t="s">
        <v>21</v>
      </c>
    </row>
    <row r="199" spans="1:41" x14ac:dyDescent="0.25">
      <c r="A199" t="s">
        <v>1</v>
      </c>
      <c r="B199">
        <v>9280</v>
      </c>
      <c r="C199" t="s">
        <v>2</v>
      </c>
      <c r="D199">
        <v>4</v>
      </c>
      <c r="E199" t="s">
        <v>10</v>
      </c>
      <c r="F199">
        <v>5.94</v>
      </c>
      <c r="G199" t="s">
        <v>4</v>
      </c>
      <c r="H199" t="s">
        <v>9</v>
      </c>
      <c r="T199">
        <v>11689.28</v>
      </c>
      <c r="V199" t="s">
        <v>20</v>
      </c>
      <c r="W199">
        <v>9280</v>
      </c>
      <c r="X199" t="s">
        <v>13</v>
      </c>
      <c r="Y199">
        <v>5.9400000000000001E-2</v>
      </c>
      <c r="Z199" t="s">
        <v>14</v>
      </c>
      <c r="AA199">
        <v>4</v>
      </c>
      <c r="AB199" t="s">
        <v>15</v>
      </c>
      <c r="AC199">
        <v>4</v>
      </c>
      <c r="AD199" t="s">
        <v>16</v>
      </c>
      <c r="AE199">
        <v>9280</v>
      </c>
      <c r="AF199" t="s">
        <v>19</v>
      </c>
      <c r="AG199">
        <v>5.9400000000000001E-2</v>
      </c>
      <c r="AH199" t="s">
        <v>17</v>
      </c>
      <c r="AI199">
        <v>4</v>
      </c>
      <c r="AJ199" t="s">
        <v>18</v>
      </c>
      <c r="AK199">
        <v>4</v>
      </c>
      <c r="AL199" t="s">
        <v>11</v>
      </c>
      <c r="AM199">
        <v>11689.28</v>
      </c>
      <c r="AN199" t="s">
        <v>12</v>
      </c>
      <c r="AO199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feuil 1</vt:lpstr>
      <vt:lpstr>txt interets composes 1</vt:lpstr>
      <vt:lpstr>txt interets composes 2</vt:lpstr>
      <vt:lpstr>txt interets composes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Yohann</dc:creator>
  <cp:lastModifiedBy>Yohann</cp:lastModifiedBy>
  <dcterms:created xsi:type="dcterms:W3CDTF">2021-05-11T18:01:09Z</dcterms:created>
  <dcterms:modified xsi:type="dcterms:W3CDTF">2021-05-11T19:34:06Z</dcterms:modified>
</cp:coreProperties>
</file>