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6A3299BE-C5CF-44ED-98F1-63E6E71940BB}" xr6:coauthVersionLast="46" xr6:coauthVersionMax="46" xr10:uidLastSave="{00000000-0000-0000-0000-000000000000}"/>
  <bookViews>
    <workbookView xWindow="-120" yWindow="-120" windowWidth="20730" windowHeight="11310" activeTab="1" xr2:uid="{5E2EB216-234C-4FA7-928E-C62450021EB6}"/>
  </bookViews>
  <sheets>
    <sheet name="questions" sheetId="1" r:id="rId1"/>
    <sheet name="txt feed proportions" sheetId="7" r:id="rId2"/>
    <sheet name="txt feed reduction" sheetId="8" r:id="rId3"/>
    <sheet name="txt feed augmentation" sheetId="9" r:id="rId4"/>
    <sheet name="txt feed eval" sheetId="10" r:id="rId5"/>
    <sheet name="txt proportions" sheetId="4" r:id="rId6"/>
    <sheet name="txt test" sheetId="5" r:id="rId7"/>
    <sheet name="txt eval" sheetId="6" r:id="rId8"/>
    <sheet name="txt augmentation" sheetId="3" r:id="rId9"/>
    <sheet name="txt reduction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P10" i="1" s="1"/>
  <c r="P11" i="1" l="1"/>
  <c r="S11" i="1"/>
  <c r="Y11" i="1"/>
  <c r="AE11" i="1" s="1"/>
  <c r="S10" i="1"/>
  <c r="Y10" i="1"/>
  <c r="AE10" i="1" s="1"/>
  <c r="B5" i="1"/>
  <c r="U5" i="1" s="1"/>
  <c r="B4" i="1"/>
  <c r="U4" i="1" s="1"/>
  <c r="B3" i="1"/>
  <c r="S3" i="1" s="1"/>
  <c r="D3" i="1"/>
  <c r="U3" i="1" s="1"/>
  <c r="D2" i="1"/>
  <c r="U2" i="1" s="1"/>
  <c r="B2" i="1"/>
  <c r="S2" i="1" s="1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D11" i="1"/>
  <c r="O11" i="1" s="1"/>
  <c r="D10" i="1"/>
  <c r="U11" i="1" l="1"/>
  <c r="AG11" i="1" s="1"/>
  <c r="U10" i="1"/>
  <c r="AG10" i="1" s="1"/>
  <c r="O10" i="1"/>
  <c r="O3" i="1"/>
  <c r="P3" i="1"/>
  <c r="D4" i="1"/>
  <c r="D5" i="1"/>
  <c r="S5" i="1" s="1"/>
  <c r="P2" i="1"/>
  <c r="O2" i="1"/>
  <c r="N2" i="1"/>
  <c r="W2" i="1" s="1"/>
  <c r="N3" i="1"/>
  <c r="W3" i="1" s="1"/>
  <c r="N28" i="3"/>
  <c r="N32" i="3"/>
  <c r="N48" i="3"/>
  <c r="N60" i="3"/>
  <c r="N92" i="3"/>
  <c r="N96" i="3"/>
  <c r="N100" i="3"/>
  <c r="N105" i="1"/>
  <c r="N101" i="1"/>
  <c r="N99" i="1"/>
  <c r="N97" i="1"/>
  <c r="N93" i="1"/>
  <c r="N89" i="1"/>
  <c r="N85" i="1"/>
  <c r="N83" i="1"/>
  <c r="N81" i="1"/>
  <c r="N73" i="1"/>
  <c r="N69" i="1"/>
  <c r="N67" i="1"/>
  <c r="N65" i="1"/>
  <c r="N61" i="1"/>
  <c r="N57" i="1"/>
  <c r="N53" i="1"/>
  <c r="N51" i="1"/>
  <c r="N49" i="1"/>
  <c r="N106" i="1"/>
  <c r="N35" i="3"/>
  <c r="N39" i="3"/>
  <c r="N43" i="3"/>
  <c r="N67" i="3"/>
  <c r="N71" i="3"/>
  <c r="N75" i="3"/>
  <c r="N99" i="3"/>
  <c r="N16" i="3"/>
  <c r="N36" i="3"/>
  <c r="N38" i="3"/>
  <c r="N40" i="3"/>
  <c r="N44" i="3"/>
  <c r="N61" i="3"/>
  <c r="N3" i="3"/>
  <c r="N7" i="3"/>
  <c r="N11" i="3"/>
  <c r="N93" i="3"/>
  <c r="N109" i="1"/>
  <c r="N41" i="1"/>
  <c r="N4" i="3"/>
  <c r="N6" i="3"/>
  <c r="N8" i="3"/>
  <c r="N12" i="3"/>
  <c r="N29" i="3"/>
  <c r="N64" i="3"/>
  <c r="N68" i="3"/>
  <c r="N70" i="3"/>
  <c r="N72" i="3"/>
  <c r="N76" i="3"/>
  <c r="N80" i="3"/>
  <c r="N74" i="1"/>
  <c r="N37" i="1"/>
  <c r="N35" i="1"/>
  <c r="N33" i="1"/>
  <c r="N29" i="1"/>
  <c r="N25" i="1"/>
  <c r="N21" i="1"/>
  <c r="N19" i="3"/>
  <c r="N23" i="3"/>
  <c r="N27" i="3"/>
  <c r="N51" i="3"/>
  <c r="N55" i="3"/>
  <c r="N59" i="3"/>
  <c r="N83" i="3"/>
  <c r="N87" i="3"/>
  <c r="N91" i="3"/>
  <c r="N77" i="1"/>
  <c r="N42" i="1"/>
  <c r="N20" i="3"/>
  <c r="N22" i="3"/>
  <c r="N24" i="3"/>
  <c r="N52" i="3"/>
  <c r="N54" i="3"/>
  <c r="N56" i="3"/>
  <c r="N84" i="3"/>
  <c r="N86" i="3"/>
  <c r="N88" i="3"/>
  <c r="N45" i="1"/>
  <c r="N13" i="3"/>
  <c r="N45" i="3"/>
  <c r="N77" i="3"/>
  <c r="N112" i="1"/>
  <c r="N90" i="1"/>
  <c r="N88" i="1"/>
  <c r="N84" i="1"/>
  <c r="N80" i="1"/>
  <c r="N58" i="1"/>
  <c r="N56" i="1"/>
  <c r="N52" i="1"/>
  <c r="N48" i="1"/>
  <c r="N26" i="1"/>
  <c r="N24" i="1"/>
  <c r="N10" i="3"/>
  <c r="N15" i="3"/>
  <c r="N17" i="3"/>
  <c r="N26" i="3"/>
  <c r="N31" i="3"/>
  <c r="N33" i="3"/>
  <c r="N42" i="3"/>
  <c r="N47" i="3"/>
  <c r="N49" i="3"/>
  <c r="N58" i="3"/>
  <c r="N63" i="3"/>
  <c r="N65" i="3"/>
  <c r="N74" i="3"/>
  <c r="N79" i="3"/>
  <c r="N81" i="3"/>
  <c r="N90" i="3"/>
  <c r="N95" i="3"/>
  <c r="N97" i="3"/>
  <c r="N5" i="3"/>
  <c r="N14" i="3"/>
  <c r="N21" i="3"/>
  <c r="N30" i="3"/>
  <c r="N37" i="3"/>
  <c r="N46" i="3"/>
  <c r="N53" i="3"/>
  <c r="N62" i="3"/>
  <c r="N69" i="3"/>
  <c r="N78" i="3"/>
  <c r="N85" i="3"/>
  <c r="N94" i="3"/>
  <c r="N101" i="3"/>
  <c r="N104" i="1"/>
  <c r="N100" i="1"/>
  <c r="N96" i="1"/>
  <c r="N72" i="1"/>
  <c r="N68" i="1"/>
  <c r="N64" i="1"/>
  <c r="N40" i="1"/>
  <c r="N36" i="1"/>
  <c r="N32" i="1"/>
  <c r="N2" i="3"/>
  <c r="N9" i="3"/>
  <c r="N18" i="3"/>
  <c r="N25" i="3"/>
  <c r="N34" i="3"/>
  <c r="N41" i="3"/>
  <c r="N50" i="3"/>
  <c r="N57" i="3"/>
  <c r="N66" i="3"/>
  <c r="N73" i="3"/>
  <c r="N82" i="3"/>
  <c r="N89" i="3"/>
  <c r="N98" i="3"/>
  <c r="N102" i="1"/>
  <c r="N95" i="1"/>
  <c r="N70" i="1"/>
  <c r="N63" i="1"/>
  <c r="N38" i="1"/>
  <c r="N31" i="1"/>
  <c r="N107" i="1"/>
  <c r="N98" i="1"/>
  <c r="N82" i="1"/>
  <c r="N75" i="1"/>
  <c r="N66" i="1"/>
  <c r="N59" i="1"/>
  <c r="N50" i="1"/>
  <c r="N43" i="1"/>
  <c r="N34" i="1"/>
  <c r="N27" i="1"/>
  <c r="N111" i="1"/>
  <c r="N86" i="1"/>
  <c r="N79" i="1"/>
  <c r="N54" i="1"/>
  <c r="N47" i="1"/>
  <c r="N22" i="1"/>
  <c r="N91" i="1"/>
  <c r="N110" i="1"/>
  <c r="N108" i="1"/>
  <c r="N103" i="1"/>
  <c r="N94" i="1"/>
  <c r="N92" i="1"/>
  <c r="N87" i="1"/>
  <c r="N78" i="1"/>
  <c r="N76" i="1"/>
  <c r="N71" i="1"/>
  <c r="N62" i="1"/>
  <c r="N60" i="1"/>
  <c r="N55" i="1"/>
  <c r="N46" i="1"/>
  <c r="N44" i="1"/>
  <c r="N39" i="1"/>
  <c r="N30" i="1"/>
  <c r="N28" i="1"/>
  <c r="N23" i="1"/>
  <c r="N11" i="1"/>
  <c r="AC11" i="1" s="1"/>
  <c r="AI11" i="1" s="1"/>
  <c r="N10" i="1"/>
  <c r="AC10" i="1" s="1"/>
  <c r="AI10" i="1" s="1"/>
  <c r="W11" i="1" l="1"/>
  <c r="AA11" i="1" s="1"/>
  <c r="W10" i="1"/>
  <c r="AA10" i="1" s="1"/>
  <c r="S4" i="1"/>
  <c r="N5" i="1"/>
  <c r="W5" i="1" s="1"/>
  <c r="N4" i="1"/>
  <c r="W4" i="1" s="1"/>
</calcChain>
</file>

<file path=xl/sharedStrings.xml><?xml version="1.0" encoding="utf-8"?>
<sst xmlns="http://schemas.openxmlformats.org/spreadsheetml/2006/main" count="10386" uniqueCount="256">
  <si>
    <t>ENONCE</t>
  </si>
  <si>
    <t>TXTIMG_chemin</t>
  </si>
  <si>
    <t>TXTIMG_texte</t>
  </si>
  <si>
    <t>TXTIMG_posX</t>
  </si>
  <si>
    <t>TXTIMG_posY</t>
  </si>
  <si>
    <t>TXTIMG_txtSize</t>
  </si>
  <si>
    <t>TXTIMG_go</t>
  </si>
  <si>
    <t>répNUM</t>
  </si>
  <si>
    <t>go</t>
  </si>
  <si>
    <t>temp_image.png</t>
  </si>
  <si>
    <t>fin</t>
  </si>
  <si>
    <t xml:space="preserve">Un article au prix de </t>
  </si>
  <si>
    <t>E:\qcmphpsql\blanc.png</t>
  </si>
  <si>
    <t xml:space="preserve"> </t>
  </si>
  <si>
    <t xml:space="preserve"> %. &lt;br&gt;&lt;br&gt;&lt;strong&gt;Calculer son nouveau prix&lt;/strong&gt;&lt;br&gt;Arrondir à 2 chiffres après la virgule</t>
  </si>
  <si>
    <t xml:space="preserve"> € subit une augmentation de </t>
  </si>
  <si>
    <t xml:space="preserve"> € subit une &lt;u&gt;réduction&lt;/u&gt; de </t>
  </si>
  <si>
    <t xml:space="preserve"> € subit une &lt;u&gt;augmentation&lt;/u&gt; de </t>
  </si>
  <si>
    <t xml:space="preserve">Combien font </t>
  </si>
  <si>
    <t xml:space="preserve"> % de </t>
  </si>
  <si>
    <t xml:space="preserve"> € ? &lt;br&gt;Arrondir à 2 chiffres après la virgule</t>
  </si>
  <si>
    <t>Combien valent</t>
  </si>
  <si>
    <t xml:space="preserve">Dans un lycée de </t>
  </si>
  <si>
    <t xml:space="preserve">élèves, il y a </t>
  </si>
  <si>
    <t xml:space="preserve">élèves il y a </t>
  </si>
  <si>
    <t xml:space="preserve"> filles. &lt;br&gt;&lt;br&gt; &lt;strong&gt;Quel est le pourcentage de filles dans ce lycée ?&lt;/strong&gt;&lt;br&gt;Arrondir à 2 chiffres après la virgule</t>
  </si>
  <si>
    <t xml:space="preserve"> garçons. &lt;br&gt;&lt;br&gt; &lt;strong&gt;Quel est le pourcentage de garçons dans ce lycée ?&lt;/strong&gt;&lt;br&gt;Arrondir à 2 chiffres après la virgule</t>
  </si>
  <si>
    <t>img_pctg_p</t>
  </si>
  <si>
    <t>img_pctg_txt_max</t>
  </si>
  <si>
    <t>img_pctg_cas</t>
  </si>
  <si>
    <t>proportion</t>
  </si>
  <si>
    <t>169 €</t>
  </si>
  <si>
    <t>166 €</t>
  </si>
  <si>
    <t>feedback</t>
  </si>
  <si>
    <t>&lt;br&gt;&lt;div class="cmath"&gt;`</t>
  </si>
  <si>
    <t>*</t>
  </si>
  <si>
    <t>=</t>
  </si>
  <si>
    <t>63 €</t>
  </si>
  <si>
    <t>144 €</t>
  </si>
  <si>
    <t>143 €</t>
  </si>
  <si>
    <t>53 €</t>
  </si>
  <si>
    <t>199 €</t>
  </si>
  <si>
    <t>145 €</t>
  </si>
  <si>
    <t>114 €</t>
  </si>
  <si>
    <t>127 €</t>
  </si>
  <si>
    <t>/</t>
  </si>
  <si>
    <t>&lt;br&gt;&lt;div class="cmath"&gt;Réduction = `</t>
  </si>
  <si>
    <t xml:space="preserve"> €`&lt;br&gt;Nouveau prix : `</t>
  </si>
  <si>
    <t>-</t>
  </si>
  <si>
    <t>&lt;br&gt;&lt;div class="cmath"&gt;Augmentation = `</t>
  </si>
  <si>
    <t>+</t>
  </si>
  <si>
    <t>51 €</t>
  </si>
  <si>
    <t>31 €</t>
  </si>
  <si>
    <t>21 €</t>
  </si>
  <si>
    <t>65 €</t>
  </si>
  <si>
    <t>81 €</t>
  </si>
  <si>
    <t>133 €</t>
  </si>
  <si>
    <t>72 €</t>
  </si>
  <si>
    <t>165 €</t>
  </si>
  <si>
    <t>120 €</t>
  </si>
  <si>
    <t>197 €</t>
  </si>
  <si>
    <t>154 €</t>
  </si>
  <si>
    <t>38 €</t>
  </si>
  <si>
    <t>193 €</t>
  </si>
  <si>
    <t>82 €</t>
  </si>
  <si>
    <t>84 €</t>
  </si>
  <si>
    <t>95 €</t>
  </si>
  <si>
    <t>155 €</t>
  </si>
  <si>
    <t>52 €</t>
  </si>
  <si>
    <t>40 €</t>
  </si>
  <si>
    <t>185 €</t>
  </si>
  <si>
    <t>62 €</t>
  </si>
  <si>
    <t>106 €</t>
  </si>
  <si>
    <t>108 €</t>
  </si>
  <si>
    <t>119 €</t>
  </si>
  <si>
    <t>83 €</t>
  </si>
  <si>
    <t>163 €</t>
  </si>
  <si>
    <t>135 €</t>
  </si>
  <si>
    <t>78 €</t>
  </si>
  <si>
    <t>136 €</t>
  </si>
  <si>
    <t>` x `</t>
  </si>
  <si>
    <t>` €&lt;/div&gt;</t>
  </si>
  <si>
    <t xml:space="preserve"> %` de garçons&lt;/div&gt;</t>
  </si>
  <si>
    <t>z</t>
  </si>
  <si>
    <t xml:space="preserve"> %` de filles&lt;/div&gt;</t>
  </si>
  <si>
    <t>reduction</t>
  </si>
  <si>
    <t>augmentation</t>
  </si>
  <si>
    <t>`€&lt;br&gt;&lt;br&gt;Ou encore : `</t>
  </si>
  <si>
    <t>98 €</t>
  </si>
  <si>
    <t>206 €</t>
  </si>
  <si>
    <t>104 €</t>
  </si>
  <si>
    <t>141 €</t>
  </si>
  <si>
    <t>88 €</t>
  </si>
  <si>
    <t>69 €</t>
  </si>
  <si>
    <t>287 €</t>
  </si>
  <si>
    <t>151 €</t>
  </si>
  <si>
    <t>172 €</t>
  </si>
  <si>
    <t>118 €</t>
  </si>
  <si>
    <t>297 €</t>
  </si>
  <si>
    <t>184 €</t>
  </si>
  <si>
    <t>216 €</t>
  </si>
  <si>
    <t>67 €</t>
  </si>
  <si>
    <t>164 €</t>
  </si>
  <si>
    <t>217 €</t>
  </si>
  <si>
    <t>96 €</t>
  </si>
  <si>
    <t>281 €</t>
  </si>
  <si>
    <t>214 €</t>
  </si>
  <si>
    <t>295 €</t>
  </si>
  <si>
    <t>178 €</t>
  </si>
  <si>
    <t>170 €</t>
  </si>
  <si>
    <t>263 €</t>
  </si>
  <si>
    <t>59 €</t>
  </si>
  <si>
    <t>176 €</t>
  </si>
  <si>
    <t>275 €</t>
  </si>
  <si>
    <t>292 €</t>
  </si>
  <si>
    <t>103 €</t>
  </si>
  <si>
    <t>219 €</t>
  </si>
  <si>
    <t>61 €</t>
  </si>
  <si>
    <t>210 €</t>
  </si>
  <si>
    <t>299 €</t>
  </si>
  <si>
    <t>138 €</t>
  </si>
  <si>
    <t>101 €</t>
  </si>
  <si>
    <t>49 €</t>
  </si>
  <si>
    <t>125 €</t>
  </si>
  <si>
    <t>289 €</t>
  </si>
  <si>
    <t>132 €</t>
  </si>
  <si>
    <t>148 €</t>
  </si>
  <si>
    <t>161 €</t>
  </si>
  <si>
    <t>180 €</t>
  </si>
  <si>
    <t>208 €</t>
  </si>
  <si>
    <t>115 €</t>
  </si>
  <si>
    <t>175 €</t>
  </si>
  <si>
    <t>194 €</t>
  </si>
  <si>
    <t>192 €</t>
  </si>
  <si>
    <t>229 €</t>
  </si>
  <si>
    <t>117 €</t>
  </si>
  <si>
    <t>274 €</t>
  </si>
  <si>
    <t>223 €</t>
  </si>
  <si>
    <t>189 €</t>
  </si>
  <si>
    <t>79 €</t>
  </si>
  <si>
    <t>236 €</t>
  </si>
  <si>
    <t>249 €</t>
  </si>
  <si>
    <t>188 €</t>
  </si>
  <si>
    <t>237 €</t>
  </si>
  <si>
    <t>73 €</t>
  </si>
  <si>
    <t>173 €</t>
  </si>
  <si>
    <t>272 €</t>
  </si>
  <si>
    <t>149 €</t>
  </si>
  <si>
    <t>181 €</t>
  </si>
  <si>
    <t>201 €</t>
  </si>
  <si>
    <t>253 €</t>
  </si>
  <si>
    <t>202 €</t>
  </si>
  <si>
    <t>90 €</t>
  </si>
  <si>
    <t>273 €</t>
  </si>
  <si>
    <t>246 €</t>
  </si>
  <si>
    <t>271 €</t>
  </si>
  <si>
    <t>277 €</t>
  </si>
  <si>
    <t>205 €</t>
  </si>
  <si>
    <t>285 €</t>
  </si>
  <si>
    <t>182 €</t>
  </si>
  <si>
    <t>57 €</t>
  </si>
  <si>
    <t>239 €</t>
  </si>
  <si>
    <t>248 €</t>
  </si>
  <si>
    <t>80 €</t>
  </si>
  <si>
    <t>284 €</t>
  </si>
  <si>
    <t>195 €</t>
  </si>
  <si>
    <t>109 €</t>
  </si>
  <si>
    <t>296 €</t>
  </si>
  <si>
    <t>150 €</t>
  </si>
  <si>
    <t>244 €</t>
  </si>
  <si>
    <t>55 €</t>
  </si>
  <si>
    <t>110 €</t>
  </si>
  <si>
    <t>107 €</t>
  </si>
  <si>
    <t>282 €</t>
  </si>
  <si>
    <t>186 €</t>
  </si>
  <si>
    <t>159 €</t>
  </si>
  <si>
    <t>270 €</t>
  </si>
  <si>
    <t>254 €</t>
  </si>
  <si>
    <t>111 €</t>
  </si>
  <si>
    <t>269 €</t>
  </si>
  <si>
    <t>227 €</t>
  </si>
  <si>
    <t>298 €</t>
  </si>
  <si>
    <t>85 €</t>
  </si>
  <si>
    <t>264 €</t>
  </si>
  <si>
    <t>207 €</t>
  </si>
  <si>
    <t>291 €</t>
  </si>
  <si>
    <t>233 €</t>
  </si>
  <si>
    <t>60 €</t>
  </si>
  <si>
    <t>276 €</t>
  </si>
  <si>
    <t>261 €</t>
  </si>
  <si>
    <t>156 €</t>
  </si>
  <si>
    <t>257 €</t>
  </si>
  <si>
    <t>129 €</t>
  </si>
  <si>
    <t>265 €</t>
  </si>
  <si>
    <t>146 €</t>
  </si>
  <si>
    <t>139 €</t>
  </si>
  <si>
    <t>105 €</t>
  </si>
  <si>
    <t>54 €</t>
  </si>
  <si>
    <t>64 €</t>
  </si>
  <si>
    <t>250 €</t>
  </si>
  <si>
    <t>58 €</t>
  </si>
  <si>
    <t>293 €</t>
  </si>
  <si>
    <t>152 €</t>
  </si>
  <si>
    <t>131 €</t>
  </si>
  <si>
    <t>122 €</t>
  </si>
  <si>
    <t>158 €</t>
  </si>
  <si>
    <t>267 €</t>
  </si>
  <si>
    <t>112 €</t>
  </si>
  <si>
    <t>123 €</t>
  </si>
  <si>
    <t>70 €</t>
  </si>
  <si>
    <t>187 €</t>
  </si>
  <si>
    <t>226 €</t>
  </si>
  <si>
    <t>183 €</t>
  </si>
  <si>
    <t>230 €</t>
  </si>
  <si>
    <t>235 €</t>
  </si>
  <si>
    <t>142 €</t>
  </si>
  <si>
    <t>234 €</t>
  </si>
  <si>
    <t>168 €</t>
  </si>
  <si>
    <t>97 €</t>
  </si>
  <si>
    <t>280 €</t>
  </si>
  <si>
    <t>162 €</t>
  </si>
  <si>
    <t>177 €</t>
  </si>
  <si>
    <t>94 €</t>
  </si>
  <si>
    <t>157 €</t>
  </si>
  <si>
    <t>68 €</t>
  </si>
  <si>
    <t>41 €</t>
  </si>
  <si>
    <t>294 €</t>
  </si>
  <si>
    <t>121 €</t>
  </si>
  <si>
    <t>124 €</t>
  </si>
  <si>
    <t>179 €</t>
  </si>
  <si>
    <t>33 €</t>
  </si>
  <si>
    <t>134 €</t>
  </si>
  <si>
    <t>92 €</t>
  </si>
  <si>
    <t>137 €</t>
  </si>
  <si>
    <t>196 €</t>
  </si>
  <si>
    <t>66 €</t>
  </si>
  <si>
    <t>87 €</t>
  </si>
  <si>
    <t>47 €</t>
  </si>
  <si>
    <t>50 €</t>
  </si>
  <si>
    <t>174 €</t>
  </si>
  <si>
    <t>153 €</t>
  </si>
  <si>
    <t>37 €</t>
  </si>
  <si>
    <t>29 €</t>
  </si>
  <si>
    <t>160 €</t>
  </si>
  <si>
    <t>167 €</t>
  </si>
  <si>
    <t>32 €</t>
  </si>
  <si>
    <t>22 €</t>
  </si>
  <si>
    <t>126 €</t>
  </si>
  <si>
    <t>116 €</t>
  </si>
  <si>
    <t>35 €</t>
  </si>
  <si>
    <t>100 €</t>
  </si>
  <si>
    <t>34 €</t>
  </si>
  <si>
    <t>128 €</t>
  </si>
  <si>
    <t>23 €</t>
  </si>
  <si>
    <t>99 €</t>
  </si>
  <si>
    <t>191 €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</si>
</sst>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CBFA-14BC-41F7-B043-BDD05F5DD626}">
  <sheetPr codeName="Feuil1"/>
  <dimension ref="A1:AJ112"/>
  <sheetViews>
    <sheetView topLeftCell="Y1" workbookViewId="0">
      <selection activeCell="A2" sqref="A2:AK3"/>
    </sheetView>
  </sheetViews>
  <sheetFormatPr baseColWidth="10" defaultRowHeight="15" x14ac:dyDescent="0.25"/>
  <cols>
    <col min="6" max="13" width="2.85546875" customWidth="1"/>
  </cols>
  <sheetData>
    <row r="1" spans="1:3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  <c r="O1" s="1" t="s">
        <v>27</v>
      </c>
      <c r="P1" s="1" t="s">
        <v>28</v>
      </c>
      <c r="Q1" s="1" t="s">
        <v>29</v>
      </c>
      <c r="R1" s="1" t="s">
        <v>33</v>
      </c>
      <c r="S1" s="1" t="s">
        <v>33</v>
      </c>
      <c r="T1" s="1" t="s">
        <v>33</v>
      </c>
      <c r="U1" s="1" t="s">
        <v>33</v>
      </c>
      <c r="V1" s="1" t="s">
        <v>33</v>
      </c>
      <c r="W1" s="1" t="s">
        <v>33</v>
      </c>
      <c r="X1" s="1" t="s">
        <v>33</v>
      </c>
      <c r="Y1" s="1" t="s">
        <v>33</v>
      </c>
      <c r="Z1" s="1" t="s">
        <v>33</v>
      </c>
      <c r="AA1" s="1" t="s">
        <v>33</v>
      </c>
      <c r="AB1" s="1" t="s">
        <v>33</v>
      </c>
      <c r="AC1" s="1" t="s">
        <v>33</v>
      </c>
      <c r="AD1" s="1" t="s">
        <v>33</v>
      </c>
      <c r="AE1" s="1" t="s">
        <v>33</v>
      </c>
      <c r="AF1" s="1" t="s">
        <v>33</v>
      </c>
      <c r="AG1" s="1" t="s">
        <v>33</v>
      </c>
      <c r="AH1" s="1" t="s">
        <v>33</v>
      </c>
      <c r="AI1" s="1" t="s">
        <v>33</v>
      </c>
      <c r="AJ1" s="1" t="s">
        <v>33</v>
      </c>
    </row>
    <row r="2" spans="1:36" x14ac:dyDescent="0.25">
      <c r="A2" t="s">
        <v>18</v>
      </c>
      <c r="B2">
        <f ca="1">RANDBETWEEN(5,95)</f>
        <v>59</v>
      </c>
      <c r="C2" t="s">
        <v>19</v>
      </c>
      <c r="D2">
        <f ca="1">RANDBETWEEN(21,199)</f>
        <v>130</v>
      </c>
      <c r="E2" t="s">
        <v>20</v>
      </c>
      <c r="N2">
        <f ca="1">ROUND(D2*B2/100,2)</f>
        <v>76.7</v>
      </c>
      <c r="O2">
        <f ca="1">B2</f>
        <v>59</v>
      </c>
      <c r="P2" t="str">
        <f ca="1">D2&amp;" €"</f>
        <v>130 €</v>
      </c>
      <c r="Q2" t="s">
        <v>30</v>
      </c>
      <c r="R2" t="s">
        <v>34</v>
      </c>
      <c r="S2">
        <f ca="1" xml:space="preserve"> ROUND(B2/100,2)</f>
        <v>0.59</v>
      </c>
      <c r="T2" t="s">
        <v>35</v>
      </c>
      <c r="U2">
        <f ca="1">ROUND(D2,0)</f>
        <v>130</v>
      </c>
      <c r="V2" t="s">
        <v>36</v>
      </c>
      <c r="W2">
        <f ca="1">ROUND(N2,2)</f>
        <v>76.7</v>
      </c>
      <c r="X2" s="1" t="s">
        <v>81</v>
      </c>
    </row>
    <row r="3" spans="1:36" x14ac:dyDescent="0.25">
      <c r="A3" t="s">
        <v>21</v>
      </c>
      <c r="B3">
        <f ca="1">RANDBETWEEN(5,95)</f>
        <v>27</v>
      </c>
      <c r="C3" t="s">
        <v>19</v>
      </c>
      <c r="D3">
        <f t="shared" ref="D3" ca="1" si="0">RANDBETWEEN(21,199)</f>
        <v>62</v>
      </c>
      <c r="E3" t="s">
        <v>20</v>
      </c>
      <c r="N3">
        <f ca="1">ROUND(D3*B3/100,2)</f>
        <v>16.739999999999998</v>
      </c>
      <c r="O3">
        <f ca="1">B3</f>
        <v>27</v>
      </c>
      <c r="P3" t="str">
        <f ca="1">D3&amp;" €"</f>
        <v>62 €</v>
      </c>
      <c r="Q3" t="s">
        <v>30</v>
      </c>
      <c r="R3" t="s">
        <v>34</v>
      </c>
      <c r="S3">
        <f ca="1" xml:space="preserve"> ROUND(B3/100,2)</f>
        <v>0.27</v>
      </c>
      <c r="T3" t="s">
        <v>35</v>
      </c>
      <c r="U3">
        <f ca="1">ROUND(D3,0)</f>
        <v>62</v>
      </c>
      <c r="V3" t="s">
        <v>36</v>
      </c>
      <c r="W3">
        <f t="shared" ref="W3:W4" ca="1" si="1">ROUND(N3,2)</f>
        <v>16.739999999999998</v>
      </c>
      <c r="X3" s="1" t="s">
        <v>81</v>
      </c>
    </row>
    <row r="4" spans="1:36" x14ac:dyDescent="0.25">
      <c r="A4" t="s">
        <v>22</v>
      </c>
      <c r="B4">
        <f ca="1">RANDBETWEEN(400,700)</f>
        <v>665</v>
      </c>
      <c r="C4" t="s">
        <v>23</v>
      </c>
      <c r="D4">
        <f ca="1">RANDBETWEEN(B4*0.2,B4*0.8)</f>
        <v>428</v>
      </c>
      <c r="E4" t="s">
        <v>25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>
        <f ca="1">ROUND(D4*100/B4,2)</f>
        <v>64.36</v>
      </c>
      <c r="R4" t="s">
        <v>34</v>
      </c>
      <c r="S4">
        <f ca="1" xml:space="preserve"> ROUND(D4,0)</f>
        <v>428</v>
      </c>
      <c r="T4" t="s">
        <v>45</v>
      </c>
      <c r="U4">
        <f ca="1">ROUND(B4,0)</f>
        <v>665</v>
      </c>
      <c r="V4" t="s">
        <v>36</v>
      </c>
      <c r="W4">
        <f t="shared" ca="1" si="1"/>
        <v>64.36</v>
      </c>
      <c r="X4" s="1" t="s">
        <v>84</v>
      </c>
    </row>
    <row r="5" spans="1:36" x14ac:dyDescent="0.25">
      <c r="A5" t="s">
        <v>22</v>
      </c>
      <c r="B5">
        <f ca="1">RANDBETWEEN(400,700)</f>
        <v>619</v>
      </c>
      <c r="C5" t="s">
        <v>23</v>
      </c>
      <c r="D5">
        <f ca="1">RANDBETWEEN(B5*0.2,B5*0.8)</f>
        <v>449</v>
      </c>
      <c r="E5" t="s">
        <v>26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>
        <f ca="1">ROUND(D5*100/B5,2)</f>
        <v>72.540000000000006</v>
      </c>
      <c r="R5" t="s">
        <v>34</v>
      </c>
      <c r="S5">
        <f ca="1" xml:space="preserve"> ROUND(D5,0)</f>
        <v>449</v>
      </c>
      <c r="T5" t="s">
        <v>45</v>
      </c>
      <c r="U5">
        <f ca="1">ROUND(B5,0)</f>
        <v>619</v>
      </c>
      <c r="V5" t="s">
        <v>36</v>
      </c>
      <c r="W5">
        <f t="shared" ref="W5" ca="1" si="2">ROUND(N5,2)</f>
        <v>72.540000000000006</v>
      </c>
      <c r="X5" s="1" t="s">
        <v>82</v>
      </c>
    </row>
    <row r="6" spans="1:36" x14ac:dyDescent="0.25">
      <c r="F6" s="1"/>
      <c r="G6" s="1"/>
      <c r="H6" s="1"/>
      <c r="I6" s="1"/>
      <c r="J6" s="1"/>
      <c r="K6" s="1"/>
      <c r="L6" s="1"/>
      <c r="M6" s="1"/>
    </row>
    <row r="7" spans="1:36" x14ac:dyDescent="0.25">
      <c r="F7" s="1"/>
      <c r="G7" s="1"/>
      <c r="H7" s="1"/>
      <c r="I7" s="1"/>
      <c r="J7" s="1"/>
      <c r="K7" s="1"/>
      <c r="L7" s="1"/>
      <c r="M7" s="1"/>
    </row>
    <row r="8" spans="1:36" x14ac:dyDescent="0.25">
      <c r="F8" s="1"/>
      <c r="G8" s="1"/>
      <c r="H8" s="1"/>
      <c r="I8" s="1"/>
      <c r="J8" s="1"/>
      <c r="K8" s="1"/>
      <c r="L8" s="1"/>
      <c r="M8" s="1"/>
    </row>
    <row r="9" spans="1:36" x14ac:dyDescent="0.25">
      <c r="F9" s="1"/>
      <c r="G9" s="1"/>
      <c r="H9" s="1"/>
      <c r="I9" s="1"/>
      <c r="J9" s="1"/>
      <c r="K9" s="1"/>
      <c r="L9" s="1"/>
      <c r="M9" s="1"/>
      <c r="N9" s="3"/>
    </row>
    <row r="10" spans="1:36" x14ac:dyDescent="0.25">
      <c r="A10" t="s">
        <v>11</v>
      </c>
      <c r="B10">
        <f ca="1">RANDBETWEEN(49,299)</f>
        <v>148</v>
      </c>
      <c r="C10" t="s">
        <v>16</v>
      </c>
      <c r="D10">
        <f ca="1">RANDBETWEEN(1,31)</f>
        <v>21</v>
      </c>
      <c r="E10" t="s">
        <v>14</v>
      </c>
      <c r="F10" s="1"/>
      <c r="G10" s="1"/>
      <c r="H10" s="1"/>
      <c r="I10" s="1"/>
      <c r="J10" s="1"/>
      <c r="K10" s="1"/>
      <c r="L10" s="1"/>
      <c r="M10" s="1"/>
      <c r="N10" s="3">
        <f ca="1">ROUND(B10*(1-D10/100),2)</f>
        <v>116.92</v>
      </c>
      <c r="O10">
        <f ca="1">D10</f>
        <v>21</v>
      </c>
      <c r="P10" t="str">
        <f ca="1">B10&amp;" €"</f>
        <v>148 €</v>
      </c>
      <c r="Q10" t="s">
        <v>85</v>
      </c>
      <c r="R10" t="s">
        <v>46</v>
      </c>
      <c r="S10">
        <f ca="1" xml:space="preserve"> ROUND(B10,0)</f>
        <v>148</v>
      </c>
      <c r="T10" t="s">
        <v>80</v>
      </c>
      <c r="U10">
        <f ca="1">ROUND(D10/100,2)</f>
        <v>0.21</v>
      </c>
      <c r="V10" t="s">
        <v>36</v>
      </c>
      <c r="W10">
        <f ca="1">ROUND(S10*U10,2)</f>
        <v>31.08</v>
      </c>
      <c r="X10" t="s">
        <v>47</v>
      </c>
      <c r="Y10">
        <f ca="1">ROUND(B10,0)</f>
        <v>148</v>
      </c>
      <c r="Z10" t="s">
        <v>48</v>
      </c>
      <c r="AA10">
        <f ca="1">ROUND(W10,2)</f>
        <v>31.08</v>
      </c>
      <c r="AB10" t="s">
        <v>36</v>
      </c>
      <c r="AC10">
        <f ca="1">ROUND(N10,2)</f>
        <v>116.92</v>
      </c>
      <c r="AD10" t="s">
        <v>87</v>
      </c>
      <c r="AE10">
        <f ca="1">ROUND(Y10,2)</f>
        <v>148</v>
      </c>
      <c r="AF10" t="s">
        <v>80</v>
      </c>
      <c r="AG10">
        <f ca="1">ROUND(1-U10,2)</f>
        <v>0.79</v>
      </c>
      <c r="AH10" t="s">
        <v>36</v>
      </c>
      <c r="AI10">
        <f ca="1">ROUND(AC10,2)</f>
        <v>116.92</v>
      </c>
      <c r="AJ10" t="s">
        <v>81</v>
      </c>
    </row>
    <row r="11" spans="1:36" x14ac:dyDescent="0.25">
      <c r="A11" t="s">
        <v>11</v>
      </c>
      <c r="B11">
        <f ca="1">RANDBETWEEN(49,299)</f>
        <v>155</v>
      </c>
      <c r="C11" t="s">
        <v>17</v>
      </c>
      <c r="D11">
        <f ca="1">RANDBETWEEN(1,31)</f>
        <v>8</v>
      </c>
      <c r="E11" t="s">
        <v>14</v>
      </c>
      <c r="F11" s="1"/>
      <c r="G11" s="1"/>
      <c r="H11" s="1"/>
      <c r="I11" s="1"/>
      <c r="J11" s="1"/>
      <c r="K11" s="1"/>
      <c r="L11" s="1"/>
      <c r="M11" s="1"/>
      <c r="N11" s="3">
        <f ca="1">ROUND(B11*(1+D11/100),2)</f>
        <v>167.4</v>
      </c>
      <c r="O11">
        <f ca="1">D11</f>
        <v>8</v>
      </c>
      <c r="P11" t="str">
        <f ca="1">B11&amp;" €"</f>
        <v>155 €</v>
      </c>
      <c r="Q11" t="s">
        <v>86</v>
      </c>
      <c r="R11" t="s">
        <v>49</v>
      </c>
      <c r="S11">
        <f ca="1" xml:space="preserve"> ROUND(B11,0)</f>
        <v>155</v>
      </c>
      <c r="T11" t="s">
        <v>80</v>
      </c>
      <c r="U11">
        <f ca="1">ROUND(D11/100,2)</f>
        <v>0.08</v>
      </c>
      <c r="V11" t="s">
        <v>36</v>
      </c>
      <c r="W11">
        <f ca="1">ROUND(S11*U11,2)</f>
        <v>12.4</v>
      </c>
      <c r="X11" t="s">
        <v>47</v>
      </c>
      <c r="Y11">
        <f ca="1">ROUND(B11,0)</f>
        <v>155</v>
      </c>
      <c r="Z11" t="s">
        <v>50</v>
      </c>
      <c r="AA11">
        <f ca="1">ROUND(W11,2)</f>
        <v>12.4</v>
      </c>
      <c r="AB11" t="s">
        <v>36</v>
      </c>
      <c r="AC11">
        <f ca="1">ROUND(N11,2)</f>
        <v>167.4</v>
      </c>
      <c r="AD11" t="s">
        <v>87</v>
      </c>
      <c r="AE11">
        <f ca="1">ROUND(Y11,2)</f>
        <v>155</v>
      </c>
      <c r="AF11" t="s">
        <v>80</v>
      </c>
      <c r="AG11">
        <f ca="1">ROUND(1+U11,2)</f>
        <v>1.08</v>
      </c>
      <c r="AH11" t="s">
        <v>36</v>
      </c>
      <c r="AI11">
        <f ca="1">ROUND(AC11,2)</f>
        <v>167.4</v>
      </c>
      <c r="AJ11" t="s">
        <v>81</v>
      </c>
    </row>
    <row r="12" spans="1:36" x14ac:dyDescent="0.25">
      <c r="F12" s="1"/>
      <c r="G12" s="1"/>
      <c r="H12" s="1"/>
      <c r="I12" s="1"/>
      <c r="J12" s="1"/>
      <c r="K12" s="1"/>
      <c r="L12" s="1"/>
      <c r="M12" s="1"/>
      <c r="N12" s="3"/>
    </row>
    <row r="13" spans="1:36" x14ac:dyDescent="0.25">
      <c r="F13" s="1"/>
      <c r="G13" s="1"/>
      <c r="H13" s="1"/>
      <c r="I13" s="1"/>
      <c r="J13" s="1"/>
      <c r="K13" s="1"/>
      <c r="L13" s="1"/>
      <c r="M13" s="1"/>
      <c r="N13" s="3"/>
    </row>
    <row r="14" spans="1:36" x14ac:dyDescent="0.25">
      <c r="F14" s="1"/>
      <c r="G14" s="1"/>
      <c r="H14" s="1"/>
      <c r="I14" s="1"/>
      <c r="J14" s="1"/>
      <c r="K14" s="1"/>
      <c r="L14" s="1"/>
      <c r="M14" s="1"/>
      <c r="N14" s="3"/>
    </row>
    <row r="15" spans="1:36" x14ac:dyDescent="0.25">
      <c r="F15" s="1"/>
      <c r="G15" s="1"/>
      <c r="H15" s="1"/>
      <c r="I15" s="1"/>
      <c r="J15" s="1"/>
      <c r="K15" s="1"/>
      <c r="L15" s="1"/>
      <c r="M15" s="1"/>
      <c r="N15" s="3"/>
    </row>
    <row r="16" spans="1:36" x14ac:dyDescent="0.25">
      <c r="F16" s="1"/>
      <c r="G16" s="1"/>
      <c r="H16" s="1"/>
      <c r="I16" s="1"/>
      <c r="J16" s="1"/>
      <c r="K16" s="1"/>
      <c r="L16" s="1"/>
      <c r="M16" s="1"/>
      <c r="N16" s="3"/>
    </row>
    <row r="17" spans="1:14" x14ac:dyDescent="0.25">
      <c r="F17" s="1"/>
      <c r="G17" s="1"/>
      <c r="H17" s="1"/>
      <c r="I17" s="1"/>
      <c r="J17" s="1"/>
      <c r="K17" s="1"/>
      <c r="L17" s="1" t="s">
        <v>83</v>
      </c>
      <c r="M17" s="1"/>
      <c r="N17" s="3"/>
    </row>
    <row r="18" spans="1:14" x14ac:dyDescent="0.25">
      <c r="F18" s="1"/>
      <c r="G18" s="1"/>
      <c r="H18" s="1"/>
      <c r="I18" s="1"/>
      <c r="J18" s="1"/>
      <c r="K18" s="1"/>
      <c r="L18" s="1"/>
      <c r="M18" s="1"/>
      <c r="N18" s="3"/>
    </row>
    <row r="19" spans="1:14" x14ac:dyDescent="0.25">
      <c r="F19" s="1"/>
      <c r="G19" s="1"/>
      <c r="H19" s="1"/>
      <c r="I19" s="1"/>
      <c r="J19" s="1"/>
      <c r="K19" s="1"/>
      <c r="L19" s="1"/>
      <c r="M19" s="1"/>
      <c r="N19" s="3"/>
    </row>
    <row r="20" spans="1:14" x14ac:dyDescent="0.25">
      <c r="F20" s="1"/>
      <c r="G20" s="1"/>
      <c r="H20" s="1"/>
      <c r="I20" s="1"/>
      <c r="J20" s="1"/>
      <c r="K20" s="1"/>
      <c r="L20" s="1"/>
      <c r="M20" s="1"/>
      <c r="N20" s="3"/>
    </row>
    <row r="21" spans="1:14" x14ac:dyDescent="0.25">
      <c r="A21" t="s">
        <v>11</v>
      </c>
      <c r="B21">
        <f t="shared" ref="B21:B68" ca="1" si="3">RANDBETWEEN(4999,29999)/100</f>
        <v>116.53</v>
      </c>
      <c r="C21" t="s">
        <v>17</v>
      </c>
      <c r="D21">
        <f t="shared" ref="D21:D68" ca="1" si="4">RANDBETWEEN(1,31)</f>
        <v>14</v>
      </c>
      <c r="E2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3">
        <f t="shared" ref="N21:N77" ca="1" si="5">ROUND(B21*(1+D21/100),2)</f>
        <v>132.84</v>
      </c>
    </row>
    <row r="22" spans="1:14" x14ac:dyDescent="0.25">
      <c r="A22" t="s">
        <v>11</v>
      </c>
      <c r="B22">
        <f t="shared" ca="1" si="3"/>
        <v>253.2</v>
      </c>
      <c r="C22" t="s">
        <v>17</v>
      </c>
      <c r="D22">
        <f t="shared" ca="1" si="4"/>
        <v>16</v>
      </c>
      <c r="E22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3">
        <f t="shared" ca="1" si="5"/>
        <v>293.70999999999998</v>
      </c>
    </row>
    <row r="23" spans="1:14" x14ac:dyDescent="0.25">
      <c r="A23" t="s">
        <v>11</v>
      </c>
      <c r="B23">
        <f t="shared" ca="1" si="3"/>
        <v>256.95999999999998</v>
      </c>
      <c r="C23" t="s">
        <v>17</v>
      </c>
      <c r="D23">
        <f t="shared" ca="1" si="4"/>
        <v>1</v>
      </c>
      <c r="E23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3">
        <f t="shared" ca="1" si="5"/>
        <v>259.52999999999997</v>
      </c>
    </row>
    <row r="24" spans="1:14" x14ac:dyDescent="0.25">
      <c r="A24" t="s">
        <v>11</v>
      </c>
      <c r="B24">
        <f t="shared" ca="1" si="3"/>
        <v>129.33000000000001</v>
      </c>
      <c r="C24" t="s">
        <v>17</v>
      </c>
      <c r="D24">
        <f t="shared" ca="1" si="4"/>
        <v>21</v>
      </c>
      <c r="E24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3">
        <f t="shared" ca="1" si="5"/>
        <v>156.49</v>
      </c>
    </row>
    <row r="25" spans="1:14" x14ac:dyDescent="0.25">
      <c r="A25" t="s">
        <v>11</v>
      </c>
      <c r="B25">
        <f t="shared" ca="1" si="3"/>
        <v>220.67</v>
      </c>
      <c r="C25" t="s">
        <v>17</v>
      </c>
      <c r="D25">
        <f t="shared" ca="1" si="4"/>
        <v>1</v>
      </c>
      <c r="E25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3">
        <f t="shared" ca="1" si="5"/>
        <v>222.88</v>
      </c>
    </row>
    <row r="26" spans="1:14" x14ac:dyDescent="0.25">
      <c r="A26" t="s">
        <v>11</v>
      </c>
      <c r="B26">
        <f t="shared" ca="1" si="3"/>
        <v>135.46</v>
      </c>
      <c r="C26" t="s">
        <v>17</v>
      </c>
      <c r="D26">
        <f t="shared" ca="1" si="4"/>
        <v>7</v>
      </c>
      <c r="E26" t="s">
        <v>14</v>
      </c>
      <c r="F26" s="1" t="s">
        <v>12</v>
      </c>
      <c r="G26" s="1" t="s">
        <v>13</v>
      </c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3">
        <f t="shared" ca="1" si="5"/>
        <v>144.94</v>
      </c>
    </row>
    <row r="27" spans="1:14" x14ac:dyDescent="0.25">
      <c r="A27" t="s">
        <v>11</v>
      </c>
      <c r="B27">
        <f t="shared" ca="1" si="3"/>
        <v>93.88</v>
      </c>
      <c r="C27" t="s">
        <v>17</v>
      </c>
      <c r="D27">
        <f t="shared" ca="1" si="4"/>
        <v>8</v>
      </c>
      <c r="E27" t="s">
        <v>14</v>
      </c>
      <c r="F27" s="1" t="s">
        <v>12</v>
      </c>
      <c r="G27" s="1" t="s">
        <v>13</v>
      </c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3">
        <f t="shared" ca="1" si="5"/>
        <v>101.39</v>
      </c>
    </row>
    <row r="28" spans="1:14" x14ac:dyDescent="0.25">
      <c r="A28" t="s">
        <v>11</v>
      </c>
      <c r="B28">
        <f t="shared" ca="1" si="3"/>
        <v>220.89</v>
      </c>
      <c r="C28" t="s">
        <v>17</v>
      </c>
      <c r="D28">
        <f t="shared" ca="1" si="4"/>
        <v>23</v>
      </c>
      <c r="E28" t="s">
        <v>14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3">
        <f t="shared" ca="1" si="5"/>
        <v>271.69</v>
      </c>
    </row>
    <row r="29" spans="1:14" x14ac:dyDescent="0.25">
      <c r="A29" t="s">
        <v>11</v>
      </c>
      <c r="B29">
        <f t="shared" ca="1" si="3"/>
        <v>59.63</v>
      </c>
      <c r="C29" t="s">
        <v>17</v>
      </c>
      <c r="D29">
        <f t="shared" ca="1" si="4"/>
        <v>16</v>
      </c>
      <c r="E29" t="s">
        <v>14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3">
        <f t="shared" ca="1" si="5"/>
        <v>69.17</v>
      </c>
    </row>
    <row r="30" spans="1:14" x14ac:dyDescent="0.25">
      <c r="A30" t="s">
        <v>11</v>
      </c>
      <c r="B30">
        <f t="shared" ca="1" si="3"/>
        <v>161.57</v>
      </c>
      <c r="C30" t="s">
        <v>17</v>
      </c>
      <c r="D30">
        <f t="shared" ca="1" si="4"/>
        <v>8</v>
      </c>
      <c r="E30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3">
        <f t="shared" ca="1" si="5"/>
        <v>174.5</v>
      </c>
    </row>
    <row r="31" spans="1:14" x14ac:dyDescent="0.25">
      <c r="A31" t="s">
        <v>11</v>
      </c>
      <c r="B31">
        <f t="shared" ca="1" si="3"/>
        <v>167.96</v>
      </c>
      <c r="C31" t="s">
        <v>17</v>
      </c>
      <c r="D31">
        <f t="shared" ca="1" si="4"/>
        <v>13</v>
      </c>
      <c r="E3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3">
        <f t="shared" ca="1" si="5"/>
        <v>189.79</v>
      </c>
    </row>
    <row r="32" spans="1:14" x14ac:dyDescent="0.25">
      <c r="A32" t="s">
        <v>11</v>
      </c>
      <c r="B32">
        <f t="shared" ca="1" si="3"/>
        <v>71.03</v>
      </c>
      <c r="C32" t="s">
        <v>17</v>
      </c>
      <c r="D32">
        <f t="shared" ca="1" si="4"/>
        <v>11</v>
      </c>
      <c r="E32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3">
        <f t="shared" ca="1" si="5"/>
        <v>78.84</v>
      </c>
    </row>
    <row r="33" spans="1:14" x14ac:dyDescent="0.25">
      <c r="A33" t="s">
        <v>11</v>
      </c>
      <c r="B33">
        <f t="shared" ca="1" si="3"/>
        <v>74.45</v>
      </c>
      <c r="C33" t="s">
        <v>17</v>
      </c>
      <c r="D33">
        <f t="shared" ca="1" si="4"/>
        <v>28</v>
      </c>
      <c r="E33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3">
        <f t="shared" ca="1" si="5"/>
        <v>95.3</v>
      </c>
    </row>
    <row r="34" spans="1:14" x14ac:dyDescent="0.25">
      <c r="A34" t="s">
        <v>11</v>
      </c>
      <c r="B34">
        <f t="shared" ca="1" si="3"/>
        <v>236.05</v>
      </c>
      <c r="C34" t="s">
        <v>17</v>
      </c>
      <c r="D34">
        <f t="shared" ca="1" si="4"/>
        <v>19</v>
      </c>
      <c r="E34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3">
        <f t="shared" ca="1" si="5"/>
        <v>280.89999999999998</v>
      </c>
    </row>
    <row r="35" spans="1:14" x14ac:dyDescent="0.25">
      <c r="A35" t="s">
        <v>11</v>
      </c>
      <c r="B35">
        <f t="shared" ca="1" si="3"/>
        <v>186.26</v>
      </c>
      <c r="C35" t="s">
        <v>17</v>
      </c>
      <c r="D35">
        <f t="shared" ca="1" si="4"/>
        <v>18</v>
      </c>
      <c r="E35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3">
        <f t="shared" ca="1" si="5"/>
        <v>219.79</v>
      </c>
    </row>
    <row r="36" spans="1:14" x14ac:dyDescent="0.25">
      <c r="A36" t="s">
        <v>11</v>
      </c>
      <c r="B36">
        <f t="shared" ca="1" si="3"/>
        <v>168.24</v>
      </c>
      <c r="C36" t="s">
        <v>17</v>
      </c>
      <c r="D36">
        <f t="shared" ca="1" si="4"/>
        <v>23</v>
      </c>
      <c r="E36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3">
        <f t="shared" ca="1" si="5"/>
        <v>206.94</v>
      </c>
    </row>
    <row r="37" spans="1:14" x14ac:dyDescent="0.25">
      <c r="A37" t="s">
        <v>11</v>
      </c>
      <c r="B37">
        <f t="shared" ca="1" si="3"/>
        <v>143.05000000000001</v>
      </c>
      <c r="C37" t="s">
        <v>17</v>
      </c>
      <c r="D37">
        <f t="shared" ca="1" si="4"/>
        <v>27</v>
      </c>
      <c r="E37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3">
        <f t="shared" ca="1" si="5"/>
        <v>181.67</v>
      </c>
    </row>
    <row r="38" spans="1:14" x14ac:dyDescent="0.25">
      <c r="A38" t="s">
        <v>11</v>
      </c>
      <c r="B38">
        <f t="shared" ca="1" si="3"/>
        <v>54.31</v>
      </c>
      <c r="C38" t="s">
        <v>17</v>
      </c>
      <c r="D38">
        <f t="shared" ca="1" si="4"/>
        <v>14</v>
      </c>
      <c r="E38" t="s">
        <v>14</v>
      </c>
      <c r="F38" s="1" t="s">
        <v>12</v>
      </c>
      <c r="G38" s="1" t="s">
        <v>13</v>
      </c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3">
        <f t="shared" ca="1" si="5"/>
        <v>61.91</v>
      </c>
    </row>
    <row r="39" spans="1:14" x14ac:dyDescent="0.25">
      <c r="A39" t="s">
        <v>11</v>
      </c>
      <c r="B39">
        <f t="shared" ca="1" si="3"/>
        <v>226.14</v>
      </c>
      <c r="C39" t="s">
        <v>17</v>
      </c>
      <c r="D39">
        <f t="shared" ca="1" si="4"/>
        <v>11</v>
      </c>
      <c r="E39" t="s">
        <v>14</v>
      </c>
      <c r="F39" s="1" t="s">
        <v>12</v>
      </c>
      <c r="G39" s="1" t="s">
        <v>13</v>
      </c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3">
        <f t="shared" ca="1" si="5"/>
        <v>251.02</v>
      </c>
    </row>
    <row r="40" spans="1:14" x14ac:dyDescent="0.25">
      <c r="A40" t="s">
        <v>11</v>
      </c>
      <c r="B40">
        <f t="shared" ca="1" si="3"/>
        <v>187.55</v>
      </c>
      <c r="C40" t="s">
        <v>17</v>
      </c>
      <c r="D40">
        <f t="shared" ca="1" si="4"/>
        <v>7</v>
      </c>
      <c r="E40" t="s">
        <v>14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3">
        <f t="shared" ca="1" si="5"/>
        <v>200.68</v>
      </c>
    </row>
    <row r="41" spans="1:14" x14ac:dyDescent="0.25">
      <c r="A41" t="s">
        <v>11</v>
      </c>
      <c r="B41">
        <f t="shared" ca="1" si="3"/>
        <v>76.53</v>
      </c>
      <c r="C41" t="s">
        <v>17</v>
      </c>
      <c r="D41">
        <f t="shared" ca="1" si="4"/>
        <v>18</v>
      </c>
      <c r="E41" t="s">
        <v>14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3">
        <f t="shared" ca="1" si="5"/>
        <v>90.31</v>
      </c>
    </row>
    <row r="42" spans="1:14" x14ac:dyDescent="0.25">
      <c r="A42" t="s">
        <v>11</v>
      </c>
      <c r="B42">
        <f t="shared" ca="1" si="3"/>
        <v>103.58</v>
      </c>
      <c r="C42" t="s">
        <v>17</v>
      </c>
      <c r="D42">
        <f t="shared" ca="1" si="4"/>
        <v>24</v>
      </c>
      <c r="E42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3">
        <f t="shared" ca="1" si="5"/>
        <v>128.44</v>
      </c>
    </row>
    <row r="43" spans="1:14" x14ac:dyDescent="0.25">
      <c r="A43" t="s">
        <v>11</v>
      </c>
      <c r="B43">
        <f t="shared" ca="1" si="3"/>
        <v>134.36000000000001</v>
      </c>
      <c r="C43" t="s">
        <v>17</v>
      </c>
      <c r="D43">
        <f t="shared" ca="1" si="4"/>
        <v>31</v>
      </c>
      <c r="E43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3">
        <f t="shared" ca="1" si="5"/>
        <v>176.01</v>
      </c>
    </row>
    <row r="44" spans="1:14" x14ac:dyDescent="0.25">
      <c r="A44" t="s">
        <v>11</v>
      </c>
      <c r="B44">
        <f t="shared" ca="1" si="3"/>
        <v>289.57</v>
      </c>
      <c r="C44" t="s">
        <v>17</v>
      </c>
      <c r="D44">
        <f t="shared" ca="1" si="4"/>
        <v>25</v>
      </c>
      <c r="E44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3">
        <f t="shared" ca="1" si="5"/>
        <v>361.96</v>
      </c>
    </row>
    <row r="45" spans="1:14" x14ac:dyDescent="0.25">
      <c r="A45" t="s">
        <v>11</v>
      </c>
      <c r="B45">
        <f t="shared" ca="1" si="3"/>
        <v>211.71</v>
      </c>
      <c r="C45" t="s">
        <v>17</v>
      </c>
      <c r="D45">
        <f t="shared" ca="1" si="4"/>
        <v>2</v>
      </c>
      <c r="E45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3">
        <f t="shared" ca="1" si="5"/>
        <v>215.94</v>
      </c>
    </row>
    <row r="46" spans="1:14" x14ac:dyDescent="0.25">
      <c r="A46" t="s">
        <v>11</v>
      </c>
      <c r="B46">
        <f t="shared" ca="1" si="3"/>
        <v>153.86000000000001</v>
      </c>
      <c r="C46" t="s">
        <v>17</v>
      </c>
      <c r="D46">
        <f t="shared" ca="1" si="4"/>
        <v>9</v>
      </c>
      <c r="E46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3">
        <f t="shared" ca="1" si="5"/>
        <v>167.71</v>
      </c>
    </row>
    <row r="47" spans="1:14" x14ac:dyDescent="0.25">
      <c r="A47" t="s">
        <v>11</v>
      </c>
      <c r="B47">
        <f t="shared" ca="1" si="3"/>
        <v>159.94</v>
      </c>
      <c r="C47" t="s">
        <v>17</v>
      </c>
      <c r="D47">
        <f t="shared" ca="1" si="4"/>
        <v>31</v>
      </c>
      <c r="E47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3">
        <f t="shared" ca="1" si="5"/>
        <v>209.52</v>
      </c>
    </row>
    <row r="48" spans="1:14" x14ac:dyDescent="0.25">
      <c r="A48" t="s">
        <v>11</v>
      </c>
      <c r="B48">
        <f t="shared" ca="1" si="3"/>
        <v>141.87</v>
      </c>
      <c r="C48" t="s">
        <v>17</v>
      </c>
      <c r="D48">
        <f t="shared" ca="1" si="4"/>
        <v>6</v>
      </c>
      <c r="E48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3">
        <f t="shared" ca="1" si="5"/>
        <v>150.38</v>
      </c>
    </row>
    <row r="49" spans="1:14" x14ac:dyDescent="0.25">
      <c r="A49" t="s">
        <v>11</v>
      </c>
      <c r="B49">
        <f t="shared" ca="1" si="3"/>
        <v>58.84</v>
      </c>
      <c r="C49" t="s">
        <v>17</v>
      </c>
      <c r="D49">
        <f t="shared" ca="1" si="4"/>
        <v>11</v>
      </c>
      <c r="E49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3">
        <f t="shared" ca="1" si="5"/>
        <v>65.31</v>
      </c>
    </row>
    <row r="50" spans="1:14" x14ac:dyDescent="0.25">
      <c r="A50" t="s">
        <v>11</v>
      </c>
      <c r="B50">
        <f t="shared" ca="1" si="3"/>
        <v>80.069999999999993</v>
      </c>
      <c r="C50" t="s">
        <v>17</v>
      </c>
      <c r="D50">
        <f t="shared" ca="1" si="4"/>
        <v>4</v>
      </c>
      <c r="E50" t="s">
        <v>14</v>
      </c>
      <c r="F50" s="1" t="s">
        <v>12</v>
      </c>
      <c r="G50" s="1" t="s">
        <v>13</v>
      </c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3">
        <f t="shared" ca="1" si="5"/>
        <v>83.27</v>
      </c>
    </row>
    <row r="51" spans="1:14" x14ac:dyDescent="0.25">
      <c r="A51" t="s">
        <v>11</v>
      </c>
      <c r="B51">
        <f t="shared" ca="1" si="3"/>
        <v>148.85</v>
      </c>
      <c r="C51" t="s">
        <v>17</v>
      </c>
      <c r="D51">
        <f t="shared" ca="1" si="4"/>
        <v>11</v>
      </c>
      <c r="E51" t="s">
        <v>14</v>
      </c>
      <c r="F51" s="1" t="s">
        <v>12</v>
      </c>
      <c r="G51" s="1" t="s">
        <v>13</v>
      </c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3">
        <f t="shared" ca="1" si="5"/>
        <v>165.22</v>
      </c>
    </row>
    <row r="52" spans="1:14" x14ac:dyDescent="0.25">
      <c r="A52" t="s">
        <v>11</v>
      </c>
      <c r="B52">
        <f t="shared" ca="1" si="3"/>
        <v>168.04</v>
      </c>
      <c r="C52" t="s">
        <v>17</v>
      </c>
      <c r="D52">
        <f t="shared" ca="1" si="4"/>
        <v>31</v>
      </c>
      <c r="E52" t="s">
        <v>14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3">
        <f t="shared" ca="1" si="5"/>
        <v>220.13</v>
      </c>
    </row>
    <row r="53" spans="1:14" x14ac:dyDescent="0.25">
      <c r="A53" t="s">
        <v>11</v>
      </c>
      <c r="B53">
        <f t="shared" ca="1" si="3"/>
        <v>249.99</v>
      </c>
      <c r="C53" t="s">
        <v>17</v>
      </c>
      <c r="D53">
        <f t="shared" ca="1" si="4"/>
        <v>24</v>
      </c>
      <c r="E53" t="s">
        <v>14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3">
        <f t="shared" ca="1" si="5"/>
        <v>309.99</v>
      </c>
    </row>
    <row r="54" spans="1:14" x14ac:dyDescent="0.25">
      <c r="A54" t="s">
        <v>11</v>
      </c>
      <c r="B54">
        <f t="shared" ca="1" si="3"/>
        <v>142.29</v>
      </c>
      <c r="C54" t="s">
        <v>17</v>
      </c>
      <c r="D54">
        <f t="shared" ca="1" si="4"/>
        <v>27</v>
      </c>
      <c r="E54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3">
        <f t="shared" ca="1" si="5"/>
        <v>180.71</v>
      </c>
    </row>
    <row r="55" spans="1:14" x14ac:dyDescent="0.25">
      <c r="A55" t="s">
        <v>11</v>
      </c>
      <c r="B55">
        <f t="shared" ca="1" si="3"/>
        <v>123.68</v>
      </c>
      <c r="C55" t="s">
        <v>17</v>
      </c>
      <c r="D55">
        <f t="shared" ca="1" si="4"/>
        <v>7</v>
      </c>
      <c r="E55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3">
        <f t="shared" ca="1" si="5"/>
        <v>132.34</v>
      </c>
    </row>
    <row r="56" spans="1:14" x14ac:dyDescent="0.25">
      <c r="A56" t="s">
        <v>11</v>
      </c>
      <c r="B56">
        <f t="shared" ca="1" si="3"/>
        <v>231.97</v>
      </c>
      <c r="C56" t="s">
        <v>17</v>
      </c>
      <c r="D56">
        <f t="shared" ca="1" si="4"/>
        <v>6</v>
      </c>
      <c r="E56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3">
        <f t="shared" ca="1" si="5"/>
        <v>245.89</v>
      </c>
    </row>
    <row r="57" spans="1:14" x14ac:dyDescent="0.25">
      <c r="A57" t="s">
        <v>11</v>
      </c>
      <c r="B57">
        <f t="shared" ca="1" si="3"/>
        <v>244.44</v>
      </c>
      <c r="C57" t="s">
        <v>17</v>
      </c>
      <c r="D57">
        <f t="shared" ca="1" si="4"/>
        <v>4</v>
      </c>
      <c r="E57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3">
        <f t="shared" ca="1" si="5"/>
        <v>254.22</v>
      </c>
    </row>
    <row r="58" spans="1:14" x14ac:dyDescent="0.25">
      <c r="A58" t="s">
        <v>11</v>
      </c>
      <c r="B58">
        <f t="shared" ca="1" si="3"/>
        <v>128.9</v>
      </c>
      <c r="C58" t="s">
        <v>17</v>
      </c>
      <c r="D58">
        <f t="shared" ca="1" si="4"/>
        <v>14</v>
      </c>
      <c r="E58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3">
        <f t="shared" ca="1" si="5"/>
        <v>146.94999999999999</v>
      </c>
    </row>
    <row r="59" spans="1:14" x14ac:dyDescent="0.25">
      <c r="A59" t="s">
        <v>11</v>
      </c>
      <c r="B59">
        <f t="shared" ca="1" si="3"/>
        <v>158.11000000000001</v>
      </c>
      <c r="C59" t="s">
        <v>17</v>
      </c>
      <c r="D59">
        <f t="shared" ca="1" si="4"/>
        <v>3</v>
      </c>
      <c r="E59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3">
        <f t="shared" ca="1" si="5"/>
        <v>162.85</v>
      </c>
    </row>
    <row r="60" spans="1:14" x14ac:dyDescent="0.25">
      <c r="A60" t="s">
        <v>11</v>
      </c>
      <c r="B60">
        <f t="shared" ca="1" si="3"/>
        <v>288.06</v>
      </c>
      <c r="C60" t="s">
        <v>17</v>
      </c>
      <c r="D60">
        <f t="shared" ca="1" si="4"/>
        <v>24</v>
      </c>
      <c r="E60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3">
        <f t="shared" ca="1" si="5"/>
        <v>357.19</v>
      </c>
    </row>
    <row r="61" spans="1:14" x14ac:dyDescent="0.25">
      <c r="A61" t="s">
        <v>11</v>
      </c>
      <c r="B61">
        <f t="shared" ca="1" si="3"/>
        <v>128.12</v>
      </c>
      <c r="C61" t="s">
        <v>17</v>
      </c>
      <c r="D61">
        <f t="shared" ca="1" si="4"/>
        <v>23</v>
      </c>
      <c r="E6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3">
        <f t="shared" ca="1" si="5"/>
        <v>157.59</v>
      </c>
    </row>
    <row r="62" spans="1:14" x14ac:dyDescent="0.25">
      <c r="A62" t="s">
        <v>11</v>
      </c>
      <c r="B62">
        <f t="shared" ca="1" si="3"/>
        <v>197.06</v>
      </c>
      <c r="C62" t="s">
        <v>17</v>
      </c>
      <c r="D62">
        <f t="shared" ca="1" si="4"/>
        <v>30</v>
      </c>
      <c r="E62" t="s">
        <v>14</v>
      </c>
      <c r="F62" s="1" t="s">
        <v>12</v>
      </c>
      <c r="G62" s="1" t="s">
        <v>13</v>
      </c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3">
        <f t="shared" ca="1" si="5"/>
        <v>256.18</v>
      </c>
    </row>
    <row r="63" spans="1:14" x14ac:dyDescent="0.25">
      <c r="A63" t="s">
        <v>11</v>
      </c>
      <c r="B63">
        <f t="shared" ca="1" si="3"/>
        <v>75.760000000000005</v>
      </c>
      <c r="C63" t="s">
        <v>17</v>
      </c>
      <c r="D63">
        <f t="shared" ca="1" si="4"/>
        <v>30</v>
      </c>
      <c r="E63" t="s">
        <v>14</v>
      </c>
      <c r="F63" s="1" t="s">
        <v>12</v>
      </c>
      <c r="G63" s="1" t="s">
        <v>13</v>
      </c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3">
        <f t="shared" ca="1" si="5"/>
        <v>98.49</v>
      </c>
    </row>
    <row r="64" spans="1:14" x14ac:dyDescent="0.25">
      <c r="A64" t="s">
        <v>11</v>
      </c>
      <c r="B64">
        <f t="shared" ca="1" si="3"/>
        <v>277.89</v>
      </c>
      <c r="C64" t="s">
        <v>17</v>
      </c>
      <c r="D64">
        <f t="shared" ca="1" si="4"/>
        <v>14</v>
      </c>
      <c r="E64" t="s">
        <v>14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3">
        <f t="shared" ca="1" si="5"/>
        <v>316.79000000000002</v>
      </c>
    </row>
    <row r="65" spans="1:14" x14ac:dyDescent="0.25">
      <c r="A65" t="s">
        <v>11</v>
      </c>
      <c r="B65">
        <f t="shared" ca="1" si="3"/>
        <v>250.05</v>
      </c>
      <c r="C65" t="s">
        <v>17</v>
      </c>
      <c r="D65">
        <f t="shared" ca="1" si="4"/>
        <v>12</v>
      </c>
      <c r="E65" t="s">
        <v>14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3">
        <f t="shared" ca="1" si="5"/>
        <v>280.06</v>
      </c>
    </row>
    <row r="66" spans="1:14" x14ac:dyDescent="0.25">
      <c r="A66" t="s">
        <v>11</v>
      </c>
      <c r="B66">
        <f t="shared" ca="1" si="3"/>
        <v>81.34</v>
      </c>
      <c r="C66" t="s">
        <v>17</v>
      </c>
      <c r="D66">
        <f t="shared" ca="1" si="4"/>
        <v>2</v>
      </c>
      <c r="E66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3">
        <f t="shared" ca="1" si="5"/>
        <v>82.97</v>
      </c>
    </row>
    <row r="67" spans="1:14" x14ac:dyDescent="0.25">
      <c r="A67" t="s">
        <v>11</v>
      </c>
      <c r="B67">
        <f t="shared" ca="1" si="3"/>
        <v>174.03</v>
      </c>
      <c r="C67" t="s">
        <v>17</v>
      </c>
      <c r="D67">
        <f t="shared" ca="1" si="4"/>
        <v>11</v>
      </c>
      <c r="E67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3">
        <f t="shared" ca="1" si="5"/>
        <v>193.17</v>
      </c>
    </row>
    <row r="68" spans="1:14" x14ac:dyDescent="0.25">
      <c r="A68" t="s">
        <v>11</v>
      </c>
      <c r="B68">
        <f t="shared" ca="1" si="3"/>
        <v>181.27</v>
      </c>
      <c r="C68" t="s">
        <v>17</v>
      </c>
      <c r="D68">
        <f t="shared" ca="1" si="4"/>
        <v>19</v>
      </c>
      <c r="E68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3">
        <f t="shared" ca="1" si="5"/>
        <v>215.71</v>
      </c>
    </row>
    <row r="69" spans="1:14" x14ac:dyDescent="0.25">
      <c r="A69" t="s">
        <v>11</v>
      </c>
      <c r="B69">
        <f t="shared" ref="B69:B112" ca="1" si="6">RANDBETWEEN(4999,29999)/100</f>
        <v>260.49</v>
      </c>
      <c r="C69" t="s">
        <v>17</v>
      </c>
      <c r="D69">
        <f t="shared" ref="D69:D112" ca="1" si="7">RANDBETWEEN(1,31)</f>
        <v>30</v>
      </c>
      <c r="E69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3">
        <f t="shared" ca="1" si="5"/>
        <v>338.64</v>
      </c>
    </row>
    <row r="70" spans="1:14" x14ac:dyDescent="0.25">
      <c r="A70" t="s">
        <v>11</v>
      </c>
      <c r="B70">
        <f t="shared" ca="1" si="6"/>
        <v>138.36000000000001</v>
      </c>
      <c r="C70" t="s">
        <v>17</v>
      </c>
      <c r="D70">
        <f t="shared" ca="1" si="7"/>
        <v>17</v>
      </c>
      <c r="E70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3">
        <f t="shared" ca="1" si="5"/>
        <v>161.88</v>
      </c>
    </row>
    <row r="71" spans="1:14" x14ac:dyDescent="0.25">
      <c r="A71" t="s">
        <v>11</v>
      </c>
      <c r="B71">
        <f t="shared" ca="1" si="6"/>
        <v>217.96</v>
      </c>
      <c r="C71" t="s">
        <v>17</v>
      </c>
      <c r="D71">
        <f t="shared" ca="1" si="7"/>
        <v>5</v>
      </c>
      <c r="E7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3">
        <f t="shared" ca="1" si="5"/>
        <v>228.86</v>
      </c>
    </row>
    <row r="72" spans="1:14" x14ac:dyDescent="0.25">
      <c r="A72" t="s">
        <v>11</v>
      </c>
      <c r="B72">
        <f t="shared" ca="1" si="6"/>
        <v>193.04</v>
      </c>
      <c r="C72" t="s">
        <v>17</v>
      </c>
      <c r="D72">
        <f t="shared" ca="1" si="7"/>
        <v>11</v>
      </c>
      <c r="E72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3">
        <f t="shared" ca="1" si="5"/>
        <v>214.27</v>
      </c>
    </row>
    <row r="73" spans="1:14" x14ac:dyDescent="0.25">
      <c r="A73" t="s">
        <v>11</v>
      </c>
      <c r="B73">
        <f t="shared" ca="1" si="6"/>
        <v>191.44</v>
      </c>
      <c r="C73" t="s">
        <v>17</v>
      </c>
      <c r="D73">
        <f t="shared" ca="1" si="7"/>
        <v>26</v>
      </c>
      <c r="E73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3">
        <f t="shared" ca="1" si="5"/>
        <v>241.21</v>
      </c>
    </row>
    <row r="74" spans="1:14" x14ac:dyDescent="0.25">
      <c r="A74" t="s">
        <v>11</v>
      </c>
      <c r="B74">
        <f t="shared" ca="1" si="6"/>
        <v>176.93</v>
      </c>
      <c r="C74" t="s">
        <v>17</v>
      </c>
      <c r="D74">
        <f t="shared" ca="1" si="7"/>
        <v>5</v>
      </c>
      <c r="E74" t="s">
        <v>14</v>
      </c>
      <c r="F74" s="1" t="s">
        <v>12</v>
      </c>
      <c r="G74" s="1" t="s">
        <v>13</v>
      </c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3">
        <f t="shared" ca="1" si="5"/>
        <v>185.78</v>
      </c>
    </row>
    <row r="75" spans="1:14" x14ac:dyDescent="0.25">
      <c r="A75" t="s">
        <v>11</v>
      </c>
      <c r="B75">
        <f t="shared" ca="1" si="6"/>
        <v>196.19</v>
      </c>
      <c r="C75" t="s">
        <v>17</v>
      </c>
      <c r="D75">
        <f t="shared" ca="1" si="7"/>
        <v>19</v>
      </c>
      <c r="E75" t="s">
        <v>14</v>
      </c>
      <c r="F75" s="1" t="s">
        <v>12</v>
      </c>
      <c r="G75" s="1" t="s">
        <v>13</v>
      </c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3">
        <f t="shared" ca="1" si="5"/>
        <v>233.47</v>
      </c>
    </row>
    <row r="76" spans="1:14" x14ac:dyDescent="0.25">
      <c r="A76" t="s">
        <v>11</v>
      </c>
      <c r="B76">
        <f t="shared" ca="1" si="6"/>
        <v>209.97</v>
      </c>
      <c r="C76" t="s">
        <v>17</v>
      </c>
      <c r="D76">
        <f t="shared" ca="1" si="7"/>
        <v>23</v>
      </c>
      <c r="E76" t="s">
        <v>14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3">
        <f t="shared" ca="1" si="5"/>
        <v>258.26</v>
      </c>
    </row>
    <row r="77" spans="1:14" x14ac:dyDescent="0.25">
      <c r="A77" t="s">
        <v>11</v>
      </c>
      <c r="B77">
        <f t="shared" ca="1" si="6"/>
        <v>145.94999999999999</v>
      </c>
      <c r="C77" t="s">
        <v>17</v>
      </c>
      <c r="D77">
        <f t="shared" ca="1" si="7"/>
        <v>7</v>
      </c>
      <c r="E77" t="s">
        <v>14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3">
        <f t="shared" ca="1" si="5"/>
        <v>156.16999999999999</v>
      </c>
    </row>
    <row r="78" spans="1:14" x14ac:dyDescent="0.25">
      <c r="A78" t="s">
        <v>11</v>
      </c>
      <c r="B78">
        <f t="shared" ca="1" si="6"/>
        <v>195.59</v>
      </c>
      <c r="C78" t="s">
        <v>17</v>
      </c>
      <c r="D78">
        <f t="shared" ca="1" si="7"/>
        <v>5</v>
      </c>
      <c r="E78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3">
        <f t="shared" ref="N78:N112" ca="1" si="8">ROUND(B78*(1+D78/100),2)</f>
        <v>205.37</v>
      </c>
    </row>
    <row r="79" spans="1:14" x14ac:dyDescent="0.25">
      <c r="A79" t="s">
        <v>11</v>
      </c>
      <c r="B79">
        <f t="shared" ca="1" si="6"/>
        <v>79.510000000000005</v>
      </c>
      <c r="C79" t="s">
        <v>17</v>
      </c>
      <c r="D79">
        <f t="shared" ca="1" si="7"/>
        <v>9</v>
      </c>
      <c r="E79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3">
        <f t="shared" ca="1" si="8"/>
        <v>86.67</v>
      </c>
    </row>
    <row r="80" spans="1:14" x14ac:dyDescent="0.25">
      <c r="A80" t="s">
        <v>11</v>
      </c>
      <c r="B80">
        <f t="shared" ca="1" si="6"/>
        <v>292.64</v>
      </c>
      <c r="C80" t="s">
        <v>17</v>
      </c>
      <c r="D80">
        <f t="shared" ca="1" si="7"/>
        <v>1</v>
      </c>
      <c r="E80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3">
        <f t="shared" ca="1" si="8"/>
        <v>295.57</v>
      </c>
    </row>
    <row r="81" spans="1:14" x14ac:dyDescent="0.25">
      <c r="A81" t="s">
        <v>11</v>
      </c>
      <c r="B81">
        <f t="shared" ca="1" si="6"/>
        <v>243.23</v>
      </c>
      <c r="C81" t="s">
        <v>17</v>
      </c>
      <c r="D81">
        <f t="shared" ca="1" si="7"/>
        <v>6</v>
      </c>
      <c r="E8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3">
        <f t="shared" ca="1" si="8"/>
        <v>257.82</v>
      </c>
    </row>
    <row r="82" spans="1:14" x14ac:dyDescent="0.25">
      <c r="A82" t="s">
        <v>11</v>
      </c>
      <c r="B82">
        <f t="shared" ca="1" si="6"/>
        <v>149.53</v>
      </c>
      <c r="C82" t="s">
        <v>17</v>
      </c>
      <c r="D82">
        <f t="shared" ca="1" si="7"/>
        <v>8</v>
      </c>
      <c r="E82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3">
        <f t="shared" ca="1" si="8"/>
        <v>161.49</v>
      </c>
    </row>
    <row r="83" spans="1:14" x14ac:dyDescent="0.25">
      <c r="A83" t="s">
        <v>11</v>
      </c>
      <c r="B83">
        <f t="shared" ca="1" si="6"/>
        <v>293.05</v>
      </c>
      <c r="C83" t="s">
        <v>17</v>
      </c>
      <c r="D83">
        <f t="shared" ca="1" si="7"/>
        <v>11</v>
      </c>
      <c r="E83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3">
        <f t="shared" ca="1" si="8"/>
        <v>325.29000000000002</v>
      </c>
    </row>
    <row r="84" spans="1:14" x14ac:dyDescent="0.25">
      <c r="A84" t="s">
        <v>11</v>
      </c>
      <c r="B84">
        <f t="shared" ca="1" si="6"/>
        <v>147.63999999999999</v>
      </c>
      <c r="C84" t="s">
        <v>17</v>
      </c>
      <c r="D84">
        <f t="shared" ca="1" si="7"/>
        <v>30</v>
      </c>
      <c r="E84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3">
        <f t="shared" ca="1" si="8"/>
        <v>191.93</v>
      </c>
    </row>
    <row r="85" spans="1:14" x14ac:dyDescent="0.25">
      <c r="A85" t="s">
        <v>11</v>
      </c>
      <c r="B85">
        <f t="shared" ca="1" si="6"/>
        <v>240.15</v>
      </c>
      <c r="C85" t="s">
        <v>17</v>
      </c>
      <c r="D85">
        <f t="shared" ca="1" si="7"/>
        <v>24</v>
      </c>
      <c r="E85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3">
        <f t="shared" ca="1" si="8"/>
        <v>297.79000000000002</v>
      </c>
    </row>
    <row r="86" spans="1:14" x14ac:dyDescent="0.25">
      <c r="A86" t="s">
        <v>11</v>
      </c>
      <c r="B86">
        <f t="shared" ca="1" si="6"/>
        <v>277.52</v>
      </c>
      <c r="C86" t="s">
        <v>17</v>
      </c>
      <c r="D86">
        <f t="shared" ca="1" si="7"/>
        <v>23</v>
      </c>
      <c r="E86" t="s">
        <v>14</v>
      </c>
      <c r="F86" s="1" t="s">
        <v>12</v>
      </c>
      <c r="G86" s="1" t="s">
        <v>13</v>
      </c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3">
        <f t="shared" ca="1" si="8"/>
        <v>341.35</v>
      </c>
    </row>
    <row r="87" spans="1:14" x14ac:dyDescent="0.25">
      <c r="A87" t="s">
        <v>11</v>
      </c>
      <c r="B87">
        <f t="shared" ca="1" si="6"/>
        <v>141.46</v>
      </c>
      <c r="C87" t="s">
        <v>17</v>
      </c>
      <c r="D87">
        <f t="shared" ca="1" si="7"/>
        <v>7</v>
      </c>
      <c r="E87" t="s">
        <v>14</v>
      </c>
      <c r="F87" s="1" t="s">
        <v>12</v>
      </c>
      <c r="G87" s="1" t="s">
        <v>13</v>
      </c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3">
        <f t="shared" ca="1" si="8"/>
        <v>151.36000000000001</v>
      </c>
    </row>
    <row r="88" spans="1:14" x14ac:dyDescent="0.25">
      <c r="A88" t="s">
        <v>11</v>
      </c>
      <c r="B88">
        <f t="shared" ca="1" si="6"/>
        <v>195.72</v>
      </c>
      <c r="C88" t="s">
        <v>17</v>
      </c>
      <c r="D88">
        <f t="shared" ca="1" si="7"/>
        <v>1</v>
      </c>
      <c r="E88" t="s">
        <v>14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3">
        <f t="shared" ca="1" si="8"/>
        <v>197.68</v>
      </c>
    </row>
    <row r="89" spans="1:14" x14ac:dyDescent="0.25">
      <c r="A89" t="s">
        <v>11</v>
      </c>
      <c r="B89">
        <f t="shared" ca="1" si="6"/>
        <v>217.48</v>
      </c>
      <c r="C89" t="s">
        <v>17</v>
      </c>
      <c r="D89">
        <f t="shared" ca="1" si="7"/>
        <v>4</v>
      </c>
      <c r="E89" t="s">
        <v>14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3">
        <f t="shared" ca="1" si="8"/>
        <v>226.18</v>
      </c>
    </row>
    <row r="90" spans="1:14" x14ac:dyDescent="0.25">
      <c r="A90" t="s">
        <v>11</v>
      </c>
      <c r="B90">
        <f t="shared" ca="1" si="6"/>
        <v>177.38</v>
      </c>
      <c r="C90" t="s">
        <v>17</v>
      </c>
      <c r="D90">
        <f t="shared" ca="1" si="7"/>
        <v>2</v>
      </c>
      <c r="E90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3">
        <f t="shared" ca="1" si="8"/>
        <v>180.93</v>
      </c>
    </row>
    <row r="91" spans="1:14" x14ac:dyDescent="0.25">
      <c r="A91" t="s">
        <v>11</v>
      </c>
      <c r="B91">
        <f t="shared" ca="1" si="6"/>
        <v>285.14999999999998</v>
      </c>
      <c r="C91" t="s">
        <v>17</v>
      </c>
      <c r="D91">
        <f t="shared" ca="1" si="7"/>
        <v>21</v>
      </c>
      <c r="E9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3">
        <f t="shared" ca="1" si="8"/>
        <v>345.03</v>
      </c>
    </row>
    <row r="92" spans="1:14" x14ac:dyDescent="0.25">
      <c r="A92" t="s">
        <v>11</v>
      </c>
      <c r="B92">
        <f t="shared" ca="1" si="6"/>
        <v>151.25</v>
      </c>
      <c r="C92" t="s">
        <v>17</v>
      </c>
      <c r="D92">
        <f t="shared" ca="1" si="7"/>
        <v>8</v>
      </c>
      <c r="E92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3">
        <f t="shared" ca="1" si="8"/>
        <v>163.35</v>
      </c>
    </row>
    <row r="93" spans="1:14" x14ac:dyDescent="0.25">
      <c r="A93" t="s">
        <v>11</v>
      </c>
      <c r="B93">
        <f t="shared" ca="1" si="6"/>
        <v>83.22</v>
      </c>
      <c r="C93" t="s">
        <v>17</v>
      </c>
      <c r="D93">
        <f t="shared" ca="1" si="7"/>
        <v>10</v>
      </c>
      <c r="E93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3">
        <f t="shared" ca="1" si="8"/>
        <v>91.54</v>
      </c>
    </row>
    <row r="94" spans="1:14" x14ac:dyDescent="0.25">
      <c r="A94" t="s">
        <v>11</v>
      </c>
      <c r="B94">
        <f t="shared" ca="1" si="6"/>
        <v>214.05</v>
      </c>
      <c r="C94" t="s">
        <v>17</v>
      </c>
      <c r="D94">
        <f t="shared" ca="1" si="7"/>
        <v>23</v>
      </c>
      <c r="E94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3">
        <f t="shared" ca="1" si="8"/>
        <v>263.27999999999997</v>
      </c>
    </row>
    <row r="95" spans="1:14" x14ac:dyDescent="0.25">
      <c r="A95" t="s">
        <v>11</v>
      </c>
      <c r="B95">
        <f t="shared" ca="1" si="6"/>
        <v>53.72</v>
      </c>
      <c r="C95" t="s">
        <v>17</v>
      </c>
      <c r="D95">
        <f t="shared" ca="1" si="7"/>
        <v>10</v>
      </c>
      <c r="E95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3">
        <f t="shared" ca="1" si="8"/>
        <v>59.09</v>
      </c>
    </row>
    <row r="96" spans="1:14" x14ac:dyDescent="0.25">
      <c r="A96" t="s">
        <v>11</v>
      </c>
      <c r="B96">
        <f t="shared" ca="1" si="6"/>
        <v>248.82</v>
      </c>
      <c r="C96" t="s">
        <v>17</v>
      </c>
      <c r="D96">
        <f t="shared" ca="1" si="7"/>
        <v>2</v>
      </c>
      <c r="E96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3">
        <f t="shared" ca="1" si="8"/>
        <v>253.8</v>
      </c>
    </row>
    <row r="97" spans="1:14" x14ac:dyDescent="0.25">
      <c r="A97" t="s">
        <v>11</v>
      </c>
      <c r="B97">
        <f t="shared" ca="1" si="6"/>
        <v>265.72000000000003</v>
      </c>
      <c r="C97" t="s">
        <v>17</v>
      </c>
      <c r="D97">
        <f t="shared" ca="1" si="7"/>
        <v>15</v>
      </c>
      <c r="E97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3">
        <f t="shared" ca="1" si="8"/>
        <v>305.58</v>
      </c>
    </row>
    <row r="98" spans="1:14" x14ac:dyDescent="0.25">
      <c r="A98" t="s">
        <v>11</v>
      </c>
      <c r="B98">
        <f t="shared" ca="1" si="6"/>
        <v>227.74</v>
      </c>
      <c r="C98" t="s">
        <v>17</v>
      </c>
      <c r="D98">
        <f t="shared" ca="1" si="7"/>
        <v>14</v>
      </c>
      <c r="E98" t="s">
        <v>14</v>
      </c>
      <c r="F98" s="1" t="s">
        <v>12</v>
      </c>
      <c r="G98" s="1" t="s">
        <v>13</v>
      </c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3">
        <f t="shared" ca="1" si="8"/>
        <v>259.62</v>
      </c>
    </row>
    <row r="99" spans="1:14" x14ac:dyDescent="0.25">
      <c r="A99" t="s">
        <v>11</v>
      </c>
      <c r="B99">
        <f t="shared" ca="1" si="6"/>
        <v>269.93</v>
      </c>
      <c r="C99" t="s">
        <v>17</v>
      </c>
      <c r="D99">
        <f t="shared" ca="1" si="7"/>
        <v>9</v>
      </c>
      <c r="E99" t="s">
        <v>14</v>
      </c>
      <c r="F99" s="1" t="s">
        <v>12</v>
      </c>
      <c r="G99" s="1" t="s">
        <v>13</v>
      </c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3">
        <f t="shared" ca="1" si="8"/>
        <v>294.22000000000003</v>
      </c>
    </row>
    <row r="100" spans="1:14" x14ac:dyDescent="0.25">
      <c r="A100" t="s">
        <v>11</v>
      </c>
      <c r="B100">
        <f t="shared" ca="1" si="6"/>
        <v>288.04000000000002</v>
      </c>
      <c r="C100" t="s">
        <v>17</v>
      </c>
      <c r="D100">
        <f t="shared" ca="1" si="7"/>
        <v>9</v>
      </c>
      <c r="E100" t="s">
        <v>14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3">
        <f t="shared" ca="1" si="8"/>
        <v>313.95999999999998</v>
      </c>
    </row>
    <row r="101" spans="1:14" x14ac:dyDescent="0.25">
      <c r="A101" t="s">
        <v>11</v>
      </c>
      <c r="B101">
        <f t="shared" ca="1" si="6"/>
        <v>130.33000000000001</v>
      </c>
      <c r="C101" t="s">
        <v>17</v>
      </c>
      <c r="D101">
        <f t="shared" ca="1" si="7"/>
        <v>1</v>
      </c>
      <c r="E101" t="s">
        <v>14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3">
        <f t="shared" ca="1" si="8"/>
        <v>131.63</v>
      </c>
    </row>
    <row r="102" spans="1:14" x14ac:dyDescent="0.25">
      <c r="A102" t="s">
        <v>11</v>
      </c>
      <c r="B102">
        <f t="shared" ca="1" si="6"/>
        <v>225.79</v>
      </c>
      <c r="C102" t="s">
        <v>17</v>
      </c>
      <c r="D102">
        <f t="shared" ca="1" si="7"/>
        <v>6</v>
      </c>
      <c r="E102" t="s">
        <v>14</v>
      </c>
      <c r="F102" s="1" t="s">
        <v>12</v>
      </c>
      <c r="G102" s="1" t="s">
        <v>13</v>
      </c>
      <c r="H102" s="1">
        <v>1</v>
      </c>
      <c r="I102" s="1">
        <v>1</v>
      </c>
      <c r="J102" s="1">
        <v>10</v>
      </c>
      <c r="K102" s="1" t="s">
        <v>8</v>
      </c>
      <c r="L102" s="1" t="s">
        <v>9</v>
      </c>
      <c r="M102" s="1" t="s">
        <v>10</v>
      </c>
      <c r="N102" s="3">
        <f t="shared" ca="1" si="8"/>
        <v>239.34</v>
      </c>
    </row>
    <row r="103" spans="1:14" x14ac:dyDescent="0.25">
      <c r="A103" t="s">
        <v>11</v>
      </c>
      <c r="B103">
        <f t="shared" ca="1" si="6"/>
        <v>189.45</v>
      </c>
      <c r="C103" t="s">
        <v>17</v>
      </c>
      <c r="D103">
        <f t="shared" ca="1" si="7"/>
        <v>31</v>
      </c>
      <c r="E103" t="s">
        <v>14</v>
      </c>
      <c r="F103" s="1" t="s">
        <v>12</v>
      </c>
      <c r="G103" s="1" t="s">
        <v>13</v>
      </c>
      <c r="H103" s="1">
        <v>1</v>
      </c>
      <c r="I103" s="1">
        <v>1</v>
      </c>
      <c r="J103" s="1">
        <v>10</v>
      </c>
      <c r="K103" s="1" t="s">
        <v>8</v>
      </c>
      <c r="L103" s="1" t="s">
        <v>9</v>
      </c>
      <c r="M103" s="1" t="s">
        <v>10</v>
      </c>
      <c r="N103" s="3">
        <f t="shared" ca="1" si="8"/>
        <v>248.18</v>
      </c>
    </row>
    <row r="104" spans="1:14" x14ac:dyDescent="0.25">
      <c r="A104" t="s">
        <v>11</v>
      </c>
      <c r="B104">
        <f t="shared" ca="1" si="6"/>
        <v>115.85</v>
      </c>
      <c r="C104" t="s">
        <v>17</v>
      </c>
      <c r="D104">
        <f t="shared" ca="1" si="7"/>
        <v>14</v>
      </c>
      <c r="E104" t="s">
        <v>14</v>
      </c>
      <c r="F104" s="1" t="s">
        <v>12</v>
      </c>
      <c r="G104" s="1" t="s">
        <v>13</v>
      </c>
      <c r="H104" s="1">
        <v>1</v>
      </c>
      <c r="I104" s="1">
        <v>1</v>
      </c>
      <c r="J104" s="1">
        <v>10</v>
      </c>
      <c r="K104" s="1" t="s">
        <v>8</v>
      </c>
      <c r="L104" s="1" t="s">
        <v>9</v>
      </c>
      <c r="M104" s="1" t="s">
        <v>10</v>
      </c>
      <c r="N104" s="3">
        <f t="shared" ca="1" si="8"/>
        <v>132.07</v>
      </c>
    </row>
    <row r="105" spans="1:14" x14ac:dyDescent="0.25">
      <c r="A105" t="s">
        <v>11</v>
      </c>
      <c r="B105">
        <f t="shared" ca="1" si="6"/>
        <v>148.94</v>
      </c>
      <c r="C105" t="s">
        <v>17</v>
      </c>
      <c r="D105">
        <f t="shared" ca="1" si="7"/>
        <v>10</v>
      </c>
      <c r="E105" t="s">
        <v>14</v>
      </c>
      <c r="F105" s="1" t="s">
        <v>12</v>
      </c>
      <c r="G105" s="1" t="s">
        <v>13</v>
      </c>
      <c r="H105" s="1">
        <v>1</v>
      </c>
      <c r="I105" s="1">
        <v>1</v>
      </c>
      <c r="J105" s="1">
        <v>10</v>
      </c>
      <c r="K105" s="1" t="s">
        <v>8</v>
      </c>
      <c r="L105" s="1" t="s">
        <v>9</v>
      </c>
      <c r="M105" s="1" t="s">
        <v>10</v>
      </c>
      <c r="N105" s="3">
        <f t="shared" ca="1" si="8"/>
        <v>163.83000000000001</v>
      </c>
    </row>
    <row r="106" spans="1:14" x14ac:dyDescent="0.25">
      <c r="A106" t="s">
        <v>11</v>
      </c>
      <c r="B106">
        <f t="shared" ca="1" si="6"/>
        <v>75.31</v>
      </c>
      <c r="C106" t="s">
        <v>17</v>
      </c>
      <c r="D106">
        <f t="shared" ca="1" si="7"/>
        <v>31</v>
      </c>
      <c r="E106" t="s">
        <v>14</v>
      </c>
      <c r="F106" s="1" t="s">
        <v>12</v>
      </c>
      <c r="G106" s="1" t="s">
        <v>13</v>
      </c>
      <c r="H106" s="1">
        <v>1</v>
      </c>
      <c r="I106" s="1">
        <v>1</v>
      </c>
      <c r="J106" s="1">
        <v>10</v>
      </c>
      <c r="K106" s="1" t="s">
        <v>8</v>
      </c>
      <c r="L106" s="1" t="s">
        <v>9</v>
      </c>
      <c r="M106" s="1" t="s">
        <v>10</v>
      </c>
      <c r="N106" s="3">
        <f t="shared" ca="1" si="8"/>
        <v>98.66</v>
      </c>
    </row>
    <row r="107" spans="1:14" x14ac:dyDescent="0.25">
      <c r="A107" t="s">
        <v>11</v>
      </c>
      <c r="B107">
        <f t="shared" ca="1" si="6"/>
        <v>265.64</v>
      </c>
      <c r="C107" t="s">
        <v>17</v>
      </c>
      <c r="D107">
        <f t="shared" ca="1" si="7"/>
        <v>9</v>
      </c>
      <c r="E107" t="s">
        <v>14</v>
      </c>
      <c r="F107" s="1" t="s">
        <v>12</v>
      </c>
      <c r="G107" s="1" t="s">
        <v>13</v>
      </c>
      <c r="H107" s="1">
        <v>1</v>
      </c>
      <c r="I107" s="1">
        <v>1</v>
      </c>
      <c r="J107" s="1">
        <v>10</v>
      </c>
      <c r="K107" s="1" t="s">
        <v>8</v>
      </c>
      <c r="L107" s="1" t="s">
        <v>9</v>
      </c>
      <c r="M107" s="1" t="s">
        <v>10</v>
      </c>
      <c r="N107" s="3">
        <f t="shared" ca="1" si="8"/>
        <v>289.55</v>
      </c>
    </row>
    <row r="108" spans="1:14" x14ac:dyDescent="0.25">
      <c r="A108" t="s">
        <v>11</v>
      </c>
      <c r="B108">
        <f t="shared" ca="1" si="6"/>
        <v>221.7</v>
      </c>
      <c r="C108" t="s">
        <v>17</v>
      </c>
      <c r="D108">
        <f t="shared" ca="1" si="7"/>
        <v>12</v>
      </c>
      <c r="E108" t="s">
        <v>14</v>
      </c>
      <c r="F108" s="1" t="s">
        <v>12</v>
      </c>
      <c r="G108" s="1" t="s">
        <v>13</v>
      </c>
      <c r="H108" s="1">
        <v>1</v>
      </c>
      <c r="I108" s="1">
        <v>1</v>
      </c>
      <c r="J108" s="1">
        <v>10</v>
      </c>
      <c r="K108" s="1" t="s">
        <v>8</v>
      </c>
      <c r="L108" s="1" t="s">
        <v>9</v>
      </c>
      <c r="M108" s="1" t="s">
        <v>10</v>
      </c>
      <c r="N108" s="3">
        <f t="shared" ca="1" si="8"/>
        <v>248.3</v>
      </c>
    </row>
    <row r="109" spans="1:14" x14ac:dyDescent="0.25">
      <c r="A109" t="s">
        <v>11</v>
      </c>
      <c r="B109">
        <f t="shared" ca="1" si="6"/>
        <v>251.64</v>
      </c>
      <c r="C109" t="s">
        <v>17</v>
      </c>
      <c r="D109">
        <f t="shared" ca="1" si="7"/>
        <v>7</v>
      </c>
      <c r="E109" t="s">
        <v>14</v>
      </c>
      <c r="F109" s="1" t="s">
        <v>12</v>
      </c>
      <c r="G109" s="1" t="s">
        <v>13</v>
      </c>
      <c r="H109" s="1">
        <v>1</v>
      </c>
      <c r="I109" s="1">
        <v>1</v>
      </c>
      <c r="J109" s="1">
        <v>10</v>
      </c>
      <c r="K109" s="1" t="s">
        <v>8</v>
      </c>
      <c r="L109" s="1" t="s">
        <v>9</v>
      </c>
      <c r="M109" s="1" t="s">
        <v>10</v>
      </c>
      <c r="N109" s="3">
        <f t="shared" ca="1" si="8"/>
        <v>269.25</v>
      </c>
    </row>
    <row r="110" spans="1:14" x14ac:dyDescent="0.25">
      <c r="A110" t="s">
        <v>11</v>
      </c>
      <c r="B110">
        <f t="shared" ca="1" si="6"/>
        <v>227.1</v>
      </c>
      <c r="C110" t="s">
        <v>17</v>
      </c>
      <c r="D110">
        <f t="shared" ca="1" si="7"/>
        <v>5</v>
      </c>
      <c r="E110" t="s">
        <v>14</v>
      </c>
      <c r="F110" s="1" t="s">
        <v>12</v>
      </c>
      <c r="G110" s="1" t="s">
        <v>13</v>
      </c>
      <c r="H110" s="1">
        <v>1</v>
      </c>
      <c r="I110" s="1">
        <v>1</v>
      </c>
      <c r="J110" s="1">
        <v>10</v>
      </c>
      <c r="K110" s="1" t="s">
        <v>8</v>
      </c>
      <c r="L110" s="1" t="s">
        <v>9</v>
      </c>
      <c r="M110" s="1" t="s">
        <v>10</v>
      </c>
      <c r="N110" s="3">
        <f t="shared" ca="1" si="8"/>
        <v>238.46</v>
      </c>
    </row>
    <row r="111" spans="1:14" x14ac:dyDescent="0.25">
      <c r="A111" t="s">
        <v>11</v>
      </c>
      <c r="B111">
        <f t="shared" ca="1" si="6"/>
        <v>58.82</v>
      </c>
      <c r="C111" t="s">
        <v>17</v>
      </c>
      <c r="D111">
        <f t="shared" ca="1" si="7"/>
        <v>1</v>
      </c>
      <c r="E111" t="s">
        <v>14</v>
      </c>
      <c r="F111" s="1" t="s">
        <v>12</v>
      </c>
      <c r="G111" s="1" t="s">
        <v>13</v>
      </c>
      <c r="H111" s="1">
        <v>1</v>
      </c>
      <c r="I111" s="1">
        <v>1</v>
      </c>
      <c r="J111" s="1">
        <v>10</v>
      </c>
      <c r="K111" s="1" t="s">
        <v>8</v>
      </c>
      <c r="L111" s="1" t="s">
        <v>9</v>
      </c>
      <c r="M111" s="1" t="s">
        <v>10</v>
      </c>
      <c r="N111" s="3">
        <f t="shared" ca="1" si="8"/>
        <v>59.41</v>
      </c>
    </row>
    <row r="112" spans="1:14" x14ac:dyDescent="0.25">
      <c r="A112" t="s">
        <v>11</v>
      </c>
      <c r="B112">
        <f t="shared" ca="1" si="6"/>
        <v>83.02</v>
      </c>
      <c r="C112" t="s">
        <v>17</v>
      </c>
      <c r="D112">
        <f t="shared" ca="1" si="7"/>
        <v>24</v>
      </c>
      <c r="E112" t="s">
        <v>14</v>
      </c>
      <c r="F112" s="1" t="s">
        <v>12</v>
      </c>
      <c r="G112" s="1" t="s">
        <v>13</v>
      </c>
      <c r="H112" s="1">
        <v>1</v>
      </c>
      <c r="I112" s="1">
        <v>1</v>
      </c>
      <c r="J112" s="1">
        <v>10</v>
      </c>
      <c r="K112" s="1" t="s">
        <v>8</v>
      </c>
      <c r="L112" s="1" t="s">
        <v>9</v>
      </c>
      <c r="M112" s="1" t="s">
        <v>10</v>
      </c>
      <c r="N112" s="3">
        <f t="shared" ca="1" si="8"/>
        <v>102.94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FDE3-FEF4-434A-8C8B-CEC35D6086E5}">
  <sheetPr codeName="Feuil10"/>
  <dimension ref="A1:N102"/>
  <sheetViews>
    <sheetView workbookViewId="0">
      <selection activeCell="G4" sqref="G4"/>
    </sheetView>
  </sheetViews>
  <sheetFormatPr baseColWidth="10" defaultRowHeight="15" x14ac:dyDescent="0.25"/>
  <sheetData>
    <row r="1" spans="1:1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</row>
    <row r="2" spans="1:14" x14ac:dyDescent="0.25">
      <c r="A2" s="1" t="s">
        <v>11</v>
      </c>
      <c r="B2" s="1">
        <v>83.25</v>
      </c>
      <c r="C2" s="1" t="s">
        <v>16</v>
      </c>
      <c r="D2" s="1">
        <v>1</v>
      </c>
      <c r="E2" s="1" t="s">
        <v>14</v>
      </c>
      <c r="F2" s="1" t="s">
        <v>12</v>
      </c>
      <c r="G2" s="1" t="s">
        <v>13</v>
      </c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2">
        <v>82.42</v>
      </c>
    </row>
    <row r="3" spans="1:14" x14ac:dyDescent="0.25">
      <c r="A3" s="1" t="s">
        <v>11</v>
      </c>
      <c r="B3" s="1">
        <v>166.07</v>
      </c>
      <c r="C3" s="1" t="s">
        <v>16</v>
      </c>
      <c r="D3" s="1">
        <v>11</v>
      </c>
      <c r="E3" s="1" t="s">
        <v>14</v>
      </c>
      <c r="F3" s="1" t="s">
        <v>12</v>
      </c>
      <c r="G3" s="1" t="s">
        <v>13</v>
      </c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1">
        <v>147.80000000000001</v>
      </c>
    </row>
    <row r="4" spans="1:14" x14ac:dyDescent="0.25">
      <c r="A4" s="1" t="s">
        <v>11</v>
      </c>
      <c r="B4" s="1">
        <v>163.55000000000001</v>
      </c>
      <c r="C4" s="1" t="s">
        <v>16</v>
      </c>
      <c r="D4" s="1">
        <v>22</v>
      </c>
      <c r="E4" s="1" t="s">
        <v>14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1">
        <v>127.57</v>
      </c>
    </row>
    <row r="5" spans="1:14" x14ac:dyDescent="0.25">
      <c r="A5" s="1" t="s">
        <v>11</v>
      </c>
      <c r="B5" s="1">
        <v>150.18</v>
      </c>
      <c r="C5" s="1" t="s">
        <v>16</v>
      </c>
      <c r="D5" s="1">
        <v>1</v>
      </c>
      <c r="E5" s="1" t="s">
        <v>14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1">
        <v>148.68</v>
      </c>
    </row>
    <row r="6" spans="1:14" x14ac:dyDescent="0.25">
      <c r="A6" s="1" t="s">
        <v>11</v>
      </c>
      <c r="B6" s="1">
        <v>202.25</v>
      </c>
      <c r="C6" s="1" t="s">
        <v>16</v>
      </c>
      <c r="D6" s="1">
        <v>8</v>
      </c>
      <c r="E6" s="1" t="s">
        <v>14</v>
      </c>
      <c r="F6" s="1" t="s">
        <v>12</v>
      </c>
      <c r="G6" s="1" t="s">
        <v>13</v>
      </c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1">
        <v>186.07</v>
      </c>
    </row>
    <row r="7" spans="1:14" x14ac:dyDescent="0.25">
      <c r="A7" s="1" t="s">
        <v>11</v>
      </c>
      <c r="B7" s="1">
        <v>82.13</v>
      </c>
      <c r="C7" s="1" t="s">
        <v>16</v>
      </c>
      <c r="D7" s="1">
        <v>23</v>
      </c>
      <c r="E7" s="1" t="s">
        <v>14</v>
      </c>
      <c r="F7" s="1" t="s">
        <v>12</v>
      </c>
      <c r="G7" s="1" t="s">
        <v>13</v>
      </c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1">
        <v>63.24</v>
      </c>
    </row>
    <row r="8" spans="1:14" x14ac:dyDescent="0.25">
      <c r="A8" s="1" t="s">
        <v>11</v>
      </c>
      <c r="B8" s="1">
        <v>184.69</v>
      </c>
      <c r="C8" s="1" t="s">
        <v>16</v>
      </c>
      <c r="D8" s="1">
        <v>11</v>
      </c>
      <c r="E8" s="1" t="s">
        <v>14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1">
        <v>164.37</v>
      </c>
    </row>
    <row r="9" spans="1:14" x14ac:dyDescent="0.25">
      <c r="A9" s="1" t="s">
        <v>11</v>
      </c>
      <c r="B9" s="1">
        <v>151.43</v>
      </c>
      <c r="C9" s="1" t="s">
        <v>16</v>
      </c>
      <c r="D9" s="1">
        <v>31</v>
      </c>
      <c r="E9" s="1" t="s">
        <v>14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1">
        <v>104.49</v>
      </c>
    </row>
    <row r="10" spans="1:14" x14ac:dyDescent="0.25">
      <c r="A10" s="1" t="s">
        <v>11</v>
      </c>
      <c r="B10" s="1">
        <v>108.25</v>
      </c>
      <c r="C10" s="1" t="s">
        <v>16</v>
      </c>
      <c r="D10" s="1">
        <v>7</v>
      </c>
      <c r="E10" s="1" t="s">
        <v>14</v>
      </c>
      <c r="F10" s="1" t="s">
        <v>12</v>
      </c>
      <c r="G10" s="1" t="s">
        <v>13</v>
      </c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1">
        <v>100.67</v>
      </c>
    </row>
    <row r="11" spans="1:14" x14ac:dyDescent="0.25">
      <c r="A11" s="1" t="s">
        <v>11</v>
      </c>
      <c r="B11" s="1">
        <v>108.74</v>
      </c>
      <c r="C11" s="1" t="s">
        <v>16</v>
      </c>
      <c r="D11" s="1">
        <v>13</v>
      </c>
      <c r="E11" s="1" t="s">
        <v>14</v>
      </c>
      <c r="F11" s="1" t="s">
        <v>12</v>
      </c>
      <c r="G11" s="1" t="s">
        <v>13</v>
      </c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1">
        <v>94.6</v>
      </c>
    </row>
    <row r="12" spans="1:14" x14ac:dyDescent="0.25">
      <c r="A12" s="1" t="s">
        <v>11</v>
      </c>
      <c r="B12" s="1">
        <v>199.87</v>
      </c>
      <c r="C12" s="1" t="s">
        <v>16</v>
      </c>
      <c r="D12" s="1">
        <v>3</v>
      </c>
      <c r="E12" s="1" t="s">
        <v>14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1">
        <v>193.87</v>
      </c>
    </row>
    <row r="13" spans="1:14" x14ac:dyDescent="0.25">
      <c r="A13" s="1" t="s">
        <v>11</v>
      </c>
      <c r="B13" s="1">
        <v>81.61</v>
      </c>
      <c r="C13" s="1" t="s">
        <v>16</v>
      </c>
      <c r="D13" s="1">
        <v>25</v>
      </c>
      <c r="E13" s="1" t="s">
        <v>14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1">
        <v>61.21</v>
      </c>
    </row>
    <row r="14" spans="1:14" x14ac:dyDescent="0.25">
      <c r="A14" s="1" t="s">
        <v>11</v>
      </c>
      <c r="B14" s="1">
        <v>79.040000000000006</v>
      </c>
      <c r="C14" s="1" t="s">
        <v>16</v>
      </c>
      <c r="D14" s="1">
        <v>16</v>
      </c>
      <c r="E14" s="1" t="s">
        <v>14</v>
      </c>
      <c r="F14" s="1" t="s">
        <v>12</v>
      </c>
      <c r="G14" s="1" t="s">
        <v>13</v>
      </c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1">
        <v>66.39</v>
      </c>
    </row>
    <row r="15" spans="1:14" x14ac:dyDescent="0.25">
      <c r="A15" s="1" t="s">
        <v>11</v>
      </c>
      <c r="B15" s="1">
        <v>80.069999999999993</v>
      </c>
      <c r="C15" s="1" t="s">
        <v>16</v>
      </c>
      <c r="D15" s="1">
        <v>25</v>
      </c>
      <c r="E15" s="1" t="s">
        <v>14</v>
      </c>
      <c r="F15" s="1" t="s">
        <v>12</v>
      </c>
      <c r="G15" s="1" t="s">
        <v>13</v>
      </c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1">
        <v>60.05</v>
      </c>
    </row>
    <row r="16" spans="1:14" x14ac:dyDescent="0.25">
      <c r="A16" s="1" t="s">
        <v>11</v>
      </c>
      <c r="B16" s="1">
        <v>246.66</v>
      </c>
      <c r="C16" s="1" t="s">
        <v>16</v>
      </c>
      <c r="D16" s="1">
        <v>12</v>
      </c>
      <c r="E16" s="1" t="s">
        <v>14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1">
        <v>217.06</v>
      </c>
    </row>
    <row r="17" spans="1:14" x14ac:dyDescent="0.25">
      <c r="A17" s="1" t="s">
        <v>11</v>
      </c>
      <c r="B17" s="1">
        <v>244.91</v>
      </c>
      <c r="C17" s="1" t="s">
        <v>16</v>
      </c>
      <c r="D17" s="1">
        <v>30</v>
      </c>
      <c r="E17" s="1" t="s">
        <v>14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1">
        <v>171.44</v>
      </c>
    </row>
    <row r="18" spans="1:14" x14ac:dyDescent="0.25">
      <c r="A18" s="1" t="s">
        <v>11</v>
      </c>
      <c r="B18" s="1">
        <v>164.58</v>
      </c>
      <c r="C18" s="1" t="s">
        <v>16</v>
      </c>
      <c r="D18" s="1">
        <v>5</v>
      </c>
      <c r="E18" s="1" t="s">
        <v>14</v>
      </c>
      <c r="F18" s="1" t="s">
        <v>12</v>
      </c>
      <c r="G18" s="1" t="s">
        <v>13</v>
      </c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1">
        <v>156.35</v>
      </c>
    </row>
    <row r="19" spans="1:14" x14ac:dyDescent="0.25">
      <c r="A19" s="1" t="s">
        <v>11</v>
      </c>
      <c r="B19" s="1">
        <v>172.31</v>
      </c>
      <c r="C19" s="1" t="s">
        <v>16</v>
      </c>
      <c r="D19" s="1">
        <v>15</v>
      </c>
      <c r="E19" s="1" t="s">
        <v>14</v>
      </c>
      <c r="F19" s="1" t="s">
        <v>12</v>
      </c>
      <c r="G19" s="1" t="s">
        <v>13</v>
      </c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1">
        <v>146.46</v>
      </c>
    </row>
    <row r="20" spans="1:14" x14ac:dyDescent="0.25">
      <c r="A20" s="1" t="s">
        <v>11</v>
      </c>
      <c r="B20" s="1">
        <v>255.02</v>
      </c>
      <c r="C20" s="1" t="s">
        <v>16</v>
      </c>
      <c r="D20" s="1">
        <v>6</v>
      </c>
      <c r="E20" s="1" t="s">
        <v>14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1">
        <v>239.72</v>
      </c>
    </row>
    <row r="21" spans="1:14" x14ac:dyDescent="0.25">
      <c r="A21" s="1" t="s">
        <v>11</v>
      </c>
      <c r="B21" s="1">
        <v>267.10000000000002</v>
      </c>
      <c r="C21" s="1" t="s">
        <v>16</v>
      </c>
      <c r="D21" s="1">
        <v>29</v>
      </c>
      <c r="E21" s="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1">
        <v>189.64</v>
      </c>
    </row>
    <row r="22" spans="1:14" x14ac:dyDescent="0.25">
      <c r="A22" s="1" t="s">
        <v>11</v>
      </c>
      <c r="B22" s="1">
        <v>247.34</v>
      </c>
      <c r="C22" s="1" t="s">
        <v>16</v>
      </c>
      <c r="D22" s="1">
        <v>30</v>
      </c>
      <c r="E22" s="1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1">
        <v>173.14</v>
      </c>
    </row>
    <row r="23" spans="1:14" x14ac:dyDescent="0.25">
      <c r="A23" s="1" t="s">
        <v>11</v>
      </c>
      <c r="B23" s="1">
        <v>176.42</v>
      </c>
      <c r="C23" s="1" t="s">
        <v>16</v>
      </c>
      <c r="D23" s="1">
        <v>28</v>
      </c>
      <c r="E23" s="1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1">
        <v>127.02</v>
      </c>
    </row>
    <row r="24" spans="1:14" x14ac:dyDescent="0.25">
      <c r="A24" s="1" t="s">
        <v>11</v>
      </c>
      <c r="B24" s="1">
        <v>252.86</v>
      </c>
      <c r="C24" s="1" t="s">
        <v>16</v>
      </c>
      <c r="D24" s="1">
        <v>20</v>
      </c>
      <c r="E24" s="1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1">
        <v>202.29</v>
      </c>
    </row>
    <row r="25" spans="1:14" x14ac:dyDescent="0.25">
      <c r="A25" s="1" t="s">
        <v>11</v>
      </c>
      <c r="B25" s="1">
        <v>68.63</v>
      </c>
      <c r="C25" s="1" t="s">
        <v>16</v>
      </c>
      <c r="D25" s="1">
        <v>16</v>
      </c>
      <c r="E25" s="1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1">
        <v>57.65</v>
      </c>
    </row>
    <row r="26" spans="1:14" x14ac:dyDescent="0.25">
      <c r="A26" s="1" t="s">
        <v>11</v>
      </c>
      <c r="B26" s="1">
        <v>257.98</v>
      </c>
      <c r="C26" s="1" t="s">
        <v>16</v>
      </c>
      <c r="D26" s="1">
        <v>4</v>
      </c>
      <c r="E26" s="1" t="s">
        <v>14</v>
      </c>
      <c r="F26" s="1" t="s">
        <v>12</v>
      </c>
      <c r="G26" s="1" t="s">
        <v>13</v>
      </c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1">
        <v>247.66</v>
      </c>
    </row>
    <row r="27" spans="1:14" x14ac:dyDescent="0.25">
      <c r="A27" s="1" t="s">
        <v>11</v>
      </c>
      <c r="B27" s="1">
        <v>124.4</v>
      </c>
      <c r="C27" s="1" t="s">
        <v>16</v>
      </c>
      <c r="D27" s="1">
        <v>14</v>
      </c>
      <c r="E27" s="1" t="s">
        <v>14</v>
      </c>
      <c r="F27" s="1" t="s">
        <v>12</v>
      </c>
      <c r="G27" s="1" t="s">
        <v>13</v>
      </c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1">
        <v>106.98</v>
      </c>
    </row>
    <row r="28" spans="1:14" x14ac:dyDescent="0.25">
      <c r="A28" s="1" t="s">
        <v>11</v>
      </c>
      <c r="B28" s="1">
        <v>268.58999999999997</v>
      </c>
      <c r="C28" s="1" t="s">
        <v>16</v>
      </c>
      <c r="D28" s="1">
        <v>7</v>
      </c>
      <c r="E28" s="1" t="s">
        <v>14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1">
        <v>249.79</v>
      </c>
    </row>
    <row r="29" spans="1:14" x14ac:dyDescent="0.25">
      <c r="A29" s="1" t="s">
        <v>11</v>
      </c>
      <c r="B29" s="1">
        <v>81.28</v>
      </c>
      <c r="C29" s="1" t="s">
        <v>16</v>
      </c>
      <c r="D29" s="1">
        <v>8</v>
      </c>
      <c r="E29" s="1" t="s">
        <v>14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1">
        <v>74.78</v>
      </c>
    </row>
    <row r="30" spans="1:14" x14ac:dyDescent="0.25">
      <c r="A30" s="1" t="s">
        <v>11</v>
      </c>
      <c r="B30" s="1">
        <v>224.56</v>
      </c>
      <c r="C30" s="1" t="s">
        <v>16</v>
      </c>
      <c r="D30" s="1">
        <v>25</v>
      </c>
      <c r="E30" s="1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1">
        <v>168.42</v>
      </c>
    </row>
    <row r="31" spans="1:14" x14ac:dyDescent="0.25">
      <c r="A31" s="1" t="s">
        <v>11</v>
      </c>
      <c r="B31" s="1">
        <v>233.78</v>
      </c>
      <c r="C31" s="1" t="s">
        <v>16</v>
      </c>
      <c r="D31" s="1">
        <v>10</v>
      </c>
      <c r="E31" s="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1">
        <v>210.4</v>
      </c>
    </row>
    <row r="32" spans="1:14" x14ac:dyDescent="0.25">
      <c r="A32" s="1" t="s">
        <v>11</v>
      </c>
      <c r="B32" s="1">
        <v>200.9</v>
      </c>
      <c r="C32" s="1" t="s">
        <v>16</v>
      </c>
      <c r="D32" s="1">
        <v>16</v>
      </c>
      <c r="E32" s="1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1">
        <v>168.76</v>
      </c>
    </row>
    <row r="33" spans="1:14" x14ac:dyDescent="0.25">
      <c r="A33" s="1" t="s">
        <v>11</v>
      </c>
      <c r="B33" s="1">
        <v>110.69</v>
      </c>
      <c r="C33" s="1" t="s">
        <v>16</v>
      </c>
      <c r="D33" s="1">
        <v>23</v>
      </c>
      <c r="E33" s="1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1">
        <v>85.23</v>
      </c>
    </row>
    <row r="34" spans="1:14" x14ac:dyDescent="0.25">
      <c r="A34" s="1" t="s">
        <v>11</v>
      </c>
      <c r="B34" s="1">
        <v>64.81</v>
      </c>
      <c r="C34" s="1" t="s">
        <v>16</v>
      </c>
      <c r="D34" s="1">
        <v>21</v>
      </c>
      <c r="E34" s="1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1">
        <v>51.2</v>
      </c>
    </row>
    <row r="35" spans="1:14" x14ac:dyDescent="0.25">
      <c r="A35" s="1" t="s">
        <v>11</v>
      </c>
      <c r="B35" s="1">
        <v>190.46</v>
      </c>
      <c r="C35" s="1" t="s">
        <v>16</v>
      </c>
      <c r="D35" s="1">
        <v>23</v>
      </c>
      <c r="E35" s="1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1">
        <v>146.65</v>
      </c>
    </row>
    <row r="36" spans="1:14" x14ac:dyDescent="0.25">
      <c r="A36" s="1" t="s">
        <v>11</v>
      </c>
      <c r="B36" s="1">
        <v>292.79000000000002</v>
      </c>
      <c r="C36" s="1" t="s">
        <v>16</v>
      </c>
      <c r="D36" s="1">
        <v>9</v>
      </c>
      <c r="E36" s="1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1">
        <v>266.44</v>
      </c>
    </row>
    <row r="37" spans="1:14" x14ac:dyDescent="0.25">
      <c r="A37" s="1" t="s">
        <v>11</v>
      </c>
      <c r="B37" s="1">
        <v>210.86</v>
      </c>
      <c r="C37" s="1" t="s">
        <v>16</v>
      </c>
      <c r="D37" s="1">
        <v>3</v>
      </c>
      <c r="E37" s="1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1">
        <v>204.53</v>
      </c>
    </row>
    <row r="38" spans="1:14" x14ac:dyDescent="0.25">
      <c r="A38" s="1" t="s">
        <v>11</v>
      </c>
      <c r="B38" s="1">
        <v>299.61</v>
      </c>
      <c r="C38" s="1" t="s">
        <v>16</v>
      </c>
      <c r="D38" s="1">
        <v>28</v>
      </c>
      <c r="E38" s="1" t="s">
        <v>14</v>
      </c>
      <c r="F38" s="1" t="s">
        <v>12</v>
      </c>
      <c r="G38" s="1" t="s">
        <v>13</v>
      </c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1">
        <v>215.72</v>
      </c>
    </row>
    <row r="39" spans="1:14" x14ac:dyDescent="0.25">
      <c r="A39" s="1" t="s">
        <v>11</v>
      </c>
      <c r="B39" s="1">
        <v>243.74</v>
      </c>
      <c r="C39" s="1" t="s">
        <v>16</v>
      </c>
      <c r="D39" s="1">
        <v>11</v>
      </c>
      <c r="E39" s="1" t="s">
        <v>14</v>
      </c>
      <c r="F39" s="1" t="s">
        <v>12</v>
      </c>
      <c r="G39" s="1" t="s">
        <v>13</v>
      </c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1">
        <v>216.93</v>
      </c>
    </row>
    <row r="40" spans="1:14" x14ac:dyDescent="0.25">
      <c r="A40" s="1" t="s">
        <v>11</v>
      </c>
      <c r="B40" s="1">
        <v>203.59</v>
      </c>
      <c r="C40" s="1" t="s">
        <v>16</v>
      </c>
      <c r="D40" s="1">
        <v>9</v>
      </c>
      <c r="E40" s="1" t="s">
        <v>14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1">
        <v>185.27</v>
      </c>
    </row>
    <row r="41" spans="1:14" x14ac:dyDescent="0.25">
      <c r="A41" s="1" t="s">
        <v>11</v>
      </c>
      <c r="B41" s="1">
        <v>69.599999999999994</v>
      </c>
      <c r="C41" s="1" t="s">
        <v>16</v>
      </c>
      <c r="D41" s="1">
        <v>9</v>
      </c>
      <c r="E41" s="1" t="s">
        <v>14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1">
        <v>63.34</v>
      </c>
    </row>
    <row r="42" spans="1:14" x14ac:dyDescent="0.25">
      <c r="A42" s="1" t="s">
        <v>11</v>
      </c>
      <c r="B42" s="1">
        <v>199.62</v>
      </c>
      <c r="C42" s="1" t="s">
        <v>16</v>
      </c>
      <c r="D42" s="1">
        <v>29</v>
      </c>
      <c r="E42" s="1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1">
        <v>141.72999999999999</v>
      </c>
    </row>
    <row r="43" spans="1:14" x14ac:dyDescent="0.25">
      <c r="A43" s="1" t="s">
        <v>11</v>
      </c>
      <c r="B43" s="1">
        <v>191.54</v>
      </c>
      <c r="C43" s="1" t="s">
        <v>16</v>
      </c>
      <c r="D43" s="1">
        <v>21</v>
      </c>
      <c r="E43" s="1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1">
        <v>151.32</v>
      </c>
    </row>
    <row r="44" spans="1:14" x14ac:dyDescent="0.25">
      <c r="A44" s="1" t="s">
        <v>11</v>
      </c>
      <c r="B44" s="1">
        <v>81.010000000000005</v>
      </c>
      <c r="C44" s="1" t="s">
        <v>16</v>
      </c>
      <c r="D44" s="1">
        <v>4</v>
      </c>
      <c r="E44" s="1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1">
        <v>77.77</v>
      </c>
    </row>
    <row r="45" spans="1:14" x14ac:dyDescent="0.25">
      <c r="A45" s="1" t="s">
        <v>11</v>
      </c>
      <c r="B45" s="1">
        <v>203.05</v>
      </c>
      <c r="C45" s="1" t="s">
        <v>16</v>
      </c>
      <c r="D45" s="1">
        <v>25</v>
      </c>
      <c r="E45" s="1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1">
        <v>152.29</v>
      </c>
    </row>
    <row r="46" spans="1:14" x14ac:dyDescent="0.25">
      <c r="A46" s="1" t="s">
        <v>11</v>
      </c>
      <c r="B46" s="1">
        <v>249.67</v>
      </c>
      <c r="C46" s="1" t="s">
        <v>16</v>
      </c>
      <c r="D46" s="1">
        <v>31</v>
      </c>
      <c r="E46" s="1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1">
        <v>172.27</v>
      </c>
    </row>
    <row r="47" spans="1:14" x14ac:dyDescent="0.25">
      <c r="A47" s="1" t="s">
        <v>11</v>
      </c>
      <c r="B47" s="1">
        <v>197.59</v>
      </c>
      <c r="C47" s="1" t="s">
        <v>16</v>
      </c>
      <c r="D47" s="1">
        <v>23</v>
      </c>
      <c r="E47" s="1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1">
        <v>152.13999999999999</v>
      </c>
    </row>
    <row r="48" spans="1:14" x14ac:dyDescent="0.25">
      <c r="A48" s="1" t="s">
        <v>11</v>
      </c>
      <c r="B48" s="1">
        <v>283.44</v>
      </c>
      <c r="C48" s="1" t="s">
        <v>16</v>
      </c>
      <c r="D48" s="1">
        <v>6</v>
      </c>
      <c r="E48" s="1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1">
        <v>266.43</v>
      </c>
    </row>
    <row r="49" spans="1:14" x14ac:dyDescent="0.25">
      <c r="A49" s="1" t="s">
        <v>11</v>
      </c>
      <c r="B49" s="1">
        <v>192.64</v>
      </c>
      <c r="C49" s="1" t="s">
        <v>16</v>
      </c>
      <c r="D49" s="1">
        <v>30</v>
      </c>
      <c r="E49" s="1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1">
        <v>134.85</v>
      </c>
    </row>
    <row r="50" spans="1:14" x14ac:dyDescent="0.25">
      <c r="A50" s="1" t="s">
        <v>11</v>
      </c>
      <c r="B50" s="1">
        <v>115.12</v>
      </c>
      <c r="C50" s="1" t="s">
        <v>16</v>
      </c>
      <c r="D50" s="1">
        <v>28</v>
      </c>
      <c r="E50" s="1" t="s">
        <v>14</v>
      </c>
      <c r="F50" s="1" t="s">
        <v>12</v>
      </c>
      <c r="G50" s="1" t="s">
        <v>13</v>
      </c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1">
        <v>82.89</v>
      </c>
    </row>
    <row r="51" spans="1:14" x14ac:dyDescent="0.25">
      <c r="A51" s="1" t="s">
        <v>11</v>
      </c>
      <c r="B51" s="1">
        <v>60.59</v>
      </c>
      <c r="C51" s="1" t="s">
        <v>16</v>
      </c>
      <c r="D51" s="1">
        <v>3</v>
      </c>
      <c r="E51" s="1" t="s">
        <v>14</v>
      </c>
      <c r="F51" s="1" t="s">
        <v>12</v>
      </c>
      <c r="G51" s="1" t="s">
        <v>13</v>
      </c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1">
        <v>58.77</v>
      </c>
    </row>
    <row r="52" spans="1:14" x14ac:dyDescent="0.25">
      <c r="A52" s="1" t="s">
        <v>11</v>
      </c>
      <c r="B52" s="1">
        <v>249.13</v>
      </c>
      <c r="C52" s="1" t="s">
        <v>16</v>
      </c>
      <c r="D52" s="1">
        <v>10</v>
      </c>
      <c r="E52" s="1" t="s">
        <v>14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1">
        <v>224.22</v>
      </c>
    </row>
    <row r="53" spans="1:14" x14ac:dyDescent="0.25">
      <c r="A53" s="1" t="s">
        <v>11</v>
      </c>
      <c r="B53" s="1">
        <v>261.17</v>
      </c>
      <c r="C53" s="1" t="s">
        <v>16</v>
      </c>
      <c r="D53" s="1">
        <v>21</v>
      </c>
      <c r="E53" s="1" t="s">
        <v>14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1">
        <v>206.32</v>
      </c>
    </row>
    <row r="54" spans="1:14" x14ac:dyDescent="0.25">
      <c r="A54" s="1" t="s">
        <v>11</v>
      </c>
      <c r="B54" s="1">
        <v>278.33</v>
      </c>
      <c r="C54" s="1" t="s">
        <v>16</v>
      </c>
      <c r="D54" s="1">
        <v>26</v>
      </c>
      <c r="E54" s="1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1">
        <v>205.96</v>
      </c>
    </row>
    <row r="55" spans="1:14" x14ac:dyDescent="0.25">
      <c r="A55" s="1" t="s">
        <v>11</v>
      </c>
      <c r="B55" s="1">
        <v>207.05</v>
      </c>
      <c r="C55" s="1" t="s">
        <v>16</v>
      </c>
      <c r="D55" s="1">
        <v>4</v>
      </c>
      <c r="E55" s="1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1">
        <v>198.77</v>
      </c>
    </row>
    <row r="56" spans="1:14" x14ac:dyDescent="0.25">
      <c r="A56" s="1" t="s">
        <v>11</v>
      </c>
      <c r="B56" s="1">
        <v>247.31</v>
      </c>
      <c r="C56" s="1" t="s">
        <v>16</v>
      </c>
      <c r="D56" s="1">
        <v>6</v>
      </c>
      <c r="E56" s="1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1">
        <v>232.47</v>
      </c>
    </row>
    <row r="57" spans="1:14" x14ac:dyDescent="0.25">
      <c r="A57" s="1" t="s">
        <v>11</v>
      </c>
      <c r="B57" s="1">
        <v>86.78</v>
      </c>
      <c r="C57" s="1" t="s">
        <v>16</v>
      </c>
      <c r="D57" s="1">
        <v>21</v>
      </c>
      <c r="E57" s="1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1">
        <v>68.56</v>
      </c>
    </row>
    <row r="58" spans="1:14" x14ac:dyDescent="0.25">
      <c r="A58" s="1" t="s">
        <v>11</v>
      </c>
      <c r="B58" s="1">
        <v>279.38</v>
      </c>
      <c r="C58" s="1" t="s">
        <v>16</v>
      </c>
      <c r="D58" s="1">
        <v>10</v>
      </c>
      <c r="E58" s="1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1">
        <v>251.44</v>
      </c>
    </row>
    <row r="59" spans="1:14" x14ac:dyDescent="0.25">
      <c r="A59" s="1" t="s">
        <v>11</v>
      </c>
      <c r="B59" s="1">
        <v>82.16</v>
      </c>
      <c r="C59" s="1" t="s">
        <v>16</v>
      </c>
      <c r="D59" s="1">
        <v>9</v>
      </c>
      <c r="E59" s="1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1">
        <v>74.77</v>
      </c>
    </row>
    <row r="60" spans="1:14" x14ac:dyDescent="0.25">
      <c r="A60" s="1" t="s">
        <v>11</v>
      </c>
      <c r="B60" s="1">
        <v>134.19</v>
      </c>
      <c r="C60" s="1" t="s">
        <v>16</v>
      </c>
      <c r="D60" s="1">
        <v>12</v>
      </c>
      <c r="E60" s="1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1">
        <v>118.09</v>
      </c>
    </row>
    <row r="61" spans="1:14" x14ac:dyDescent="0.25">
      <c r="A61" s="1" t="s">
        <v>11</v>
      </c>
      <c r="B61" s="1">
        <v>280.49</v>
      </c>
      <c r="C61" s="1" t="s">
        <v>16</v>
      </c>
      <c r="D61" s="1">
        <v>21</v>
      </c>
      <c r="E61" s="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1">
        <v>221.59</v>
      </c>
    </row>
    <row r="62" spans="1:14" x14ac:dyDescent="0.25">
      <c r="A62" s="1" t="s">
        <v>11</v>
      </c>
      <c r="B62" s="1">
        <v>197.1</v>
      </c>
      <c r="C62" s="1" t="s">
        <v>16</v>
      </c>
      <c r="D62" s="1">
        <v>14</v>
      </c>
      <c r="E62" s="1" t="s">
        <v>14</v>
      </c>
      <c r="F62" s="1" t="s">
        <v>12</v>
      </c>
      <c r="G62" s="1" t="s">
        <v>13</v>
      </c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1">
        <v>169.51</v>
      </c>
    </row>
    <row r="63" spans="1:14" x14ac:dyDescent="0.25">
      <c r="A63" s="1" t="s">
        <v>11</v>
      </c>
      <c r="B63" s="1">
        <v>71.22</v>
      </c>
      <c r="C63" s="1" t="s">
        <v>16</v>
      </c>
      <c r="D63" s="1">
        <v>5</v>
      </c>
      <c r="E63" s="1" t="s">
        <v>14</v>
      </c>
      <c r="F63" s="1" t="s">
        <v>12</v>
      </c>
      <c r="G63" s="1" t="s">
        <v>13</v>
      </c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1">
        <v>67.66</v>
      </c>
    </row>
    <row r="64" spans="1:14" x14ac:dyDescent="0.25">
      <c r="A64" s="1" t="s">
        <v>11</v>
      </c>
      <c r="B64" s="1">
        <v>197.69</v>
      </c>
      <c r="C64" s="1" t="s">
        <v>16</v>
      </c>
      <c r="D64" s="1">
        <v>24</v>
      </c>
      <c r="E64" s="1" t="s">
        <v>14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1">
        <v>150.24</v>
      </c>
    </row>
    <row r="65" spans="1:14" x14ac:dyDescent="0.25">
      <c r="A65" s="1" t="s">
        <v>11</v>
      </c>
      <c r="B65" s="1">
        <v>224.51</v>
      </c>
      <c r="C65" s="1" t="s">
        <v>16</v>
      </c>
      <c r="D65" s="1">
        <v>15</v>
      </c>
      <c r="E65" s="1" t="s">
        <v>14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1">
        <v>190.83</v>
      </c>
    </row>
    <row r="66" spans="1:14" x14ac:dyDescent="0.25">
      <c r="A66" s="1" t="s">
        <v>11</v>
      </c>
      <c r="B66" s="1">
        <v>77.069999999999993</v>
      </c>
      <c r="C66" s="1" t="s">
        <v>16</v>
      </c>
      <c r="D66" s="1">
        <v>13</v>
      </c>
      <c r="E66" s="1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1">
        <v>67.05</v>
      </c>
    </row>
    <row r="67" spans="1:14" x14ac:dyDescent="0.25">
      <c r="A67" s="1" t="s">
        <v>11</v>
      </c>
      <c r="B67" s="1">
        <v>183.4</v>
      </c>
      <c r="C67" s="1" t="s">
        <v>16</v>
      </c>
      <c r="D67" s="1">
        <v>14</v>
      </c>
      <c r="E67" s="1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1">
        <v>157.72</v>
      </c>
    </row>
    <row r="68" spans="1:14" x14ac:dyDescent="0.25">
      <c r="A68" s="1" t="s">
        <v>11</v>
      </c>
      <c r="B68" s="1">
        <v>261.82</v>
      </c>
      <c r="C68" s="1" t="s">
        <v>16</v>
      </c>
      <c r="D68" s="1">
        <v>7</v>
      </c>
      <c r="E68" s="1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1">
        <v>243.49</v>
      </c>
    </row>
    <row r="69" spans="1:14" x14ac:dyDescent="0.25">
      <c r="A69" s="1" t="s">
        <v>11</v>
      </c>
      <c r="B69" s="1">
        <v>74.05</v>
      </c>
      <c r="C69" s="1" t="s">
        <v>16</v>
      </c>
      <c r="D69" s="1">
        <v>15</v>
      </c>
      <c r="E69" s="1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1">
        <v>62.94</v>
      </c>
    </row>
    <row r="70" spans="1:14" x14ac:dyDescent="0.25">
      <c r="A70" s="1" t="s">
        <v>11</v>
      </c>
      <c r="B70" s="1">
        <v>67.040000000000006</v>
      </c>
      <c r="C70" s="1" t="s">
        <v>16</v>
      </c>
      <c r="D70" s="1">
        <v>1</v>
      </c>
      <c r="E70" s="1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1">
        <v>66.37</v>
      </c>
    </row>
    <row r="71" spans="1:14" x14ac:dyDescent="0.25">
      <c r="A71" s="1" t="s">
        <v>11</v>
      </c>
      <c r="B71" s="1">
        <v>183.36</v>
      </c>
      <c r="C71" s="1" t="s">
        <v>16</v>
      </c>
      <c r="D71" s="1">
        <v>27</v>
      </c>
      <c r="E71" s="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1">
        <v>133.85</v>
      </c>
    </row>
    <row r="72" spans="1:14" x14ac:dyDescent="0.25">
      <c r="A72" s="1" t="s">
        <v>11</v>
      </c>
      <c r="B72" s="1">
        <v>220.74</v>
      </c>
      <c r="C72" s="1" t="s">
        <v>16</v>
      </c>
      <c r="D72" s="1">
        <v>17</v>
      </c>
      <c r="E72" s="1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1">
        <v>183.21</v>
      </c>
    </row>
    <row r="73" spans="1:14" x14ac:dyDescent="0.25">
      <c r="A73" s="1" t="s">
        <v>11</v>
      </c>
      <c r="B73" s="1">
        <v>80.78</v>
      </c>
      <c r="C73" s="1" t="s">
        <v>16</v>
      </c>
      <c r="D73" s="1">
        <v>28</v>
      </c>
      <c r="E73" s="1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1">
        <v>58.16</v>
      </c>
    </row>
    <row r="74" spans="1:14" x14ac:dyDescent="0.25">
      <c r="A74" s="1" t="s">
        <v>11</v>
      </c>
      <c r="B74" s="1">
        <v>103.64</v>
      </c>
      <c r="C74" s="1" t="s">
        <v>16</v>
      </c>
      <c r="D74" s="1">
        <v>5</v>
      </c>
      <c r="E74" s="1" t="s">
        <v>14</v>
      </c>
      <c r="F74" s="1" t="s">
        <v>12</v>
      </c>
      <c r="G74" s="1" t="s">
        <v>13</v>
      </c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1">
        <v>98.46</v>
      </c>
    </row>
    <row r="75" spans="1:14" x14ac:dyDescent="0.25">
      <c r="A75" s="1" t="s">
        <v>11</v>
      </c>
      <c r="B75" s="1">
        <v>217.5</v>
      </c>
      <c r="C75" s="1" t="s">
        <v>16</v>
      </c>
      <c r="D75" s="1">
        <v>2</v>
      </c>
      <c r="E75" s="1" t="s">
        <v>14</v>
      </c>
      <c r="F75" s="1" t="s">
        <v>12</v>
      </c>
      <c r="G75" s="1" t="s">
        <v>13</v>
      </c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1">
        <v>213.15</v>
      </c>
    </row>
    <row r="76" spans="1:14" x14ac:dyDescent="0.25">
      <c r="A76" s="1" t="s">
        <v>11</v>
      </c>
      <c r="B76" s="1">
        <v>299.69</v>
      </c>
      <c r="C76" s="1" t="s">
        <v>16</v>
      </c>
      <c r="D76" s="1">
        <v>19</v>
      </c>
      <c r="E76" s="1" t="s">
        <v>14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1">
        <v>242.75</v>
      </c>
    </row>
    <row r="77" spans="1:14" x14ac:dyDescent="0.25">
      <c r="A77" s="1" t="s">
        <v>11</v>
      </c>
      <c r="B77" s="1">
        <v>164.53</v>
      </c>
      <c r="C77" s="1" t="s">
        <v>16</v>
      </c>
      <c r="D77" s="1">
        <v>1</v>
      </c>
      <c r="E77" s="1" t="s">
        <v>14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1">
        <v>162.88</v>
      </c>
    </row>
    <row r="78" spans="1:14" x14ac:dyDescent="0.25">
      <c r="A78" s="1" t="s">
        <v>11</v>
      </c>
      <c r="B78" s="1">
        <v>278.60000000000002</v>
      </c>
      <c r="C78" s="1" t="s">
        <v>16</v>
      </c>
      <c r="D78" s="1">
        <v>2</v>
      </c>
      <c r="E78" s="1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1">
        <v>273.02999999999997</v>
      </c>
    </row>
    <row r="79" spans="1:14" x14ac:dyDescent="0.25">
      <c r="A79" s="1" t="s">
        <v>11</v>
      </c>
      <c r="B79" s="1">
        <v>65.39</v>
      </c>
      <c r="C79" s="1" t="s">
        <v>16</v>
      </c>
      <c r="D79" s="1">
        <v>10</v>
      </c>
      <c r="E79" s="1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1">
        <v>58.85</v>
      </c>
    </row>
    <row r="80" spans="1:14" x14ac:dyDescent="0.25">
      <c r="A80" s="1" t="s">
        <v>11</v>
      </c>
      <c r="B80" s="1">
        <v>97.86</v>
      </c>
      <c r="C80" s="1" t="s">
        <v>16</v>
      </c>
      <c r="D80" s="1">
        <v>11</v>
      </c>
      <c r="E80" s="1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1">
        <v>87.1</v>
      </c>
    </row>
    <row r="81" spans="1:14" x14ac:dyDescent="0.25">
      <c r="A81" s="1" t="s">
        <v>11</v>
      </c>
      <c r="B81" s="1">
        <v>106.19</v>
      </c>
      <c r="C81" s="1" t="s">
        <v>16</v>
      </c>
      <c r="D81" s="1">
        <v>17</v>
      </c>
      <c r="E81" s="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1">
        <v>88.14</v>
      </c>
    </row>
    <row r="82" spans="1:14" x14ac:dyDescent="0.25">
      <c r="A82" s="1" t="s">
        <v>11</v>
      </c>
      <c r="B82" s="1">
        <v>283.5</v>
      </c>
      <c r="C82" s="1" t="s">
        <v>16</v>
      </c>
      <c r="D82" s="1">
        <v>15</v>
      </c>
      <c r="E82" s="1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1">
        <v>240.98</v>
      </c>
    </row>
    <row r="83" spans="1:14" x14ac:dyDescent="0.25">
      <c r="A83" s="1" t="s">
        <v>11</v>
      </c>
      <c r="B83" s="1">
        <v>54.95</v>
      </c>
      <c r="C83" s="1" t="s">
        <v>16</v>
      </c>
      <c r="D83" s="1">
        <v>26</v>
      </c>
      <c r="E83" s="1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1">
        <v>40.659999999999997</v>
      </c>
    </row>
    <row r="84" spans="1:14" x14ac:dyDescent="0.25">
      <c r="A84" s="1" t="s">
        <v>11</v>
      </c>
      <c r="B84" s="1">
        <v>199.76</v>
      </c>
      <c r="C84" s="1" t="s">
        <v>16</v>
      </c>
      <c r="D84" s="1">
        <v>26</v>
      </c>
      <c r="E84" s="1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1">
        <v>147.82</v>
      </c>
    </row>
    <row r="85" spans="1:14" x14ac:dyDescent="0.25">
      <c r="A85" s="1" t="s">
        <v>11</v>
      </c>
      <c r="B85" s="1">
        <v>171.99</v>
      </c>
      <c r="C85" s="1" t="s">
        <v>16</v>
      </c>
      <c r="D85" s="1">
        <v>15</v>
      </c>
      <c r="E85" s="1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1">
        <v>146.19</v>
      </c>
    </row>
    <row r="86" spans="1:14" x14ac:dyDescent="0.25">
      <c r="A86" s="1" t="s">
        <v>11</v>
      </c>
      <c r="B86" s="1">
        <v>188.33</v>
      </c>
      <c r="C86" s="1" t="s">
        <v>16</v>
      </c>
      <c r="D86" s="1">
        <v>24</v>
      </c>
      <c r="E86" s="1" t="s">
        <v>14</v>
      </c>
      <c r="F86" s="1" t="s">
        <v>12</v>
      </c>
      <c r="G86" s="1" t="s">
        <v>13</v>
      </c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1">
        <v>143.13</v>
      </c>
    </row>
    <row r="87" spans="1:14" x14ac:dyDescent="0.25">
      <c r="A87" s="1" t="s">
        <v>11</v>
      </c>
      <c r="B87" s="1">
        <v>110.93</v>
      </c>
      <c r="C87" s="1" t="s">
        <v>16</v>
      </c>
      <c r="D87" s="1">
        <v>11</v>
      </c>
      <c r="E87" s="1" t="s">
        <v>14</v>
      </c>
      <c r="F87" s="1" t="s">
        <v>12</v>
      </c>
      <c r="G87" s="1" t="s">
        <v>13</v>
      </c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1">
        <v>98.73</v>
      </c>
    </row>
    <row r="88" spans="1:14" x14ac:dyDescent="0.25">
      <c r="A88" s="1" t="s">
        <v>11</v>
      </c>
      <c r="B88" s="1">
        <v>290.88</v>
      </c>
      <c r="C88" s="1" t="s">
        <v>16</v>
      </c>
      <c r="D88" s="1">
        <v>1</v>
      </c>
      <c r="E88" s="1" t="s">
        <v>14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1">
        <v>287.97000000000003</v>
      </c>
    </row>
    <row r="89" spans="1:14" x14ac:dyDescent="0.25">
      <c r="A89" s="1" t="s">
        <v>11</v>
      </c>
      <c r="B89" s="1">
        <v>68.150000000000006</v>
      </c>
      <c r="C89" s="1" t="s">
        <v>16</v>
      </c>
      <c r="D89" s="1">
        <v>6</v>
      </c>
      <c r="E89" s="1" t="s">
        <v>14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1">
        <v>64.06</v>
      </c>
    </row>
    <row r="90" spans="1:14" x14ac:dyDescent="0.25">
      <c r="A90" s="1" t="s">
        <v>11</v>
      </c>
      <c r="B90" s="1">
        <v>65.59</v>
      </c>
      <c r="C90" s="1" t="s">
        <v>16</v>
      </c>
      <c r="D90" s="1">
        <v>31</v>
      </c>
      <c r="E90" s="1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1">
        <v>45.26</v>
      </c>
    </row>
    <row r="91" spans="1:14" x14ac:dyDescent="0.25">
      <c r="A91" s="1" t="s">
        <v>11</v>
      </c>
      <c r="B91" s="1">
        <v>121.52</v>
      </c>
      <c r="C91" s="1" t="s">
        <v>16</v>
      </c>
      <c r="D91" s="1">
        <v>18</v>
      </c>
      <c r="E91" s="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1">
        <v>99.65</v>
      </c>
    </row>
    <row r="92" spans="1:14" x14ac:dyDescent="0.25">
      <c r="A92" s="1" t="s">
        <v>11</v>
      </c>
      <c r="B92" s="1">
        <v>247.8</v>
      </c>
      <c r="C92" s="1" t="s">
        <v>16</v>
      </c>
      <c r="D92" s="1">
        <v>27</v>
      </c>
      <c r="E92" s="1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1">
        <v>180.89</v>
      </c>
    </row>
    <row r="93" spans="1:14" x14ac:dyDescent="0.25">
      <c r="A93" s="1" t="s">
        <v>11</v>
      </c>
      <c r="B93" s="1">
        <v>134.07</v>
      </c>
      <c r="C93" s="1" t="s">
        <v>16</v>
      </c>
      <c r="D93" s="1">
        <v>20</v>
      </c>
      <c r="E93" s="1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1">
        <v>107.26</v>
      </c>
    </row>
    <row r="94" spans="1:14" x14ac:dyDescent="0.25">
      <c r="A94" s="1" t="s">
        <v>11</v>
      </c>
      <c r="B94" s="1">
        <v>158.38999999999999</v>
      </c>
      <c r="C94" s="1" t="s">
        <v>16</v>
      </c>
      <c r="D94" s="1">
        <v>28</v>
      </c>
      <c r="E94" s="1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1">
        <v>114.04</v>
      </c>
    </row>
    <row r="95" spans="1:14" x14ac:dyDescent="0.25">
      <c r="A95" s="1" t="s">
        <v>11</v>
      </c>
      <c r="B95" s="1">
        <v>236.38</v>
      </c>
      <c r="C95" s="1" t="s">
        <v>16</v>
      </c>
      <c r="D95" s="1">
        <v>10</v>
      </c>
      <c r="E95" s="1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1">
        <v>212.74</v>
      </c>
    </row>
    <row r="96" spans="1:14" x14ac:dyDescent="0.25">
      <c r="A96" s="1" t="s">
        <v>11</v>
      </c>
      <c r="B96" s="1">
        <v>195.79</v>
      </c>
      <c r="C96" s="1" t="s">
        <v>16</v>
      </c>
      <c r="D96" s="1">
        <v>1</v>
      </c>
      <c r="E96" s="1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1">
        <v>193.83</v>
      </c>
    </row>
    <row r="97" spans="1:14" x14ac:dyDescent="0.25">
      <c r="A97" s="1" t="s">
        <v>11</v>
      </c>
      <c r="B97" s="1">
        <v>161.22</v>
      </c>
      <c r="C97" s="1" t="s">
        <v>16</v>
      </c>
      <c r="D97" s="1">
        <v>17</v>
      </c>
      <c r="E97" s="1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1">
        <v>133.81</v>
      </c>
    </row>
    <row r="98" spans="1:14" x14ac:dyDescent="0.25">
      <c r="A98" s="1" t="s">
        <v>11</v>
      </c>
      <c r="B98" s="1">
        <v>239.67</v>
      </c>
      <c r="C98" s="1" t="s">
        <v>16</v>
      </c>
      <c r="D98" s="1">
        <v>18</v>
      </c>
      <c r="E98" s="1" t="s">
        <v>14</v>
      </c>
      <c r="F98" s="1" t="s">
        <v>12</v>
      </c>
      <c r="G98" s="1" t="s">
        <v>13</v>
      </c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1">
        <v>196.53</v>
      </c>
    </row>
    <row r="99" spans="1:14" x14ac:dyDescent="0.25">
      <c r="A99" s="1" t="s">
        <v>11</v>
      </c>
      <c r="B99" s="1">
        <v>135.38999999999999</v>
      </c>
      <c r="C99" s="1" t="s">
        <v>16</v>
      </c>
      <c r="D99" s="1">
        <v>27</v>
      </c>
      <c r="E99" s="1" t="s">
        <v>14</v>
      </c>
      <c r="F99" s="1" t="s">
        <v>12</v>
      </c>
      <c r="G99" s="1" t="s">
        <v>13</v>
      </c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1">
        <v>98.83</v>
      </c>
    </row>
    <row r="100" spans="1:14" x14ac:dyDescent="0.25">
      <c r="A100" s="1" t="s">
        <v>11</v>
      </c>
      <c r="B100" s="1">
        <v>68.760000000000005</v>
      </c>
      <c r="C100" s="1" t="s">
        <v>16</v>
      </c>
      <c r="D100" s="1">
        <v>3</v>
      </c>
      <c r="E100" s="1" t="s">
        <v>14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1">
        <v>66.7</v>
      </c>
    </row>
    <row r="101" spans="1:14" x14ac:dyDescent="0.25">
      <c r="A101" s="1" t="s">
        <v>11</v>
      </c>
      <c r="B101" s="1">
        <v>115.03</v>
      </c>
      <c r="C101" s="1" t="s">
        <v>16</v>
      </c>
      <c r="D101" s="1">
        <v>15</v>
      </c>
      <c r="E101" s="1" t="s">
        <v>14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1">
        <v>97.78</v>
      </c>
    </row>
    <row r="102" spans="1:14" x14ac:dyDescent="0.25">
      <c r="A102" s="1" t="s">
        <v>11</v>
      </c>
      <c r="B102" s="1">
        <v>59.48</v>
      </c>
      <c r="C102" s="1" t="s">
        <v>16</v>
      </c>
      <c r="D102" s="1">
        <v>16</v>
      </c>
      <c r="E102" s="1" t="s">
        <v>14</v>
      </c>
      <c r="F102" s="1" t="s">
        <v>12</v>
      </c>
      <c r="G102" s="1" t="s">
        <v>13</v>
      </c>
      <c r="H102" s="1">
        <v>1</v>
      </c>
      <c r="I102" s="1">
        <v>1</v>
      </c>
      <c r="J102" s="1">
        <v>10</v>
      </c>
      <c r="K102" s="1" t="s">
        <v>8</v>
      </c>
      <c r="L102" s="1" t="s">
        <v>9</v>
      </c>
      <c r="M102" s="1" t="s">
        <v>10</v>
      </c>
      <c r="N102" s="1">
        <v>49.96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C76B-2F8B-49ED-8575-B5FB624A2F9B}">
  <sheetPr codeName="Feuil2"/>
  <dimension ref="A1:X101"/>
  <sheetViews>
    <sheetView tabSelected="1" workbookViewId="0">
      <selection activeCell="H7" sqref="H7"/>
    </sheetView>
  </sheetViews>
  <sheetFormatPr baseColWidth="10" defaultRowHeight="15" x14ac:dyDescent="0.25"/>
  <sheetData>
    <row r="1" spans="1:2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  <c r="O1" s="1" t="s">
        <v>27</v>
      </c>
      <c r="P1" s="1" t="s">
        <v>28</v>
      </c>
      <c r="Q1" s="1" t="s">
        <v>29</v>
      </c>
      <c r="R1" s="1" t="s">
        <v>33</v>
      </c>
      <c r="S1" s="1" t="s">
        <v>33</v>
      </c>
      <c r="T1" s="1" t="s">
        <v>33</v>
      </c>
      <c r="U1" s="1" t="s">
        <v>33</v>
      </c>
      <c r="V1" s="1" t="s">
        <v>33</v>
      </c>
      <c r="W1" s="1" t="s">
        <v>33</v>
      </c>
      <c r="X1" s="1" t="s">
        <v>33</v>
      </c>
    </row>
    <row r="2" spans="1:24" x14ac:dyDescent="0.25">
      <c r="A2" s="1" t="s">
        <v>18</v>
      </c>
      <c r="B2" s="1">
        <v>60</v>
      </c>
      <c r="C2" s="1" t="s">
        <v>19</v>
      </c>
      <c r="D2" s="1">
        <v>78</v>
      </c>
      <c r="E2" s="1" t="s">
        <v>20</v>
      </c>
      <c r="F2" s="1"/>
      <c r="G2" s="1"/>
      <c r="H2" s="1"/>
      <c r="I2" s="1"/>
      <c r="J2" s="1"/>
      <c r="K2" s="1"/>
      <c r="L2" s="1"/>
      <c r="M2" s="1"/>
      <c r="N2" s="1">
        <v>46.8</v>
      </c>
      <c r="O2" s="1">
        <v>60</v>
      </c>
      <c r="P2" s="1" t="s">
        <v>78</v>
      </c>
      <c r="Q2" s="1" t="s">
        <v>30</v>
      </c>
      <c r="R2" s="1" t="s">
        <v>34</v>
      </c>
      <c r="S2" s="1">
        <v>0.6</v>
      </c>
      <c r="T2" s="1" t="s">
        <v>35</v>
      </c>
      <c r="U2" s="1">
        <v>78</v>
      </c>
      <c r="V2" s="1" t="s">
        <v>36</v>
      </c>
      <c r="W2" s="1">
        <v>46.8</v>
      </c>
      <c r="X2" s="1" t="s">
        <v>81</v>
      </c>
    </row>
    <row r="3" spans="1:24" x14ac:dyDescent="0.25">
      <c r="A3" s="1" t="s">
        <v>21</v>
      </c>
      <c r="B3" s="1">
        <v>84</v>
      </c>
      <c r="C3" s="1" t="s">
        <v>19</v>
      </c>
      <c r="D3" s="1">
        <v>66</v>
      </c>
      <c r="E3" s="1" t="s">
        <v>20</v>
      </c>
      <c r="F3" s="1"/>
      <c r="G3" s="1"/>
      <c r="H3" s="1"/>
      <c r="I3" s="1"/>
      <c r="J3" s="1"/>
      <c r="K3" s="1"/>
      <c r="L3" s="1"/>
      <c r="M3" s="1"/>
      <c r="N3" s="1">
        <v>55.44</v>
      </c>
      <c r="O3" s="1">
        <v>84</v>
      </c>
      <c r="P3" s="1" t="s">
        <v>235</v>
      </c>
      <c r="Q3" s="1" t="s">
        <v>30</v>
      </c>
      <c r="R3" s="1" t="s">
        <v>34</v>
      </c>
      <c r="S3" s="1">
        <v>0.84</v>
      </c>
      <c r="T3" s="1" t="s">
        <v>35</v>
      </c>
      <c r="U3" s="1">
        <v>66</v>
      </c>
      <c r="V3" s="1" t="s">
        <v>36</v>
      </c>
      <c r="W3" s="1">
        <v>55.44</v>
      </c>
      <c r="X3" s="1" t="s">
        <v>81</v>
      </c>
    </row>
    <row r="4" spans="1:24" x14ac:dyDescent="0.25">
      <c r="A4" s="1" t="s">
        <v>18</v>
      </c>
      <c r="B4" s="1">
        <v>32</v>
      </c>
      <c r="C4" s="1" t="s">
        <v>19</v>
      </c>
      <c r="D4" s="1">
        <v>150</v>
      </c>
      <c r="E4" s="1" t="s">
        <v>20</v>
      </c>
      <c r="F4" s="1"/>
      <c r="G4" s="1"/>
      <c r="H4" s="1"/>
      <c r="I4" s="1"/>
      <c r="J4" s="1"/>
      <c r="K4" s="1"/>
      <c r="L4" s="1"/>
      <c r="M4" s="1"/>
      <c r="N4" s="1">
        <v>48</v>
      </c>
      <c r="O4" s="1">
        <v>32</v>
      </c>
      <c r="P4" s="1" t="s">
        <v>168</v>
      </c>
      <c r="Q4" s="1" t="s">
        <v>30</v>
      </c>
      <c r="R4" s="1" t="s">
        <v>34</v>
      </c>
      <c r="S4" s="1">
        <v>0.32</v>
      </c>
      <c r="T4" s="1" t="s">
        <v>35</v>
      </c>
      <c r="U4" s="1">
        <v>150</v>
      </c>
      <c r="V4" s="1" t="s">
        <v>36</v>
      </c>
      <c r="W4" s="1">
        <v>48</v>
      </c>
      <c r="X4" s="1" t="s">
        <v>81</v>
      </c>
    </row>
    <row r="5" spans="1:24" x14ac:dyDescent="0.25">
      <c r="A5" s="1" t="s">
        <v>21</v>
      </c>
      <c r="B5" s="1">
        <v>21</v>
      </c>
      <c r="C5" s="1" t="s">
        <v>19</v>
      </c>
      <c r="D5" s="1">
        <v>78</v>
      </c>
      <c r="E5" s="1" t="s">
        <v>20</v>
      </c>
      <c r="F5" s="1"/>
      <c r="G5" s="1"/>
      <c r="H5" s="1"/>
      <c r="I5" s="1"/>
      <c r="J5" s="1"/>
      <c r="K5" s="1"/>
      <c r="L5" s="1"/>
      <c r="M5" s="1"/>
      <c r="N5" s="1">
        <v>16.38</v>
      </c>
      <c r="O5" s="1">
        <v>21</v>
      </c>
      <c r="P5" s="1" t="s">
        <v>78</v>
      </c>
      <c r="Q5" s="1" t="s">
        <v>30</v>
      </c>
      <c r="R5" s="1" t="s">
        <v>34</v>
      </c>
      <c r="S5" s="1">
        <v>0.21</v>
      </c>
      <c r="T5" s="1" t="s">
        <v>35</v>
      </c>
      <c r="U5" s="1">
        <v>78</v>
      </c>
      <c r="V5" s="1" t="s">
        <v>36</v>
      </c>
      <c r="W5" s="1">
        <v>16.38</v>
      </c>
      <c r="X5" s="1" t="s">
        <v>81</v>
      </c>
    </row>
    <row r="6" spans="1:24" x14ac:dyDescent="0.25">
      <c r="A6" s="1" t="s">
        <v>18</v>
      </c>
      <c r="B6" s="1">
        <v>64</v>
      </c>
      <c r="C6" s="1" t="s">
        <v>19</v>
      </c>
      <c r="D6" s="1">
        <v>87</v>
      </c>
      <c r="E6" s="1" t="s">
        <v>20</v>
      </c>
      <c r="F6" s="1"/>
      <c r="G6" s="1"/>
      <c r="H6" s="1"/>
      <c r="I6" s="1"/>
      <c r="J6" s="1"/>
      <c r="K6" s="1"/>
      <c r="L6" s="1"/>
      <c r="M6" s="1"/>
      <c r="N6" s="1">
        <v>55.68</v>
      </c>
      <c r="O6" s="1">
        <v>64</v>
      </c>
      <c r="P6" s="1" t="s">
        <v>236</v>
      </c>
      <c r="Q6" s="1" t="s">
        <v>30</v>
      </c>
      <c r="R6" s="1" t="s">
        <v>34</v>
      </c>
      <c r="S6" s="1">
        <v>0.64</v>
      </c>
      <c r="T6" s="1" t="s">
        <v>35</v>
      </c>
      <c r="U6" s="1">
        <v>87</v>
      </c>
      <c r="V6" s="1" t="s">
        <v>36</v>
      </c>
      <c r="W6" s="1">
        <v>55.68</v>
      </c>
      <c r="X6" s="1" t="s">
        <v>81</v>
      </c>
    </row>
    <row r="7" spans="1:24" x14ac:dyDescent="0.25">
      <c r="A7" s="1" t="s">
        <v>21</v>
      </c>
      <c r="B7" s="1">
        <v>48</v>
      </c>
      <c r="C7" s="1" t="s">
        <v>19</v>
      </c>
      <c r="D7" s="1">
        <v>78</v>
      </c>
      <c r="E7" s="1" t="s">
        <v>20</v>
      </c>
      <c r="F7" s="1"/>
      <c r="G7" s="1"/>
      <c r="H7" s="1"/>
      <c r="I7" s="1"/>
      <c r="J7" s="1"/>
      <c r="K7" s="1"/>
      <c r="L7" s="1"/>
      <c r="M7" s="1"/>
      <c r="N7" s="1">
        <v>37.44</v>
      </c>
      <c r="O7" s="1">
        <v>48</v>
      </c>
      <c r="P7" s="1" t="s">
        <v>78</v>
      </c>
      <c r="Q7" s="1" t="s">
        <v>30</v>
      </c>
      <c r="R7" s="1" t="s">
        <v>34</v>
      </c>
      <c r="S7" s="1">
        <v>0.48</v>
      </c>
      <c r="T7" s="1" t="s">
        <v>35</v>
      </c>
      <c r="U7" s="1">
        <v>78</v>
      </c>
      <c r="V7" s="1" t="s">
        <v>36</v>
      </c>
      <c r="W7" s="1">
        <v>37.44</v>
      </c>
      <c r="X7" s="1" t="s">
        <v>81</v>
      </c>
    </row>
    <row r="8" spans="1:24" x14ac:dyDescent="0.25">
      <c r="A8" s="1" t="s">
        <v>18</v>
      </c>
      <c r="B8" s="1">
        <v>69</v>
      </c>
      <c r="C8" s="1" t="s">
        <v>19</v>
      </c>
      <c r="D8" s="1">
        <v>184</v>
      </c>
      <c r="E8" s="1" t="s">
        <v>20</v>
      </c>
      <c r="F8" s="1"/>
      <c r="G8" s="1"/>
      <c r="H8" s="1"/>
      <c r="I8" s="1"/>
      <c r="J8" s="1"/>
      <c r="K8" s="1"/>
      <c r="L8" s="1"/>
      <c r="M8" s="1"/>
      <c r="N8" s="1">
        <v>126.96</v>
      </c>
      <c r="O8" s="1">
        <v>69</v>
      </c>
      <c r="P8" s="1" t="s">
        <v>99</v>
      </c>
      <c r="Q8" s="1" t="s">
        <v>30</v>
      </c>
      <c r="R8" s="1" t="s">
        <v>34</v>
      </c>
      <c r="S8" s="1">
        <v>0.69</v>
      </c>
      <c r="T8" s="1" t="s">
        <v>35</v>
      </c>
      <c r="U8" s="1">
        <v>184</v>
      </c>
      <c r="V8" s="1" t="s">
        <v>36</v>
      </c>
      <c r="W8" s="1">
        <v>126.96</v>
      </c>
      <c r="X8" s="1" t="s">
        <v>81</v>
      </c>
    </row>
    <row r="9" spans="1:24" x14ac:dyDescent="0.25">
      <c r="A9" s="1" t="s">
        <v>21</v>
      </c>
      <c r="B9" s="1">
        <v>91</v>
      </c>
      <c r="C9" s="1" t="s">
        <v>19</v>
      </c>
      <c r="D9" s="1">
        <v>176</v>
      </c>
      <c r="E9" s="1" t="s">
        <v>20</v>
      </c>
      <c r="F9" s="1"/>
      <c r="G9" s="1"/>
      <c r="H9" s="1"/>
      <c r="I9" s="1"/>
      <c r="J9" s="1"/>
      <c r="K9" s="1"/>
      <c r="L9" s="1"/>
      <c r="M9" s="1"/>
      <c r="N9" s="1">
        <v>160.16</v>
      </c>
      <c r="O9" s="1">
        <v>91</v>
      </c>
      <c r="P9" s="1" t="s">
        <v>112</v>
      </c>
      <c r="Q9" s="1" t="s">
        <v>30</v>
      </c>
      <c r="R9" s="1" t="s">
        <v>34</v>
      </c>
      <c r="S9" s="1">
        <v>0.91</v>
      </c>
      <c r="T9" s="1" t="s">
        <v>35</v>
      </c>
      <c r="U9" s="1">
        <v>176</v>
      </c>
      <c r="V9" s="1" t="s">
        <v>36</v>
      </c>
      <c r="W9" s="1">
        <v>160.16</v>
      </c>
      <c r="X9" s="1" t="s">
        <v>81</v>
      </c>
    </row>
    <row r="10" spans="1:24" x14ac:dyDescent="0.25">
      <c r="A10" s="1" t="s">
        <v>18</v>
      </c>
      <c r="B10" s="1">
        <v>37</v>
      </c>
      <c r="C10" s="1" t="s">
        <v>19</v>
      </c>
      <c r="D10" s="1">
        <v>142</v>
      </c>
      <c r="E10" s="1" t="s">
        <v>20</v>
      </c>
      <c r="F10" s="1"/>
      <c r="G10" s="1"/>
      <c r="H10" s="1"/>
      <c r="I10" s="1"/>
      <c r="J10" s="1"/>
      <c r="K10" s="1"/>
      <c r="L10" s="1"/>
      <c r="M10" s="1"/>
      <c r="N10" s="1">
        <v>52.54</v>
      </c>
      <c r="O10" s="1">
        <v>37</v>
      </c>
      <c r="P10" s="1" t="s">
        <v>215</v>
      </c>
      <c r="Q10" s="1" t="s">
        <v>30</v>
      </c>
      <c r="R10" s="1" t="s">
        <v>34</v>
      </c>
      <c r="S10" s="1">
        <v>0.37</v>
      </c>
      <c r="T10" s="1" t="s">
        <v>35</v>
      </c>
      <c r="U10" s="1">
        <v>142</v>
      </c>
      <c r="V10" s="1" t="s">
        <v>36</v>
      </c>
      <c r="W10" s="1">
        <v>52.54</v>
      </c>
      <c r="X10" s="1" t="s">
        <v>81</v>
      </c>
    </row>
    <row r="11" spans="1:24" x14ac:dyDescent="0.25">
      <c r="A11" s="1" t="s">
        <v>21</v>
      </c>
      <c r="B11" s="1">
        <v>60</v>
      </c>
      <c r="C11" s="1" t="s">
        <v>19</v>
      </c>
      <c r="D11" s="1">
        <v>58</v>
      </c>
      <c r="E11" s="1" t="s">
        <v>20</v>
      </c>
      <c r="F11" s="1"/>
      <c r="G11" s="1"/>
      <c r="H11" s="1"/>
      <c r="I11" s="1"/>
      <c r="J11" s="1"/>
      <c r="K11" s="1"/>
      <c r="L11" s="1"/>
      <c r="M11" s="1"/>
      <c r="N11" s="1">
        <v>34.799999999999997</v>
      </c>
      <c r="O11" s="1">
        <v>60</v>
      </c>
      <c r="P11" s="1" t="s">
        <v>200</v>
      </c>
      <c r="Q11" s="1" t="s">
        <v>30</v>
      </c>
      <c r="R11" s="1" t="s">
        <v>34</v>
      </c>
      <c r="S11" s="1">
        <v>0.6</v>
      </c>
      <c r="T11" s="1" t="s">
        <v>35</v>
      </c>
      <c r="U11" s="1">
        <v>58</v>
      </c>
      <c r="V11" s="1" t="s">
        <v>36</v>
      </c>
      <c r="W11" s="1">
        <v>34.799999999999997</v>
      </c>
      <c r="X11" s="1" t="s">
        <v>81</v>
      </c>
    </row>
    <row r="12" spans="1:24" x14ac:dyDescent="0.25">
      <c r="A12" s="1" t="s">
        <v>18</v>
      </c>
      <c r="B12" s="1">
        <v>77</v>
      </c>
      <c r="C12" s="1" t="s">
        <v>19</v>
      </c>
      <c r="D12" s="1">
        <v>51</v>
      </c>
      <c r="E12" s="1" t="s">
        <v>20</v>
      </c>
      <c r="F12" s="1"/>
      <c r="G12" s="1"/>
      <c r="H12" s="1"/>
      <c r="I12" s="1"/>
      <c r="J12" s="1"/>
      <c r="K12" s="1"/>
      <c r="L12" s="1"/>
      <c r="M12" s="1"/>
      <c r="N12" s="1">
        <v>39.270000000000003</v>
      </c>
      <c r="O12" s="1">
        <v>77</v>
      </c>
      <c r="P12" s="1" t="s">
        <v>51</v>
      </c>
      <c r="Q12" s="1" t="s">
        <v>30</v>
      </c>
      <c r="R12" s="1" t="s">
        <v>34</v>
      </c>
      <c r="S12" s="1">
        <v>0.77</v>
      </c>
      <c r="T12" s="1" t="s">
        <v>35</v>
      </c>
      <c r="U12" s="1">
        <v>51</v>
      </c>
      <c r="V12" s="1" t="s">
        <v>36</v>
      </c>
      <c r="W12" s="1">
        <v>39.270000000000003</v>
      </c>
      <c r="X12" s="1" t="s">
        <v>81</v>
      </c>
    </row>
    <row r="13" spans="1:24" x14ac:dyDescent="0.25">
      <c r="A13" s="1" t="s">
        <v>21</v>
      </c>
      <c r="B13" s="1">
        <v>64</v>
      </c>
      <c r="C13" s="1" t="s">
        <v>19</v>
      </c>
      <c r="D13" s="1">
        <v>64</v>
      </c>
      <c r="E13" s="1" t="s">
        <v>20</v>
      </c>
      <c r="F13" s="1"/>
      <c r="G13" s="1"/>
      <c r="H13" s="1"/>
      <c r="I13" s="1"/>
      <c r="J13" s="1"/>
      <c r="K13" s="1"/>
      <c r="L13" s="1"/>
      <c r="M13" s="1"/>
      <c r="N13" s="1">
        <v>40.96</v>
      </c>
      <c r="O13" s="1">
        <v>64</v>
      </c>
      <c r="P13" s="1" t="s">
        <v>198</v>
      </c>
      <c r="Q13" s="1" t="s">
        <v>30</v>
      </c>
      <c r="R13" s="1" t="s">
        <v>34</v>
      </c>
      <c r="S13" s="1">
        <v>0.64</v>
      </c>
      <c r="T13" s="1" t="s">
        <v>35</v>
      </c>
      <c r="U13" s="1">
        <v>64</v>
      </c>
      <c r="V13" s="1" t="s">
        <v>36</v>
      </c>
      <c r="W13" s="1">
        <v>40.96</v>
      </c>
      <c r="X13" s="1" t="s">
        <v>81</v>
      </c>
    </row>
    <row r="14" spans="1:24" x14ac:dyDescent="0.25">
      <c r="A14" s="1" t="s">
        <v>18</v>
      </c>
      <c r="B14" s="1">
        <v>57</v>
      </c>
      <c r="C14" s="1" t="s">
        <v>19</v>
      </c>
      <c r="D14" s="1">
        <v>97</v>
      </c>
      <c r="E14" s="1" t="s">
        <v>20</v>
      </c>
      <c r="F14" s="1"/>
      <c r="G14" s="1"/>
      <c r="H14" s="1"/>
      <c r="I14" s="1"/>
      <c r="J14" s="1"/>
      <c r="K14" s="1"/>
      <c r="L14" s="1"/>
      <c r="M14" s="1"/>
      <c r="N14" s="1">
        <v>55.29</v>
      </c>
      <c r="O14" s="1">
        <v>57</v>
      </c>
      <c r="P14" s="1" t="s">
        <v>218</v>
      </c>
      <c r="Q14" s="1" t="s">
        <v>30</v>
      </c>
      <c r="R14" s="1" t="s">
        <v>34</v>
      </c>
      <c r="S14" s="1">
        <v>0.56999999999999995</v>
      </c>
      <c r="T14" s="1" t="s">
        <v>35</v>
      </c>
      <c r="U14" s="1">
        <v>97</v>
      </c>
      <c r="V14" s="1" t="s">
        <v>36</v>
      </c>
      <c r="W14" s="1">
        <v>55.29</v>
      </c>
      <c r="X14" s="1" t="s">
        <v>81</v>
      </c>
    </row>
    <row r="15" spans="1:24" x14ac:dyDescent="0.25">
      <c r="A15" s="1" t="s">
        <v>21</v>
      </c>
      <c r="B15" s="1">
        <v>5</v>
      </c>
      <c r="C15" s="1" t="s">
        <v>19</v>
      </c>
      <c r="D15" s="1">
        <v>112</v>
      </c>
      <c r="E15" s="1" t="s">
        <v>20</v>
      </c>
      <c r="F15" s="1"/>
      <c r="G15" s="1"/>
      <c r="H15" s="1"/>
      <c r="I15" s="1"/>
      <c r="J15" s="1"/>
      <c r="K15" s="1"/>
      <c r="L15" s="1"/>
      <c r="M15" s="1"/>
      <c r="N15" s="1">
        <v>5.6</v>
      </c>
      <c r="O15" s="1">
        <v>5</v>
      </c>
      <c r="P15" s="1" t="s">
        <v>207</v>
      </c>
      <c r="Q15" s="1" t="s">
        <v>30</v>
      </c>
      <c r="R15" s="1" t="s">
        <v>34</v>
      </c>
      <c r="S15" s="1">
        <v>0.05</v>
      </c>
      <c r="T15" s="1" t="s">
        <v>35</v>
      </c>
      <c r="U15" s="1">
        <v>112</v>
      </c>
      <c r="V15" s="1" t="s">
        <v>36</v>
      </c>
      <c r="W15" s="1">
        <v>5.6</v>
      </c>
      <c r="X15" s="1" t="s">
        <v>81</v>
      </c>
    </row>
    <row r="16" spans="1:24" x14ac:dyDescent="0.25">
      <c r="A16" s="1" t="s">
        <v>18</v>
      </c>
      <c r="B16" s="1">
        <v>61</v>
      </c>
      <c r="C16" s="1" t="s">
        <v>19</v>
      </c>
      <c r="D16" s="1">
        <v>67</v>
      </c>
      <c r="E16" s="1" t="s">
        <v>20</v>
      </c>
      <c r="F16" s="1"/>
      <c r="G16" s="1"/>
      <c r="H16" s="1"/>
      <c r="I16" s="1"/>
      <c r="J16" s="1"/>
      <c r="K16" s="1"/>
      <c r="L16" s="1"/>
      <c r="M16" s="1"/>
      <c r="N16" s="1">
        <v>40.869999999999997</v>
      </c>
      <c r="O16" s="1">
        <v>61</v>
      </c>
      <c r="P16" s="1" t="s">
        <v>101</v>
      </c>
      <c r="Q16" s="1" t="s">
        <v>30</v>
      </c>
      <c r="R16" s="1" t="s">
        <v>34</v>
      </c>
      <c r="S16" s="1">
        <v>0.61</v>
      </c>
      <c r="T16" s="1" t="s">
        <v>35</v>
      </c>
      <c r="U16" s="1">
        <v>67</v>
      </c>
      <c r="V16" s="1" t="s">
        <v>36</v>
      </c>
      <c r="W16" s="1">
        <v>40.869999999999997</v>
      </c>
      <c r="X16" s="1" t="s">
        <v>81</v>
      </c>
    </row>
    <row r="17" spans="1:24" x14ac:dyDescent="0.25">
      <c r="A17" s="1" t="s">
        <v>21</v>
      </c>
      <c r="B17" s="1">
        <v>26</v>
      </c>
      <c r="C17" s="1" t="s">
        <v>19</v>
      </c>
      <c r="D17" s="1">
        <v>175</v>
      </c>
      <c r="E17" s="1" t="s">
        <v>20</v>
      </c>
      <c r="F17" s="1"/>
      <c r="G17" s="1"/>
      <c r="H17" s="1"/>
      <c r="I17" s="1"/>
      <c r="J17" s="1"/>
      <c r="K17" s="1"/>
      <c r="L17" s="1"/>
      <c r="M17" s="1"/>
      <c r="N17" s="1">
        <v>45.5</v>
      </c>
      <c r="O17" s="1">
        <v>26</v>
      </c>
      <c r="P17" s="1" t="s">
        <v>131</v>
      </c>
      <c r="Q17" s="1" t="s">
        <v>30</v>
      </c>
      <c r="R17" s="1" t="s">
        <v>34</v>
      </c>
      <c r="S17" s="1">
        <v>0.26</v>
      </c>
      <c r="T17" s="1" t="s">
        <v>35</v>
      </c>
      <c r="U17" s="1">
        <v>175</v>
      </c>
      <c r="V17" s="1" t="s">
        <v>36</v>
      </c>
      <c r="W17" s="1">
        <v>45.5</v>
      </c>
      <c r="X17" s="1" t="s">
        <v>81</v>
      </c>
    </row>
    <row r="18" spans="1:24" x14ac:dyDescent="0.25">
      <c r="A18" s="1" t="s">
        <v>18</v>
      </c>
      <c r="B18" s="1">
        <v>85</v>
      </c>
      <c r="C18" s="1" t="s">
        <v>19</v>
      </c>
      <c r="D18" s="1">
        <v>47</v>
      </c>
      <c r="E18" s="1" t="s">
        <v>20</v>
      </c>
      <c r="F18" s="1"/>
      <c r="G18" s="1"/>
      <c r="H18" s="1"/>
      <c r="I18" s="1"/>
      <c r="J18" s="1"/>
      <c r="K18" s="1"/>
      <c r="L18" s="1"/>
      <c r="M18" s="1"/>
      <c r="N18" s="1">
        <v>39.950000000000003</v>
      </c>
      <c r="O18" s="1">
        <v>85</v>
      </c>
      <c r="P18" s="1" t="s">
        <v>237</v>
      </c>
      <c r="Q18" s="1" t="s">
        <v>30</v>
      </c>
      <c r="R18" s="1" t="s">
        <v>34</v>
      </c>
      <c r="S18" s="1">
        <v>0.85</v>
      </c>
      <c r="T18" s="1" t="s">
        <v>35</v>
      </c>
      <c r="U18" s="1">
        <v>47</v>
      </c>
      <c r="V18" s="1" t="s">
        <v>36</v>
      </c>
      <c r="W18" s="1">
        <v>39.950000000000003</v>
      </c>
      <c r="X18" s="1" t="s">
        <v>81</v>
      </c>
    </row>
    <row r="19" spans="1:24" x14ac:dyDescent="0.25">
      <c r="A19" s="1" t="s">
        <v>21</v>
      </c>
      <c r="B19" s="1">
        <v>10</v>
      </c>
      <c r="C19" s="1" t="s">
        <v>19</v>
      </c>
      <c r="D19" s="1">
        <v>50</v>
      </c>
      <c r="E19" s="1" t="s">
        <v>20</v>
      </c>
      <c r="F19" s="1"/>
      <c r="G19" s="1"/>
      <c r="H19" s="1"/>
      <c r="I19" s="1"/>
      <c r="J19" s="1"/>
      <c r="K19" s="1"/>
      <c r="L19" s="1"/>
      <c r="M19" s="1"/>
      <c r="N19" s="1">
        <v>5</v>
      </c>
      <c r="O19" s="1">
        <v>10</v>
      </c>
      <c r="P19" s="1" t="s">
        <v>238</v>
      </c>
      <c r="Q19" s="1" t="s">
        <v>30</v>
      </c>
      <c r="R19" s="1" t="s">
        <v>34</v>
      </c>
      <c r="S19" s="1">
        <v>0.1</v>
      </c>
      <c r="T19" s="1" t="s">
        <v>35</v>
      </c>
      <c r="U19" s="1">
        <v>50</v>
      </c>
      <c r="V19" s="1" t="s">
        <v>36</v>
      </c>
      <c r="W19" s="1">
        <v>5</v>
      </c>
      <c r="X19" s="1" t="s">
        <v>81</v>
      </c>
    </row>
    <row r="20" spans="1:24" x14ac:dyDescent="0.25">
      <c r="A20" s="1" t="s">
        <v>18</v>
      </c>
      <c r="B20" s="1">
        <v>84</v>
      </c>
      <c r="C20" s="1" t="s">
        <v>19</v>
      </c>
      <c r="D20" s="1">
        <v>174</v>
      </c>
      <c r="E20" s="1" t="s">
        <v>20</v>
      </c>
      <c r="F20" s="1"/>
      <c r="G20" s="1"/>
      <c r="H20" s="1"/>
      <c r="I20" s="1"/>
      <c r="J20" s="1"/>
      <c r="K20" s="1"/>
      <c r="L20" s="1"/>
      <c r="M20" s="1"/>
      <c r="N20" s="1">
        <v>146.16</v>
      </c>
      <c r="O20" s="1">
        <v>84</v>
      </c>
      <c r="P20" s="1" t="s">
        <v>239</v>
      </c>
      <c r="Q20" s="1" t="s">
        <v>30</v>
      </c>
      <c r="R20" s="1" t="s">
        <v>34</v>
      </c>
      <c r="S20" s="1">
        <v>0.84</v>
      </c>
      <c r="T20" s="1" t="s">
        <v>35</v>
      </c>
      <c r="U20" s="1">
        <v>174</v>
      </c>
      <c r="V20" s="1" t="s">
        <v>36</v>
      </c>
      <c r="W20" s="1">
        <v>146.16</v>
      </c>
      <c r="X20" s="1" t="s">
        <v>81</v>
      </c>
    </row>
    <row r="21" spans="1:24" x14ac:dyDescent="0.25">
      <c r="A21" s="1" t="s">
        <v>21</v>
      </c>
      <c r="B21" s="1">
        <v>13</v>
      </c>
      <c r="C21" s="1" t="s">
        <v>19</v>
      </c>
      <c r="D21" s="1">
        <v>40</v>
      </c>
      <c r="E21" s="1" t="s">
        <v>20</v>
      </c>
      <c r="F21" s="1"/>
      <c r="G21" s="1"/>
      <c r="H21" s="1"/>
      <c r="I21" s="1"/>
      <c r="J21" s="1"/>
      <c r="K21" s="1"/>
      <c r="L21" s="1"/>
      <c r="M21" s="1"/>
      <c r="N21" s="1">
        <v>5.2</v>
      </c>
      <c r="O21" s="1">
        <v>13</v>
      </c>
      <c r="P21" s="1" t="s">
        <v>69</v>
      </c>
      <c r="Q21" s="1" t="s">
        <v>30</v>
      </c>
      <c r="R21" s="1" t="s">
        <v>34</v>
      </c>
      <c r="S21" s="1">
        <v>0.13</v>
      </c>
      <c r="T21" s="1" t="s">
        <v>35</v>
      </c>
      <c r="U21" s="1">
        <v>40</v>
      </c>
      <c r="V21" s="1" t="s">
        <v>36</v>
      </c>
      <c r="W21" s="1">
        <v>5.2</v>
      </c>
      <c r="X21" s="1" t="s">
        <v>81</v>
      </c>
    </row>
    <row r="22" spans="1:24" x14ac:dyDescent="0.25">
      <c r="A22" s="1" t="s">
        <v>18</v>
      </c>
      <c r="B22" s="1">
        <v>36</v>
      </c>
      <c r="C22" s="1" t="s">
        <v>19</v>
      </c>
      <c r="D22" s="1">
        <v>153</v>
      </c>
      <c r="E22" s="1" t="s">
        <v>20</v>
      </c>
      <c r="F22" s="1"/>
      <c r="G22" s="1"/>
      <c r="H22" s="1"/>
      <c r="I22" s="1"/>
      <c r="J22" s="1"/>
      <c r="K22" s="1"/>
      <c r="L22" s="1"/>
      <c r="M22" s="1"/>
      <c r="N22" s="1">
        <v>55.08</v>
      </c>
      <c r="O22" s="1">
        <v>36</v>
      </c>
      <c r="P22" s="1" t="s">
        <v>240</v>
      </c>
      <c r="Q22" s="1" t="s">
        <v>30</v>
      </c>
      <c r="R22" s="1" t="s">
        <v>34</v>
      </c>
      <c r="S22" s="1">
        <v>0.36</v>
      </c>
      <c r="T22" s="1" t="s">
        <v>35</v>
      </c>
      <c r="U22" s="1">
        <v>153</v>
      </c>
      <c r="V22" s="1" t="s">
        <v>36</v>
      </c>
      <c r="W22" s="1">
        <v>55.08</v>
      </c>
      <c r="X22" s="1" t="s">
        <v>81</v>
      </c>
    </row>
    <row r="23" spans="1:24" x14ac:dyDescent="0.25">
      <c r="A23" s="1" t="s">
        <v>21</v>
      </c>
      <c r="B23" s="1">
        <v>74</v>
      </c>
      <c r="C23" s="1" t="s">
        <v>19</v>
      </c>
      <c r="D23" s="1">
        <v>180</v>
      </c>
      <c r="E23" s="1" t="s">
        <v>20</v>
      </c>
      <c r="F23" s="1"/>
      <c r="G23" s="1"/>
      <c r="H23" s="1"/>
      <c r="I23" s="1"/>
      <c r="J23" s="1"/>
      <c r="K23" s="1"/>
      <c r="L23" s="1"/>
      <c r="M23" s="1"/>
      <c r="N23" s="1">
        <v>133.19999999999999</v>
      </c>
      <c r="O23" s="1">
        <v>74</v>
      </c>
      <c r="P23" s="1" t="s">
        <v>128</v>
      </c>
      <c r="Q23" s="1" t="s">
        <v>30</v>
      </c>
      <c r="R23" s="1" t="s">
        <v>34</v>
      </c>
      <c r="S23" s="1">
        <v>0.74</v>
      </c>
      <c r="T23" s="1" t="s">
        <v>35</v>
      </c>
      <c r="U23" s="1">
        <v>180</v>
      </c>
      <c r="V23" s="1" t="s">
        <v>36</v>
      </c>
      <c r="W23" s="1">
        <v>133.19999999999999</v>
      </c>
      <c r="X23" s="1" t="s">
        <v>81</v>
      </c>
    </row>
    <row r="24" spans="1:24" x14ac:dyDescent="0.25">
      <c r="A24" s="1" t="s">
        <v>18</v>
      </c>
      <c r="B24" s="1">
        <v>5</v>
      </c>
      <c r="C24" s="1" t="s">
        <v>19</v>
      </c>
      <c r="D24" s="1">
        <v>68</v>
      </c>
      <c r="E24" s="1" t="s">
        <v>20</v>
      </c>
      <c r="F24" s="1"/>
      <c r="G24" s="1"/>
      <c r="H24" s="1"/>
      <c r="I24" s="1"/>
      <c r="J24" s="1"/>
      <c r="K24" s="1"/>
      <c r="L24" s="1"/>
      <c r="M24" s="1"/>
      <c r="N24" s="1">
        <v>3.4</v>
      </c>
      <c r="O24" s="1">
        <v>5</v>
      </c>
      <c r="P24" s="1" t="s">
        <v>224</v>
      </c>
      <c r="Q24" s="1" t="s">
        <v>30</v>
      </c>
      <c r="R24" s="1" t="s">
        <v>34</v>
      </c>
      <c r="S24" s="1">
        <v>0.05</v>
      </c>
      <c r="T24" s="1" t="s">
        <v>35</v>
      </c>
      <c r="U24" s="1">
        <v>68</v>
      </c>
      <c r="V24" s="1" t="s">
        <v>36</v>
      </c>
      <c r="W24" s="1">
        <v>3.4</v>
      </c>
      <c r="X24" s="1" t="s">
        <v>81</v>
      </c>
    </row>
    <row r="25" spans="1:24" x14ac:dyDescent="0.25">
      <c r="A25" s="1" t="s">
        <v>21</v>
      </c>
      <c r="B25" s="1">
        <v>34</v>
      </c>
      <c r="C25" s="1" t="s">
        <v>19</v>
      </c>
      <c r="D25" s="1">
        <v>159</v>
      </c>
      <c r="E25" s="1" t="s">
        <v>20</v>
      </c>
      <c r="F25" s="1"/>
      <c r="G25" s="1"/>
      <c r="H25" s="1"/>
      <c r="I25" s="1"/>
      <c r="J25" s="1"/>
      <c r="K25" s="1"/>
      <c r="L25" s="1"/>
      <c r="M25" s="1"/>
      <c r="N25" s="1">
        <v>54.06</v>
      </c>
      <c r="O25" s="1">
        <v>34</v>
      </c>
      <c r="P25" s="1" t="s">
        <v>175</v>
      </c>
      <c r="Q25" s="1" t="s">
        <v>30</v>
      </c>
      <c r="R25" s="1" t="s">
        <v>34</v>
      </c>
      <c r="S25" s="1">
        <v>0.34</v>
      </c>
      <c r="T25" s="1" t="s">
        <v>35</v>
      </c>
      <c r="U25" s="1">
        <v>159</v>
      </c>
      <c r="V25" s="1" t="s">
        <v>36</v>
      </c>
      <c r="W25" s="1">
        <v>54.06</v>
      </c>
      <c r="X25" s="1" t="s">
        <v>81</v>
      </c>
    </row>
    <row r="26" spans="1:24" x14ac:dyDescent="0.25">
      <c r="A26" s="1" t="s">
        <v>18</v>
      </c>
      <c r="B26" s="1">
        <v>54</v>
      </c>
      <c r="C26" s="1" t="s">
        <v>19</v>
      </c>
      <c r="D26" s="1">
        <v>159</v>
      </c>
      <c r="E26" s="1" t="s">
        <v>20</v>
      </c>
      <c r="F26" s="1"/>
      <c r="G26" s="1"/>
      <c r="H26" s="1"/>
      <c r="I26" s="1"/>
      <c r="J26" s="1"/>
      <c r="K26" s="1"/>
      <c r="L26" s="1"/>
      <c r="M26" s="1"/>
      <c r="N26" s="1">
        <v>85.86</v>
      </c>
      <c r="O26" s="1">
        <v>54</v>
      </c>
      <c r="P26" s="1" t="s">
        <v>175</v>
      </c>
      <c r="Q26" s="1" t="s">
        <v>30</v>
      </c>
      <c r="R26" s="1" t="s">
        <v>34</v>
      </c>
      <c r="S26" s="1">
        <v>0.54</v>
      </c>
      <c r="T26" s="1" t="s">
        <v>35</v>
      </c>
      <c r="U26" s="1">
        <v>159</v>
      </c>
      <c r="V26" s="1" t="s">
        <v>36</v>
      </c>
      <c r="W26" s="1">
        <v>85.86</v>
      </c>
      <c r="X26" s="1" t="s">
        <v>81</v>
      </c>
    </row>
    <row r="27" spans="1:24" x14ac:dyDescent="0.25">
      <c r="A27" s="1" t="s">
        <v>21</v>
      </c>
      <c r="B27" s="1">
        <v>76</v>
      </c>
      <c r="C27" s="1" t="s">
        <v>19</v>
      </c>
      <c r="D27" s="1">
        <v>84</v>
      </c>
      <c r="E27" s="1" t="s">
        <v>20</v>
      </c>
      <c r="F27" s="1"/>
      <c r="G27" s="1"/>
      <c r="H27" s="1"/>
      <c r="I27" s="1"/>
      <c r="J27" s="1"/>
      <c r="K27" s="1"/>
      <c r="L27" s="1"/>
      <c r="M27" s="1"/>
      <c r="N27" s="1">
        <v>63.84</v>
      </c>
      <c r="O27" s="1">
        <v>76</v>
      </c>
      <c r="P27" s="1" t="s">
        <v>65</v>
      </c>
      <c r="Q27" s="1" t="s">
        <v>30</v>
      </c>
      <c r="R27" s="1" t="s">
        <v>34</v>
      </c>
      <c r="S27" s="1">
        <v>0.76</v>
      </c>
      <c r="T27" s="1" t="s">
        <v>35</v>
      </c>
      <c r="U27" s="1">
        <v>84</v>
      </c>
      <c r="V27" s="1" t="s">
        <v>36</v>
      </c>
      <c r="W27" s="1">
        <v>63.84</v>
      </c>
      <c r="X27" s="1" t="s">
        <v>81</v>
      </c>
    </row>
    <row r="28" spans="1:24" x14ac:dyDescent="0.25">
      <c r="A28" s="1" t="s">
        <v>18</v>
      </c>
      <c r="B28" s="1">
        <v>58</v>
      </c>
      <c r="C28" s="1" t="s">
        <v>19</v>
      </c>
      <c r="D28" s="1">
        <v>120</v>
      </c>
      <c r="E28" s="1" t="s">
        <v>20</v>
      </c>
      <c r="F28" s="1"/>
      <c r="G28" s="1"/>
      <c r="H28" s="1"/>
      <c r="I28" s="1"/>
      <c r="J28" s="1"/>
      <c r="K28" s="1"/>
      <c r="L28" s="1"/>
      <c r="M28" s="1"/>
      <c r="N28" s="1">
        <v>69.599999999999994</v>
      </c>
      <c r="O28" s="1">
        <v>58</v>
      </c>
      <c r="P28" s="1" t="s">
        <v>59</v>
      </c>
      <c r="Q28" s="1" t="s">
        <v>30</v>
      </c>
      <c r="R28" s="1" t="s">
        <v>34</v>
      </c>
      <c r="S28" s="1">
        <v>0.57999999999999996</v>
      </c>
      <c r="T28" s="1" t="s">
        <v>35</v>
      </c>
      <c r="U28" s="1">
        <v>120</v>
      </c>
      <c r="V28" s="1" t="s">
        <v>36</v>
      </c>
      <c r="W28" s="1">
        <v>69.599999999999994</v>
      </c>
      <c r="X28" s="1" t="s">
        <v>81</v>
      </c>
    </row>
    <row r="29" spans="1:24" x14ac:dyDescent="0.25">
      <c r="A29" s="1" t="s">
        <v>21</v>
      </c>
      <c r="B29" s="1">
        <v>48</v>
      </c>
      <c r="C29" s="1" t="s">
        <v>19</v>
      </c>
      <c r="D29" s="1">
        <v>159</v>
      </c>
      <c r="E29" s="1" t="s">
        <v>20</v>
      </c>
      <c r="F29" s="1"/>
      <c r="G29" s="1"/>
      <c r="H29" s="1"/>
      <c r="I29" s="1"/>
      <c r="J29" s="1"/>
      <c r="K29" s="1"/>
      <c r="L29" s="1"/>
      <c r="M29" s="1"/>
      <c r="N29" s="1">
        <v>76.319999999999993</v>
      </c>
      <c r="O29" s="1">
        <v>48</v>
      </c>
      <c r="P29" s="1" t="s">
        <v>175</v>
      </c>
      <c r="Q29" s="1" t="s">
        <v>30</v>
      </c>
      <c r="R29" s="1" t="s">
        <v>34</v>
      </c>
      <c r="S29" s="1">
        <v>0.48</v>
      </c>
      <c r="T29" s="1" t="s">
        <v>35</v>
      </c>
      <c r="U29" s="1">
        <v>159</v>
      </c>
      <c r="V29" s="1" t="s">
        <v>36</v>
      </c>
      <c r="W29" s="1">
        <v>76.319999999999993</v>
      </c>
      <c r="X29" s="1" t="s">
        <v>81</v>
      </c>
    </row>
    <row r="30" spans="1:24" x14ac:dyDescent="0.25">
      <c r="A30" s="1" t="s">
        <v>18</v>
      </c>
      <c r="B30" s="1">
        <v>20</v>
      </c>
      <c r="C30" s="1" t="s">
        <v>19</v>
      </c>
      <c r="D30" s="1">
        <v>111</v>
      </c>
      <c r="E30" s="1" t="s">
        <v>20</v>
      </c>
      <c r="F30" s="1"/>
      <c r="G30" s="1"/>
      <c r="H30" s="1"/>
      <c r="I30" s="1"/>
      <c r="J30" s="1"/>
      <c r="K30" s="1"/>
      <c r="L30" s="1"/>
      <c r="M30" s="1"/>
      <c r="N30" s="1">
        <v>22.2</v>
      </c>
      <c r="O30" s="1">
        <v>20</v>
      </c>
      <c r="P30" s="1" t="s">
        <v>178</v>
      </c>
      <c r="Q30" s="1" t="s">
        <v>30</v>
      </c>
      <c r="R30" s="1" t="s">
        <v>34</v>
      </c>
      <c r="S30" s="1">
        <v>0.2</v>
      </c>
      <c r="T30" s="1" t="s">
        <v>35</v>
      </c>
      <c r="U30" s="1">
        <v>111</v>
      </c>
      <c r="V30" s="1" t="s">
        <v>36</v>
      </c>
      <c r="W30" s="1">
        <v>22.2</v>
      </c>
      <c r="X30" s="1" t="s">
        <v>81</v>
      </c>
    </row>
    <row r="31" spans="1:24" x14ac:dyDescent="0.25">
      <c r="A31" s="1" t="s">
        <v>21</v>
      </c>
      <c r="B31" s="1">
        <v>26</v>
      </c>
      <c r="C31" s="1" t="s">
        <v>19</v>
      </c>
      <c r="D31" s="1">
        <v>127</v>
      </c>
      <c r="E31" s="1" t="s">
        <v>20</v>
      </c>
      <c r="F31" s="1"/>
      <c r="G31" s="1"/>
      <c r="H31" s="1"/>
      <c r="I31" s="1"/>
      <c r="J31" s="1"/>
      <c r="K31" s="1"/>
      <c r="L31" s="1"/>
      <c r="M31" s="1"/>
      <c r="N31" s="1">
        <v>33.020000000000003</v>
      </c>
      <c r="O31" s="1">
        <v>26</v>
      </c>
      <c r="P31" s="1" t="s">
        <v>44</v>
      </c>
      <c r="Q31" s="1" t="s">
        <v>30</v>
      </c>
      <c r="R31" s="1" t="s">
        <v>34</v>
      </c>
      <c r="S31" s="1">
        <v>0.26</v>
      </c>
      <c r="T31" s="1" t="s">
        <v>35</v>
      </c>
      <c r="U31" s="1">
        <v>127</v>
      </c>
      <c r="V31" s="1" t="s">
        <v>36</v>
      </c>
      <c r="W31" s="1">
        <v>33.020000000000003</v>
      </c>
      <c r="X31" s="1" t="s">
        <v>81</v>
      </c>
    </row>
    <row r="32" spans="1:24" x14ac:dyDescent="0.25">
      <c r="A32" s="1" t="s">
        <v>18</v>
      </c>
      <c r="B32" s="1">
        <v>47</v>
      </c>
      <c r="C32" s="1" t="s">
        <v>19</v>
      </c>
      <c r="D32" s="1">
        <v>163</v>
      </c>
      <c r="E32" s="1" t="s">
        <v>20</v>
      </c>
      <c r="F32" s="1"/>
      <c r="G32" s="1"/>
      <c r="H32" s="1"/>
      <c r="I32" s="1"/>
      <c r="J32" s="1"/>
      <c r="K32" s="1"/>
      <c r="L32" s="1"/>
      <c r="M32" s="1"/>
      <c r="N32" s="1">
        <v>76.61</v>
      </c>
      <c r="O32" s="1">
        <v>47</v>
      </c>
      <c r="P32" s="1" t="s">
        <v>76</v>
      </c>
      <c r="Q32" s="1" t="s">
        <v>30</v>
      </c>
      <c r="R32" s="1" t="s">
        <v>34</v>
      </c>
      <c r="S32" s="1">
        <v>0.47</v>
      </c>
      <c r="T32" s="1" t="s">
        <v>35</v>
      </c>
      <c r="U32" s="1">
        <v>163</v>
      </c>
      <c r="V32" s="1" t="s">
        <v>36</v>
      </c>
      <c r="W32" s="1">
        <v>76.61</v>
      </c>
      <c r="X32" s="1" t="s">
        <v>81</v>
      </c>
    </row>
    <row r="33" spans="1:24" x14ac:dyDescent="0.25">
      <c r="A33" s="1" t="s">
        <v>21</v>
      </c>
      <c r="B33" s="1">
        <v>46</v>
      </c>
      <c r="C33" s="1" t="s">
        <v>19</v>
      </c>
      <c r="D33" s="1">
        <v>164</v>
      </c>
      <c r="E33" s="1" t="s">
        <v>20</v>
      </c>
      <c r="F33" s="1"/>
      <c r="G33" s="1"/>
      <c r="H33" s="1"/>
      <c r="I33" s="1"/>
      <c r="J33" s="1"/>
      <c r="K33" s="1"/>
      <c r="L33" s="1"/>
      <c r="M33" s="1"/>
      <c r="N33" s="1">
        <v>75.44</v>
      </c>
      <c r="O33" s="1">
        <v>46</v>
      </c>
      <c r="P33" s="1" t="s">
        <v>102</v>
      </c>
      <c r="Q33" s="1" t="s">
        <v>30</v>
      </c>
      <c r="R33" s="1" t="s">
        <v>34</v>
      </c>
      <c r="S33" s="1">
        <v>0.46</v>
      </c>
      <c r="T33" s="1" t="s">
        <v>35</v>
      </c>
      <c r="U33" s="1">
        <v>164</v>
      </c>
      <c r="V33" s="1" t="s">
        <v>36</v>
      </c>
      <c r="W33" s="1">
        <v>75.44</v>
      </c>
      <c r="X33" s="1" t="s">
        <v>81</v>
      </c>
    </row>
    <row r="34" spans="1:24" x14ac:dyDescent="0.25">
      <c r="A34" s="1" t="s">
        <v>18</v>
      </c>
      <c r="B34" s="1">
        <v>76</v>
      </c>
      <c r="C34" s="1" t="s">
        <v>19</v>
      </c>
      <c r="D34" s="1">
        <v>37</v>
      </c>
      <c r="E34" s="1" t="s">
        <v>20</v>
      </c>
      <c r="F34" s="1"/>
      <c r="G34" s="1"/>
      <c r="H34" s="1"/>
      <c r="I34" s="1"/>
      <c r="J34" s="1"/>
      <c r="K34" s="1"/>
      <c r="L34" s="1"/>
      <c r="M34" s="1"/>
      <c r="N34" s="1">
        <v>28.12</v>
      </c>
      <c r="O34" s="1">
        <v>76</v>
      </c>
      <c r="P34" s="1" t="s">
        <v>241</v>
      </c>
      <c r="Q34" s="1" t="s">
        <v>30</v>
      </c>
      <c r="R34" s="1" t="s">
        <v>34</v>
      </c>
      <c r="S34" s="1">
        <v>0.76</v>
      </c>
      <c r="T34" s="1" t="s">
        <v>35</v>
      </c>
      <c r="U34" s="1">
        <v>37</v>
      </c>
      <c r="V34" s="1" t="s">
        <v>36</v>
      </c>
      <c r="W34" s="1">
        <v>28.12</v>
      </c>
      <c r="X34" s="1" t="s">
        <v>81</v>
      </c>
    </row>
    <row r="35" spans="1:24" x14ac:dyDescent="0.25">
      <c r="A35" s="1" t="s">
        <v>21</v>
      </c>
      <c r="B35" s="1">
        <v>54</v>
      </c>
      <c r="C35" s="1" t="s">
        <v>19</v>
      </c>
      <c r="D35" s="1">
        <v>29</v>
      </c>
      <c r="E35" s="1" t="s">
        <v>20</v>
      </c>
      <c r="F35" s="1"/>
      <c r="G35" s="1"/>
      <c r="H35" s="1"/>
      <c r="I35" s="1"/>
      <c r="J35" s="1"/>
      <c r="K35" s="1"/>
      <c r="L35" s="1"/>
      <c r="M35" s="1"/>
      <c r="N35" s="1">
        <v>15.66</v>
      </c>
      <c r="O35" s="1">
        <v>54</v>
      </c>
      <c r="P35" s="1" t="s">
        <v>242</v>
      </c>
      <c r="Q35" s="1" t="s">
        <v>30</v>
      </c>
      <c r="R35" s="1" t="s">
        <v>34</v>
      </c>
      <c r="S35" s="1">
        <v>0.54</v>
      </c>
      <c r="T35" s="1" t="s">
        <v>35</v>
      </c>
      <c r="U35" s="1">
        <v>29</v>
      </c>
      <c r="V35" s="1" t="s">
        <v>36</v>
      </c>
      <c r="W35" s="1">
        <v>15.66</v>
      </c>
      <c r="X35" s="1" t="s">
        <v>81</v>
      </c>
    </row>
    <row r="36" spans="1:24" x14ac:dyDescent="0.25">
      <c r="A36" s="1" t="s">
        <v>18</v>
      </c>
      <c r="B36" s="1">
        <v>32</v>
      </c>
      <c r="C36" s="1" t="s">
        <v>19</v>
      </c>
      <c r="D36" s="1">
        <v>145</v>
      </c>
      <c r="E36" s="1" t="s">
        <v>20</v>
      </c>
      <c r="F36" s="1"/>
      <c r="G36" s="1"/>
      <c r="H36" s="1"/>
      <c r="I36" s="1"/>
      <c r="J36" s="1"/>
      <c r="K36" s="1"/>
      <c r="L36" s="1"/>
      <c r="M36" s="1"/>
      <c r="N36" s="1">
        <v>46.4</v>
      </c>
      <c r="O36" s="1">
        <v>32</v>
      </c>
      <c r="P36" s="1" t="s">
        <v>42</v>
      </c>
      <c r="Q36" s="1" t="s">
        <v>30</v>
      </c>
      <c r="R36" s="1" t="s">
        <v>34</v>
      </c>
      <c r="S36" s="1">
        <v>0.32</v>
      </c>
      <c r="T36" s="1" t="s">
        <v>35</v>
      </c>
      <c r="U36" s="1">
        <v>145</v>
      </c>
      <c r="V36" s="1" t="s">
        <v>36</v>
      </c>
      <c r="W36" s="1">
        <v>46.4</v>
      </c>
      <c r="X36" s="1" t="s">
        <v>81</v>
      </c>
    </row>
    <row r="37" spans="1:24" x14ac:dyDescent="0.25">
      <c r="A37" s="1" t="s">
        <v>21</v>
      </c>
      <c r="B37" s="1">
        <v>21</v>
      </c>
      <c r="C37" s="1" t="s">
        <v>19</v>
      </c>
      <c r="D37" s="1">
        <v>82</v>
      </c>
      <c r="E37" s="1" t="s">
        <v>20</v>
      </c>
      <c r="F37" s="1"/>
      <c r="G37" s="1"/>
      <c r="H37" s="1"/>
      <c r="I37" s="1"/>
      <c r="J37" s="1"/>
      <c r="K37" s="1"/>
      <c r="L37" s="1"/>
      <c r="M37" s="1"/>
      <c r="N37" s="1">
        <v>17.22</v>
      </c>
      <c r="O37" s="1">
        <v>21</v>
      </c>
      <c r="P37" s="1" t="s">
        <v>64</v>
      </c>
      <c r="Q37" s="1" t="s">
        <v>30</v>
      </c>
      <c r="R37" s="1" t="s">
        <v>34</v>
      </c>
      <c r="S37" s="1">
        <v>0.21</v>
      </c>
      <c r="T37" s="1" t="s">
        <v>35</v>
      </c>
      <c r="U37" s="1">
        <v>82</v>
      </c>
      <c r="V37" s="1" t="s">
        <v>36</v>
      </c>
      <c r="W37" s="1">
        <v>17.22</v>
      </c>
      <c r="X37" s="1" t="s">
        <v>81</v>
      </c>
    </row>
    <row r="38" spans="1:24" x14ac:dyDescent="0.25">
      <c r="A38" s="1" t="s">
        <v>18</v>
      </c>
      <c r="B38" s="1">
        <v>78</v>
      </c>
      <c r="C38" s="1" t="s">
        <v>19</v>
      </c>
      <c r="D38" s="1">
        <v>51</v>
      </c>
      <c r="E38" s="1" t="s">
        <v>20</v>
      </c>
      <c r="F38" s="1"/>
      <c r="G38" s="1"/>
      <c r="H38" s="1"/>
      <c r="I38" s="1"/>
      <c r="J38" s="1"/>
      <c r="K38" s="1"/>
      <c r="L38" s="1"/>
      <c r="M38" s="1"/>
      <c r="N38" s="1">
        <v>39.78</v>
      </c>
      <c r="O38" s="1">
        <v>78</v>
      </c>
      <c r="P38" s="1" t="s">
        <v>51</v>
      </c>
      <c r="Q38" s="1" t="s">
        <v>30</v>
      </c>
      <c r="R38" s="1" t="s">
        <v>34</v>
      </c>
      <c r="S38" s="1">
        <v>0.78</v>
      </c>
      <c r="T38" s="1" t="s">
        <v>35</v>
      </c>
      <c r="U38" s="1">
        <v>51</v>
      </c>
      <c r="V38" s="1" t="s">
        <v>36</v>
      </c>
      <c r="W38" s="1">
        <v>39.78</v>
      </c>
      <c r="X38" s="1" t="s">
        <v>81</v>
      </c>
    </row>
    <row r="39" spans="1:24" x14ac:dyDescent="0.25">
      <c r="A39" s="1" t="s">
        <v>21</v>
      </c>
      <c r="B39" s="1">
        <v>32</v>
      </c>
      <c r="C39" s="1" t="s">
        <v>19</v>
      </c>
      <c r="D39" s="1">
        <v>156</v>
      </c>
      <c r="E39" s="1" t="s">
        <v>20</v>
      </c>
      <c r="F39" s="1"/>
      <c r="G39" s="1"/>
      <c r="H39" s="1"/>
      <c r="I39" s="1"/>
      <c r="J39" s="1"/>
      <c r="K39" s="1"/>
      <c r="L39" s="1"/>
      <c r="M39" s="1"/>
      <c r="N39" s="1">
        <v>49.92</v>
      </c>
      <c r="O39" s="1">
        <v>32</v>
      </c>
      <c r="P39" s="1" t="s">
        <v>190</v>
      </c>
      <c r="Q39" s="1" t="s">
        <v>30</v>
      </c>
      <c r="R39" s="1" t="s">
        <v>34</v>
      </c>
      <c r="S39" s="1">
        <v>0.32</v>
      </c>
      <c r="T39" s="1" t="s">
        <v>35</v>
      </c>
      <c r="U39" s="1">
        <v>156</v>
      </c>
      <c r="V39" s="1" t="s">
        <v>36</v>
      </c>
      <c r="W39" s="1">
        <v>49.92</v>
      </c>
      <c r="X39" s="1" t="s">
        <v>81</v>
      </c>
    </row>
    <row r="40" spans="1:24" x14ac:dyDescent="0.25">
      <c r="A40" s="1" t="s">
        <v>18</v>
      </c>
      <c r="B40" s="1">
        <v>88</v>
      </c>
      <c r="C40" s="1" t="s">
        <v>19</v>
      </c>
      <c r="D40" s="1">
        <v>160</v>
      </c>
      <c r="E40" s="1" t="s">
        <v>20</v>
      </c>
      <c r="F40" s="1"/>
      <c r="G40" s="1"/>
      <c r="H40" s="1"/>
      <c r="I40" s="1"/>
      <c r="J40" s="1"/>
      <c r="K40" s="1"/>
      <c r="L40" s="1"/>
      <c r="M40" s="1"/>
      <c r="N40" s="1">
        <v>140.80000000000001</v>
      </c>
      <c r="O40" s="1">
        <v>88</v>
      </c>
      <c r="P40" s="1" t="s">
        <v>243</v>
      </c>
      <c r="Q40" s="1" t="s">
        <v>30</v>
      </c>
      <c r="R40" s="1" t="s">
        <v>34</v>
      </c>
      <c r="S40" s="1">
        <v>0.88</v>
      </c>
      <c r="T40" s="1" t="s">
        <v>35</v>
      </c>
      <c r="U40" s="1">
        <v>160</v>
      </c>
      <c r="V40" s="1" t="s">
        <v>36</v>
      </c>
      <c r="W40" s="1">
        <v>140.80000000000001</v>
      </c>
      <c r="X40" s="1" t="s">
        <v>81</v>
      </c>
    </row>
    <row r="41" spans="1:24" x14ac:dyDescent="0.25">
      <c r="A41" s="1" t="s">
        <v>21</v>
      </c>
      <c r="B41" s="1">
        <v>35</v>
      </c>
      <c r="C41" s="1" t="s">
        <v>19</v>
      </c>
      <c r="D41" s="1">
        <v>185</v>
      </c>
      <c r="E41" s="1" t="s">
        <v>20</v>
      </c>
      <c r="F41" s="1"/>
      <c r="G41" s="1"/>
      <c r="H41" s="1"/>
      <c r="I41" s="1"/>
      <c r="J41" s="1"/>
      <c r="K41" s="1"/>
      <c r="L41" s="1"/>
      <c r="M41" s="1"/>
      <c r="N41" s="1">
        <v>64.75</v>
      </c>
      <c r="O41" s="1">
        <v>35</v>
      </c>
      <c r="P41" s="1" t="s">
        <v>70</v>
      </c>
      <c r="Q41" s="1" t="s">
        <v>30</v>
      </c>
      <c r="R41" s="1" t="s">
        <v>34</v>
      </c>
      <c r="S41" s="1">
        <v>0.35</v>
      </c>
      <c r="T41" s="1" t="s">
        <v>35</v>
      </c>
      <c r="U41" s="1">
        <v>185</v>
      </c>
      <c r="V41" s="1" t="s">
        <v>36</v>
      </c>
      <c r="W41" s="1">
        <v>64.75</v>
      </c>
      <c r="X41" s="1" t="s">
        <v>81</v>
      </c>
    </row>
    <row r="42" spans="1:24" x14ac:dyDescent="0.25">
      <c r="A42" s="1" t="s">
        <v>18</v>
      </c>
      <c r="B42" s="1">
        <v>45</v>
      </c>
      <c r="C42" s="1" t="s">
        <v>19</v>
      </c>
      <c r="D42" s="1">
        <v>127</v>
      </c>
      <c r="E42" s="1" t="s">
        <v>20</v>
      </c>
      <c r="F42" s="1"/>
      <c r="G42" s="1"/>
      <c r="H42" s="1"/>
      <c r="I42" s="1"/>
      <c r="J42" s="1"/>
      <c r="K42" s="1"/>
      <c r="L42" s="1"/>
      <c r="M42" s="1"/>
      <c r="N42" s="1">
        <v>57.15</v>
      </c>
      <c r="O42" s="1">
        <v>45</v>
      </c>
      <c r="P42" s="1" t="s">
        <v>44</v>
      </c>
      <c r="Q42" s="1" t="s">
        <v>30</v>
      </c>
      <c r="R42" s="1" t="s">
        <v>34</v>
      </c>
      <c r="S42" s="1">
        <v>0.45</v>
      </c>
      <c r="T42" s="1" t="s">
        <v>35</v>
      </c>
      <c r="U42" s="1">
        <v>127</v>
      </c>
      <c r="V42" s="1" t="s">
        <v>36</v>
      </c>
      <c r="W42" s="1">
        <v>57.15</v>
      </c>
      <c r="X42" s="1" t="s">
        <v>81</v>
      </c>
    </row>
    <row r="43" spans="1:24" x14ac:dyDescent="0.25">
      <c r="A43" s="1" t="s">
        <v>21</v>
      </c>
      <c r="B43" s="1">
        <v>20</v>
      </c>
      <c r="C43" s="1" t="s">
        <v>19</v>
      </c>
      <c r="D43" s="1">
        <v>167</v>
      </c>
      <c r="E43" s="1" t="s">
        <v>20</v>
      </c>
      <c r="F43" s="1"/>
      <c r="G43" s="1"/>
      <c r="H43" s="1"/>
      <c r="I43" s="1"/>
      <c r="J43" s="1"/>
      <c r="K43" s="1"/>
      <c r="L43" s="1"/>
      <c r="M43" s="1"/>
      <c r="N43" s="1">
        <v>33.4</v>
      </c>
      <c r="O43" s="1">
        <v>20</v>
      </c>
      <c r="P43" s="1" t="s">
        <v>244</v>
      </c>
      <c r="Q43" s="1" t="s">
        <v>30</v>
      </c>
      <c r="R43" s="1" t="s">
        <v>34</v>
      </c>
      <c r="S43" s="1">
        <v>0.2</v>
      </c>
      <c r="T43" s="1" t="s">
        <v>35</v>
      </c>
      <c r="U43" s="1">
        <v>167</v>
      </c>
      <c r="V43" s="1" t="s">
        <v>36</v>
      </c>
      <c r="W43" s="1">
        <v>33.4</v>
      </c>
      <c r="X43" s="1" t="s">
        <v>81</v>
      </c>
    </row>
    <row r="44" spans="1:24" x14ac:dyDescent="0.25">
      <c r="A44" s="1" t="s">
        <v>18</v>
      </c>
      <c r="B44" s="1">
        <v>48</v>
      </c>
      <c r="C44" s="1" t="s">
        <v>19</v>
      </c>
      <c r="D44" s="1">
        <v>153</v>
      </c>
      <c r="E44" s="1" t="s">
        <v>20</v>
      </c>
      <c r="F44" s="1"/>
      <c r="G44" s="1"/>
      <c r="H44" s="1"/>
      <c r="I44" s="1"/>
      <c r="J44" s="1"/>
      <c r="K44" s="1"/>
      <c r="L44" s="1"/>
      <c r="M44" s="1"/>
      <c r="N44" s="1">
        <v>73.44</v>
      </c>
      <c r="O44" s="1">
        <v>48</v>
      </c>
      <c r="P44" s="1" t="s">
        <v>240</v>
      </c>
      <c r="Q44" s="1" t="s">
        <v>30</v>
      </c>
      <c r="R44" s="1" t="s">
        <v>34</v>
      </c>
      <c r="S44" s="1">
        <v>0.48</v>
      </c>
      <c r="T44" s="1" t="s">
        <v>35</v>
      </c>
      <c r="U44" s="1">
        <v>153</v>
      </c>
      <c r="V44" s="1" t="s">
        <v>36</v>
      </c>
      <c r="W44" s="1">
        <v>73.44</v>
      </c>
      <c r="X44" s="1" t="s">
        <v>81</v>
      </c>
    </row>
    <row r="45" spans="1:24" x14ac:dyDescent="0.25">
      <c r="A45" s="1" t="s">
        <v>21</v>
      </c>
      <c r="B45" s="1">
        <v>95</v>
      </c>
      <c r="C45" s="1" t="s">
        <v>19</v>
      </c>
      <c r="D45" s="1">
        <v>32</v>
      </c>
      <c r="E45" s="1" t="s">
        <v>20</v>
      </c>
      <c r="F45" s="1"/>
      <c r="G45" s="1"/>
      <c r="H45" s="1"/>
      <c r="I45" s="1"/>
      <c r="J45" s="1"/>
      <c r="K45" s="1"/>
      <c r="L45" s="1"/>
      <c r="M45" s="1"/>
      <c r="N45" s="1">
        <v>30.4</v>
      </c>
      <c r="O45" s="1">
        <v>95</v>
      </c>
      <c r="P45" s="1" t="s">
        <v>245</v>
      </c>
      <c r="Q45" s="1" t="s">
        <v>30</v>
      </c>
      <c r="R45" s="1" t="s">
        <v>34</v>
      </c>
      <c r="S45" s="1">
        <v>0.95</v>
      </c>
      <c r="T45" s="1" t="s">
        <v>35</v>
      </c>
      <c r="U45" s="1">
        <v>32</v>
      </c>
      <c r="V45" s="1" t="s">
        <v>36</v>
      </c>
      <c r="W45" s="1">
        <v>30.4</v>
      </c>
      <c r="X45" s="1" t="s">
        <v>81</v>
      </c>
    </row>
    <row r="46" spans="1:24" x14ac:dyDescent="0.25">
      <c r="A46" s="1" t="s">
        <v>18</v>
      </c>
      <c r="B46" s="1">
        <v>93</v>
      </c>
      <c r="C46" s="1" t="s">
        <v>19</v>
      </c>
      <c r="D46" s="1">
        <v>22</v>
      </c>
      <c r="E46" s="1" t="s">
        <v>20</v>
      </c>
      <c r="F46" s="1"/>
      <c r="G46" s="1"/>
      <c r="H46" s="1"/>
      <c r="I46" s="1"/>
      <c r="J46" s="1"/>
      <c r="K46" s="1"/>
      <c r="L46" s="1"/>
      <c r="M46" s="1"/>
      <c r="N46" s="1">
        <v>20.46</v>
      </c>
      <c r="O46" s="1">
        <v>93</v>
      </c>
      <c r="P46" s="1" t="s">
        <v>246</v>
      </c>
      <c r="Q46" s="1" t="s">
        <v>30</v>
      </c>
      <c r="R46" s="1" t="s">
        <v>34</v>
      </c>
      <c r="S46" s="1">
        <v>0.93</v>
      </c>
      <c r="T46" s="1" t="s">
        <v>35</v>
      </c>
      <c r="U46" s="1">
        <v>22</v>
      </c>
      <c r="V46" s="1" t="s">
        <v>36</v>
      </c>
      <c r="W46" s="1">
        <v>20.46</v>
      </c>
      <c r="X46" s="1" t="s">
        <v>81</v>
      </c>
    </row>
    <row r="47" spans="1:24" x14ac:dyDescent="0.25">
      <c r="A47" s="1" t="s">
        <v>21</v>
      </c>
      <c r="B47" s="1">
        <v>78</v>
      </c>
      <c r="C47" s="1" t="s">
        <v>19</v>
      </c>
      <c r="D47" s="1">
        <v>80</v>
      </c>
      <c r="E47" s="1" t="s">
        <v>20</v>
      </c>
      <c r="F47" s="1"/>
      <c r="G47" s="1"/>
      <c r="H47" s="1"/>
      <c r="I47" s="1"/>
      <c r="J47" s="1"/>
      <c r="K47" s="1"/>
      <c r="L47" s="1"/>
      <c r="M47" s="1"/>
      <c r="N47" s="1">
        <v>62.4</v>
      </c>
      <c r="O47" s="1">
        <v>78</v>
      </c>
      <c r="P47" s="1" t="s">
        <v>163</v>
      </c>
      <c r="Q47" s="1" t="s">
        <v>30</v>
      </c>
      <c r="R47" s="1" t="s">
        <v>34</v>
      </c>
      <c r="S47" s="1">
        <v>0.78</v>
      </c>
      <c r="T47" s="1" t="s">
        <v>35</v>
      </c>
      <c r="U47" s="1">
        <v>80</v>
      </c>
      <c r="V47" s="1" t="s">
        <v>36</v>
      </c>
      <c r="W47" s="1">
        <v>62.4</v>
      </c>
      <c r="X47" s="1" t="s">
        <v>81</v>
      </c>
    </row>
    <row r="48" spans="1:24" x14ac:dyDescent="0.25">
      <c r="A48" s="1" t="s">
        <v>18</v>
      </c>
      <c r="B48" s="1">
        <v>17</v>
      </c>
      <c r="C48" s="1" t="s">
        <v>19</v>
      </c>
      <c r="D48" s="1">
        <v>68</v>
      </c>
      <c r="E48" s="1" t="s">
        <v>20</v>
      </c>
      <c r="F48" s="1"/>
      <c r="G48" s="1"/>
      <c r="H48" s="1"/>
      <c r="I48" s="1"/>
      <c r="J48" s="1"/>
      <c r="K48" s="1"/>
      <c r="L48" s="1"/>
      <c r="M48" s="1"/>
      <c r="N48" s="1">
        <v>11.56</v>
      </c>
      <c r="O48" s="1">
        <v>17</v>
      </c>
      <c r="P48" s="1" t="s">
        <v>224</v>
      </c>
      <c r="Q48" s="1" t="s">
        <v>30</v>
      </c>
      <c r="R48" s="1" t="s">
        <v>34</v>
      </c>
      <c r="S48" s="1">
        <v>0.17</v>
      </c>
      <c r="T48" s="1" t="s">
        <v>35</v>
      </c>
      <c r="U48" s="1">
        <v>68</v>
      </c>
      <c r="V48" s="1" t="s">
        <v>36</v>
      </c>
      <c r="W48" s="1">
        <v>11.56</v>
      </c>
      <c r="X48" s="1" t="s">
        <v>81</v>
      </c>
    </row>
    <row r="49" spans="1:24" x14ac:dyDescent="0.25">
      <c r="A49" s="1" t="s">
        <v>21</v>
      </c>
      <c r="B49" s="1">
        <v>17</v>
      </c>
      <c r="C49" s="1" t="s">
        <v>19</v>
      </c>
      <c r="D49" s="1">
        <v>126</v>
      </c>
      <c r="E49" s="1" t="s">
        <v>20</v>
      </c>
      <c r="F49" s="1"/>
      <c r="G49" s="1"/>
      <c r="H49" s="1"/>
      <c r="I49" s="1"/>
      <c r="J49" s="1"/>
      <c r="K49" s="1"/>
      <c r="L49" s="1"/>
      <c r="M49" s="1"/>
      <c r="N49" s="1">
        <v>21.42</v>
      </c>
      <c r="O49" s="1">
        <v>17</v>
      </c>
      <c r="P49" s="1" t="s">
        <v>247</v>
      </c>
      <c r="Q49" s="1" t="s">
        <v>30</v>
      </c>
      <c r="R49" s="1" t="s">
        <v>34</v>
      </c>
      <c r="S49" s="1">
        <v>0.17</v>
      </c>
      <c r="T49" s="1" t="s">
        <v>35</v>
      </c>
      <c r="U49" s="1">
        <v>126</v>
      </c>
      <c r="V49" s="1" t="s">
        <v>36</v>
      </c>
      <c r="W49" s="1">
        <v>21.42</v>
      </c>
      <c r="X49" s="1" t="s">
        <v>81</v>
      </c>
    </row>
    <row r="50" spans="1:24" x14ac:dyDescent="0.25">
      <c r="A50" s="1" t="s">
        <v>18</v>
      </c>
      <c r="B50" s="1">
        <v>61</v>
      </c>
      <c r="C50" s="1" t="s">
        <v>19</v>
      </c>
      <c r="D50" s="1">
        <v>124</v>
      </c>
      <c r="E50" s="1" t="s">
        <v>20</v>
      </c>
      <c r="F50" s="1"/>
      <c r="G50" s="1"/>
      <c r="H50" s="1"/>
      <c r="I50" s="1"/>
      <c r="J50" s="1"/>
      <c r="K50" s="1"/>
      <c r="L50" s="1"/>
      <c r="M50" s="1"/>
      <c r="N50" s="1">
        <v>75.64</v>
      </c>
      <c r="O50" s="1">
        <v>61</v>
      </c>
      <c r="P50" s="1" t="s">
        <v>228</v>
      </c>
      <c r="Q50" s="1" t="s">
        <v>30</v>
      </c>
      <c r="R50" s="1" t="s">
        <v>34</v>
      </c>
      <c r="S50" s="1">
        <v>0.61</v>
      </c>
      <c r="T50" s="1" t="s">
        <v>35</v>
      </c>
      <c r="U50" s="1">
        <v>124</v>
      </c>
      <c r="V50" s="1" t="s">
        <v>36</v>
      </c>
      <c r="W50" s="1">
        <v>75.64</v>
      </c>
      <c r="X50" s="1" t="s">
        <v>81</v>
      </c>
    </row>
    <row r="51" spans="1:24" x14ac:dyDescent="0.25">
      <c r="A51" s="1" t="s">
        <v>21</v>
      </c>
      <c r="B51" s="1">
        <v>95</v>
      </c>
      <c r="C51" s="1" t="s">
        <v>19</v>
      </c>
      <c r="D51" s="1">
        <v>105</v>
      </c>
      <c r="E51" s="1" t="s">
        <v>20</v>
      </c>
      <c r="F51" s="1"/>
      <c r="G51" s="1"/>
      <c r="H51" s="1"/>
      <c r="I51" s="1"/>
      <c r="J51" s="1"/>
      <c r="K51" s="1"/>
      <c r="L51" s="1"/>
      <c r="M51" s="1"/>
      <c r="N51" s="1">
        <v>99.75</v>
      </c>
      <c r="O51" s="1">
        <v>95</v>
      </c>
      <c r="P51" s="1" t="s">
        <v>196</v>
      </c>
      <c r="Q51" s="1" t="s">
        <v>30</v>
      </c>
      <c r="R51" s="1" t="s">
        <v>34</v>
      </c>
      <c r="S51" s="1">
        <v>0.95</v>
      </c>
      <c r="T51" s="1" t="s">
        <v>35</v>
      </c>
      <c r="U51" s="1">
        <v>105</v>
      </c>
      <c r="V51" s="1" t="s">
        <v>36</v>
      </c>
      <c r="W51" s="1">
        <v>99.75</v>
      </c>
      <c r="X51" s="1" t="s">
        <v>81</v>
      </c>
    </row>
    <row r="52" spans="1:24" x14ac:dyDescent="0.25">
      <c r="A52" s="1" t="s">
        <v>18</v>
      </c>
      <c r="B52" s="1">
        <v>16</v>
      </c>
      <c r="C52" s="1" t="s">
        <v>19</v>
      </c>
      <c r="D52" s="1">
        <v>173</v>
      </c>
      <c r="E52" s="1" t="s">
        <v>20</v>
      </c>
      <c r="F52" s="1"/>
      <c r="G52" s="1"/>
      <c r="H52" s="1"/>
      <c r="I52" s="1"/>
      <c r="J52" s="1"/>
      <c r="K52" s="1"/>
      <c r="L52" s="1"/>
      <c r="M52" s="1"/>
      <c r="N52" s="1">
        <v>27.68</v>
      </c>
      <c r="O52" s="1">
        <v>16</v>
      </c>
      <c r="P52" s="1" t="s">
        <v>145</v>
      </c>
      <c r="Q52" s="1" t="s">
        <v>30</v>
      </c>
      <c r="R52" s="1" t="s">
        <v>34</v>
      </c>
      <c r="S52" s="1">
        <v>0.16</v>
      </c>
      <c r="T52" s="1" t="s">
        <v>35</v>
      </c>
      <c r="U52" s="1">
        <v>173</v>
      </c>
      <c r="V52" s="1" t="s">
        <v>36</v>
      </c>
      <c r="W52" s="1">
        <v>27.68</v>
      </c>
      <c r="X52" s="1" t="s">
        <v>81</v>
      </c>
    </row>
    <row r="53" spans="1:24" x14ac:dyDescent="0.25">
      <c r="A53" s="1" t="s">
        <v>21</v>
      </c>
      <c r="B53" s="1">
        <v>60</v>
      </c>
      <c r="C53" s="1" t="s">
        <v>19</v>
      </c>
      <c r="D53" s="1">
        <v>186</v>
      </c>
      <c r="E53" s="1" t="s">
        <v>20</v>
      </c>
      <c r="F53" s="1"/>
      <c r="G53" s="1"/>
      <c r="H53" s="1"/>
      <c r="I53" s="1"/>
      <c r="J53" s="1"/>
      <c r="K53" s="1"/>
      <c r="L53" s="1"/>
      <c r="M53" s="1"/>
      <c r="N53" s="1">
        <v>111.6</v>
      </c>
      <c r="O53" s="1">
        <v>60</v>
      </c>
      <c r="P53" s="1" t="s">
        <v>174</v>
      </c>
      <c r="Q53" s="1" t="s">
        <v>30</v>
      </c>
      <c r="R53" s="1" t="s">
        <v>34</v>
      </c>
      <c r="S53" s="1">
        <v>0.6</v>
      </c>
      <c r="T53" s="1" t="s">
        <v>35</v>
      </c>
      <c r="U53" s="1">
        <v>186</v>
      </c>
      <c r="V53" s="1" t="s">
        <v>36</v>
      </c>
      <c r="W53" s="1">
        <v>111.6</v>
      </c>
      <c r="X53" s="1" t="s">
        <v>81</v>
      </c>
    </row>
    <row r="54" spans="1:24" x14ac:dyDescent="0.25">
      <c r="A54" s="1" t="s">
        <v>18</v>
      </c>
      <c r="B54" s="1">
        <v>79</v>
      </c>
      <c r="C54" s="1" t="s">
        <v>19</v>
      </c>
      <c r="D54" s="1">
        <v>116</v>
      </c>
      <c r="E54" s="1" t="s">
        <v>20</v>
      </c>
      <c r="F54" s="1"/>
      <c r="G54" s="1"/>
      <c r="H54" s="1"/>
      <c r="I54" s="1"/>
      <c r="J54" s="1"/>
      <c r="K54" s="1"/>
      <c r="L54" s="1"/>
      <c r="M54" s="1"/>
      <c r="N54" s="1">
        <v>91.64</v>
      </c>
      <c r="O54" s="1">
        <v>79</v>
      </c>
      <c r="P54" s="1" t="s">
        <v>248</v>
      </c>
      <c r="Q54" s="1" t="s">
        <v>30</v>
      </c>
      <c r="R54" s="1" t="s">
        <v>34</v>
      </c>
      <c r="S54" s="1">
        <v>0.79</v>
      </c>
      <c r="T54" s="1" t="s">
        <v>35</v>
      </c>
      <c r="U54" s="1">
        <v>116</v>
      </c>
      <c r="V54" s="1" t="s">
        <v>36</v>
      </c>
      <c r="W54" s="1">
        <v>91.64</v>
      </c>
      <c r="X54" s="1" t="s">
        <v>81</v>
      </c>
    </row>
    <row r="55" spans="1:24" x14ac:dyDescent="0.25">
      <c r="A55" s="1" t="s">
        <v>21</v>
      </c>
      <c r="B55" s="1">
        <v>53</v>
      </c>
      <c r="C55" s="1" t="s">
        <v>19</v>
      </c>
      <c r="D55" s="1">
        <v>83</v>
      </c>
      <c r="E55" s="1" t="s">
        <v>20</v>
      </c>
      <c r="F55" s="1"/>
      <c r="G55" s="1"/>
      <c r="H55" s="1"/>
      <c r="I55" s="1"/>
      <c r="J55" s="1"/>
      <c r="K55" s="1"/>
      <c r="L55" s="1"/>
      <c r="M55" s="1"/>
      <c r="N55" s="1">
        <v>43.99</v>
      </c>
      <c r="O55" s="1">
        <v>53</v>
      </c>
      <c r="P55" s="1" t="s">
        <v>75</v>
      </c>
      <c r="Q55" s="1" t="s">
        <v>30</v>
      </c>
      <c r="R55" s="1" t="s">
        <v>34</v>
      </c>
      <c r="S55" s="1">
        <v>0.53</v>
      </c>
      <c r="T55" s="1" t="s">
        <v>35</v>
      </c>
      <c r="U55" s="1">
        <v>83</v>
      </c>
      <c r="V55" s="1" t="s">
        <v>36</v>
      </c>
      <c r="W55" s="1">
        <v>43.99</v>
      </c>
      <c r="X55" s="1" t="s">
        <v>81</v>
      </c>
    </row>
    <row r="56" spans="1:24" x14ac:dyDescent="0.25">
      <c r="A56" s="1" t="s">
        <v>18</v>
      </c>
      <c r="B56" s="1">
        <v>31</v>
      </c>
      <c r="C56" s="1" t="s">
        <v>19</v>
      </c>
      <c r="D56" s="1">
        <v>152</v>
      </c>
      <c r="E56" s="1" t="s">
        <v>20</v>
      </c>
      <c r="F56" s="1"/>
      <c r="G56" s="1"/>
      <c r="H56" s="1"/>
      <c r="I56" s="1"/>
      <c r="J56" s="1"/>
      <c r="K56" s="1"/>
      <c r="L56" s="1"/>
      <c r="M56" s="1"/>
      <c r="N56" s="1">
        <v>47.12</v>
      </c>
      <c r="O56" s="1">
        <v>31</v>
      </c>
      <c r="P56" s="1" t="s">
        <v>202</v>
      </c>
      <c r="Q56" s="1" t="s">
        <v>30</v>
      </c>
      <c r="R56" s="1" t="s">
        <v>34</v>
      </c>
      <c r="S56" s="1">
        <v>0.31</v>
      </c>
      <c r="T56" s="1" t="s">
        <v>35</v>
      </c>
      <c r="U56" s="1">
        <v>152</v>
      </c>
      <c r="V56" s="1" t="s">
        <v>36</v>
      </c>
      <c r="W56" s="1">
        <v>47.12</v>
      </c>
      <c r="X56" s="1" t="s">
        <v>81</v>
      </c>
    </row>
    <row r="57" spans="1:24" x14ac:dyDescent="0.25">
      <c r="A57" s="1" t="s">
        <v>21</v>
      </c>
      <c r="B57" s="1">
        <v>60</v>
      </c>
      <c r="C57" s="1" t="s">
        <v>19</v>
      </c>
      <c r="D57" s="1">
        <v>108</v>
      </c>
      <c r="E57" s="1" t="s">
        <v>20</v>
      </c>
      <c r="F57" s="1"/>
      <c r="G57" s="1"/>
      <c r="H57" s="1"/>
      <c r="I57" s="1"/>
      <c r="J57" s="1"/>
      <c r="K57" s="1"/>
      <c r="L57" s="1"/>
      <c r="M57" s="1"/>
      <c r="N57" s="1">
        <v>64.8</v>
      </c>
      <c r="O57" s="1">
        <v>60</v>
      </c>
      <c r="P57" s="1" t="s">
        <v>73</v>
      </c>
      <c r="Q57" s="1" t="s">
        <v>30</v>
      </c>
      <c r="R57" s="1" t="s">
        <v>34</v>
      </c>
      <c r="S57" s="1">
        <v>0.6</v>
      </c>
      <c r="T57" s="1" t="s">
        <v>35</v>
      </c>
      <c r="U57" s="1">
        <v>108</v>
      </c>
      <c r="V57" s="1" t="s">
        <v>36</v>
      </c>
      <c r="W57" s="1">
        <v>64.8</v>
      </c>
      <c r="X57" s="1" t="s">
        <v>81</v>
      </c>
    </row>
    <row r="58" spans="1:24" x14ac:dyDescent="0.25">
      <c r="A58" s="1" t="s">
        <v>18</v>
      </c>
      <c r="B58" s="1">
        <v>7</v>
      </c>
      <c r="C58" s="1" t="s">
        <v>19</v>
      </c>
      <c r="D58" s="1">
        <v>170</v>
      </c>
      <c r="E58" s="1" t="s">
        <v>20</v>
      </c>
      <c r="F58" s="1"/>
      <c r="G58" s="1"/>
      <c r="H58" s="1"/>
      <c r="I58" s="1"/>
      <c r="J58" s="1"/>
      <c r="K58" s="1"/>
      <c r="L58" s="1"/>
      <c r="M58" s="1"/>
      <c r="N58" s="1">
        <v>11.9</v>
      </c>
      <c r="O58" s="1">
        <v>7</v>
      </c>
      <c r="P58" s="1" t="s">
        <v>109</v>
      </c>
      <c r="Q58" s="1" t="s">
        <v>30</v>
      </c>
      <c r="R58" s="1" t="s">
        <v>34</v>
      </c>
      <c r="S58" s="1">
        <v>7.0000000000000007E-2</v>
      </c>
      <c r="T58" s="1" t="s">
        <v>35</v>
      </c>
      <c r="U58" s="1">
        <v>170</v>
      </c>
      <c r="V58" s="1" t="s">
        <v>36</v>
      </c>
      <c r="W58" s="1">
        <v>11.9</v>
      </c>
      <c r="X58" s="1" t="s">
        <v>81</v>
      </c>
    </row>
    <row r="59" spans="1:24" x14ac:dyDescent="0.25">
      <c r="A59" s="1" t="s">
        <v>21</v>
      </c>
      <c r="B59" s="1">
        <v>61</v>
      </c>
      <c r="C59" s="1" t="s">
        <v>19</v>
      </c>
      <c r="D59" s="1">
        <v>186</v>
      </c>
      <c r="E59" s="1" t="s">
        <v>20</v>
      </c>
      <c r="F59" s="1"/>
      <c r="G59" s="1"/>
      <c r="H59" s="1"/>
      <c r="I59" s="1"/>
      <c r="J59" s="1"/>
      <c r="K59" s="1"/>
      <c r="L59" s="1"/>
      <c r="M59" s="1"/>
      <c r="N59" s="1">
        <v>113.46</v>
      </c>
      <c r="O59" s="1">
        <v>61</v>
      </c>
      <c r="P59" s="1" t="s">
        <v>174</v>
      </c>
      <c r="Q59" s="1" t="s">
        <v>30</v>
      </c>
      <c r="R59" s="1" t="s">
        <v>34</v>
      </c>
      <c r="S59" s="1">
        <v>0.61</v>
      </c>
      <c r="T59" s="1" t="s">
        <v>35</v>
      </c>
      <c r="U59" s="1">
        <v>186</v>
      </c>
      <c r="V59" s="1" t="s">
        <v>36</v>
      </c>
      <c r="W59" s="1">
        <v>113.46</v>
      </c>
      <c r="X59" s="1" t="s">
        <v>81</v>
      </c>
    </row>
    <row r="60" spans="1:24" x14ac:dyDescent="0.25">
      <c r="A60" s="1" t="s">
        <v>18</v>
      </c>
      <c r="B60" s="1">
        <v>79</v>
      </c>
      <c r="C60" s="1" t="s">
        <v>19</v>
      </c>
      <c r="D60" s="1">
        <v>114</v>
      </c>
      <c r="E60" s="1" t="s">
        <v>20</v>
      </c>
      <c r="F60" s="1"/>
      <c r="G60" s="1"/>
      <c r="H60" s="1"/>
      <c r="I60" s="1"/>
      <c r="J60" s="1"/>
      <c r="K60" s="1"/>
      <c r="L60" s="1"/>
      <c r="M60" s="1"/>
      <c r="N60" s="1">
        <v>90.06</v>
      </c>
      <c r="O60" s="1">
        <v>79</v>
      </c>
      <c r="P60" s="1" t="s">
        <v>43</v>
      </c>
      <c r="Q60" s="1" t="s">
        <v>30</v>
      </c>
      <c r="R60" s="1" t="s">
        <v>34</v>
      </c>
      <c r="S60" s="1">
        <v>0.79</v>
      </c>
      <c r="T60" s="1" t="s">
        <v>35</v>
      </c>
      <c r="U60" s="1">
        <v>114</v>
      </c>
      <c r="V60" s="1" t="s">
        <v>36</v>
      </c>
      <c r="W60" s="1">
        <v>90.06</v>
      </c>
      <c r="X60" s="1" t="s">
        <v>81</v>
      </c>
    </row>
    <row r="61" spans="1:24" x14ac:dyDescent="0.25">
      <c r="A61" s="1" t="s">
        <v>21</v>
      </c>
      <c r="B61" s="1">
        <v>75</v>
      </c>
      <c r="C61" s="1" t="s">
        <v>19</v>
      </c>
      <c r="D61" s="1">
        <v>124</v>
      </c>
      <c r="E61" s="1" t="s">
        <v>20</v>
      </c>
      <c r="F61" s="1"/>
      <c r="G61" s="1"/>
      <c r="H61" s="1"/>
      <c r="I61" s="1"/>
      <c r="J61" s="1"/>
      <c r="K61" s="1"/>
      <c r="L61" s="1"/>
      <c r="M61" s="1"/>
      <c r="N61" s="1">
        <v>93</v>
      </c>
      <c r="O61" s="1">
        <v>75</v>
      </c>
      <c r="P61" s="1" t="s">
        <v>228</v>
      </c>
      <c r="Q61" s="1" t="s">
        <v>30</v>
      </c>
      <c r="R61" s="1" t="s">
        <v>34</v>
      </c>
      <c r="S61" s="1">
        <v>0.75</v>
      </c>
      <c r="T61" s="1" t="s">
        <v>35</v>
      </c>
      <c r="U61" s="1">
        <v>124</v>
      </c>
      <c r="V61" s="1" t="s">
        <v>36</v>
      </c>
      <c r="W61" s="1">
        <v>93</v>
      </c>
      <c r="X61" s="1" t="s">
        <v>81</v>
      </c>
    </row>
    <row r="62" spans="1:24" x14ac:dyDescent="0.25">
      <c r="A62" s="1" t="s">
        <v>18</v>
      </c>
      <c r="B62" s="1">
        <v>57</v>
      </c>
      <c r="C62" s="1" t="s">
        <v>19</v>
      </c>
      <c r="D62" s="1">
        <v>35</v>
      </c>
      <c r="E62" s="1" t="s">
        <v>20</v>
      </c>
      <c r="F62" s="1"/>
      <c r="G62" s="1"/>
      <c r="H62" s="1"/>
      <c r="I62" s="1"/>
      <c r="J62" s="1"/>
      <c r="K62" s="1"/>
      <c r="L62" s="1"/>
      <c r="M62" s="1"/>
      <c r="N62" s="1">
        <v>19.95</v>
      </c>
      <c r="O62" s="1">
        <v>57</v>
      </c>
      <c r="P62" s="1" t="s">
        <v>249</v>
      </c>
      <c r="Q62" s="1" t="s">
        <v>30</v>
      </c>
      <c r="R62" s="1" t="s">
        <v>34</v>
      </c>
      <c r="S62" s="1">
        <v>0.56999999999999995</v>
      </c>
      <c r="T62" s="1" t="s">
        <v>35</v>
      </c>
      <c r="U62" s="1">
        <v>35</v>
      </c>
      <c r="V62" s="1" t="s">
        <v>36</v>
      </c>
      <c r="W62" s="1">
        <v>19.95</v>
      </c>
      <c r="X62" s="1" t="s">
        <v>81</v>
      </c>
    </row>
    <row r="63" spans="1:24" x14ac:dyDescent="0.25">
      <c r="A63" s="1" t="s">
        <v>21</v>
      </c>
      <c r="B63" s="1">
        <v>78</v>
      </c>
      <c r="C63" s="1" t="s">
        <v>19</v>
      </c>
      <c r="D63" s="1">
        <v>132</v>
      </c>
      <c r="E63" s="1" t="s">
        <v>20</v>
      </c>
      <c r="F63" s="1"/>
      <c r="G63" s="1"/>
      <c r="H63" s="1"/>
      <c r="I63" s="1"/>
      <c r="J63" s="1"/>
      <c r="K63" s="1"/>
      <c r="L63" s="1"/>
      <c r="M63" s="1"/>
      <c r="N63" s="1">
        <v>102.96</v>
      </c>
      <c r="O63" s="1">
        <v>78</v>
      </c>
      <c r="P63" s="1" t="s">
        <v>125</v>
      </c>
      <c r="Q63" s="1" t="s">
        <v>30</v>
      </c>
      <c r="R63" s="1" t="s">
        <v>34</v>
      </c>
      <c r="S63" s="1">
        <v>0.78</v>
      </c>
      <c r="T63" s="1" t="s">
        <v>35</v>
      </c>
      <c r="U63" s="1">
        <v>132</v>
      </c>
      <c r="V63" s="1" t="s">
        <v>36</v>
      </c>
      <c r="W63" s="1">
        <v>102.96</v>
      </c>
      <c r="X63" s="1" t="s">
        <v>81</v>
      </c>
    </row>
    <row r="64" spans="1:24" x14ac:dyDescent="0.25">
      <c r="A64" s="1" t="s">
        <v>18</v>
      </c>
      <c r="B64" s="1">
        <v>83</v>
      </c>
      <c r="C64" s="1" t="s">
        <v>19</v>
      </c>
      <c r="D64" s="1">
        <v>163</v>
      </c>
      <c r="E64" s="1" t="s">
        <v>20</v>
      </c>
      <c r="F64" s="1"/>
      <c r="G64" s="1"/>
      <c r="H64" s="1"/>
      <c r="I64" s="1"/>
      <c r="J64" s="1"/>
      <c r="K64" s="1"/>
      <c r="L64" s="1"/>
      <c r="M64" s="1"/>
      <c r="N64" s="1">
        <v>135.29</v>
      </c>
      <c r="O64" s="1">
        <v>83</v>
      </c>
      <c r="P64" s="1" t="s">
        <v>76</v>
      </c>
      <c r="Q64" s="1" t="s">
        <v>30</v>
      </c>
      <c r="R64" s="1" t="s">
        <v>34</v>
      </c>
      <c r="S64" s="1">
        <v>0.83</v>
      </c>
      <c r="T64" s="1" t="s">
        <v>35</v>
      </c>
      <c r="U64" s="1">
        <v>163</v>
      </c>
      <c r="V64" s="1" t="s">
        <v>36</v>
      </c>
      <c r="W64" s="1">
        <v>135.29</v>
      </c>
      <c r="X64" s="1" t="s">
        <v>81</v>
      </c>
    </row>
    <row r="65" spans="1:24" x14ac:dyDescent="0.25">
      <c r="A65" s="1" t="s">
        <v>21</v>
      </c>
      <c r="B65" s="1">
        <v>8</v>
      </c>
      <c r="C65" s="1" t="s">
        <v>19</v>
      </c>
      <c r="D65" s="1">
        <v>154</v>
      </c>
      <c r="E65" s="1" t="s">
        <v>20</v>
      </c>
      <c r="F65" s="1"/>
      <c r="G65" s="1"/>
      <c r="H65" s="1"/>
      <c r="I65" s="1"/>
      <c r="J65" s="1"/>
      <c r="K65" s="1"/>
      <c r="L65" s="1"/>
      <c r="M65" s="1"/>
      <c r="N65" s="1">
        <v>12.32</v>
      </c>
      <c r="O65" s="1">
        <v>8</v>
      </c>
      <c r="P65" s="1" t="s">
        <v>61</v>
      </c>
      <c r="Q65" s="1" t="s">
        <v>30</v>
      </c>
      <c r="R65" s="1" t="s">
        <v>34</v>
      </c>
      <c r="S65" s="1">
        <v>0.08</v>
      </c>
      <c r="T65" s="1" t="s">
        <v>35</v>
      </c>
      <c r="U65" s="1">
        <v>154</v>
      </c>
      <c r="V65" s="1" t="s">
        <v>36</v>
      </c>
      <c r="W65" s="1">
        <v>12.32</v>
      </c>
      <c r="X65" s="1" t="s">
        <v>81</v>
      </c>
    </row>
    <row r="66" spans="1:24" x14ac:dyDescent="0.25">
      <c r="A66" s="1" t="s">
        <v>18</v>
      </c>
      <c r="B66" s="1">
        <v>30</v>
      </c>
      <c r="C66" s="1" t="s">
        <v>19</v>
      </c>
      <c r="D66" s="1">
        <v>110</v>
      </c>
      <c r="E66" s="1" t="s">
        <v>20</v>
      </c>
      <c r="F66" s="1"/>
      <c r="G66" s="1"/>
      <c r="H66" s="1"/>
      <c r="I66" s="1"/>
      <c r="J66" s="1"/>
      <c r="K66" s="1"/>
      <c r="L66" s="1"/>
      <c r="M66" s="1"/>
      <c r="N66" s="1">
        <v>33</v>
      </c>
      <c r="O66" s="1">
        <v>30</v>
      </c>
      <c r="P66" s="1" t="s">
        <v>171</v>
      </c>
      <c r="Q66" s="1" t="s">
        <v>30</v>
      </c>
      <c r="R66" s="1" t="s">
        <v>34</v>
      </c>
      <c r="S66" s="1">
        <v>0.3</v>
      </c>
      <c r="T66" s="1" t="s">
        <v>35</v>
      </c>
      <c r="U66" s="1">
        <v>110</v>
      </c>
      <c r="V66" s="1" t="s">
        <v>36</v>
      </c>
      <c r="W66" s="1">
        <v>33</v>
      </c>
      <c r="X66" s="1" t="s">
        <v>81</v>
      </c>
    </row>
    <row r="67" spans="1:24" x14ac:dyDescent="0.25">
      <c r="A67" s="1" t="s">
        <v>21</v>
      </c>
      <c r="B67" s="1">
        <v>10</v>
      </c>
      <c r="C67" s="1" t="s">
        <v>19</v>
      </c>
      <c r="D67" s="1">
        <v>143</v>
      </c>
      <c r="E67" s="1" t="s">
        <v>20</v>
      </c>
      <c r="F67" s="1"/>
      <c r="G67" s="1"/>
      <c r="H67" s="1"/>
      <c r="I67" s="1"/>
      <c r="J67" s="1"/>
      <c r="K67" s="1"/>
      <c r="L67" s="1"/>
      <c r="M67" s="1"/>
      <c r="N67" s="1">
        <v>14.3</v>
      </c>
      <c r="O67" s="1">
        <v>10</v>
      </c>
      <c r="P67" s="1" t="s">
        <v>39</v>
      </c>
      <c r="Q67" s="1" t="s">
        <v>30</v>
      </c>
      <c r="R67" s="1" t="s">
        <v>34</v>
      </c>
      <c r="S67" s="1">
        <v>0.1</v>
      </c>
      <c r="T67" s="1" t="s">
        <v>35</v>
      </c>
      <c r="U67" s="1">
        <v>143</v>
      </c>
      <c r="V67" s="1" t="s">
        <v>36</v>
      </c>
      <c r="W67" s="1">
        <v>14.3</v>
      </c>
      <c r="X67" s="1" t="s">
        <v>81</v>
      </c>
    </row>
    <row r="68" spans="1:24" x14ac:dyDescent="0.25">
      <c r="A68" s="1" t="s">
        <v>18</v>
      </c>
      <c r="B68" s="1">
        <v>70</v>
      </c>
      <c r="C68" s="1" t="s">
        <v>19</v>
      </c>
      <c r="D68" s="1">
        <v>60</v>
      </c>
      <c r="E68" s="1" t="s">
        <v>20</v>
      </c>
      <c r="F68" s="1"/>
      <c r="G68" s="1"/>
      <c r="H68" s="1"/>
      <c r="I68" s="1"/>
      <c r="J68" s="1"/>
      <c r="K68" s="1"/>
      <c r="L68" s="1"/>
      <c r="M68" s="1"/>
      <c r="N68" s="1">
        <v>42</v>
      </c>
      <c r="O68" s="1">
        <v>70</v>
      </c>
      <c r="P68" s="1" t="s">
        <v>187</v>
      </c>
      <c r="Q68" s="1" t="s">
        <v>30</v>
      </c>
      <c r="R68" s="1" t="s">
        <v>34</v>
      </c>
      <c r="S68" s="1">
        <v>0.7</v>
      </c>
      <c r="T68" s="1" t="s">
        <v>35</v>
      </c>
      <c r="U68" s="1">
        <v>60</v>
      </c>
      <c r="V68" s="1" t="s">
        <v>36</v>
      </c>
      <c r="W68" s="1">
        <v>42</v>
      </c>
      <c r="X68" s="1" t="s">
        <v>81</v>
      </c>
    </row>
    <row r="69" spans="1:24" x14ac:dyDescent="0.25">
      <c r="A69" s="1" t="s">
        <v>21</v>
      </c>
      <c r="B69" s="1">
        <v>81</v>
      </c>
      <c r="C69" s="1" t="s">
        <v>19</v>
      </c>
      <c r="D69" s="1">
        <v>157</v>
      </c>
      <c r="E69" s="1" t="s">
        <v>20</v>
      </c>
      <c r="F69" s="1"/>
      <c r="G69" s="1"/>
      <c r="H69" s="1"/>
      <c r="I69" s="1"/>
      <c r="J69" s="1"/>
      <c r="K69" s="1"/>
      <c r="L69" s="1"/>
      <c r="M69" s="1"/>
      <c r="N69" s="1">
        <v>127.17</v>
      </c>
      <c r="O69" s="1">
        <v>81</v>
      </c>
      <c r="P69" s="1" t="s">
        <v>223</v>
      </c>
      <c r="Q69" s="1" t="s">
        <v>30</v>
      </c>
      <c r="R69" s="1" t="s">
        <v>34</v>
      </c>
      <c r="S69" s="1">
        <v>0.81</v>
      </c>
      <c r="T69" s="1" t="s">
        <v>35</v>
      </c>
      <c r="U69" s="1">
        <v>157</v>
      </c>
      <c r="V69" s="1" t="s">
        <v>36</v>
      </c>
      <c r="W69" s="1">
        <v>127.17</v>
      </c>
      <c r="X69" s="1" t="s">
        <v>81</v>
      </c>
    </row>
    <row r="70" spans="1:24" x14ac:dyDescent="0.25">
      <c r="A70" s="1" t="s">
        <v>18</v>
      </c>
      <c r="B70" s="1">
        <v>89</v>
      </c>
      <c r="C70" s="1" t="s">
        <v>19</v>
      </c>
      <c r="D70" s="1">
        <v>100</v>
      </c>
      <c r="E70" s="1" t="s">
        <v>20</v>
      </c>
      <c r="F70" s="1"/>
      <c r="G70" s="1"/>
      <c r="H70" s="1"/>
      <c r="I70" s="1"/>
      <c r="J70" s="1"/>
      <c r="K70" s="1"/>
      <c r="L70" s="1"/>
      <c r="M70" s="1"/>
      <c r="N70" s="1">
        <v>89</v>
      </c>
      <c r="O70" s="1">
        <v>89</v>
      </c>
      <c r="P70" s="1" t="s">
        <v>250</v>
      </c>
      <c r="Q70" s="1" t="s">
        <v>30</v>
      </c>
      <c r="R70" s="1" t="s">
        <v>34</v>
      </c>
      <c r="S70" s="1">
        <v>0.89</v>
      </c>
      <c r="T70" s="1" t="s">
        <v>35</v>
      </c>
      <c r="U70" s="1">
        <v>100</v>
      </c>
      <c r="V70" s="1" t="s">
        <v>36</v>
      </c>
      <c r="W70" s="1">
        <v>89</v>
      </c>
      <c r="X70" s="1" t="s">
        <v>81</v>
      </c>
    </row>
    <row r="71" spans="1:24" x14ac:dyDescent="0.25">
      <c r="A71" s="1" t="s">
        <v>21</v>
      </c>
      <c r="B71" s="1">
        <v>55</v>
      </c>
      <c r="C71" s="1" t="s">
        <v>19</v>
      </c>
      <c r="D71" s="1">
        <v>103</v>
      </c>
      <c r="E71" s="1" t="s">
        <v>20</v>
      </c>
      <c r="F71" s="1"/>
      <c r="G71" s="1"/>
      <c r="H71" s="1"/>
      <c r="I71" s="1"/>
      <c r="J71" s="1"/>
      <c r="K71" s="1"/>
      <c r="L71" s="1"/>
      <c r="M71" s="1"/>
      <c r="N71" s="1">
        <v>56.65</v>
      </c>
      <c r="O71" s="1">
        <v>55</v>
      </c>
      <c r="P71" s="1" t="s">
        <v>115</v>
      </c>
      <c r="Q71" s="1" t="s">
        <v>30</v>
      </c>
      <c r="R71" s="1" t="s">
        <v>34</v>
      </c>
      <c r="S71" s="1">
        <v>0.55000000000000004</v>
      </c>
      <c r="T71" s="1" t="s">
        <v>35</v>
      </c>
      <c r="U71" s="1">
        <v>103</v>
      </c>
      <c r="V71" s="1" t="s">
        <v>36</v>
      </c>
      <c r="W71" s="1">
        <v>56.65</v>
      </c>
      <c r="X71" s="1" t="s">
        <v>81</v>
      </c>
    </row>
    <row r="72" spans="1:24" x14ac:dyDescent="0.25">
      <c r="A72" s="1" t="s">
        <v>18</v>
      </c>
      <c r="B72" s="1">
        <v>17</v>
      </c>
      <c r="C72" s="1" t="s">
        <v>19</v>
      </c>
      <c r="D72" s="1">
        <v>184</v>
      </c>
      <c r="E72" s="1" t="s">
        <v>20</v>
      </c>
      <c r="F72" s="1"/>
      <c r="G72" s="1"/>
      <c r="H72" s="1"/>
      <c r="I72" s="1"/>
      <c r="J72" s="1"/>
      <c r="K72" s="1"/>
      <c r="L72" s="1"/>
      <c r="M72" s="1"/>
      <c r="N72" s="1">
        <v>31.28</v>
      </c>
      <c r="O72" s="1">
        <v>17</v>
      </c>
      <c r="P72" s="1" t="s">
        <v>99</v>
      </c>
      <c r="Q72" s="1" t="s">
        <v>30</v>
      </c>
      <c r="R72" s="1" t="s">
        <v>34</v>
      </c>
      <c r="S72" s="1">
        <v>0.17</v>
      </c>
      <c r="T72" s="1" t="s">
        <v>35</v>
      </c>
      <c r="U72" s="1">
        <v>184</v>
      </c>
      <c r="V72" s="1" t="s">
        <v>36</v>
      </c>
      <c r="W72" s="1">
        <v>31.28</v>
      </c>
      <c r="X72" s="1" t="s">
        <v>81</v>
      </c>
    </row>
    <row r="73" spans="1:24" x14ac:dyDescent="0.25">
      <c r="A73" s="1" t="s">
        <v>21</v>
      </c>
      <c r="B73" s="1">
        <v>61</v>
      </c>
      <c r="C73" s="1" t="s">
        <v>19</v>
      </c>
      <c r="D73" s="1">
        <v>38</v>
      </c>
      <c r="E73" s="1" t="s">
        <v>20</v>
      </c>
      <c r="F73" s="1"/>
      <c r="G73" s="1"/>
      <c r="H73" s="1"/>
      <c r="I73" s="1"/>
      <c r="J73" s="1"/>
      <c r="K73" s="1"/>
      <c r="L73" s="1"/>
      <c r="M73" s="1"/>
      <c r="N73" s="1">
        <v>23.18</v>
      </c>
      <c r="O73" s="1">
        <v>61</v>
      </c>
      <c r="P73" s="1" t="s">
        <v>62</v>
      </c>
      <c r="Q73" s="1" t="s">
        <v>30</v>
      </c>
      <c r="R73" s="1" t="s">
        <v>34</v>
      </c>
      <c r="S73" s="1">
        <v>0.61</v>
      </c>
      <c r="T73" s="1" t="s">
        <v>35</v>
      </c>
      <c r="U73" s="1">
        <v>38</v>
      </c>
      <c r="V73" s="1" t="s">
        <v>36</v>
      </c>
      <c r="W73" s="1">
        <v>23.18</v>
      </c>
      <c r="X73" s="1" t="s">
        <v>81</v>
      </c>
    </row>
    <row r="74" spans="1:24" x14ac:dyDescent="0.25">
      <c r="A74" s="1" t="s">
        <v>18</v>
      </c>
      <c r="B74" s="1">
        <v>72</v>
      </c>
      <c r="C74" s="1" t="s">
        <v>19</v>
      </c>
      <c r="D74" s="1">
        <v>83</v>
      </c>
      <c r="E74" s="1" t="s">
        <v>20</v>
      </c>
      <c r="F74" s="1"/>
      <c r="G74" s="1"/>
      <c r="H74" s="1"/>
      <c r="I74" s="1"/>
      <c r="J74" s="1"/>
      <c r="K74" s="1"/>
      <c r="L74" s="1"/>
      <c r="M74" s="1"/>
      <c r="N74" s="1">
        <v>59.76</v>
      </c>
      <c r="O74" s="1">
        <v>72</v>
      </c>
      <c r="P74" s="1" t="s">
        <v>75</v>
      </c>
      <c r="Q74" s="1" t="s">
        <v>30</v>
      </c>
      <c r="R74" s="1" t="s">
        <v>34</v>
      </c>
      <c r="S74" s="1">
        <v>0.72</v>
      </c>
      <c r="T74" s="1" t="s">
        <v>35</v>
      </c>
      <c r="U74" s="1">
        <v>83</v>
      </c>
      <c r="V74" s="1" t="s">
        <v>36</v>
      </c>
      <c r="W74" s="1">
        <v>59.76</v>
      </c>
      <c r="X74" s="1" t="s">
        <v>81</v>
      </c>
    </row>
    <row r="75" spans="1:24" x14ac:dyDescent="0.25">
      <c r="A75" s="1" t="s">
        <v>21</v>
      </c>
      <c r="B75" s="1">
        <v>5</v>
      </c>
      <c r="C75" s="1" t="s">
        <v>19</v>
      </c>
      <c r="D75" s="1">
        <v>143</v>
      </c>
      <c r="E75" s="1" t="s">
        <v>20</v>
      </c>
      <c r="F75" s="1"/>
      <c r="G75" s="1"/>
      <c r="H75" s="1"/>
      <c r="I75" s="1"/>
      <c r="J75" s="1"/>
      <c r="K75" s="1"/>
      <c r="L75" s="1"/>
      <c r="M75" s="1"/>
      <c r="N75" s="1">
        <v>7.15</v>
      </c>
      <c r="O75" s="1">
        <v>5</v>
      </c>
      <c r="P75" s="1" t="s">
        <v>39</v>
      </c>
      <c r="Q75" s="1" t="s">
        <v>30</v>
      </c>
      <c r="R75" s="1" t="s">
        <v>34</v>
      </c>
      <c r="S75" s="1">
        <v>0.05</v>
      </c>
      <c r="T75" s="1" t="s">
        <v>35</v>
      </c>
      <c r="U75" s="1">
        <v>143</v>
      </c>
      <c r="V75" s="1" t="s">
        <v>36</v>
      </c>
      <c r="W75" s="1">
        <v>7.15</v>
      </c>
      <c r="X75" s="1" t="s">
        <v>81</v>
      </c>
    </row>
    <row r="76" spans="1:24" x14ac:dyDescent="0.25">
      <c r="A76" s="1" t="s">
        <v>18</v>
      </c>
      <c r="B76" s="1">
        <v>18</v>
      </c>
      <c r="C76" s="1" t="s">
        <v>19</v>
      </c>
      <c r="D76" s="1">
        <v>57</v>
      </c>
      <c r="E76" s="1" t="s">
        <v>20</v>
      </c>
      <c r="F76" s="1"/>
      <c r="G76" s="1"/>
      <c r="H76" s="1"/>
      <c r="I76" s="1"/>
      <c r="J76" s="1"/>
      <c r="K76" s="1"/>
      <c r="L76" s="1"/>
      <c r="M76" s="1"/>
      <c r="N76" s="1">
        <v>10.26</v>
      </c>
      <c r="O76" s="1">
        <v>18</v>
      </c>
      <c r="P76" s="1" t="s">
        <v>160</v>
      </c>
      <c r="Q76" s="1" t="s">
        <v>30</v>
      </c>
      <c r="R76" s="1" t="s">
        <v>34</v>
      </c>
      <c r="S76" s="1">
        <v>0.18</v>
      </c>
      <c r="T76" s="1" t="s">
        <v>35</v>
      </c>
      <c r="U76" s="1">
        <v>57</v>
      </c>
      <c r="V76" s="1" t="s">
        <v>36</v>
      </c>
      <c r="W76" s="1">
        <v>10.26</v>
      </c>
      <c r="X76" s="1" t="s">
        <v>81</v>
      </c>
    </row>
    <row r="77" spans="1:24" x14ac:dyDescent="0.25">
      <c r="A77" s="1" t="s">
        <v>21</v>
      </c>
      <c r="B77" s="1">
        <v>66</v>
      </c>
      <c r="C77" s="1" t="s">
        <v>19</v>
      </c>
      <c r="D77" s="1">
        <v>34</v>
      </c>
      <c r="E77" s="1" t="s">
        <v>20</v>
      </c>
      <c r="F77" s="1"/>
      <c r="G77" s="1"/>
      <c r="H77" s="1"/>
      <c r="I77" s="1"/>
      <c r="J77" s="1"/>
      <c r="K77" s="1"/>
      <c r="L77" s="1"/>
      <c r="M77" s="1"/>
      <c r="N77" s="1">
        <v>22.44</v>
      </c>
      <c r="O77" s="1">
        <v>66</v>
      </c>
      <c r="P77" s="1" t="s">
        <v>251</v>
      </c>
      <c r="Q77" s="1" t="s">
        <v>30</v>
      </c>
      <c r="R77" s="1" t="s">
        <v>34</v>
      </c>
      <c r="S77" s="1">
        <v>0.66</v>
      </c>
      <c r="T77" s="1" t="s">
        <v>35</v>
      </c>
      <c r="U77" s="1">
        <v>34</v>
      </c>
      <c r="V77" s="1" t="s">
        <v>36</v>
      </c>
      <c r="W77" s="1">
        <v>22.44</v>
      </c>
      <c r="X77" s="1" t="s">
        <v>81</v>
      </c>
    </row>
    <row r="78" spans="1:24" x14ac:dyDescent="0.25">
      <c r="A78" s="1" t="s">
        <v>18</v>
      </c>
      <c r="B78" s="1">
        <v>25</v>
      </c>
      <c r="C78" s="1" t="s">
        <v>19</v>
      </c>
      <c r="D78" s="1">
        <v>103</v>
      </c>
      <c r="E78" s="1" t="s">
        <v>20</v>
      </c>
      <c r="F78" s="1"/>
      <c r="G78" s="1"/>
      <c r="H78" s="1"/>
      <c r="I78" s="1"/>
      <c r="J78" s="1"/>
      <c r="K78" s="1"/>
      <c r="L78" s="1"/>
      <c r="M78" s="1"/>
      <c r="N78" s="1">
        <v>25.75</v>
      </c>
      <c r="O78" s="1">
        <v>25</v>
      </c>
      <c r="P78" s="1" t="s">
        <v>115</v>
      </c>
      <c r="Q78" s="1" t="s">
        <v>30</v>
      </c>
      <c r="R78" s="1" t="s">
        <v>34</v>
      </c>
      <c r="S78" s="1">
        <v>0.25</v>
      </c>
      <c r="T78" s="1" t="s">
        <v>35</v>
      </c>
      <c r="U78" s="1">
        <v>103</v>
      </c>
      <c r="V78" s="1" t="s">
        <v>36</v>
      </c>
      <c r="W78" s="1">
        <v>25.75</v>
      </c>
      <c r="X78" s="1" t="s">
        <v>81</v>
      </c>
    </row>
    <row r="79" spans="1:24" x14ac:dyDescent="0.25">
      <c r="A79" s="1" t="s">
        <v>21</v>
      </c>
      <c r="B79" s="1">
        <v>62</v>
      </c>
      <c r="C79" s="1" t="s">
        <v>19</v>
      </c>
      <c r="D79" s="1">
        <v>31</v>
      </c>
      <c r="E79" s="1" t="s">
        <v>20</v>
      </c>
      <c r="F79" s="1"/>
      <c r="G79" s="1"/>
      <c r="H79" s="1"/>
      <c r="I79" s="1"/>
      <c r="J79" s="1"/>
      <c r="K79" s="1"/>
      <c r="L79" s="1"/>
      <c r="M79" s="1"/>
      <c r="N79" s="1">
        <v>19.22</v>
      </c>
      <c r="O79" s="1">
        <v>62</v>
      </c>
      <c r="P79" s="1" t="s">
        <v>52</v>
      </c>
      <c r="Q79" s="1" t="s">
        <v>30</v>
      </c>
      <c r="R79" s="1" t="s">
        <v>34</v>
      </c>
      <c r="S79" s="1">
        <v>0.62</v>
      </c>
      <c r="T79" s="1" t="s">
        <v>35</v>
      </c>
      <c r="U79" s="1">
        <v>31</v>
      </c>
      <c r="V79" s="1" t="s">
        <v>36</v>
      </c>
      <c r="W79" s="1">
        <v>19.22</v>
      </c>
      <c r="X79" s="1" t="s">
        <v>81</v>
      </c>
    </row>
    <row r="80" spans="1:24" x14ac:dyDescent="0.25">
      <c r="A80" s="1" t="s">
        <v>18</v>
      </c>
      <c r="B80" s="1">
        <v>25</v>
      </c>
      <c r="C80" s="1" t="s">
        <v>19</v>
      </c>
      <c r="D80" s="1">
        <v>146</v>
      </c>
      <c r="E80" s="1" t="s">
        <v>20</v>
      </c>
      <c r="F80" s="1"/>
      <c r="G80" s="1"/>
      <c r="H80" s="1"/>
      <c r="I80" s="1"/>
      <c r="J80" s="1"/>
      <c r="K80" s="1"/>
      <c r="L80" s="1"/>
      <c r="M80" s="1"/>
      <c r="N80" s="1">
        <v>36.5</v>
      </c>
      <c r="O80" s="1">
        <v>25</v>
      </c>
      <c r="P80" s="1" t="s">
        <v>194</v>
      </c>
      <c r="Q80" s="1" t="s">
        <v>30</v>
      </c>
      <c r="R80" s="1" t="s">
        <v>34</v>
      </c>
      <c r="S80" s="1">
        <v>0.25</v>
      </c>
      <c r="T80" s="1" t="s">
        <v>35</v>
      </c>
      <c r="U80" s="1">
        <v>146</v>
      </c>
      <c r="V80" s="1" t="s">
        <v>36</v>
      </c>
      <c r="W80" s="1">
        <v>36.5</v>
      </c>
      <c r="X80" s="1" t="s">
        <v>81</v>
      </c>
    </row>
    <row r="81" spans="1:24" x14ac:dyDescent="0.25">
      <c r="A81" s="1" t="s">
        <v>21</v>
      </c>
      <c r="B81" s="1">
        <v>9</v>
      </c>
      <c r="C81" s="1" t="s">
        <v>19</v>
      </c>
      <c r="D81" s="1">
        <v>142</v>
      </c>
      <c r="E81" s="1" t="s">
        <v>20</v>
      </c>
      <c r="F81" s="1"/>
      <c r="G81" s="1"/>
      <c r="H81" s="1"/>
      <c r="I81" s="1"/>
      <c r="J81" s="1"/>
      <c r="K81" s="1"/>
      <c r="L81" s="1"/>
      <c r="M81" s="1"/>
      <c r="N81" s="1">
        <v>12.78</v>
      </c>
      <c r="O81" s="1">
        <v>9</v>
      </c>
      <c r="P81" s="1" t="s">
        <v>215</v>
      </c>
      <c r="Q81" s="1" t="s">
        <v>30</v>
      </c>
      <c r="R81" s="1" t="s">
        <v>34</v>
      </c>
      <c r="S81" s="1">
        <v>0.09</v>
      </c>
      <c r="T81" s="1" t="s">
        <v>35</v>
      </c>
      <c r="U81" s="1">
        <v>142</v>
      </c>
      <c r="V81" s="1" t="s">
        <v>36</v>
      </c>
      <c r="W81" s="1">
        <v>12.78</v>
      </c>
      <c r="X81" s="1" t="s">
        <v>81</v>
      </c>
    </row>
    <row r="82" spans="1:24" x14ac:dyDescent="0.25">
      <c r="A82" s="1" t="s">
        <v>18</v>
      </c>
      <c r="B82" s="1">
        <v>41</v>
      </c>
      <c r="C82" s="1" t="s">
        <v>19</v>
      </c>
      <c r="D82" s="1">
        <v>132</v>
      </c>
      <c r="E82" s="1" t="s">
        <v>20</v>
      </c>
      <c r="F82" s="1"/>
      <c r="G82" s="1"/>
      <c r="H82" s="1"/>
      <c r="I82" s="1"/>
      <c r="J82" s="1"/>
      <c r="K82" s="1"/>
      <c r="L82" s="1"/>
      <c r="M82" s="1"/>
      <c r="N82" s="1">
        <v>54.12</v>
      </c>
      <c r="O82" s="1">
        <v>41</v>
      </c>
      <c r="P82" s="1" t="s">
        <v>125</v>
      </c>
      <c r="Q82" s="1" t="s">
        <v>30</v>
      </c>
      <c r="R82" s="1" t="s">
        <v>34</v>
      </c>
      <c r="S82" s="1">
        <v>0.41</v>
      </c>
      <c r="T82" s="1" t="s">
        <v>35</v>
      </c>
      <c r="U82" s="1">
        <v>132</v>
      </c>
      <c r="V82" s="1" t="s">
        <v>36</v>
      </c>
      <c r="W82" s="1">
        <v>54.12</v>
      </c>
      <c r="X82" s="1" t="s">
        <v>81</v>
      </c>
    </row>
    <row r="83" spans="1:24" x14ac:dyDescent="0.25">
      <c r="A83" s="1" t="s">
        <v>21</v>
      </c>
      <c r="B83" s="1">
        <v>9</v>
      </c>
      <c r="C83" s="1" t="s">
        <v>19</v>
      </c>
      <c r="D83" s="1">
        <v>54</v>
      </c>
      <c r="E83" s="1" t="s">
        <v>20</v>
      </c>
      <c r="F83" s="1"/>
      <c r="G83" s="1"/>
      <c r="H83" s="1"/>
      <c r="I83" s="1"/>
      <c r="J83" s="1"/>
      <c r="K83" s="1"/>
      <c r="L83" s="1"/>
      <c r="M83" s="1"/>
      <c r="N83" s="1">
        <v>4.8600000000000003</v>
      </c>
      <c r="O83" s="1">
        <v>9</v>
      </c>
      <c r="P83" s="1" t="s">
        <v>197</v>
      </c>
      <c r="Q83" s="1" t="s">
        <v>30</v>
      </c>
      <c r="R83" s="1" t="s">
        <v>34</v>
      </c>
      <c r="S83" s="1">
        <v>0.09</v>
      </c>
      <c r="T83" s="1" t="s">
        <v>35</v>
      </c>
      <c r="U83" s="1">
        <v>54</v>
      </c>
      <c r="V83" s="1" t="s">
        <v>36</v>
      </c>
      <c r="W83" s="1">
        <v>4.8600000000000003</v>
      </c>
      <c r="X83" s="1" t="s">
        <v>81</v>
      </c>
    </row>
    <row r="84" spans="1:24" x14ac:dyDescent="0.25">
      <c r="A84" s="1" t="s">
        <v>18</v>
      </c>
      <c r="B84" s="1">
        <v>5</v>
      </c>
      <c r="C84" s="1" t="s">
        <v>19</v>
      </c>
      <c r="D84" s="1">
        <v>95</v>
      </c>
      <c r="E84" s="1" t="s">
        <v>20</v>
      </c>
      <c r="F84" s="1"/>
      <c r="G84" s="1"/>
      <c r="H84" s="1"/>
      <c r="I84" s="1"/>
      <c r="J84" s="1"/>
      <c r="K84" s="1"/>
      <c r="L84" s="1"/>
      <c r="M84" s="1"/>
      <c r="N84" s="1">
        <v>4.75</v>
      </c>
      <c r="O84" s="1">
        <v>5</v>
      </c>
      <c r="P84" s="1" t="s">
        <v>66</v>
      </c>
      <c r="Q84" s="1" t="s">
        <v>30</v>
      </c>
      <c r="R84" s="1" t="s">
        <v>34</v>
      </c>
      <c r="S84" s="1">
        <v>0.05</v>
      </c>
      <c r="T84" s="1" t="s">
        <v>35</v>
      </c>
      <c r="U84" s="1">
        <v>95</v>
      </c>
      <c r="V84" s="1" t="s">
        <v>36</v>
      </c>
      <c r="W84" s="1">
        <v>4.75</v>
      </c>
      <c r="X84" s="1" t="s">
        <v>81</v>
      </c>
    </row>
    <row r="85" spans="1:24" x14ac:dyDescent="0.25">
      <c r="A85" s="1" t="s">
        <v>21</v>
      </c>
      <c r="B85" s="1">
        <v>72</v>
      </c>
      <c r="C85" s="1" t="s">
        <v>19</v>
      </c>
      <c r="D85" s="1">
        <v>163</v>
      </c>
      <c r="E85" s="1" t="s">
        <v>20</v>
      </c>
      <c r="F85" s="1"/>
      <c r="G85" s="1"/>
      <c r="H85" s="1"/>
      <c r="I85" s="1"/>
      <c r="J85" s="1"/>
      <c r="K85" s="1"/>
      <c r="L85" s="1"/>
      <c r="M85" s="1"/>
      <c r="N85" s="1">
        <v>117.36</v>
      </c>
      <c r="O85" s="1">
        <v>72</v>
      </c>
      <c r="P85" s="1" t="s">
        <v>76</v>
      </c>
      <c r="Q85" s="1" t="s">
        <v>30</v>
      </c>
      <c r="R85" s="1" t="s">
        <v>34</v>
      </c>
      <c r="S85" s="1">
        <v>0.72</v>
      </c>
      <c r="T85" s="1" t="s">
        <v>35</v>
      </c>
      <c r="U85" s="1">
        <v>163</v>
      </c>
      <c r="V85" s="1" t="s">
        <v>36</v>
      </c>
      <c r="W85" s="1">
        <v>117.36</v>
      </c>
      <c r="X85" s="1" t="s">
        <v>81</v>
      </c>
    </row>
    <row r="86" spans="1:24" x14ac:dyDescent="0.25">
      <c r="A86" s="1" t="s">
        <v>18</v>
      </c>
      <c r="B86" s="1">
        <v>14</v>
      </c>
      <c r="C86" s="1" t="s">
        <v>19</v>
      </c>
      <c r="D86" s="1">
        <v>128</v>
      </c>
      <c r="E86" s="1" t="s">
        <v>20</v>
      </c>
      <c r="F86" s="1"/>
      <c r="G86" s="1"/>
      <c r="H86" s="1"/>
      <c r="I86" s="1"/>
      <c r="J86" s="1"/>
      <c r="K86" s="1"/>
      <c r="L86" s="1"/>
      <c r="M86" s="1"/>
      <c r="N86" s="1">
        <v>17.920000000000002</v>
      </c>
      <c r="O86" s="1">
        <v>14</v>
      </c>
      <c r="P86" s="1" t="s">
        <v>252</v>
      </c>
      <c r="Q86" s="1" t="s">
        <v>30</v>
      </c>
      <c r="R86" s="1" t="s">
        <v>34</v>
      </c>
      <c r="S86" s="1">
        <v>0.14000000000000001</v>
      </c>
      <c r="T86" s="1" t="s">
        <v>35</v>
      </c>
      <c r="U86" s="1">
        <v>128</v>
      </c>
      <c r="V86" s="1" t="s">
        <v>36</v>
      </c>
      <c r="W86" s="1">
        <v>17.920000000000002</v>
      </c>
      <c r="X86" s="1" t="s">
        <v>81</v>
      </c>
    </row>
    <row r="87" spans="1:24" x14ac:dyDescent="0.25">
      <c r="A87" s="1" t="s">
        <v>21</v>
      </c>
      <c r="B87" s="1">
        <v>52</v>
      </c>
      <c r="C87" s="1" t="s">
        <v>19</v>
      </c>
      <c r="D87" s="1">
        <v>22</v>
      </c>
      <c r="E87" s="1" t="s">
        <v>20</v>
      </c>
      <c r="F87" s="1"/>
      <c r="G87" s="1"/>
      <c r="H87" s="1"/>
      <c r="I87" s="1"/>
      <c r="J87" s="1"/>
      <c r="K87" s="1"/>
      <c r="L87" s="1"/>
      <c r="M87" s="1"/>
      <c r="N87" s="1">
        <v>11.44</v>
      </c>
      <c r="O87" s="1">
        <v>52</v>
      </c>
      <c r="P87" s="1" t="s">
        <v>246</v>
      </c>
      <c r="Q87" s="1" t="s">
        <v>30</v>
      </c>
      <c r="R87" s="1" t="s">
        <v>34</v>
      </c>
      <c r="S87" s="1">
        <v>0.52</v>
      </c>
      <c r="T87" s="1" t="s">
        <v>35</v>
      </c>
      <c r="U87" s="1">
        <v>22</v>
      </c>
      <c r="V87" s="1" t="s">
        <v>36</v>
      </c>
      <c r="W87" s="1">
        <v>11.44</v>
      </c>
      <c r="X87" s="1" t="s">
        <v>81</v>
      </c>
    </row>
    <row r="88" spans="1:24" x14ac:dyDescent="0.25">
      <c r="A88" s="1" t="s">
        <v>18</v>
      </c>
      <c r="B88" s="1">
        <v>51</v>
      </c>
      <c r="C88" s="1" t="s">
        <v>19</v>
      </c>
      <c r="D88" s="1">
        <v>137</v>
      </c>
      <c r="E88" s="1" t="s">
        <v>20</v>
      </c>
      <c r="F88" s="1"/>
      <c r="G88" s="1"/>
      <c r="H88" s="1"/>
      <c r="I88" s="1"/>
      <c r="J88" s="1"/>
      <c r="K88" s="1"/>
      <c r="L88" s="1"/>
      <c r="M88" s="1"/>
      <c r="N88" s="1">
        <v>69.87</v>
      </c>
      <c r="O88" s="1">
        <v>51</v>
      </c>
      <c r="P88" s="1" t="s">
        <v>233</v>
      </c>
      <c r="Q88" s="1" t="s">
        <v>30</v>
      </c>
      <c r="R88" s="1" t="s">
        <v>34</v>
      </c>
      <c r="S88" s="1">
        <v>0.51</v>
      </c>
      <c r="T88" s="1" t="s">
        <v>35</v>
      </c>
      <c r="U88" s="1">
        <v>137</v>
      </c>
      <c r="V88" s="1" t="s">
        <v>36</v>
      </c>
      <c r="W88" s="1">
        <v>69.87</v>
      </c>
      <c r="X88" s="1" t="s">
        <v>81</v>
      </c>
    </row>
    <row r="89" spans="1:24" x14ac:dyDescent="0.25">
      <c r="A89" s="1" t="s">
        <v>21</v>
      </c>
      <c r="B89" s="1">
        <v>87</v>
      </c>
      <c r="C89" s="1" t="s">
        <v>19</v>
      </c>
      <c r="D89" s="1">
        <v>98</v>
      </c>
      <c r="E89" s="1" t="s">
        <v>20</v>
      </c>
      <c r="F89" s="1"/>
      <c r="G89" s="1"/>
      <c r="H89" s="1"/>
      <c r="I89" s="1"/>
      <c r="J89" s="1"/>
      <c r="K89" s="1"/>
      <c r="L89" s="1"/>
      <c r="M89" s="1"/>
      <c r="N89" s="1">
        <v>85.26</v>
      </c>
      <c r="O89" s="1">
        <v>87</v>
      </c>
      <c r="P89" s="1" t="s">
        <v>88</v>
      </c>
      <c r="Q89" s="1" t="s">
        <v>30</v>
      </c>
      <c r="R89" s="1" t="s">
        <v>34</v>
      </c>
      <c r="S89" s="1">
        <v>0.87</v>
      </c>
      <c r="T89" s="1" t="s">
        <v>35</v>
      </c>
      <c r="U89" s="1">
        <v>98</v>
      </c>
      <c r="V89" s="1" t="s">
        <v>36</v>
      </c>
      <c r="W89" s="1">
        <v>85.26</v>
      </c>
      <c r="X89" s="1" t="s">
        <v>81</v>
      </c>
    </row>
    <row r="90" spans="1:24" x14ac:dyDescent="0.25">
      <c r="A90" s="1" t="s">
        <v>18</v>
      </c>
      <c r="B90" s="1">
        <v>48</v>
      </c>
      <c r="C90" s="1" t="s">
        <v>19</v>
      </c>
      <c r="D90" s="1">
        <v>23</v>
      </c>
      <c r="E90" s="1" t="s">
        <v>20</v>
      </c>
      <c r="F90" s="1"/>
      <c r="G90" s="1"/>
      <c r="H90" s="1"/>
      <c r="I90" s="1"/>
      <c r="J90" s="1"/>
      <c r="K90" s="1"/>
      <c r="L90" s="1"/>
      <c r="M90" s="1"/>
      <c r="N90" s="1">
        <v>11.04</v>
      </c>
      <c r="O90" s="1">
        <v>48</v>
      </c>
      <c r="P90" s="1" t="s">
        <v>253</v>
      </c>
      <c r="Q90" s="1" t="s">
        <v>30</v>
      </c>
      <c r="R90" s="1" t="s">
        <v>34</v>
      </c>
      <c r="S90" s="1">
        <v>0.48</v>
      </c>
      <c r="T90" s="1" t="s">
        <v>35</v>
      </c>
      <c r="U90" s="1">
        <v>23</v>
      </c>
      <c r="V90" s="1" t="s">
        <v>36</v>
      </c>
      <c r="W90" s="1">
        <v>11.04</v>
      </c>
      <c r="X90" s="1" t="s">
        <v>81</v>
      </c>
    </row>
    <row r="91" spans="1:24" x14ac:dyDescent="0.25">
      <c r="A91" s="1" t="s">
        <v>21</v>
      </c>
      <c r="B91" s="1">
        <v>91</v>
      </c>
      <c r="C91" s="1" t="s">
        <v>19</v>
      </c>
      <c r="D91" s="1">
        <v>136</v>
      </c>
      <c r="E91" s="1" t="s">
        <v>20</v>
      </c>
      <c r="F91" s="1"/>
      <c r="G91" s="1"/>
      <c r="H91" s="1"/>
      <c r="I91" s="1"/>
      <c r="J91" s="1"/>
      <c r="K91" s="1"/>
      <c r="L91" s="1"/>
      <c r="M91" s="1"/>
      <c r="N91" s="1">
        <v>123.76</v>
      </c>
      <c r="O91" s="1">
        <v>91</v>
      </c>
      <c r="P91" s="1" t="s">
        <v>79</v>
      </c>
      <c r="Q91" s="1" t="s">
        <v>30</v>
      </c>
      <c r="R91" s="1" t="s">
        <v>34</v>
      </c>
      <c r="S91" s="1">
        <v>0.91</v>
      </c>
      <c r="T91" s="1" t="s">
        <v>35</v>
      </c>
      <c r="U91" s="1">
        <v>136</v>
      </c>
      <c r="V91" s="1" t="s">
        <v>36</v>
      </c>
      <c r="W91" s="1">
        <v>123.76</v>
      </c>
      <c r="X91" s="1" t="s">
        <v>81</v>
      </c>
    </row>
    <row r="92" spans="1:24" x14ac:dyDescent="0.25">
      <c r="A92" s="1" t="s">
        <v>18</v>
      </c>
      <c r="B92" s="1">
        <v>26</v>
      </c>
      <c r="C92" s="1" t="s">
        <v>19</v>
      </c>
      <c r="D92" s="1">
        <v>114</v>
      </c>
      <c r="E92" s="1" t="s">
        <v>20</v>
      </c>
      <c r="F92" s="1"/>
      <c r="G92" s="1"/>
      <c r="H92" s="1"/>
      <c r="I92" s="1"/>
      <c r="J92" s="1"/>
      <c r="K92" s="1"/>
      <c r="L92" s="1"/>
      <c r="M92" s="1"/>
      <c r="N92" s="1">
        <v>29.64</v>
      </c>
      <c r="O92" s="1">
        <v>26</v>
      </c>
      <c r="P92" s="1" t="s">
        <v>43</v>
      </c>
      <c r="Q92" s="1" t="s">
        <v>30</v>
      </c>
      <c r="R92" s="1" t="s">
        <v>34</v>
      </c>
      <c r="S92" s="1">
        <v>0.26</v>
      </c>
      <c r="T92" s="1" t="s">
        <v>35</v>
      </c>
      <c r="U92" s="1">
        <v>114</v>
      </c>
      <c r="V92" s="1" t="s">
        <v>36</v>
      </c>
      <c r="W92" s="1">
        <v>29.64</v>
      </c>
      <c r="X92" s="1" t="s">
        <v>81</v>
      </c>
    </row>
    <row r="93" spans="1:24" x14ac:dyDescent="0.25">
      <c r="A93" s="1" t="s">
        <v>21</v>
      </c>
      <c r="B93" s="1">
        <v>51</v>
      </c>
      <c r="C93" s="1" t="s">
        <v>19</v>
      </c>
      <c r="D93" s="1">
        <v>53</v>
      </c>
      <c r="E93" s="1" t="s">
        <v>20</v>
      </c>
      <c r="F93" s="1"/>
      <c r="G93" s="1"/>
      <c r="H93" s="1"/>
      <c r="I93" s="1"/>
      <c r="J93" s="1"/>
      <c r="K93" s="1"/>
      <c r="L93" s="1"/>
      <c r="M93" s="1"/>
      <c r="N93" s="1">
        <v>27.03</v>
      </c>
      <c r="O93" s="1">
        <v>51</v>
      </c>
      <c r="P93" s="1" t="s">
        <v>40</v>
      </c>
      <c r="Q93" s="1" t="s">
        <v>30</v>
      </c>
      <c r="R93" s="1" t="s">
        <v>34</v>
      </c>
      <c r="S93" s="1">
        <v>0.51</v>
      </c>
      <c r="T93" s="1" t="s">
        <v>35</v>
      </c>
      <c r="U93" s="1">
        <v>53</v>
      </c>
      <c r="V93" s="1" t="s">
        <v>36</v>
      </c>
      <c r="W93" s="1">
        <v>27.03</v>
      </c>
      <c r="X93" s="1" t="s">
        <v>81</v>
      </c>
    </row>
    <row r="94" spans="1:24" x14ac:dyDescent="0.25">
      <c r="A94" s="1" t="s">
        <v>18</v>
      </c>
      <c r="B94" s="1">
        <v>18</v>
      </c>
      <c r="C94" s="1" t="s">
        <v>19</v>
      </c>
      <c r="D94" s="1">
        <v>64</v>
      </c>
      <c r="E94" s="1" t="s">
        <v>20</v>
      </c>
      <c r="F94" s="1"/>
      <c r="G94" s="1"/>
      <c r="H94" s="1"/>
      <c r="I94" s="1"/>
      <c r="J94" s="1"/>
      <c r="K94" s="1"/>
      <c r="L94" s="1"/>
      <c r="M94" s="1"/>
      <c r="N94" s="1">
        <v>11.52</v>
      </c>
      <c r="O94" s="1">
        <v>18</v>
      </c>
      <c r="P94" s="1" t="s">
        <v>198</v>
      </c>
      <c r="Q94" s="1" t="s">
        <v>30</v>
      </c>
      <c r="R94" s="1" t="s">
        <v>34</v>
      </c>
      <c r="S94" s="1">
        <v>0.18</v>
      </c>
      <c r="T94" s="1" t="s">
        <v>35</v>
      </c>
      <c r="U94" s="1">
        <v>64</v>
      </c>
      <c r="V94" s="1" t="s">
        <v>36</v>
      </c>
      <c r="W94" s="1">
        <v>11.52</v>
      </c>
      <c r="X94" s="1" t="s">
        <v>81</v>
      </c>
    </row>
    <row r="95" spans="1:24" x14ac:dyDescent="0.25">
      <c r="A95" s="1" t="s">
        <v>21</v>
      </c>
      <c r="B95" s="1">
        <v>80</v>
      </c>
      <c r="C95" s="1" t="s">
        <v>19</v>
      </c>
      <c r="D95" s="1">
        <v>95</v>
      </c>
      <c r="E95" s="1" t="s">
        <v>20</v>
      </c>
      <c r="F95" s="1"/>
      <c r="G95" s="1"/>
      <c r="H95" s="1"/>
      <c r="I95" s="1"/>
      <c r="J95" s="1"/>
      <c r="K95" s="1"/>
      <c r="L95" s="1"/>
      <c r="M95" s="1"/>
      <c r="N95" s="1">
        <v>76</v>
      </c>
      <c r="O95" s="1">
        <v>80</v>
      </c>
      <c r="P95" s="1" t="s">
        <v>66</v>
      </c>
      <c r="Q95" s="1" t="s">
        <v>30</v>
      </c>
      <c r="R95" s="1" t="s">
        <v>34</v>
      </c>
      <c r="S95" s="1">
        <v>0.8</v>
      </c>
      <c r="T95" s="1" t="s">
        <v>35</v>
      </c>
      <c r="U95" s="1">
        <v>95</v>
      </c>
      <c r="V95" s="1" t="s">
        <v>36</v>
      </c>
      <c r="W95" s="1">
        <v>76</v>
      </c>
      <c r="X95" s="1" t="s">
        <v>81</v>
      </c>
    </row>
    <row r="96" spans="1:24" x14ac:dyDescent="0.25">
      <c r="A96" s="1" t="s">
        <v>18</v>
      </c>
      <c r="B96" s="1">
        <v>92</v>
      </c>
      <c r="C96" s="1" t="s">
        <v>19</v>
      </c>
      <c r="D96" s="1">
        <v>156</v>
      </c>
      <c r="E96" s="1" t="s">
        <v>20</v>
      </c>
      <c r="F96" s="1"/>
      <c r="G96" s="1"/>
      <c r="H96" s="1"/>
      <c r="I96" s="1"/>
      <c r="J96" s="1"/>
      <c r="K96" s="1"/>
      <c r="L96" s="1"/>
      <c r="M96" s="1"/>
      <c r="N96" s="1">
        <v>143.52000000000001</v>
      </c>
      <c r="O96" s="1">
        <v>92</v>
      </c>
      <c r="P96" s="1" t="s">
        <v>190</v>
      </c>
      <c r="Q96" s="1" t="s">
        <v>30</v>
      </c>
      <c r="R96" s="1" t="s">
        <v>34</v>
      </c>
      <c r="S96" s="1">
        <v>0.92</v>
      </c>
      <c r="T96" s="1" t="s">
        <v>35</v>
      </c>
      <c r="U96" s="1">
        <v>156</v>
      </c>
      <c r="V96" s="1" t="s">
        <v>36</v>
      </c>
      <c r="W96" s="1">
        <v>143.52000000000001</v>
      </c>
      <c r="X96" s="1" t="s">
        <v>81</v>
      </c>
    </row>
    <row r="97" spans="1:24" x14ac:dyDescent="0.25">
      <c r="A97" s="1" t="s">
        <v>21</v>
      </c>
      <c r="B97" s="1">
        <v>24</v>
      </c>
      <c r="C97" s="1" t="s">
        <v>19</v>
      </c>
      <c r="D97" s="1">
        <v>99</v>
      </c>
      <c r="E97" s="1" t="s">
        <v>20</v>
      </c>
      <c r="F97" s="1"/>
      <c r="G97" s="1"/>
      <c r="H97" s="1"/>
      <c r="I97" s="1"/>
      <c r="J97" s="1"/>
      <c r="K97" s="1"/>
      <c r="L97" s="1"/>
      <c r="M97" s="1"/>
      <c r="N97" s="1">
        <v>23.76</v>
      </c>
      <c r="O97" s="1">
        <v>24</v>
      </c>
      <c r="P97" s="1" t="s">
        <v>254</v>
      </c>
      <c r="Q97" s="1" t="s">
        <v>30</v>
      </c>
      <c r="R97" s="1" t="s">
        <v>34</v>
      </c>
      <c r="S97" s="1">
        <v>0.24</v>
      </c>
      <c r="T97" s="1" t="s">
        <v>35</v>
      </c>
      <c r="U97" s="1">
        <v>99</v>
      </c>
      <c r="V97" s="1" t="s">
        <v>36</v>
      </c>
      <c r="W97" s="1">
        <v>23.76</v>
      </c>
      <c r="X97" s="1" t="s">
        <v>81</v>
      </c>
    </row>
    <row r="98" spans="1:24" x14ac:dyDescent="0.25">
      <c r="A98" s="1" t="s">
        <v>18</v>
      </c>
      <c r="B98" s="1">
        <v>66</v>
      </c>
      <c r="C98" s="1" t="s">
        <v>19</v>
      </c>
      <c r="D98" s="1">
        <v>37</v>
      </c>
      <c r="E98" s="1" t="s">
        <v>20</v>
      </c>
      <c r="F98" s="1"/>
      <c r="G98" s="1"/>
      <c r="H98" s="1"/>
      <c r="I98" s="1"/>
      <c r="J98" s="1"/>
      <c r="K98" s="1"/>
      <c r="L98" s="1"/>
      <c r="M98" s="1"/>
      <c r="N98" s="1">
        <v>24.42</v>
      </c>
      <c r="O98" s="1">
        <v>66</v>
      </c>
      <c r="P98" s="1" t="s">
        <v>241</v>
      </c>
      <c r="Q98" s="1" t="s">
        <v>30</v>
      </c>
      <c r="R98" s="1" t="s">
        <v>34</v>
      </c>
      <c r="S98" s="1">
        <v>0.66</v>
      </c>
      <c r="T98" s="1" t="s">
        <v>35</v>
      </c>
      <c r="U98" s="1">
        <v>37</v>
      </c>
      <c r="V98" s="1" t="s">
        <v>36</v>
      </c>
      <c r="W98" s="1">
        <v>24.42</v>
      </c>
      <c r="X98" s="1" t="s">
        <v>81</v>
      </c>
    </row>
    <row r="99" spans="1:24" x14ac:dyDescent="0.25">
      <c r="A99" s="1" t="s">
        <v>21</v>
      </c>
      <c r="B99" s="1">
        <v>16</v>
      </c>
      <c r="C99" s="1" t="s">
        <v>19</v>
      </c>
      <c r="D99" s="1">
        <v>79</v>
      </c>
      <c r="E99" s="1" t="s">
        <v>20</v>
      </c>
      <c r="F99" s="1"/>
      <c r="G99" s="1"/>
      <c r="H99" s="1"/>
      <c r="I99" s="1"/>
      <c r="J99" s="1"/>
      <c r="K99" s="1"/>
      <c r="L99" s="1"/>
      <c r="M99" s="1"/>
      <c r="N99" s="1">
        <v>12.64</v>
      </c>
      <c r="O99" s="1">
        <v>16</v>
      </c>
      <c r="P99" s="1" t="s">
        <v>139</v>
      </c>
      <c r="Q99" s="1" t="s">
        <v>30</v>
      </c>
      <c r="R99" s="1" t="s">
        <v>34</v>
      </c>
      <c r="S99" s="1">
        <v>0.16</v>
      </c>
      <c r="T99" s="1" t="s">
        <v>35</v>
      </c>
      <c r="U99" s="1">
        <v>79</v>
      </c>
      <c r="V99" s="1" t="s">
        <v>36</v>
      </c>
      <c r="W99" s="1">
        <v>12.64</v>
      </c>
      <c r="X99" s="1" t="s">
        <v>81</v>
      </c>
    </row>
    <row r="100" spans="1:24" x14ac:dyDescent="0.25">
      <c r="A100" s="1" t="s">
        <v>18</v>
      </c>
      <c r="B100" s="1">
        <v>73</v>
      </c>
      <c r="C100" s="1" t="s">
        <v>19</v>
      </c>
      <c r="D100" s="1">
        <v>191</v>
      </c>
      <c r="E100" s="1" t="s">
        <v>20</v>
      </c>
      <c r="F100" s="1"/>
      <c r="G100" s="1"/>
      <c r="H100" s="1"/>
      <c r="I100" s="1"/>
      <c r="J100" s="1"/>
      <c r="K100" s="1"/>
      <c r="L100" s="1"/>
      <c r="M100" s="1"/>
      <c r="N100" s="1">
        <v>139.43</v>
      </c>
      <c r="O100" s="1">
        <v>73</v>
      </c>
      <c r="P100" s="1" t="s">
        <v>255</v>
      </c>
      <c r="Q100" s="1" t="s">
        <v>30</v>
      </c>
      <c r="R100" s="1" t="s">
        <v>34</v>
      </c>
      <c r="S100" s="1">
        <v>0.73</v>
      </c>
      <c r="T100" s="1" t="s">
        <v>35</v>
      </c>
      <c r="U100" s="1">
        <v>191</v>
      </c>
      <c r="V100" s="1" t="s">
        <v>36</v>
      </c>
      <c r="W100" s="1">
        <v>139.43</v>
      </c>
      <c r="X100" s="1" t="s">
        <v>81</v>
      </c>
    </row>
    <row r="101" spans="1:24" x14ac:dyDescent="0.25">
      <c r="A101" s="1" t="s">
        <v>21</v>
      </c>
      <c r="B101" s="1">
        <v>76</v>
      </c>
      <c r="C101" s="1" t="s">
        <v>19</v>
      </c>
      <c r="D101" s="1">
        <v>172</v>
      </c>
      <c r="E101" s="1" t="s">
        <v>20</v>
      </c>
      <c r="F101" s="1"/>
      <c r="G101" s="1"/>
      <c r="H101" s="1"/>
      <c r="I101" s="1"/>
      <c r="J101" s="1"/>
      <c r="K101" s="1"/>
      <c r="L101" s="1"/>
      <c r="M101" s="1"/>
      <c r="N101" s="1">
        <v>130.72</v>
      </c>
      <c r="O101" s="1">
        <v>76</v>
      </c>
      <c r="P101" s="1" t="s">
        <v>96</v>
      </c>
      <c r="Q101" s="1" t="s">
        <v>30</v>
      </c>
      <c r="R101" s="1" t="s">
        <v>34</v>
      </c>
      <c r="S101" s="1">
        <v>0.76</v>
      </c>
      <c r="T101" s="1" t="s">
        <v>35</v>
      </c>
      <c r="U101" s="1">
        <v>172</v>
      </c>
      <c r="V101" s="1" t="s">
        <v>36</v>
      </c>
      <c r="W101" s="1">
        <v>130.72</v>
      </c>
      <c r="X101" s="1" t="s">
        <v>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F3FE-010E-4049-8712-E2DCD3A00F61}">
  <sheetPr codeName="Feuil3"/>
  <dimension ref="A1:AJ101"/>
  <sheetViews>
    <sheetView workbookViewId="0">
      <selection activeCell="L11" sqref="L11"/>
    </sheetView>
  </sheetViews>
  <sheetFormatPr baseColWidth="10" defaultRowHeight="15" x14ac:dyDescent="0.25"/>
  <sheetData>
    <row r="1" spans="1:3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  <c r="O1" s="1" t="s">
        <v>27</v>
      </c>
      <c r="P1" s="1" t="s">
        <v>28</v>
      </c>
      <c r="Q1" s="1" t="s">
        <v>29</v>
      </c>
      <c r="R1" s="1" t="s">
        <v>33</v>
      </c>
      <c r="S1" s="1" t="s">
        <v>33</v>
      </c>
      <c r="T1" s="1" t="s">
        <v>33</v>
      </c>
      <c r="U1" s="1" t="s">
        <v>33</v>
      </c>
      <c r="V1" s="1" t="s">
        <v>33</v>
      </c>
      <c r="W1" s="1" t="s">
        <v>33</v>
      </c>
      <c r="X1" s="1" t="s">
        <v>33</v>
      </c>
      <c r="Y1" s="1" t="s">
        <v>33</v>
      </c>
      <c r="Z1" s="1" t="s">
        <v>33</v>
      </c>
      <c r="AA1" s="1" t="s">
        <v>33</v>
      </c>
      <c r="AB1" s="1" t="s">
        <v>33</v>
      </c>
      <c r="AC1" s="1" t="s">
        <v>33</v>
      </c>
      <c r="AD1" s="1" t="s">
        <v>33</v>
      </c>
      <c r="AE1" s="1" t="s">
        <v>33</v>
      </c>
      <c r="AF1" s="1" t="s">
        <v>33</v>
      </c>
      <c r="AG1" s="1" t="s">
        <v>33</v>
      </c>
      <c r="AH1" s="1" t="s">
        <v>33</v>
      </c>
      <c r="AI1" s="1" t="s">
        <v>33</v>
      </c>
      <c r="AJ1" s="1" t="s">
        <v>33</v>
      </c>
    </row>
    <row r="2" spans="1:36" x14ac:dyDescent="0.25">
      <c r="A2" s="1" t="s">
        <v>11</v>
      </c>
      <c r="B2" s="1">
        <v>236</v>
      </c>
      <c r="C2" s="1" t="s">
        <v>16</v>
      </c>
      <c r="D2" s="1">
        <v>6</v>
      </c>
      <c r="E2" s="1" t="s">
        <v>14</v>
      </c>
      <c r="F2" s="1" t="s">
        <v>12</v>
      </c>
      <c r="G2" s="1" t="s">
        <v>13</v>
      </c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2">
        <v>221.84</v>
      </c>
      <c r="O2" s="1">
        <v>6</v>
      </c>
      <c r="P2" s="1" t="s">
        <v>140</v>
      </c>
      <c r="Q2" s="1" t="s">
        <v>85</v>
      </c>
      <c r="R2" s="1" t="s">
        <v>46</v>
      </c>
      <c r="S2" s="1">
        <v>236</v>
      </c>
      <c r="T2" s="1" t="s">
        <v>80</v>
      </c>
      <c r="U2" s="1">
        <v>0.06</v>
      </c>
      <c r="V2" s="1" t="s">
        <v>36</v>
      </c>
      <c r="W2" s="1">
        <v>14.16</v>
      </c>
      <c r="X2" s="1" t="s">
        <v>47</v>
      </c>
      <c r="Y2" s="1">
        <v>236</v>
      </c>
      <c r="Z2" s="1" t="s">
        <v>48</v>
      </c>
      <c r="AA2" s="1">
        <v>14.16</v>
      </c>
      <c r="AB2" s="1" t="s">
        <v>36</v>
      </c>
      <c r="AC2" s="1">
        <v>221.84</v>
      </c>
      <c r="AD2" s="1" t="s">
        <v>87</v>
      </c>
      <c r="AE2" s="1">
        <v>236</v>
      </c>
      <c r="AF2" s="1" t="s">
        <v>80</v>
      </c>
      <c r="AG2" s="1">
        <v>0.94</v>
      </c>
      <c r="AH2" s="1" t="s">
        <v>36</v>
      </c>
      <c r="AI2" s="1">
        <v>221.84</v>
      </c>
      <c r="AJ2" s="1" t="s">
        <v>81</v>
      </c>
    </row>
    <row r="3" spans="1:36" x14ac:dyDescent="0.25">
      <c r="A3" s="1" t="s">
        <v>11</v>
      </c>
      <c r="B3" s="1">
        <v>49</v>
      </c>
      <c r="C3" s="1" t="s">
        <v>16</v>
      </c>
      <c r="D3" s="1">
        <v>20</v>
      </c>
      <c r="E3" s="1" t="s">
        <v>14</v>
      </c>
      <c r="F3" s="1" t="s">
        <v>12</v>
      </c>
      <c r="G3" s="1" t="s">
        <v>13</v>
      </c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2">
        <v>39.200000000000003</v>
      </c>
      <c r="O3" s="1">
        <v>20</v>
      </c>
      <c r="P3" s="1" t="s">
        <v>122</v>
      </c>
      <c r="Q3" s="1" t="s">
        <v>85</v>
      </c>
      <c r="R3" s="1" t="s">
        <v>46</v>
      </c>
      <c r="S3" s="1">
        <v>49</v>
      </c>
      <c r="T3" s="1" t="s">
        <v>80</v>
      </c>
      <c r="U3" s="1">
        <v>0.2</v>
      </c>
      <c r="V3" s="1" t="s">
        <v>36</v>
      </c>
      <c r="W3" s="1">
        <v>9.8000000000000007</v>
      </c>
      <c r="X3" s="1" t="s">
        <v>47</v>
      </c>
      <c r="Y3" s="1">
        <v>49</v>
      </c>
      <c r="Z3" s="1" t="s">
        <v>48</v>
      </c>
      <c r="AA3" s="1">
        <v>9.8000000000000007</v>
      </c>
      <c r="AB3" s="1" t="s">
        <v>36</v>
      </c>
      <c r="AC3" s="1">
        <v>39.200000000000003</v>
      </c>
      <c r="AD3" s="1" t="s">
        <v>87</v>
      </c>
      <c r="AE3" s="1">
        <v>49</v>
      </c>
      <c r="AF3" s="1" t="s">
        <v>80</v>
      </c>
      <c r="AG3" s="1">
        <v>0.8</v>
      </c>
      <c r="AH3" s="1" t="s">
        <v>36</v>
      </c>
      <c r="AI3" s="1">
        <v>39.200000000000003</v>
      </c>
      <c r="AJ3" s="1" t="s">
        <v>81</v>
      </c>
    </row>
    <row r="4" spans="1:36" x14ac:dyDescent="0.25">
      <c r="A4" s="1" t="s">
        <v>11</v>
      </c>
      <c r="B4" s="1">
        <v>175</v>
      </c>
      <c r="C4" s="1" t="s">
        <v>16</v>
      </c>
      <c r="D4" s="1">
        <v>4</v>
      </c>
      <c r="E4" s="1" t="s">
        <v>14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2">
        <v>168</v>
      </c>
      <c r="O4" s="1">
        <v>4</v>
      </c>
      <c r="P4" s="1" t="s">
        <v>131</v>
      </c>
      <c r="Q4" s="1" t="s">
        <v>85</v>
      </c>
      <c r="R4" s="1" t="s">
        <v>46</v>
      </c>
      <c r="S4" s="1">
        <v>175</v>
      </c>
      <c r="T4" s="1" t="s">
        <v>80</v>
      </c>
      <c r="U4" s="1">
        <v>0.04</v>
      </c>
      <c r="V4" s="1" t="s">
        <v>36</v>
      </c>
      <c r="W4" s="1">
        <v>7</v>
      </c>
      <c r="X4" s="1" t="s">
        <v>47</v>
      </c>
      <c r="Y4" s="1">
        <v>175</v>
      </c>
      <c r="Z4" s="1" t="s">
        <v>48</v>
      </c>
      <c r="AA4" s="1">
        <v>7</v>
      </c>
      <c r="AB4" s="1" t="s">
        <v>36</v>
      </c>
      <c r="AC4" s="1">
        <v>168</v>
      </c>
      <c r="AD4" s="1" t="s">
        <v>87</v>
      </c>
      <c r="AE4" s="1">
        <v>175</v>
      </c>
      <c r="AF4" s="1" t="s">
        <v>80</v>
      </c>
      <c r="AG4" s="1">
        <v>0.96</v>
      </c>
      <c r="AH4" s="1" t="s">
        <v>36</v>
      </c>
      <c r="AI4" s="1">
        <v>168</v>
      </c>
      <c r="AJ4" s="1" t="s">
        <v>81</v>
      </c>
    </row>
    <row r="5" spans="1:36" x14ac:dyDescent="0.25">
      <c r="A5" s="1" t="s">
        <v>11</v>
      </c>
      <c r="B5" s="1">
        <v>249</v>
      </c>
      <c r="C5" s="1" t="s">
        <v>16</v>
      </c>
      <c r="D5" s="1">
        <v>26</v>
      </c>
      <c r="E5" s="1" t="s">
        <v>14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2">
        <v>184.26</v>
      </c>
      <c r="O5" s="1">
        <v>26</v>
      </c>
      <c r="P5" s="1" t="s">
        <v>141</v>
      </c>
      <c r="Q5" s="1" t="s">
        <v>85</v>
      </c>
      <c r="R5" s="1" t="s">
        <v>46</v>
      </c>
      <c r="S5" s="1">
        <v>249</v>
      </c>
      <c r="T5" s="1" t="s">
        <v>80</v>
      </c>
      <c r="U5" s="1">
        <v>0.26</v>
      </c>
      <c r="V5" s="1" t="s">
        <v>36</v>
      </c>
      <c r="W5" s="1">
        <v>64.739999999999995</v>
      </c>
      <c r="X5" s="1" t="s">
        <v>47</v>
      </c>
      <c r="Y5" s="1">
        <v>249</v>
      </c>
      <c r="Z5" s="1" t="s">
        <v>48</v>
      </c>
      <c r="AA5" s="1">
        <v>64.739999999999995</v>
      </c>
      <c r="AB5" s="1" t="s">
        <v>36</v>
      </c>
      <c r="AC5" s="1">
        <v>184.26</v>
      </c>
      <c r="AD5" s="1" t="s">
        <v>87</v>
      </c>
      <c r="AE5" s="1">
        <v>249</v>
      </c>
      <c r="AF5" s="1" t="s">
        <v>80</v>
      </c>
      <c r="AG5" s="1">
        <v>0.74</v>
      </c>
      <c r="AH5" s="1" t="s">
        <v>36</v>
      </c>
      <c r="AI5" s="1">
        <v>184.26</v>
      </c>
      <c r="AJ5" s="1" t="s">
        <v>81</v>
      </c>
    </row>
    <row r="6" spans="1:36" x14ac:dyDescent="0.25">
      <c r="A6" s="1" t="s">
        <v>11</v>
      </c>
      <c r="B6" s="1">
        <v>136</v>
      </c>
      <c r="C6" s="1" t="s">
        <v>16</v>
      </c>
      <c r="D6" s="1">
        <v>18</v>
      </c>
      <c r="E6" s="1" t="s">
        <v>14</v>
      </c>
      <c r="F6" s="1" t="s">
        <v>12</v>
      </c>
      <c r="G6" s="1" t="s">
        <v>13</v>
      </c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2">
        <v>111.52</v>
      </c>
      <c r="O6" s="1">
        <v>18</v>
      </c>
      <c r="P6" s="1" t="s">
        <v>79</v>
      </c>
      <c r="Q6" s="1" t="s">
        <v>85</v>
      </c>
      <c r="R6" s="1" t="s">
        <v>46</v>
      </c>
      <c r="S6" s="1">
        <v>136</v>
      </c>
      <c r="T6" s="1" t="s">
        <v>80</v>
      </c>
      <c r="U6" s="1">
        <v>0.18</v>
      </c>
      <c r="V6" s="1" t="s">
        <v>36</v>
      </c>
      <c r="W6" s="1">
        <v>24.48</v>
      </c>
      <c r="X6" s="1" t="s">
        <v>47</v>
      </c>
      <c r="Y6" s="1">
        <v>136</v>
      </c>
      <c r="Z6" s="1" t="s">
        <v>48</v>
      </c>
      <c r="AA6" s="1">
        <v>24.48</v>
      </c>
      <c r="AB6" s="1" t="s">
        <v>36</v>
      </c>
      <c r="AC6" s="1">
        <v>111.52</v>
      </c>
      <c r="AD6" s="1" t="s">
        <v>87</v>
      </c>
      <c r="AE6" s="1">
        <v>136</v>
      </c>
      <c r="AF6" s="1" t="s">
        <v>80</v>
      </c>
      <c r="AG6" s="1">
        <v>0.82</v>
      </c>
      <c r="AH6" s="1" t="s">
        <v>36</v>
      </c>
      <c r="AI6" s="1">
        <v>111.52</v>
      </c>
      <c r="AJ6" s="1" t="s">
        <v>81</v>
      </c>
    </row>
    <row r="7" spans="1:36" x14ac:dyDescent="0.25">
      <c r="A7" s="1" t="s">
        <v>11</v>
      </c>
      <c r="B7" s="1">
        <v>138</v>
      </c>
      <c r="C7" s="1" t="s">
        <v>16</v>
      </c>
      <c r="D7" s="1">
        <v>1</v>
      </c>
      <c r="E7" s="1" t="s">
        <v>14</v>
      </c>
      <c r="F7" s="1" t="s">
        <v>12</v>
      </c>
      <c r="G7" s="1" t="s">
        <v>13</v>
      </c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2">
        <v>136.62</v>
      </c>
      <c r="O7" s="1">
        <v>1</v>
      </c>
      <c r="P7" s="1" t="s">
        <v>120</v>
      </c>
      <c r="Q7" s="1" t="s">
        <v>85</v>
      </c>
      <c r="R7" s="1" t="s">
        <v>46</v>
      </c>
      <c r="S7" s="1">
        <v>138</v>
      </c>
      <c r="T7" s="1" t="s">
        <v>80</v>
      </c>
      <c r="U7" s="1">
        <v>0.01</v>
      </c>
      <c r="V7" s="1" t="s">
        <v>36</v>
      </c>
      <c r="W7" s="1">
        <v>1.38</v>
      </c>
      <c r="X7" s="1" t="s">
        <v>47</v>
      </c>
      <c r="Y7" s="1">
        <v>138</v>
      </c>
      <c r="Z7" s="1" t="s">
        <v>48</v>
      </c>
      <c r="AA7" s="1">
        <v>1.38</v>
      </c>
      <c r="AB7" s="1" t="s">
        <v>36</v>
      </c>
      <c r="AC7" s="1">
        <v>136.62</v>
      </c>
      <c r="AD7" s="1" t="s">
        <v>87</v>
      </c>
      <c r="AE7" s="1">
        <v>138</v>
      </c>
      <c r="AF7" s="1" t="s">
        <v>80</v>
      </c>
      <c r="AG7" s="1">
        <v>0.99</v>
      </c>
      <c r="AH7" s="1" t="s">
        <v>36</v>
      </c>
      <c r="AI7" s="1">
        <v>136.62</v>
      </c>
      <c r="AJ7" s="1" t="s">
        <v>81</v>
      </c>
    </row>
    <row r="8" spans="1:36" x14ac:dyDescent="0.25">
      <c r="A8" s="1" t="s">
        <v>11</v>
      </c>
      <c r="B8" s="1">
        <v>188</v>
      </c>
      <c r="C8" s="1" t="s">
        <v>16</v>
      </c>
      <c r="D8" s="1">
        <v>20</v>
      </c>
      <c r="E8" s="1" t="s">
        <v>14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2">
        <v>150.4</v>
      </c>
      <c r="O8" s="1">
        <v>20</v>
      </c>
      <c r="P8" s="1" t="s">
        <v>142</v>
      </c>
      <c r="Q8" s="1" t="s">
        <v>85</v>
      </c>
      <c r="R8" s="1" t="s">
        <v>46</v>
      </c>
      <c r="S8" s="1">
        <v>188</v>
      </c>
      <c r="T8" s="1" t="s">
        <v>80</v>
      </c>
      <c r="U8" s="1">
        <v>0.2</v>
      </c>
      <c r="V8" s="1" t="s">
        <v>36</v>
      </c>
      <c r="W8" s="1">
        <v>37.6</v>
      </c>
      <c r="X8" s="1" t="s">
        <v>47</v>
      </c>
      <c r="Y8" s="1">
        <v>188</v>
      </c>
      <c r="Z8" s="1" t="s">
        <v>48</v>
      </c>
      <c r="AA8" s="1">
        <v>37.6</v>
      </c>
      <c r="AB8" s="1" t="s">
        <v>36</v>
      </c>
      <c r="AC8" s="1">
        <v>150.4</v>
      </c>
      <c r="AD8" s="1" t="s">
        <v>87</v>
      </c>
      <c r="AE8" s="1">
        <v>188</v>
      </c>
      <c r="AF8" s="1" t="s">
        <v>80</v>
      </c>
      <c r="AG8" s="1">
        <v>0.8</v>
      </c>
      <c r="AH8" s="1" t="s">
        <v>36</v>
      </c>
      <c r="AI8" s="1">
        <v>150.4</v>
      </c>
      <c r="AJ8" s="1" t="s">
        <v>81</v>
      </c>
    </row>
    <row r="9" spans="1:36" x14ac:dyDescent="0.25">
      <c r="A9" s="1" t="s">
        <v>11</v>
      </c>
      <c r="B9" s="1">
        <v>274</v>
      </c>
      <c r="C9" s="1" t="s">
        <v>16</v>
      </c>
      <c r="D9" s="1">
        <v>13</v>
      </c>
      <c r="E9" s="1" t="s">
        <v>14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2">
        <v>238.38</v>
      </c>
      <c r="O9" s="1">
        <v>13</v>
      </c>
      <c r="P9" s="1" t="s">
        <v>136</v>
      </c>
      <c r="Q9" s="1" t="s">
        <v>85</v>
      </c>
      <c r="R9" s="1" t="s">
        <v>46</v>
      </c>
      <c r="S9" s="1">
        <v>274</v>
      </c>
      <c r="T9" s="1" t="s">
        <v>80</v>
      </c>
      <c r="U9" s="1">
        <v>0.13</v>
      </c>
      <c r="V9" s="1" t="s">
        <v>36</v>
      </c>
      <c r="W9" s="1">
        <v>35.619999999999997</v>
      </c>
      <c r="X9" s="1" t="s">
        <v>47</v>
      </c>
      <c r="Y9" s="1">
        <v>274</v>
      </c>
      <c r="Z9" s="1" t="s">
        <v>48</v>
      </c>
      <c r="AA9" s="1">
        <v>35.619999999999997</v>
      </c>
      <c r="AB9" s="1" t="s">
        <v>36</v>
      </c>
      <c r="AC9" s="1">
        <v>238.38</v>
      </c>
      <c r="AD9" s="1" t="s">
        <v>87</v>
      </c>
      <c r="AE9" s="1">
        <v>274</v>
      </c>
      <c r="AF9" s="1" t="s">
        <v>80</v>
      </c>
      <c r="AG9" s="1">
        <v>0.87</v>
      </c>
      <c r="AH9" s="1" t="s">
        <v>36</v>
      </c>
      <c r="AI9" s="1">
        <v>238.38</v>
      </c>
      <c r="AJ9" s="1" t="s">
        <v>81</v>
      </c>
    </row>
    <row r="10" spans="1:36" x14ac:dyDescent="0.25">
      <c r="A10" s="1" t="s">
        <v>11</v>
      </c>
      <c r="B10" s="1">
        <v>237</v>
      </c>
      <c r="C10" s="1" t="s">
        <v>16</v>
      </c>
      <c r="D10" s="1">
        <v>17</v>
      </c>
      <c r="E10" s="1" t="s">
        <v>14</v>
      </c>
      <c r="F10" s="1" t="s">
        <v>12</v>
      </c>
      <c r="G10" s="1" t="s">
        <v>13</v>
      </c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2">
        <v>196.71</v>
      </c>
      <c r="O10" s="1">
        <v>17</v>
      </c>
      <c r="P10" s="1" t="s">
        <v>143</v>
      </c>
      <c r="Q10" s="1" t="s">
        <v>85</v>
      </c>
      <c r="R10" s="1" t="s">
        <v>46</v>
      </c>
      <c r="S10" s="1">
        <v>237</v>
      </c>
      <c r="T10" s="1" t="s">
        <v>80</v>
      </c>
      <c r="U10" s="1">
        <v>0.17</v>
      </c>
      <c r="V10" s="1" t="s">
        <v>36</v>
      </c>
      <c r="W10" s="1">
        <v>40.29</v>
      </c>
      <c r="X10" s="1" t="s">
        <v>47</v>
      </c>
      <c r="Y10" s="1">
        <v>237</v>
      </c>
      <c r="Z10" s="1" t="s">
        <v>48</v>
      </c>
      <c r="AA10" s="1">
        <v>40.29</v>
      </c>
      <c r="AB10" s="1" t="s">
        <v>36</v>
      </c>
      <c r="AC10" s="1">
        <v>196.71</v>
      </c>
      <c r="AD10" s="1" t="s">
        <v>87</v>
      </c>
      <c r="AE10" s="1">
        <v>237</v>
      </c>
      <c r="AF10" s="1" t="s">
        <v>80</v>
      </c>
      <c r="AG10" s="1">
        <v>0.83</v>
      </c>
      <c r="AH10" s="1" t="s">
        <v>36</v>
      </c>
      <c r="AI10" s="1">
        <v>196.71</v>
      </c>
      <c r="AJ10" s="1" t="s">
        <v>81</v>
      </c>
    </row>
    <row r="11" spans="1:36" x14ac:dyDescent="0.25">
      <c r="A11" s="1" t="s">
        <v>11</v>
      </c>
      <c r="B11" s="1">
        <v>73</v>
      </c>
      <c r="C11" s="1" t="s">
        <v>16</v>
      </c>
      <c r="D11" s="1">
        <v>11</v>
      </c>
      <c r="E11" s="1" t="s">
        <v>14</v>
      </c>
      <c r="F11" s="1" t="s">
        <v>12</v>
      </c>
      <c r="G11" s="1" t="s">
        <v>13</v>
      </c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2">
        <v>64.97</v>
      </c>
      <c r="O11" s="1">
        <v>11</v>
      </c>
      <c r="P11" s="1" t="s">
        <v>144</v>
      </c>
      <c r="Q11" s="1" t="s">
        <v>85</v>
      </c>
      <c r="R11" s="1" t="s">
        <v>46</v>
      </c>
      <c r="S11" s="1">
        <v>73</v>
      </c>
      <c r="T11" s="1" t="s">
        <v>80</v>
      </c>
      <c r="U11" s="1">
        <v>0.11</v>
      </c>
      <c r="V11" s="1" t="s">
        <v>36</v>
      </c>
      <c r="W11" s="1">
        <v>8.0299999999999994</v>
      </c>
      <c r="X11" s="1" t="s">
        <v>47</v>
      </c>
      <c r="Y11" s="1">
        <v>73</v>
      </c>
      <c r="Z11" s="1" t="s">
        <v>48</v>
      </c>
      <c r="AA11" s="1">
        <v>8.0299999999999994</v>
      </c>
      <c r="AB11" s="1" t="s">
        <v>36</v>
      </c>
      <c r="AC11" s="1">
        <v>64.97</v>
      </c>
      <c r="AD11" s="1" t="s">
        <v>87</v>
      </c>
      <c r="AE11" s="1">
        <v>73</v>
      </c>
      <c r="AF11" s="1" t="s">
        <v>80</v>
      </c>
      <c r="AG11" s="1">
        <v>0.89</v>
      </c>
      <c r="AH11" s="1" t="s">
        <v>36</v>
      </c>
      <c r="AI11" s="1">
        <v>64.97</v>
      </c>
      <c r="AJ11" s="1" t="s">
        <v>81</v>
      </c>
    </row>
    <row r="12" spans="1:36" x14ac:dyDescent="0.25">
      <c r="A12" s="1" t="s">
        <v>11</v>
      </c>
      <c r="B12" s="1">
        <v>173</v>
      </c>
      <c r="C12" s="1" t="s">
        <v>16</v>
      </c>
      <c r="D12" s="1">
        <v>3</v>
      </c>
      <c r="E12" s="1" t="s">
        <v>14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2">
        <v>167.81</v>
      </c>
      <c r="O12" s="1">
        <v>3</v>
      </c>
      <c r="P12" s="1" t="s">
        <v>145</v>
      </c>
      <c r="Q12" s="1" t="s">
        <v>85</v>
      </c>
      <c r="R12" s="1" t="s">
        <v>46</v>
      </c>
      <c r="S12" s="1">
        <v>173</v>
      </c>
      <c r="T12" s="1" t="s">
        <v>80</v>
      </c>
      <c r="U12" s="1">
        <v>0.03</v>
      </c>
      <c r="V12" s="1" t="s">
        <v>36</v>
      </c>
      <c r="W12" s="1">
        <v>5.19</v>
      </c>
      <c r="X12" s="1" t="s">
        <v>47</v>
      </c>
      <c r="Y12" s="1">
        <v>173</v>
      </c>
      <c r="Z12" s="1" t="s">
        <v>48</v>
      </c>
      <c r="AA12" s="1">
        <v>5.19</v>
      </c>
      <c r="AB12" s="1" t="s">
        <v>36</v>
      </c>
      <c r="AC12" s="1">
        <v>167.81</v>
      </c>
      <c r="AD12" s="1" t="s">
        <v>87</v>
      </c>
      <c r="AE12" s="1">
        <v>173</v>
      </c>
      <c r="AF12" s="1" t="s">
        <v>80</v>
      </c>
      <c r="AG12" s="1">
        <v>0.97</v>
      </c>
      <c r="AH12" s="1" t="s">
        <v>36</v>
      </c>
      <c r="AI12" s="1">
        <v>167.81</v>
      </c>
      <c r="AJ12" s="1" t="s">
        <v>81</v>
      </c>
    </row>
    <row r="13" spans="1:36" x14ac:dyDescent="0.25">
      <c r="A13" s="1" t="s">
        <v>11</v>
      </c>
      <c r="B13" s="1">
        <v>185</v>
      </c>
      <c r="C13" s="1" t="s">
        <v>16</v>
      </c>
      <c r="D13" s="1">
        <v>30</v>
      </c>
      <c r="E13" s="1" t="s">
        <v>14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2">
        <v>129.5</v>
      </c>
      <c r="O13" s="1">
        <v>30</v>
      </c>
      <c r="P13" s="1" t="s">
        <v>70</v>
      </c>
      <c r="Q13" s="1" t="s">
        <v>85</v>
      </c>
      <c r="R13" s="1" t="s">
        <v>46</v>
      </c>
      <c r="S13" s="1">
        <v>185</v>
      </c>
      <c r="T13" s="1" t="s">
        <v>80</v>
      </c>
      <c r="U13" s="1">
        <v>0.3</v>
      </c>
      <c r="V13" s="1" t="s">
        <v>36</v>
      </c>
      <c r="W13" s="1">
        <v>55.5</v>
      </c>
      <c r="X13" s="1" t="s">
        <v>47</v>
      </c>
      <c r="Y13" s="1">
        <v>185</v>
      </c>
      <c r="Z13" s="1" t="s">
        <v>48</v>
      </c>
      <c r="AA13" s="1">
        <v>55.5</v>
      </c>
      <c r="AB13" s="1" t="s">
        <v>36</v>
      </c>
      <c r="AC13" s="1">
        <v>129.5</v>
      </c>
      <c r="AD13" s="1" t="s">
        <v>87</v>
      </c>
      <c r="AE13" s="1">
        <v>185</v>
      </c>
      <c r="AF13" s="1" t="s">
        <v>80</v>
      </c>
      <c r="AG13" s="1">
        <v>0.7</v>
      </c>
      <c r="AH13" s="1" t="s">
        <v>36</v>
      </c>
      <c r="AI13" s="1">
        <v>129.5</v>
      </c>
      <c r="AJ13" s="1" t="s">
        <v>81</v>
      </c>
    </row>
    <row r="14" spans="1:36" x14ac:dyDescent="0.25">
      <c r="A14" s="1" t="s">
        <v>11</v>
      </c>
      <c r="B14" s="1">
        <v>219</v>
      </c>
      <c r="C14" s="1" t="s">
        <v>16</v>
      </c>
      <c r="D14" s="1">
        <v>8</v>
      </c>
      <c r="E14" s="1" t="s">
        <v>14</v>
      </c>
      <c r="F14" s="1" t="s">
        <v>12</v>
      </c>
      <c r="G14" s="1" t="s">
        <v>13</v>
      </c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2">
        <v>201.48</v>
      </c>
      <c r="O14" s="1">
        <v>8</v>
      </c>
      <c r="P14" s="1" t="s">
        <v>116</v>
      </c>
      <c r="Q14" s="1" t="s">
        <v>85</v>
      </c>
      <c r="R14" s="1" t="s">
        <v>46</v>
      </c>
      <c r="S14" s="1">
        <v>219</v>
      </c>
      <c r="T14" s="1" t="s">
        <v>80</v>
      </c>
      <c r="U14" s="1">
        <v>0.08</v>
      </c>
      <c r="V14" s="1" t="s">
        <v>36</v>
      </c>
      <c r="W14" s="1">
        <v>17.52</v>
      </c>
      <c r="X14" s="1" t="s">
        <v>47</v>
      </c>
      <c r="Y14" s="1">
        <v>219</v>
      </c>
      <c r="Z14" s="1" t="s">
        <v>48</v>
      </c>
      <c r="AA14" s="1">
        <v>17.52</v>
      </c>
      <c r="AB14" s="1" t="s">
        <v>36</v>
      </c>
      <c r="AC14" s="1">
        <v>201.48</v>
      </c>
      <c r="AD14" s="1" t="s">
        <v>87</v>
      </c>
      <c r="AE14" s="1">
        <v>219</v>
      </c>
      <c r="AF14" s="1" t="s">
        <v>80</v>
      </c>
      <c r="AG14" s="1">
        <v>0.92</v>
      </c>
      <c r="AH14" s="1" t="s">
        <v>36</v>
      </c>
      <c r="AI14" s="1">
        <v>201.48</v>
      </c>
      <c r="AJ14" s="1" t="s">
        <v>81</v>
      </c>
    </row>
    <row r="15" spans="1:36" x14ac:dyDescent="0.25">
      <c r="A15" s="1" t="s">
        <v>11</v>
      </c>
      <c r="B15" s="1">
        <v>272</v>
      </c>
      <c r="C15" s="1" t="s">
        <v>16</v>
      </c>
      <c r="D15" s="1">
        <v>30</v>
      </c>
      <c r="E15" s="1" t="s">
        <v>14</v>
      </c>
      <c r="F15" s="1" t="s">
        <v>12</v>
      </c>
      <c r="G15" s="1" t="s">
        <v>13</v>
      </c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2">
        <v>190.4</v>
      </c>
      <c r="O15" s="1">
        <v>30</v>
      </c>
      <c r="P15" s="1" t="s">
        <v>146</v>
      </c>
      <c r="Q15" s="1" t="s">
        <v>85</v>
      </c>
      <c r="R15" s="1" t="s">
        <v>46</v>
      </c>
      <c r="S15" s="1">
        <v>272</v>
      </c>
      <c r="T15" s="1" t="s">
        <v>80</v>
      </c>
      <c r="U15" s="1">
        <v>0.3</v>
      </c>
      <c r="V15" s="1" t="s">
        <v>36</v>
      </c>
      <c r="W15" s="1">
        <v>81.599999999999994</v>
      </c>
      <c r="X15" s="1" t="s">
        <v>47</v>
      </c>
      <c r="Y15" s="1">
        <v>272</v>
      </c>
      <c r="Z15" s="1" t="s">
        <v>48</v>
      </c>
      <c r="AA15" s="1">
        <v>81.599999999999994</v>
      </c>
      <c r="AB15" s="1" t="s">
        <v>36</v>
      </c>
      <c r="AC15" s="1">
        <v>190.4</v>
      </c>
      <c r="AD15" s="1" t="s">
        <v>87</v>
      </c>
      <c r="AE15" s="1">
        <v>272</v>
      </c>
      <c r="AF15" s="1" t="s">
        <v>80</v>
      </c>
      <c r="AG15" s="1">
        <v>0.7</v>
      </c>
      <c r="AH15" s="1" t="s">
        <v>36</v>
      </c>
      <c r="AI15" s="1">
        <v>190.4</v>
      </c>
      <c r="AJ15" s="1" t="s">
        <v>81</v>
      </c>
    </row>
    <row r="16" spans="1:36" x14ac:dyDescent="0.25">
      <c r="A16" s="1" t="s">
        <v>11</v>
      </c>
      <c r="B16" s="1">
        <v>65</v>
      </c>
      <c r="C16" s="1" t="s">
        <v>16</v>
      </c>
      <c r="D16" s="1">
        <v>10</v>
      </c>
      <c r="E16" s="1" t="s">
        <v>14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2">
        <v>58.5</v>
      </c>
      <c r="O16" s="1">
        <v>10</v>
      </c>
      <c r="P16" s="1" t="s">
        <v>54</v>
      </c>
      <c r="Q16" s="1" t="s">
        <v>85</v>
      </c>
      <c r="R16" s="1" t="s">
        <v>46</v>
      </c>
      <c r="S16" s="1">
        <v>65</v>
      </c>
      <c r="T16" s="1" t="s">
        <v>80</v>
      </c>
      <c r="U16" s="1">
        <v>0.1</v>
      </c>
      <c r="V16" s="1" t="s">
        <v>36</v>
      </c>
      <c r="W16" s="1">
        <v>6.5</v>
      </c>
      <c r="X16" s="1" t="s">
        <v>47</v>
      </c>
      <c r="Y16" s="1">
        <v>65</v>
      </c>
      <c r="Z16" s="1" t="s">
        <v>48</v>
      </c>
      <c r="AA16" s="1">
        <v>6.5</v>
      </c>
      <c r="AB16" s="1" t="s">
        <v>36</v>
      </c>
      <c r="AC16" s="1">
        <v>58.5</v>
      </c>
      <c r="AD16" s="1" t="s">
        <v>87</v>
      </c>
      <c r="AE16" s="1">
        <v>65</v>
      </c>
      <c r="AF16" s="1" t="s">
        <v>80</v>
      </c>
      <c r="AG16" s="1">
        <v>0.9</v>
      </c>
      <c r="AH16" s="1" t="s">
        <v>36</v>
      </c>
      <c r="AI16" s="1">
        <v>58.5</v>
      </c>
      <c r="AJ16" s="1" t="s">
        <v>81</v>
      </c>
    </row>
    <row r="17" spans="1:36" x14ac:dyDescent="0.25">
      <c r="A17" s="1" t="s">
        <v>11</v>
      </c>
      <c r="B17" s="1">
        <v>208</v>
      </c>
      <c r="C17" s="1" t="s">
        <v>16</v>
      </c>
      <c r="D17" s="1">
        <v>15</v>
      </c>
      <c r="E17" s="1" t="s">
        <v>14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2">
        <v>176.8</v>
      </c>
      <c r="O17" s="1">
        <v>15</v>
      </c>
      <c r="P17" s="1" t="s">
        <v>129</v>
      </c>
      <c r="Q17" s="1" t="s">
        <v>85</v>
      </c>
      <c r="R17" s="1" t="s">
        <v>46</v>
      </c>
      <c r="S17" s="1">
        <v>208</v>
      </c>
      <c r="T17" s="1" t="s">
        <v>80</v>
      </c>
      <c r="U17" s="1">
        <v>0.15</v>
      </c>
      <c r="V17" s="1" t="s">
        <v>36</v>
      </c>
      <c r="W17" s="1">
        <v>31.2</v>
      </c>
      <c r="X17" s="1" t="s">
        <v>47</v>
      </c>
      <c r="Y17" s="1">
        <v>208</v>
      </c>
      <c r="Z17" s="1" t="s">
        <v>48</v>
      </c>
      <c r="AA17" s="1">
        <v>31.2</v>
      </c>
      <c r="AB17" s="1" t="s">
        <v>36</v>
      </c>
      <c r="AC17" s="1">
        <v>176.8</v>
      </c>
      <c r="AD17" s="1" t="s">
        <v>87</v>
      </c>
      <c r="AE17" s="1">
        <v>208</v>
      </c>
      <c r="AF17" s="1" t="s">
        <v>80</v>
      </c>
      <c r="AG17" s="1">
        <v>0.85</v>
      </c>
      <c r="AH17" s="1" t="s">
        <v>36</v>
      </c>
      <c r="AI17" s="1">
        <v>176.8</v>
      </c>
      <c r="AJ17" s="1" t="s">
        <v>81</v>
      </c>
    </row>
    <row r="18" spans="1:36" x14ac:dyDescent="0.25">
      <c r="A18" s="1" t="s">
        <v>11</v>
      </c>
      <c r="B18" s="1">
        <v>149</v>
      </c>
      <c r="C18" s="1" t="s">
        <v>16</v>
      </c>
      <c r="D18" s="1">
        <v>26</v>
      </c>
      <c r="E18" s="1" t="s">
        <v>14</v>
      </c>
      <c r="F18" s="1" t="s">
        <v>12</v>
      </c>
      <c r="G18" s="1" t="s">
        <v>13</v>
      </c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2">
        <v>110.26</v>
      </c>
      <c r="O18" s="1">
        <v>26</v>
      </c>
      <c r="P18" s="1" t="s">
        <v>147</v>
      </c>
      <c r="Q18" s="1" t="s">
        <v>85</v>
      </c>
      <c r="R18" s="1" t="s">
        <v>46</v>
      </c>
      <c r="S18" s="1">
        <v>149</v>
      </c>
      <c r="T18" s="1" t="s">
        <v>80</v>
      </c>
      <c r="U18" s="1">
        <v>0.26</v>
      </c>
      <c r="V18" s="1" t="s">
        <v>36</v>
      </c>
      <c r="W18" s="1">
        <v>38.74</v>
      </c>
      <c r="X18" s="1" t="s">
        <v>47</v>
      </c>
      <c r="Y18" s="1">
        <v>149</v>
      </c>
      <c r="Z18" s="1" t="s">
        <v>48</v>
      </c>
      <c r="AA18" s="1">
        <v>38.74</v>
      </c>
      <c r="AB18" s="1" t="s">
        <v>36</v>
      </c>
      <c r="AC18" s="1">
        <v>110.26</v>
      </c>
      <c r="AD18" s="1" t="s">
        <v>87</v>
      </c>
      <c r="AE18" s="1">
        <v>149</v>
      </c>
      <c r="AF18" s="1" t="s">
        <v>80</v>
      </c>
      <c r="AG18" s="1">
        <v>0.74</v>
      </c>
      <c r="AH18" s="1" t="s">
        <v>36</v>
      </c>
      <c r="AI18" s="1">
        <v>110.26</v>
      </c>
      <c r="AJ18" s="1" t="s">
        <v>81</v>
      </c>
    </row>
    <row r="19" spans="1:36" x14ac:dyDescent="0.25">
      <c r="A19" s="1" t="s">
        <v>11</v>
      </c>
      <c r="B19" s="1">
        <v>181</v>
      </c>
      <c r="C19" s="1" t="s">
        <v>16</v>
      </c>
      <c r="D19" s="1">
        <v>5</v>
      </c>
      <c r="E19" s="1" t="s">
        <v>14</v>
      </c>
      <c r="F19" s="1" t="s">
        <v>12</v>
      </c>
      <c r="G19" s="1" t="s">
        <v>13</v>
      </c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2">
        <v>171.95</v>
      </c>
      <c r="O19" s="1">
        <v>5</v>
      </c>
      <c r="P19" s="1" t="s">
        <v>148</v>
      </c>
      <c r="Q19" s="1" t="s">
        <v>85</v>
      </c>
      <c r="R19" s="1" t="s">
        <v>46</v>
      </c>
      <c r="S19" s="1">
        <v>181</v>
      </c>
      <c r="T19" s="1" t="s">
        <v>80</v>
      </c>
      <c r="U19" s="1">
        <v>0.05</v>
      </c>
      <c r="V19" s="1" t="s">
        <v>36</v>
      </c>
      <c r="W19" s="1">
        <v>9.0500000000000007</v>
      </c>
      <c r="X19" s="1" t="s">
        <v>47</v>
      </c>
      <c r="Y19" s="1">
        <v>181</v>
      </c>
      <c r="Z19" s="1" t="s">
        <v>48</v>
      </c>
      <c r="AA19" s="1">
        <v>9.0500000000000007</v>
      </c>
      <c r="AB19" s="1" t="s">
        <v>36</v>
      </c>
      <c r="AC19" s="1">
        <v>171.95</v>
      </c>
      <c r="AD19" s="1" t="s">
        <v>87</v>
      </c>
      <c r="AE19" s="1">
        <v>181</v>
      </c>
      <c r="AF19" s="1" t="s">
        <v>80</v>
      </c>
      <c r="AG19" s="1">
        <v>0.95</v>
      </c>
      <c r="AH19" s="1" t="s">
        <v>36</v>
      </c>
      <c r="AI19" s="1">
        <v>171.95</v>
      </c>
      <c r="AJ19" s="1" t="s">
        <v>81</v>
      </c>
    </row>
    <row r="20" spans="1:36" x14ac:dyDescent="0.25">
      <c r="A20" s="1" t="s">
        <v>11</v>
      </c>
      <c r="B20" s="1">
        <v>201</v>
      </c>
      <c r="C20" s="1" t="s">
        <v>16</v>
      </c>
      <c r="D20" s="1">
        <v>15</v>
      </c>
      <c r="E20" s="1" t="s">
        <v>14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2">
        <v>170.85</v>
      </c>
      <c r="O20" s="1">
        <v>15</v>
      </c>
      <c r="P20" s="1" t="s">
        <v>149</v>
      </c>
      <c r="Q20" s="1" t="s">
        <v>85</v>
      </c>
      <c r="R20" s="1" t="s">
        <v>46</v>
      </c>
      <c r="S20" s="1">
        <v>201</v>
      </c>
      <c r="T20" s="1" t="s">
        <v>80</v>
      </c>
      <c r="U20" s="1">
        <v>0.15</v>
      </c>
      <c r="V20" s="1" t="s">
        <v>36</v>
      </c>
      <c r="W20" s="1">
        <v>30.15</v>
      </c>
      <c r="X20" s="1" t="s">
        <v>47</v>
      </c>
      <c r="Y20" s="1">
        <v>201</v>
      </c>
      <c r="Z20" s="1" t="s">
        <v>48</v>
      </c>
      <c r="AA20" s="1">
        <v>30.15</v>
      </c>
      <c r="AB20" s="1" t="s">
        <v>36</v>
      </c>
      <c r="AC20" s="1">
        <v>170.85</v>
      </c>
      <c r="AD20" s="1" t="s">
        <v>87</v>
      </c>
      <c r="AE20" s="1">
        <v>201</v>
      </c>
      <c r="AF20" s="1" t="s">
        <v>80</v>
      </c>
      <c r="AG20" s="1">
        <v>0.85</v>
      </c>
      <c r="AH20" s="1" t="s">
        <v>36</v>
      </c>
      <c r="AI20" s="1">
        <v>170.85</v>
      </c>
      <c r="AJ20" s="1" t="s">
        <v>81</v>
      </c>
    </row>
    <row r="21" spans="1:36" x14ac:dyDescent="0.25">
      <c r="A21" s="1" t="s">
        <v>11</v>
      </c>
      <c r="B21" s="1">
        <v>253</v>
      </c>
      <c r="C21" s="1" t="s">
        <v>16</v>
      </c>
      <c r="D21" s="1">
        <v>13</v>
      </c>
      <c r="E21" s="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2">
        <v>220.11</v>
      </c>
      <c r="O21" s="1">
        <v>13</v>
      </c>
      <c r="P21" s="1" t="s">
        <v>150</v>
      </c>
      <c r="Q21" s="1" t="s">
        <v>85</v>
      </c>
      <c r="R21" s="1" t="s">
        <v>46</v>
      </c>
      <c r="S21" s="1">
        <v>253</v>
      </c>
      <c r="T21" s="1" t="s">
        <v>80</v>
      </c>
      <c r="U21" s="1">
        <v>0.13</v>
      </c>
      <c r="V21" s="1" t="s">
        <v>36</v>
      </c>
      <c r="W21" s="1">
        <v>32.89</v>
      </c>
      <c r="X21" s="1" t="s">
        <v>47</v>
      </c>
      <c r="Y21" s="1">
        <v>253</v>
      </c>
      <c r="Z21" s="1" t="s">
        <v>48</v>
      </c>
      <c r="AA21" s="1">
        <v>32.89</v>
      </c>
      <c r="AB21" s="1" t="s">
        <v>36</v>
      </c>
      <c r="AC21" s="1">
        <v>220.11</v>
      </c>
      <c r="AD21" s="1" t="s">
        <v>87</v>
      </c>
      <c r="AE21" s="1">
        <v>253</v>
      </c>
      <c r="AF21" s="1" t="s">
        <v>80</v>
      </c>
      <c r="AG21" s="1">
        <v>0.87</v>
      </c>
      <c r="AH21" s="1" t="s">
        <v>36</v>
      </c>
      <c r="AI21" s="1">
        <v>220.11</v>
      </c>
      <c r="AJ21" s="1" t="s">
        <v>81</v>
      </c>
    </row>
    <row r="22" spans="1:36" x14ac:dyDescent="0.25">
      <c r="A22" s="1" t="s">
        <v>11</v>
      </c>
      <c r="B22" s="1">
        <v>202</v>
      </c>
      <c r="C22" s="1" t="s">
        <v>16</v>
      </c>
      <c r="D22" s="1">
        <v>22</v>
      </c>
      <c r="E22" s="1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2">
        <v>157.56</v>
      </c>
      <c r="O22" s="1">
        <v>22</v>
      </c>
      <c r="P22" s="1" t="s">
        <v>151</v>
      </c>
      <c r="Q22" s="1" t="s">
        <v>85</v>
      </c>
      <c r="R22" s="1" t="s">
        <v>46</v>
      </c>
      <c r="S22" s="1">
        <v>202</v>
      </c>
      <c r="T22" s="1" t="s">
        <v>80</v>
      </c>
      <c r="U22" s="1">
        <v>0.22</v>
      </c>
      <c r="V22" s="1" t="s">
        <v>36</v>
      </c>
      <c r="W22" s="1">
        <v>44.44</v>
      </c>
      <c r="X22" s="1" t="s">
        <v>47</v>
      </c>
      <c r="Y22" s="1">
        <v>202</v>
      </c>
      <c r="Z22" s="1" t="s">
        <v>48</v>
      </c>
      <c r="AA22" s="1">
        <v>44.44</v>
      </c>
      <c r="AB22" s="1" t="s">
        <v>36</v>
      </c>
      <c r="AC22" s="1">
        <v>157.56</v>
      </c>
      <c r="AD22" s="1" t="s">
        <v>87</v>
      </c>
      <c r="AE22" s="1">
        <v>202</v>
      </c>
      <c r="AF22" s="1" t="s">
        <v>80</v>
      </c>
      <c r="AG22" s="1">
        <v>0.78</v>
      </c>
      <c r="AH22" s="1" t="s">
        <v>36</v>
      </c>
      <c r="AI22" s="1">
        <v>157.56</v>
      </c>
      <c r="AJ22" s="1" t="s">
        <v>81</v>
      </c>
    </row>
    <row r="23" spans="1:36" x14ac:dyDescent="0.25">
      <c r="A23" s="1" t="s">
        <v>11</v>
      </c>
      <c r="B23" s="1">
        <v>90</v>
      </c>
      <c r="C23" s="1" t="s">
        <v>16</v>
      </c>
      <c r="D23" s="1">
        <v>10</v>
      </c>
      <c r="E23" s="1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2">
        <v>81</v>
      </c>
      <c r="O23" s="1">
        <v>10</v>
      </c>
      <c r="P23" s="1" t="s">
        <v>152</v>
      </c>
      <c r="Q23" s="1" t="s">
        <v>85</v>
      </c>
      <c r="R23" s="1" t="s">
        <v>46</v>
      </c>
      <c r="S23" s="1">
        <v>90</v>
      </c>
      <c r="T23" s="1" t="s">
        <v>80</v>
      </c>
      <c r="U23" s="1">
        <v>0.1</v>
      </c>
      <c r="V23" s="1" t="s">
        <v>36</v>
      </c>
      <c r="W23" s="1">
        <v>9</v>
      </c>
      <c r="X23" s="1" t="s">
        <v>47</v>
      </c>
      <c r="Y23" s="1">
        <v>90</v>
      </c>
      <c r="Z23" s="1" t="s">
        <v>48</v>
      </c>
      <c r="AA23" s="1">
        <v>9</v>
      </c>
      <c r="AB23" s="1" t="s">
        <v>36</v>
      </c>
      <c r="AC23" s="1">
        <v>81</v>
      </c>
      <c r="AD23" s="1" t="s">
        <v>87</v>
      </c>
      <c r="AE23" s="1">
        <v>90</v>
      </c>
      <c r="AF23" s="1" t="s">
        <v>80</v>
      </c>
      <c r="AG23" s="1">
        <v>0.9</v>
      </c>
      <c r="AH23" s="1" t="s">
        <v>36</v>
      </c>
      <c r="AI23" s="1">
        <v>81</v>
      </c>
      <c r="AJ23" s="1" t="s">
        <v>81</v>
      </c>
    </row>
    <row r="24" spans="1:36" x14ac:dyDescent="0.25">
      <c r="A24" s="1" t="s">
        <v>11</v>
      </c>
      <c r="B24" s="1">
        <v>273</v>
      </c>
      <c r="C24" s="1" t="s">
        <v>16</v>
      </c>
      <c r="D24" s="1">
        <v>22</v>
      </c>
      <c r="E24" s="1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2">
        <v>212.94</v>
      </c>
      <c r="O24" s="1">
        <v>22</v>
      </c>
      <c r="P24" s="1" t="s">
        <v>153</v>
      </c>
      <c r="Q24" s="1" t="s">
        <v>85</v>
      </c>
      <c r="R24" s="1" t="s">
        <v>46</v>
      </c>
      <c r="S24" s="1">
        <v>273</v>
      </c>
      <c r="T24" s="1" t="s">
        <v>80</v>
      </c>
      <c r="U24" s="1">
        <v>0.22</v>
      </c>
      <c r="V24" s="1" t="s">
        <v>36</v>
      </c>
      <c r="W24" s="1">
        <v>60.06</v>
      </c>
      <c r="X24" s="1" t="s">
        <v>47</v>
      </c>
      <c r="Y24" s="1">
        <v>273</v>
      </c>
      <c r="Z24" s="1" t="s">
        <v>48</v>
      </c>
      <c r="AA24" s="1">
        <v>60.06</v>
      </c>
      <c r="AB24" s="1" t="s">
        <v>36</v>
      </c>
      <c r="AC24" s="1">
        <v>212.94</v>
      </c>
      <c r="AD24" s="1" t="s">
        <v>87</v>
      </c>
      <c r="AE24" s="1">
        <v>273</v>
      </c>
      <c r="AF24" s="1" t="s">
        <v>80</v>
      </c>
      <c r="AG24" s="1">
        <v>0.78</v>
      </c>
      <c r="AH24" s="1" t="s">
        <v>36</v>
      </c>
      <c r="AI24" s="1">
        <v>212.94</v>
      </c>
      <c r="AJ24" s="1" t="s">
        <v>81</v>
      </c>
    </row>
    <row r="25" spans="1:36" x14ac:dyDescent="0.25">
      <c r="A25" s="1" t="s">
        <v>11</v>
      </c>
      <c r="B25" s="1">
        <v>263</v>
      </c>
      <c r="C25" s="1" t="s">
        <v>16</v>
      </c>
      <c r="D25" s="1">
        <v>1</v>
      </c>
      <c r="E25" s="1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2">
        <v>260.37</v>
      </c>
      <c r="O25" s="1">
        <v>1</v>
      </c>
      <c r="P25" s="1" t="s">
        <v>110</v>
      </c>
      <c r="Q25" s="1" t="s">
        <v>85</v>
      </c>
      <c r="R25" s="1" t="s">
        <v>46</v>
      </c>
      <c r="S25" s="1">
        <v>263</v>
      </c>
      <c r="T25" s="1" t="s">
        <v>80</v>
      </c>
      <c r="U25" s="1">
        <v>0.01</v>
      </c>
      <c r="V25" s="1" t="s">
        <v>36</v>
      </c>
      <c r="W25" s="1">
        <v>2.63</v>
      </c>
      <c r="X25" s="1" t="s">
        <v>47</v>
      </c>
      <c r="Y25" s="1">
        <v>263</v>
      </c>
      <c r="Z25" s="1" t="s">
        <v>48</v>
      </c>
      <c r="AA25" s="1">
        <v>2.63</v>
      </c>
      <c r="AB25" s="1" t="s">
        <v>36</v>
      </c>
      <c r="AC25" s="1">
        <v>260.37</v>
      </c>
      <c r="AD25" s="1" t="s">
        <v>87</v>
      </c>
      <c r="AE25" s="1">
        <v>263</v>
      </c>
      <c r="AF25" s="1" t="s">
        <v>80</v>
      </c>
      <c r="AG25" s="1">
        <v>0.99</v>
      </c>
      <c r="AH25" s="1" t="s">
        <v>36</v>
      </c>
      <c r="AI25" s="1">
        <v>260.37</v>
      </c>
      <c r="AJ25" s="1" t="s">
        <v>81</v>
      </c>
    </row>
    <row r="26" spans="1:36" x14ac:dyDescent="0.25">
      <c r="A26" s="1" t="s">
        <v>11</v>
      </c>
      <c r="B26" s="1">
        <v>229</v>
      </c>
      <c r="C26" s="1" t="s">
        <v>16</v>
      </c>
      <c r="D26" s="1">
        <v>4</v>
      </c>
      <c r="E26" s="1" t="s">
        <v>14</v>
      </c>
      <c r="F26" s="1" t="s">
        <v>12</v>
      </c>
      <c r="G26" s="1" t="s">
        <v>13</v>
      </c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2">
        <v>219.84</v>
      </c>
      <c r="O26" s="1">
        <v>4</v>
      </c>
      <c r="P26" s="1" t="s">
        <v>134</v>
      </c>
      <c r="Q26" s="1" t="s">
        <v>85</v>
      </c>
      <c r="R26" s="1" t="s">
        <v>46</v>
      </c>
      <c r="S26" s="1">
        <v>229</v>
      </c>
      <c r="T26" s="1" t="s">
        <v>80</v>
      </c>
      <c r="U26" s="1">
        <v>0.04</v>
      </c>
      <c r="V26" s="1" t="s">
        <v>36</v>
      </c>
      <c r="W26" s="1">
        <v>9.16</v>
      </c>
      <c r="X26" s="1" t="s">
        <v>47</v>
      </c>
      <c r="Y26" s="1">
        <v>229</v>
      </c>
      <c r="Z26" s="1" t="s">
        <v>48</v>
      </c>
      <c r="AA26" s="1">
        <v>9.16</v>
      </c>
      <c r="AB26" s="1" t="s">
        <v>36</v>
      </c>
      <c r="AC26" s="1">
        <v>219.84</v>
      </c>
      <c r="AD26" s="1" t="s">
        <v>87</v>
      </c>
      <c r="AE26" s="1">
        <v>229</v>
      </c>
      <c r="AF26" s="1" t="s">
        <v>80</v>
      </c>
      <c r="AG26" s="1">
        <v>0.96</v>
      </c>
      <c r="AH26" s="1" t="s">
        <v>36</v>
      </c>
      <c r="AI26" s="1">
        <v>219.84</v>
      </c>
      <c r="AJ26" s="1" t="s">
        <v>81</v>
      </c>
    </row>
    <row r="27" spans="1:36" x14ac:dyDescent="0.25">
      <c r="A27" s="1" t="s">
        <v>11</v>
      </c>
      <c r="B27" s="1">
        <v>274</v>
      </c>
      <c r="C27" s="1" t="s">
        <v>16</v>
      </c>
      <c r="D27" s="1">
        <v>5</v>
      </c>
      <c r="E27" s="1" t="s">
        <v>14</v>
      </c>
      <c r="F27" s="1" t="s">
        <v>12</v>
      </c>
      <c r="G27" s="1" t="s">
        <v>13</v>
      </c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2">
        <v>260.3</v>
      </c>
      <c r="O27" s="1">
        <v>5</v>
      </c>
      <c r="P27" s="1" t="s">
        <v>136</v>
      </c>
      <c r="Q27" s="1" t="s">
        <v>85</v>
      </c>
      <c r="R27" s="1" t="s">
        <v>46</v>
      </c>
      <c r="S27" s="1">
        <v>274</v>
      </c>
      <c r="T27" s="1" t="s">
        <v>80</v>
      </c>
      <c r="U27" s="1">
        <v>0.05</v>
      </c>
      <c r="V27" s="1" t="s">
        <v>36</v>
      </c>
      <c r="W27" s="1">
        <v>13.7</v>
      </c>
      <c r="X27" s="1" t="s">
        <v>47</v>
      </c>
      <c r="Y27" s="1">
        <v>274</v>
      </c>
      <c r="Z27" s="1" t="s">
        <v>48</v>
      </c>
      <c r="AA27" s="1">
        <v>13.7</v>
      </c>
      <c r="AB27" s="1" t="s">
        <v>36</v>
      </c>
      <c r="AC27" s="1">
        <v>260.3</v>
      </c>
      <c r="AD27" s="1" t="s">
        <v>87</v>
      </c>
      <c r="AE27" s="1">
        <v>274</v>
      </c>
      <c r="AF27" s="1" t="s">
        <v>80</v>
      </c>
      <c r="AG27" s="1">
        <v>0.95</v>
      </c>
      <c r="AH27" s="1" t="s">
        <v>36</v>
      </c>
      <c r="AI27" s="1">
        <v>260.3</v>
      </c>
      <c r="AJ27" s="1" t="s">
        <v>81</v>
      </c>
    </row>
    <row r="28" spans="1:36" x14ac:dyDescent="0.25">
      <c r="A28" s="1" t="s">
        <v>11</v>
      </c>
      <c r="B28" s="1">
        <v>295</v>
      </c>
      <c r="C28" s="1" t="s">
        <v>16</v>
      </c>
      <c r="D28" s="1">
        <v>18</v>
      </c>
      <c r="E28" s="1" t="s">
        <v>14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2">
        <v>241.9</v>
      </c>
      <c r="O28" s="1">
        <v>18</v>
      </c>
      <c r="P28" s="1" t="s">
        <v>107</v>
      </c>
      <c r="Q28" s="1" t="s">
        <v>85</v>
      </c>
      <c r="R28" s="1" t="s">
        <v>46</v>
      </c>
      <c r="S28" s="1">
        <v>295</v>
      </c>
      <c r="T28" s="1" t="s">
        <v>80</v>
      </c>
      <c r="U28" s="1">
        <v>0.18</v>
      </c>
      <c r="V28" s="1" t="s">
        <v>36</v>
      </c>
      <c r="W28" s="1">
        <v>53.1</v>
      </c>
      <c r="X28" s="1" t="s">
        <v>47</v>
      </c>
      <c r="Y28" s="1">
        <v>295</v>
      </c>
      <c r="Z28" s="1" t="s">
        <v>48</v>
      </c>
      <c r="AA28" s="1">
        <v>53.1</v>
      </c>
      <c r="AB28" s="1" t="s">
        <v>36</v>
      </c>
      <c r="AC28" s="1">
        <v>241.9</v>
      </c>
      <c r="AD28" s="1" t="s">
        <v>87</v>
      </c>
      <c r="AE28" s="1">
        <v>295</v>
      </c>
      <c r="AF28" s="1" t="s">
        <v>80</v>
      </c>
      <c r="AG28" s="1">
        <v>0.82</v>
      </c>
      <c r="AH28" s="1" t="s">
        <v>36</v>
      </c>
      <c r="AI28" s="1">
        <v>241.9</v>
      </c>
      <c r="AJ28" s="1" t="s">
        <v>81</v>
      </c>
    </row>
    <row r="29" spans="1:36" x14ac:dyDescent="0.25">
      <c r="A29" s="1" t="s">
        <v>11</v>
      </c>
      <c r="B29" s="1">
        <v>246</v>
      </c>
      <c r="C29" s="1" t="s">
        <v>16</v>
      </c>
      <c r="D29" s="1">
        <v>8</v>
      </c>
      <c r="E29" s="1" t="s">
        <v>14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2">
        <v>226.32</v>
      </c>
      <c r="O29" s="1">
        <v>8</v>
      </c>
      <c r="P29" s="1" t="s">
        <v>154</v>
      </c>
      <c r="Q29" s="1" t="s">
        <v>85</v>
      </c>
      <c r="R29" s="1" t="s">
        <v>46</v>
      </c>
      <c r="S29" s="1">
        <v>246</v>
      </c>
      <c r="T29" s="1" t="s">
        <v>80</v>
      </c>
      <c r="U29" s="1">
        <v>0.08</v>
      </c>
      <c r="V29" s="1" t="s">
        <v>36</v>
      </c>
      <c r="W29" s="1">
        <v>19.68</v>
      </c>
      <c r="X29" s="1" t="s">
        <v>47</v>
      </c>
      <c r="Y29" s="1">
        <v>246</v>
      </c>
      <c r="Z29" s="1" t="s">
        <v>48</v>
      </c>
      <c r="AA29" s="1">
        <v>19.68</v>
      </c>
      <c r="AB29" s="1" t="s">
        <v>36</v>
      </c>
      <c r="AC29" s="1">
        <v>226.32</v>
      </c>
      <c r="AD29" s="1" t="s">
        <v>87</v>
      </c>
      <c r="AE29" s="1">
        <v>246</v>
      </c>
      <c r="AF29" s="1" t="s">
        <v>80</v>
      </c>
      <c r="AG29" s="1">
        <v>0.92</v>
      </c>
      <c r="AH29" s="1" t="s">
        <v>36</v>
      </c>
      <c r="AI29" s="1">
        <v>226.32</v>
      </c>
      <c r="AJ29" s="1" t="s">
        <v>81</v>
      </c>
    </row>
    <row r="30" spans="1:36" x14ac:dyDescent="0.25">
      <c r="A30" s="1" t="s">
        <v>11</v>
      </c>
      <c r="B30" s="1">
        <v>181</v>
      </c>
      <c r="C30" s="1" t="s">
        <v>16</v>
      </c>
      <c r="D30" s="1">
        <v>7</v>
      </c>
      <c r="E30" s="1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2">
        <v>168.33</v>
      </c>
      <c r="O30" s="1">
        <v>7</v>
      </c>
      <c r="P30" s="1" t="s">
        <v>148</v>
      </c>
      <c r="Q30" s="1" t="s">
        <v>85</v>
      </c>
      <c r="R30" s="1" t="s">
        <v>46</v>
      </c>
      <c r="S30" s="1">
        <v>181</v>
      </c>
      <c r="T30" s="1" t="s">
        <v>80</v>
      </c>
      <c r="U30" s="1">
        <v>7.0000000000000007E-2</v>
      </c>
      <c r="V30" s="1" t="s">
        <v>36</v>
      </c>
      <c r="W30" s="1">
        <v>12.67</v>
      </c>
      <c r="X30" s="1" t="s">
        <v>47</v>
      </c>
      <c r="Y30" s="1">
        <v>181</v>
      </c>
      <c r="Z30" s="1" t="s">
        <v>48</v>
      </c>
      <c r="AA30" s="1">
        <v>12.67</v>
      </c>
      <c r="AB30" s="1" t="s">
        <v>36</v>
      </c>
      <c r="AC30" s="1">
        <v>168.33</v>
      </c>
      <c r="AD30" s="1" t="s">
        <v>87</v>
      </c>
      <c r="AE30" s="1">
        <v>181</v>
      </c>
      <c r="AF30" s="1" t="s">
        <v>80</v>
      </c>
      <c r="AG30" s="1">
        <v>0.93</v>
      </c>
      <c r="AH30" s="1" t="s">
        <v>36</v>
      </c>
      <c r="AI30" s="1">
        <v>168.33</v>
      </c>
      <c r="AJ30" s="1" t="s">
        <v>81</v>
      </c>
    </row>
    <row r="31" spans="1:36" x14ac:dyDescent="0.25">
      <c r="A31" s="1" t="s">
        <v>11</v>
      </c>
      <c r="B31" s="1">
        <v>148</v>
      </c>
      <c r="C31" s="1" t="s">
        <v>16</v>
      </c>
      <c r="D31" s="1">
        <v>15</v>
      </c>
      <c r="E31" s="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2">
        <v>125.8</v>
      </c>
      <c r="O31" s="1">
        <v>15</v>
      </c>
      <c r="P31" s="1" t="s">
        <v>126</v>
      </c>
      <c r="Q31" s="1" t="s">
        <v>85</v>
      </c>
      <c r="R31" s="1" t="s">
        <v>46</v>
      </c>
      <c r="S31" s="1">
        <v>148</v>
      </c>
      <c r="T31" s="1" t="s">
        <v>80</v>
      </c>
      <c r="U31" s="1">
        <v>0.15</v>
      </c>
      <c r="V31" s="1" t="s">
        <v>36</v>
      </c>
      <c r="W31" s="1">
        <v>22.2</v>
      </c>
      <c r="X31" s="1" t="s">
        <v>47</v>
      </c>
      <c r="Y31" s="1">
        <v>148</v>
      </c>
      <c r="Z31" s="1" t="s">
        <v>48</v>
      </c>
      <c r="AA31" s="1">
        <v>22.2</v>
      </c>
      <c r="AB31" s="1" t="s">
        <v>36</v>
      </c>
      <c r="AC31" s="1">
        <v>125.8</v>
      </c>
      <c r="AD31" s="1" t="s">
        <v>87</v>
      </c>
      <c r="AE31" s="1">
        <v>148</v>
      </c>
      <c r="AF31" s="1" t="s">
        <v>80</v>
      </c>
      <c r="AG31" s="1">
        <v>0.85</v>
      </c>
      <c r="AH31" s="1" t="s">
        <v>36</v>
      </c>
      <c r="AI31" s="1">
        <v>125.8</v>
      </c>
      <c r="AJ31" s="1" t="s">
        <v>81</v>
      </c>
    </row>
    <row r="32" spans="1:36" x14ac:dyDescent="0.25">
      <c r="A32" s="1" t="s">
        <v>11</v>
      </c>
      <c r="B32" s="1">
        <v>194</v>
      </c>
      <c r="C32" s="1" t="s">
        <v>16</v>
      </c>
      <c r="D32" s="1">
        <v>4</v>
      </c>
      <c r="E32" s="1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2">
        <v>186.24</v>
      </c>
      <c r="O32" s="1">
        <v>4</v>
      </c>
      <c r="P32" s="1" t="s">
        <v>132</v>
      </c>
      <c r="Q32" s="1" t="s">
        <v>85</v>
      </c>
      <c r="R32" s="1" t="s">
        <v>46</v>
      </c>
      <c r="S32" s="1">
        <v>194</v>
      </c>
      <c r="T32" s="1" t="s">
        <v>80</v>
      </c>
      <c r="U32" s="1">
        <v>0.04</v>
      </c>
      <c r="V32" s="1" t="s">
        <v>36</v>
      </c>
      <c r="W32" s="1">
        <v>7.76</v>
      </c>
      <c r="X32" s="1" t="s">
        <v>47</v>
      </c>
      <c r="Y32" s="1">
        <v>194</v>
      </c>
      <c r="Z32" s="1" t="s">
        <v>48</v>
      </c>
      <c r="AA32" s="1">
        <v>7.76</v>
      </c>
      <c r="AB32" s="1" t="s">
        <v>36</v>
      </c>
      <c r="AC32" s="1">
        <v>186.24</v>
      </c>
      <c r="AD32" s="1" t="s">
        <v>87</v>
      </c>
      <c r="AE32" s="1">
        <v>194</v>
      </c>
      <c r="AF32" s="1" t="s">
        <v>80</v>
      </c>
      <c r="AG32" s="1">
        <v>0.96</v>
      </c>
      <c r="AH32" s="1" t="s">
        <v>36</v>
      </c>
      <c r="AI32" s="1">
        <v>186.24</v>
      </c>
      <c r="AJ32" s="1" t="s">
        <v>81</v>
      </c>
    </row>
    <row r="33" spans="1:36" x14ac:dyDescent="0.25">
      <c r="A33" s="1" t="s">
        <v>11</v>
      </c>
      <c r="B33" s="1">
        <v>271</v>
      </c>
      <c r="C33" s="1" t="s">
        <v>16</v>
      </c>
      <c r="D33" s="1">
        <v>10</v>
      </c>
      <c r="E33" s="1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2">
        <v>243.9</v>
      </c>
      <c r="O33" s="1">
        <v>10</v>
      </c>
      <c r="P33" s="1" t="s">
        <v>155</v>
      </c>
      <c r="Q33" s="1" t="s">
        <v>85</v>
      </c>
      <c r="R33" s="1" t="s">
        <v>46</v>
      </c>
      <c r="S33" s="1">
        <v>271</v>
      </c>
      <c r="T33" s="1" t="s">
        <v>80</v>
      </c>
      <c r="U33" s="1">
        <v>0.1</v>
      </c>
      <c r="V33" s="1" t="s">
        <v>36</v>
      </c>
      <c r="W33" s="1">
        <v>27.1</v>
      </c>
      <c r="X33" s="1" t="s">
        <v>47</v>
      </c>
      <c r="Y33" s="1">
        <v>271</v>
      </c>
      <c r="Z33" s="1" t="s">
        <v>48</v>
      </c>
      <c r="AA33" s="1">
        <v>27.1</v>
      </c>
      <c r="AB33" s="1" t="s">
        <v>36</v>
      </c>
      <c r="AC33" s="1">
        <v>243.9</v>
      </c>
      <c r="AD33" s="1" t="s">
        <v>87</v>
      </c>
      <c r="AE33" s="1">
        <v>271</v>
      </c>
      <c r="AF33" s="1" t="s">
        <v>80</v>
      </c>
      <c r="AG33" s="1">
        <v>0.9</v>
      </c>
      <c r="AH33" s="1" t="s">
        <v>36</v>
      </c>
      <c r="AI33" s="1">
        <v>243.9</v>
      </c>
      <c r="AJ33" s="1" t="s">
        <v>81</v>
      </c>
    </row>
    <row r="34" spans="1:36" x14ac:dyDescent="0.25">
      <c r="A34" s="1" t="s">
        <v>11</v>
      </c>
      <c r="B34" s="1">
        <v>277</v>
      </c>
      <c r="C34" s="1" t="s">
        <v>16</v>
      </c>
      <c r="D34" s="1">
        <v>4</v>
      </c>
      <c r="E34" s="1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2">
        <v>265.92</v>
      </c>
      <c r="O34" s="1">
        <v>4</v>
      </c>
      <c r="P34" s="1" t="s">
        <v>156</v>
      </c>
      <c r="Q34" s="1" t="s">
        <v>85</v>
      </c>
      <c r="R34" s="1" t="s">
        <v>46</v>
      </c>
      <c r="S34" s="1">
        <v>277</v>
      </c>
      <c r="T34" s="1" t="s">
        <v>80</v>
      </c>
      <c r="U34" s="1">
        <v>0.04</v>
      </c>
      <c r="V34" s="1" t="s">
        <v>36</v>
      </c>
      <c r="W34" s="1">
        <v>11.08</v>
      </c>
      <c r="X34" s="1" t="s">
        <v>47</v>
      </c>
      <c r="Y34" s="1">
        <v>277</v>
      </c>
      <c r="Z34" s="1" t="s">
        <v>48</v>
      </c>
      <c r="AA34" s="1">
        <v>11.08</v>
      </c>
      <c r="AB34" s="1" t="s">
        <v>36</v>
      </c>
      <c r="AC34" s="1">
        <v>265.92</v>
      </c>
      <c r="AD34" s="1" t="s">
        <v>87</v>
      </c>
      <c r="AE34" s="1">
        <v>277</v>
      </c>
      <c r="AF34" s="1" t="s">
        <v>80</v>
      </c>
      <c r="AG34" s="1">
        <v>0.96</v>
      </c>
      <c r="AH34" s="1" t="s">
        <v>36</v>
      </c>
      <c r="AI34" s="1">
        <v>265.92</v>
      </c>
      <c r="AJ34" s="1" t="s">
        <v>81</v>
      </c>
    </row>
    <row r="35" spans="1:36" x14ac:dyDescent="0.25">
      <c r="A35" s="1" t="s">
        <v>11</v>
      </c>
      <c r="B35" s="1">
        <v>205</v>
      </c>
      <c r="C35" s="1" t="s">
        <v>16</v>
      </c>
      <c r="D35" s="1">
        <v>28</v>
      </c>
      <c r="E35" s="1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2">
        <v>147.6</v>
      </c>
      <c r="O35" s="1">
        <v>28</v>
      </c>
      <c r="P35" s="1" t="s">
        <v>157</v>
      </c>
      <c r="Q35" s="1" t="s">
        <v>85</v>
      </c>
      <c r="R35" s="1" t="s">
        <v>46</v>
      </c>
      <c r="S35" s="1">
        <v>205</v>
      </c>
      <c r="T35" s="1" t="s">
        <v>80</v>
      </c>
      <c r="U35" s="1">
        <v>0.28000000000000003</v>
      </c>
      <c r="V35" s="1" t="s">
        <v>36</v>
      </c>
      <c r="W35" s="1">
        <v>57.4</v>
      </c>
      <c r="X35" s="1" t="s">
        <v>47</v>
      </c>
      <c r="Y35" s="1">
        <v>205</v>
      </c>
      <c r="Z35" s="1" t="s">
        <v>48</v>
      </c>
      <c r="AA35" s="1">
        <v>57.4</v>
      </c>
      <c r="AB35" s="1" t="s">
        <v>36</v>
      </c>
      <c r="AC35" s="1">
        <v>147.6</v>
      </c>
      <c r="AD35" s="1" t="s">
        <v>87</v>
      </c>
      <c r="AE35" s="1">
        <v>205</v>
      </c>
      <c r="AF35" s="1" t="s">
        <v>80</v>
      </c>
      <c r="AG35" s="1">
        <v>0.72</v>
      </c>
      <c r="AH35" s="1" t="s">
        <v>36</v>
      </c>
      <c r="AI35" s="1">
        <v>147.6</v>
      </c>
      <c r="AJ35" s="1" t="s">
        <v>81</v>
      </c>
    </row>
    <row r="36" spans="1:36" x14ac:dyDescent="0.25">
      <c r="A36" s="1" t="s">
        <v>11</v>
      </c>
      <c r="B36" s="1">
        <v>62</v>
      </c>
      <c r="C36" s="1" t="s">
        <v>16</v>
      </c>
      <c r="D36" s="1">
        <v>6</v>
      </c>
      <c r="E36" s="1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2">
        <v>58.28</v>
      </c>
      <c r="O36" s="1">
        <v>6</v>
      </c>
      <c r="P36" s="1" t="s">
        <v>71</v>
      </c>
      <c r="Q36" s="1" t="s">
        <v>85</v>
      </c>
      <c r="R36" s="1" t="s">
        <v>46</v>
      </c>
      <c r="S36" s="1">
        <v>62</v>
      </c>
      <c r="T36" s="1" t="s">
        <v>80</v>
      </c>
      <c r="U36" s="1">
        <v>0.06</v>
      </c>
      <c r="V36" s="1" t="s">
        <v>36</v>
      </c>
      <c r="W36" s="1">
        <v>3.72</v>
      </c>
      <c r="X36" s="1" t="s">
        <v>47</v>
      </c>
      <c r="Y36" s="1">
        <v>62</v>
      </c>
      <c r="Z36" s="1" t="s">
        <v>48</v>
      </c>
      <c r="AA36" s="1">
        <v>3.72</v>
      </c>
      <c r="AB36" s="1" t="s">
        <v>36</v>
      </c>
      <c r="AC36" s="1">
        <v>58.28</v>
      </c>
      <c r="AD36" s="1" t="s">
        <v>87</v>
      </c>
      <c r="AE36" s="1">
        <v>62</v>
      </c>
      <c r="AF36" s="1" t="s">
        <v>80</v>
      </c>
      <c r="AG36" s="1">
        <v>0.94</v>
      </c>
      <c r="AH36" s="1" t="s">
        <v>36</v>
      </c>
      <c r="AI36" s="1">
        <v>58.28</v>
      </c>
      <c r="AJ36" s="1" t="s">
        <v>81</v>
      </c>
    </row>
    <row r="37" spans="1:36" x14ac:dyDescent="0.25">
      <c r="A37" s="1" t="s">
        <v>11</v>
      </c>
      <c r="B37" s="1">
        <v>285</v>
      </c>
      <c r="C37" s="1" t="s">
        <v>16</v>
      </c>
      <c r="D37" s="1">
        <v>22</v>
      </c>
      <c r="E37" s="1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2">
        <v>222.3</v>
      </c>
      <c r="O37" s="1">
        <v>22</v>
      </c>
      <c r="P37" s="1" t="s">
        <v>158</v>
      </c>
      <c r="Q37" s="1" t="s">
        <v>85</v>
      </c>
      <c r="R37" s="1" t="s">
        <v>46</v>
      </c>
      <c r="S37" s="1">
        <v>285</v>
      </c>
      <c r="T37" s="1" t="s">
        <v>80</v>
      </c>
      <c r="U37" s="1">
        <v>0.22</v>
      </c>
      <c r="V37" s="1" t="s">
        <v>36</v>
      </c>
      <c r="W37" s="1">
        <v>62.7</v>
      </c>
      <c r="X37" s="1" t="s">
        <v>47</v>
      </c>
      <c r="Y37" s="1">
        <v>285</v>
      </c>
      <c r="Z37" s="1" t="s">
        <v>48</v>
      </c>
      <c r="AA37" s="1">
        <v>62.7</v>
      </c>
      <c r="AB37" s="1" t="s">
        <v>36</v>
      </c>
      <c r="AC37" s="1">
        <v>222.3</v>
      </c>
      <c r="AD37" s="1" t="s">
        <v>87</v>
      </c>
      <c r="AE37" s="1">
        <v>285</v>
      </c>
      <c r="AF37" s="1" t="s">
        <v>80</v>
      </c>
      <c r="AG37" s="1">
        <v>0.78</v>
      </c>
      <c r="AH37" s="1" t="s">
        <v>36</v>
      </c>
      <c r="AI37" s="1">
        <v>222.3</v>
      </c>
      <c r="AJ37" s="1" t="s">
        <v>81</v>
      </c>
    </row>
    <row r="38" spans="1:36" x14ac:dyDescent="0.25">
      <c r="A38" s="1" t="s">
        <v>11</v>
      </c>
      <c r="B38" s="1">
        <v>182</v>
      </c>
      <c r="C38" s="1" t="s">
        <v>16</v>
      </c>
      <c r="D38" s="1">
        <v>18</v>
      </c>
      <c r="E38" s="1" t="s">
        <v>14</v>
      </c>
      <c r="F38" s="1" t="s">
        <v>12</v>
      </c>
      <c r="G38" s="1" t="s">
        <v>13</v>
      </c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2">
        <v>149.24</v>
      </c>
      <c r="O38" s="1">
        <v>18</v>
      </c>
      <c r="P38" s="1" t="s">
        <v>159</v>
      </c>
      <c r="Q38" s="1" t="s">
        <v>85</v>
      </c>
      <c r="R38" s="1" t="s">
        <v>46</v>
      </c>
      <c r="S38" s="1">
        <v>182</v>
      </c>
      <c r="T38" s="1" t="s">
        <v>80</v>
      </c>
      <c r="U38" s="1">
        <v>0.18</v>
      </c>
      <c r="V38" s="1" t="s">
        <v>36</v>
      </c>
      <c r="W38" s="1">
        <v>32.76</v>
      </c>
      <c r="X38" s="1" t="s">
        <v>47</v>
      </c>
      <c r="Y38" s="1">
        <v>182</v>
      </c>
      <c r="Z38" s="1" t="s">
        <v>48</v>
      </c>
      <c r="AA38" s="1">
        <v>32.76</v>
      </c>
      <c r="AB38" s="1" t="s">
        <v>36</v>
      </c>
      <c r="AC38" s="1">
        <v>149.24</v>
      </c>
      <c r="AD38" s="1" t="s">
        <v>87</v>
      </c>
      <c r="AE38" s="1">
        <v>182</v>
      </c>
      <c r="AF38" s="1" t="s">
        <v>80</v>
      </c>
      <c r="AG38" s="1">
        <v>0.82</v>
      </c>
      <c r="AH38" s="1" t="s">
        <v>36</v>
      </c>
      <c r="AI38" s="1">
        <v>149.24</v>
      </c>
      <c r="AJ38" s="1" t="s">
        <v>81</v>
      </c>
    </row>
    <row r="39" spans="1:36" x14ac:dyDescent="0.25">
      <c r="A39" s="1" t="s">
        <v>11</v>
      </c>
      <c r="B39" s="1">
        <v>57</v>
      </c>
      <c r="C39" s="1" t="s">
        <v>16</v>
      </c>
      <c r="D39" s="1">
        <v>11</v>
      </c>
      <c r="E39" s="1" t="s">
        <v>14</v>
      </c>
      <c r="F39" s="1" t="s">
        <v>12</v>
      </c>
      <c r="G39" s="1" t="s">
        <v>13</v>
      </c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2">
        <v>50.73</v>
      </c>
      <c r="O39" s="1">
        <v>11</v>
      </c>
      <c r="P39" s="1" t="s">
        <v>160</v>
      </c>
      <c r="Q39" s="1" t="s">
        <v>85</v>
      </c>
      <c r="R39" s="1" t="s">
        <v>46</v>
      </c>
      <c r="S39" s="1">
        <v>57</v>
      </c>
      <c r="T39" s="1" t="s">
        <v>80</v>
      </c>
      <c r="U39" s="1">
        <v>0.11</v>
      </c>
      <c r="V39" s="1" t="s">
        <v>36</v>
      </c>
      <c r="W39" s="1">
        <v>6.27</v>
      </c>
      <c r="X39" s="1" t="s">
        <v>47</v>
      </c>
      <c r="Y39" s="1">
        <v>57</v>
      </c>
      <c r="Z39" s="1" t="s">
        <v>48</v>
      </c>
      <c r="AA39" s="1">
        <v>6.27</v>
      </c>
      <c r="AB39" s="1" t="s">
        <v>36</v>
      </c>
      <c r="AC39" s="1">
        <v>50.73</v>
      </c>
      <c r="AD39" s="1" t="s">
        <v>87</v>
      </c>
      <c r="AE39" s="1">
        <v>57</v>
      </c>
      <c r="AF39" s="1" t="s">
        <v>80</v>
      </c>
      <c r="AG39" s="1">
        <v>0.89</v>
      </c>
      <c r="AH39" s="1" t="s">
        <v>36</v>
      </c>
      <c r="AI39" s="1">
        <v>50.73</v>
      </c>
      <c r="AJ39" s="1" t="s">
        <v>81</v>
      </c>
    </row>
    <row r="40" spans="1:36" x14ac:dyDescent="0.25">
      <c r="A40" s="1" t="s">
        <v>11</v>
      </c>
      <c r="B40" s="1">
        <v>185</v>
      </c>
      <c r="C40" s="1" t="s">
        <v>16</v>
      </c>
      <c r="D40" s="1">
        <v>8</v>
      </c>
      <c r="E40" s="1" t="s">
        <v>14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2">
        <v>170.2</v>
      </c>
      <c r="O40" s="1">
        <v>8</v>
      </c>
      <c r="P40" s="1" t="s">
        <v>70</v>
      </c>
      <c r="Q40" s="1" t="s">
        <v>85</v>
      </c>
      <c r="R40" s="1" t="s">
        <v>46</v>
      </c>
      <c r="S40" s="1">
        <v>185</v>
      </c>
      <c r="T40" s="1" t="s">
        <v>80</v>
      </c>
      <c r="U40" s="1">
        <v>0.08</v>
      </c>
      <c r="V40" s="1" t="s">
        <v>36</v>
      </c>
      <c r="W40" s="1">
        <v>14.8</v>
      </c>
      <c r="X40" s="1" t="s">
        <v>47</v>
      </c>
      <c r="Y40" s="1">
        <v>185</v>
      </c>
      <c r="Z40" s="1" t="s">
        <v>48</v>
      </c>
      <c r="AA40" s="1">
        <v>14.8</v>
      </c>
      <c r="AB40" s="1" t="s">
        <v>36</v>
      </c>
      <c r="AC40" s="1">
        <v>170.2</v>
      </c>
      <c r="AD40" s="1" t="s">
        <v>87</v>
      </c>
      <c r="AE40" s="1">
        <v>185</v>
      </c>
      <c r="AF40" s="1" t="s">
        <v>80</v>
      </c>
      <c r="AG40" s="1">
        <v>0.92</v>
      </c>
      <c r="AH40" s="1" t="s">
        <v>36</v>
      </c>
      <c r="AI40" s="1">
        <v>170.2</v>
      </c>
      <c r="AJ40" s="1" t="s">
        <v>81</v>
      </c>
    </row>
    <row r="41" spans="1:36" x14ac:dyDescent="0.25">
      <c r="A41" s="1" t="s">
        <v>11</v>
      </c>
      <c r="B41" s="1">
        <v>239</v>
      </c>
      <c r="C41" s="1" t="s">
        <v>16</v>
      </c>
      <c r="D41" s="1">
        <v>12</v>
      </c>
      <c r="E41" s="1" t="s">
        <v>14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2">
        <v>210.32</v>
      </c>
      <c r="O41" s="1">
        <v>12</v>
      </c>
      <c r="P41" s="1" t="s">
        <v>161</v>
      </c>
      <c r="Q41" s="1" t="s">
        <v>85</v>
      </c>
      <c r="R41" s="1" t="s">
        <v>46</v>
      </c>
      <c r="S41" s="1">
        <v>239</v>
      </c>
      <c r="T41" s="1" t="s">
        <v>80</v>
      </c>
      <c r="U41" s="1">
        <v>0.12</v>
      </c>
      <c r="V41" s="1" t="s">
        <v>36</v>
      </c>
      <c r="W41" s="1">
        <v>28.68</v>
      </c>
      <c r="X41" s="1" t="s">
        <v>47</v>
      </c>
      <c r="Y41" s="1">
        <v>239</v>
      </c>
      <c r="Z41" s="1" t="s">
        <v>48</v>
      </c>
      <c r="AA41" s="1">
        <v>28.68</v>
      </c>
      <c r="AB41" s="1" t="s">
        <v>36</v>
      </c>
      <c r="AC41" s="1">
        <v>210.32</v>
      </c>
      <c r="AD41" s="1" t="s">
        <v>87</v>
      </c>
      <c r="AE41" s="1">
        <v>239</v>
      </c>
      <c r="AF41" s="1" t="s">
        <v>80</v>
      </c>
      <c r="AG41" s="1">
        <v>0.88</v>
      </c>
      <c r="AH41" s="1" t="s">
        <v>36</v>
      </c>
      <c r="AI41" s="1">
        <v>210.32</v>
      </c>
      <c r="AJ41" s="1" t="s">
        <v>81</v>
      </c>
    </row>
    <row r="42" spans="1:36" x14ac:dyDescent="0.25">
      <c r="A42" s="1" t="s">
        <v>11</v>
      </c>
      <c r="B42" s="1">
        <v>248</v>
      </c>
      <c r="C42" s="1" t="s">
        <v>16</v>
      </c>
      <c r="D42" s="1">
        <v>16</v>
      </c>
      <c r="E42" s="1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2">
        <v>208.32</v>
      </c>
      <c r="O42" s="1">
        <v>16</v>
      </c>
      <c r="P42" s="1" t="s">
        <v>162</v>
      </c>
      <c r="Q42" s="1" t="s">
        <v>85</v>
      </c>
      <c r="R42" s="1" t="s">
        <v>46</v>
      </c>
      <c r="S42" s="1">
        <v>248</v>
      </c>
      <c r="T42" s="1" t="s">
        <v>80</v>
      </c>
      <c r="U42" s="1">
        <v>0.16</v>
      </c>
      <c r="V42" s="1" t="s">
        <v>36</v>
      </c>
      <c r="W42" s="1">
        <v>39.68</v>
      </c>
      <c r="X42" s="1" t="s">
        <v>47</v>
      </c>
      <c r="Y42" s="1">
        <v>248</v>
      </c>
      <c r="Z42" s="1" t="s">
        <v>48</v>
      </c>
      <c r="AA42" s="1">
        <v>39.68</v>
      </c>
      <c r="AB42" s="1" t="s">
        <v>36</v>
      </c>
      <c r="AC42" s="1">
        <v>208.32</v>
      </c>
      <c r="AD42" s="1" t="s">
        <v>87</v>
      </c>
      <c r="AE42" s="1">
        <v>248</v>
      </c>
      <c r="AF42" s="1" t="s">
        <v>80</v>
      </c>
      <c r="AG42" s="1">
        <v>0.84</v>
      </c>
      <c r="AH42" s="1" t="s">
        <v>36</v>
      </c>
      <c r="AI42" s="1">
        <v>208.32</v>
      </c>
      <c r="AJ42" s="1" t="s">
        <v>81</v>
      </c>
    </row>
    <row r="43" spans="1:36" x14ac:dyDescent="0.25">
      <c r="A43" s="1" t="s">
        <v>11</v>
      </c>
      <c r="B43" s="1">
        <v>80</v>
      </c>
      <c r="C43" s="1" t="s">
        <v>16</v>
      </c>
      <c r="D43" s="1">
        <v>1</v>
      </c>
      <c r="E43" s="1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2">
        <v>79.2</v>
      </c>
      <c r="O43" s="1">
        <v>1</v>
      </c>
      <c r="P43" s="1" t="s">
        <v>163</v>
      </c>
      <c r="Q43" s="1" t="s">
        <v>85</v>
      </c>
      <c r="R43" s="1" t="s">
        <v>46</v>
      </c>
      <c r="S43" s="1">
        <v>80</v>
      </c>
      <c r="T43" s="1" t="s">
        <v>80</v>
      </c>
      <c r="U43" s="1">
        <v>0.01</v>
      </c>
      <c r="V43" s="1" t="s">
        <v>36</v>
      </c>
      <c r="W43" s="1">
        <v>0.8</v>
      </c>
      <c r="X43" s="1" t="s">
        <v>47</v>
      </c>
      <c r="Y43" s="1">
        <v>80</v>
      </c>
      <c r="Z43" s="1" t="s">
        <v>48</v>
      </c>
      <c r="AA43" s="1">
        <v>0.8</v>
      </c>
      <c r="AB43" s="1" t="s">
        <v>36</v>
      </c>
      <c r="AC43" s="1">
        <v>79.2</v>
      </c>
      <c r="AD43" s="1" t="s">
        <v>87</v>
      </c>
      <c r="AE43" s="1">
        <v>80</v>
      </c>
      <c r="AF43" s="1" t="s">
        <v>80</v>
      </c>
      <c r="AG43" s="1">
        <v>0.99</v>
      </c>
      <c r="AH43" s="1" t="s">
        <v>36</v>
      </c>
      <c r="AI43" s="1">
        <v>79.2</v>
      </c>
      <c r="AJ43" s="1" t="s">
        <v>81</v>
      </c>
    </row>
    <row r="44" spans="1:36" x14ac:dyDescent="0.25">
      <c r="A44" s="1" t="s">
        <v>11</v>
      </c>
      <c r="B44" s="1">
        <v>237</v>
      </c>
      <c r="C44" s="1" t="s">
        <v>16</v>
      </c>
      <c r="D44" s="1">
        <v>1</v>
      </c>
      <c r="E44" s="1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2">
        <v>234.63</v>
      </c>
      <c r="O44" s="1">
        <v>1</v>
      </c>
      <c r="P44" s="1" t="s">
        <v>143</v>
      </c>
      <c r="Q44" s="1" t="s">
        <v>85</v>
      </c>
      <c r="R44" s="1" t="s">
        <v>46</v>
      </c>
      <c r="S44" s="1">
        <v>237</v>
      </c>
      <c r="T44" s="1" t="s">
        <v>80</v>
      </c>
      <c r="U44" s="1">
        <v>0.01</v>
      </c>
      <c r="V44" s="1" t="s">
        <v>36</v>
      </c>
      <c r="W44" s="1">
        <v>2.37</v>
      </c>
      <c r="X44" s="1" t="s">
        <v>47</v>
      </c>
      <c r="Y44" s="1">
        <v>237</v>
      </c>
      <c r="Z44" s="1" t="s">
        <v>48</v>
      </c>
      <c r="AA44" s="1">
        <v>2.37</v>
      </c>
      <c r="AB44" s="1" t="s">
        <v>36</v>
      </c>
      <c r="AC44" s="1">
        <v>234.63</v>
      </c>
      <c r="AD44" s="1" t="s">
        <v>87</v>
      </c>
      <c r="AE44" s="1">
        <v>237</v>
      </c>
      <c r="AF44" s="1" t="s">
        <v>80</v>
      </c>
      <c r="AG44" s="1">
        <v>0.99</v>
      </c>
      <c r="AH44" s="1" t="s">
        <v>36</v>
      </c>
      <c r="AI44" s="1">
        <v>234.63</v>
      </c>
      <c r="AJ44" s="1" t="s">
        <v>81</v>
      </c>
    </row>
    <row r="45" spans="1:36" x14ac:dyDescent="0.25">
      <c r="A45" s="1" t="s">
        <v>11</v>
      </c>
      <c r="B45" s="1">
        <v>154</v>
      </c>
      <c r="C45" s="1" t="s">
        <v>16</v>
      </c>
      <c r="D45" s="1">
        <v>16</v>
      </c>
      <c r="E45" s="1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2">
        <v>129.36000000000001</v>
      </c>
      <c r="O45" s="1">
        <v>16</v>
      </c>
      <c r="P45" s="1" t="s">
        <v>61</v>
      </c>
      <c r="Q45" s="1" t="s">
        <v>85</v>
      </c>
      <c r="R45" s="1" t="s">
        <v>46</v>
      </c>
      <c r="S45" s="1">
        <v>154</v>
      </c>
      <c r="T45" s="1" t="s">
        <v>80</v>
      </c>
      <c r="U45" s="1">
        <v>0.16</v>
      </c>
      <c r="V45" s="1" t="s">
        <v>36</v>
      </c>
      <c r="W45" s="1">
        <v>24.64</v>
      </c>
      <c r="X45" s="1" t="s">
        <v>47</v>
      </c>
      <c r="Y45" s="1">
        <v>154</v>
      </c>
      <c r="Z45" s="1" t="s">
        <v>48</v>
      </c>
      <c r="AA45" s="1">
        <v>24.64</v>
      </c>
      <c r="AB45" s="1" t="s">
        <v>36</v>
      </c>
      <c r="AC45" s="1">
        <v>129.36000000000001</v>
      </c>
      <c r="AD45" s="1" t="s">
        <v>87</v>
      </c>
      <c r="AE45" s="1">
        <v>154</v>
      </c>
      <c r="AF45" s="1" t="s">
        <v>80</v>
      </c>
      <c r="AG45" s="1">
        <v>0.84</v>
      </c>
      <c r="AH45" s="1" t="s">
        <v>36</v>
      </c>
      <c r="AI45" s="1">
        <v>129.36000000000001</v>
      </c>
      <c r="AJ45" s="1" t="s">
        <v>81</v>
      </c>
    </row>
    <row r="46" spans="1:36" x14ac:dyDescent="0.25">
      <c r="A46" s="1" t="s">
        <v>11</v>
      </c>
      <c r="B46" s="1">
        <v>284</v>
      </c>
      <c r="C46" s="1" t="s">
        <v>16</v>
      </c>
      <c r="D46" s="1">
        <v>14</v>
      </c>
      <c r="E46" s="1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2">
        <v>244.24</v>
      </c>
      <c r="O46" s="1">
        <v>14</v>
      </c>
      <c r="P46" s="1" t="s">
        <v>164</v>
      </c>
      <c r="Q46" s="1" t="s">
        <v>85</v>
      </c>
      <c r="R46" s="1" t="s">
        <v>46</v>
      </c>
      <c r="S46" s="1">
        <v>284</v>
      </c>
      <c r="T46" s="1" t="s">
        <v>80</v>
      </c>
      <c r="U46" s="1">
        <v>0.14000000000000001</v>
      </c>
      <c r="V46" s="1" t="s">
        <v>36</v>
      </c>
      <c r="W46" s="1">
        <v>39.76</v>
      </c>
      <c r="X46" s="1" t="s">
        <v>47</v>
      </c>
      <c r="Y46" s="1">
        <v>284</v>
      </c>
      <c r="Z46" s="1" t="s">
        <v>48</v>
      </c>
      <c r="AA46" s="1">
        <v>39.76</v>
      </c>
      <c r="AB46" s="1" t="s">
        <v>36</v>
      </c>
      <c r="AC46" s="1">
        <v>244.24</v>
      </c>
      <c r="AD46" s="1" t="s">
        <v>87</v>
      </c>
      <c r="AE46" s="1">
        <v>284</v>
      </c>
      <c r="AF46" s="1" t="s">
        <v>80</v>
      </c>
      <c r="AG46" s="1">
        <v>0.86</v>
      </c>
      <c r="AH46" s="1" t="s">
        <v>36</v>
      </c>
      <c r="AI46" s="1">
        <v>244.24</v>
      </c>
      <c r="AJ46" s="1" t="s">
        <v>81</v>
      </c>
    </row>
    <row r="47" spans="1:36" x14ac:dyDescent="0.25">
      <c r="A47" s="1" t="s">
        <v>11</v>
      </c>
      <c r="B47" s="1">
        <v>144</v>
      </c>
      <c r="C47" s="1" t="s">
        <v>16</v>
      </c>
      <c r="D47" s="1">
        <v>18</v>
      </c>
      <c r="E47" s="1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2">
        <v>118.08</v>
      </c>
      <c r="O47" s="1">
        <v>18</v>
      </c>
      <c r="P47" s="1" t="s">
        <v>38</v>
      </c>
      <c r="Q47" s="1" t="s">
        <v>85</v>
      </c>
      <c r="R47" s="1" t="s">
        <v>46</v>
      </c>
      <c r="S47" s="1">
        <v>144</v>
      </c>
      <c r="T47" s="1" t="s">
        <v>80</v>
      </c>
      <c r="U47" s="1">
        <v>0.18</v>
      </c>
      <c r="V47" s="1" t="s">
        <v>36</v>
      </c>
      <c r="W47" s="1">
        <v>25.92</v>
      </c>
      <c r="X47" s="1" t="s">
        <v>47</v>
      </c>
      <c r="Y47" s="1">
        <v>144</v>
      </c>
      <c r="Z47" s="1" t="s">
        <v>48</v>
      </c>
      <c r="AA47" s="1">
        <v>25.92</v>
      </c>
      <c r="AB47" s="1" t="s">
        <v>36</v>
      </c>
      <c r="AC47" s="1">
        <v>118.08</v>
      </c>
      <c r="AD47" s="1" t="s">
        <v>87</v>
      </c>
      <c r="AE47" s="1">
        <v>144</v>
      </c>
      <c r="AF47" s="1" t="s">
        <v>80</v>
      </c>
      <c r="AG47" s="1">
        <v>0.82</v>
      </c>
      <c r="AH47" s="1" t="s">
        <v>36</v>
      </c>
      <c r="AI47" s="1">
        <v>118.08</v>
      </c>
      <c r="AJ47" s="1" t="s">
        <v>81</v>
      </c>
    </row>
    <row r="48" spans="1:36" x14ac:dyDescent="0.25">
      <c r="A48" s="1" t="s">
        <v>11</v>
      </c>
      <c r="B48" s="1">
        <v>151</v>
      </c>
      <c r="C48" s="1" t="s">
        <v>16</v>
      </c>
      <c r="D48" s="1">
        <v>8</v>
      </c>
      <c r="E48" s="1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2">
        <v>138.91999999999999</v>
      </c>
      <c r="O48" s="1">
        <v>8</v>
      </c>
      <c r="P48" s="1" t="s">
        <v>95</v>
      </c>
      <c r="Q48" s="1" t="s">
        <v>85</v>
      </c>
      <c r="R48" s="1" t="s">
        <v>46</v>
      </c>
      <c r="S48" s="1">
        <v>151</v>
      </c>
      <c r="T48" s="1" t="s">
        <v>80</v>
      </c>
      <c r="U48" s="1">
        <v>0.08</v>
      </c>
      <c r="V48" s="1" t="s">
        <v>36</v>
      </c>
      <c r="W48" s="1">
        <v>12.08</v>
      </c>
      <c r="X48" s="1" t="s">
        <v>47</v>
      </c>
      <c r="Y48" s="1">
        <v>151</v>
      </c>
      <c r="Z48" s="1" t="s">
        <v>48</v>
      </c>
      <c r="AA48" s="1">
        <v>12.08</v>
      </c>
      <c r="AB48" s="1" t="s">
        <v>36</v>
      </c>
      <c r="AC48" s="1">
        <v>138.91999999999999</v>
      </c>
      <c r="AD48" s="1" t="s">
        <v>87</v>
      </c>
      <c r="AE48" s="1">
        <v>151</v>
      </c>
      <c r="AF48" s="1" t="s">
        <v>80</v>
      </c>
      <c r="AG48" s="1">
        <v>0.92</v>
      </c>
      <c r="AH48" s="1" t="s">
        <v>36</v>
      </c>
      <c r="AI48" s="1">
        <v>138.91999999999999</v>
      </c>
      <c r="AJ48" s="1" t="s">
        <v>81</v>
      </c>
    </row>
    <row r="49" spans="1:36" x14ac:dyDescent="0.25">
      <c r="A49" s="1" t="s">
        <v>11</v>
      </c>
      <c r="B49" s="1">
        <v>195</v>
      </c>
      <c r="C49" s="1" t="s">
        <v>16</v>
      </c>
      <c r="D49" s="1">
        <v>3</v>
      </c>
      <c r="E49" s="1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2">
        <v>189.15</v>
      </c>
      <c r="O49" s="1">
        <v>3</v>
      </c>
      <c r="P49" s="1" t="s">
        <v>165</v>
      </c>
      <c r="Q49" s="1" t="s">
        <v>85</v>
      </c>
      <c r="R49" s="1" t="s">
        <v>46</v>
      </c>
      <c r="S49" s="1">
        <v>195</v>
      </c>
      <c r="T49" s="1" t="s">
        <v>80</v>
      </c>
      <c r="U49" s="1">
        <v>0.03</v>
      </c>
      <c r="V49" s="1" t="s">
        <v>36</v>
      </c>
      <c r="W49" s="1">
        <v>5.85</v>
      </c>
      <c r="X49" s="1" t="s">
        <v>47</v>
      </c>
      <c r="Y49" s="1">
        <v>195</v>
      </c>
      <c r="Z49" s="1" t="s">
        <v>48</v>
      </c>
      <c r="AA49" s="1">
        <v>5.85</v>
      </c>
      <c r="AB49" s="1" t="s">
        <v>36</v>
      </c>
      <c r="AC49" s="1">
        <v>189.15</v>
      </c>
      <c r="AD49" s="1" t="s">
        <v>87</v>
      </c>
      <c r="AE49" s="1">
        <v>195</v>
      </c>
      <c r="AF49" s="1" t="s">
        <v>80</v>
      </c>
      <c r="AG49" s="1">
        <v>0.97</v>
      </c>
      <c r="AH49" s="1" t="s">
        <v>36</v>
      </c>
      <c r="AI49" s="1">
        <v>189.15</v>
      </c>
      <c r="AJ49" s="1" t="s">
        <v>81</v>
      </c>
    </row>
    <row r="50" spans="1:36" x14ac:dyDescent="0.25">
      <c r="A50" s="1" t="s">
        <v>11</v>
      </c>
      <c r="B50" s="1">
        <v>109</v>
      </c>
      <c r="C50" s="1" t="s">
        <v>16</v>
      </c>
      <c r="D50" s="1">
        <v>9</v>
      </c>
      <c r="E50" s="1" t="s">
        <v>14</v>
      </c>
      <c r="F50" s="1" t="s">
        <v>12</v>
      </c>
      <c r="G50" s="1" t="s">
        <v>13</v>
      </c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2">
        <v>99.19</v>
      </c>
      <c r="O50" s="1">
        <v>9</v>
      </c>
      <c r="P50" s="1" t="s">
        <v>166</v>
      </c>
      <c r="Q50" s="1" t="s">
        <v>85</v>
      </c>
      <c r="R50" s="1" t="s">
        <v>46</v>
      </c>
      <c r="S50" s="1">
        <v>109</v>
      </c>
      <c r="T50" s="1" t="s">
        <v>80</v>
      </c>
      <c r="U50" s="1">
        <v>0.09</v>
      </c>
      <c r="V50" s="1" t="s">
        <v>36</v>
      </c>
      <c r="W50" s="1">
        <v>9.81</v>
      </c>
      <c r="X50" s="1" t="s">
        <v>47</v>
      </c>
      <c r="Y50" s="1">
        <v>109</v>
      </c>
      <c r="Z50" s="1" t="s">
        <v>48</v>
      </c>
      <c r="AA50" s="1">
        <v>9.81</v>
      </c>
      <c r="AB50" s="1" t="s">
        <v>36</v>
      </c>
      <c r="AC50" s="1">
        <v>99.19</v>
      </c>
      <c r="AD50" s="1" t="s">
        <v>87</v>
      </c>
      <c r="AE50" s="1">
        <v>109</v>
      </c>
      <c r="AF50" s="1" t="s">
        <v>80</v>
      </c>
      <c r="AG50" s="1">
        <v>0.91</v>
      </c>
      <c r="AH50" s="1" t="s">
        <v>36</v>
      </c>
      <c r="AI50" s="1">
        <v>99.19</v>
      </c>
      <c r="AJ50" s="1" t="s">
        <v>81</v>
      </c>
    </row>
    <row r="51" spans="1:36" x14ac:dyDescent="0.25">
      <c r="A51" s="1" t="s">
        <v>11</v>
      </c>
      <c r="B51" s="1">
        <v>193</v>
      </c>
      <c r="C51" s="1" t="s">
        <v>16</v>
      </c>
      <c r="D51" s="1">
        <v>25</v>
      </c>
      <c r="E51" s="1" t="s">
        <v>14</v>
      </c>
      <c r="F51" s="1" t="s">
        <v>12</v>
      </c>
      <c r="G51" s="1" t="s">
        <v>13</v>
      </c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2">
        <v>144.75</v>
      </c>
      <c r="O51" s="1">
        <v>25</v>
      </c>
      <c r="P51" s="1" t="s">
        <v>63</v>
      </c>
      <c r="Q51" s="1" t="s">
        <v>85</v>
      </c>
      <c r="R51" s="1" t="s">
        <v>46</v>
      </c>
      <c r="S51" s="1">
        <v>193</v>
      </c>
      <c r="T51" s="1" t="s">
        <v>80</v>
      </c>
      <c r="U51" s="1">
        <v>0.25</v>
      </c>
      <c r="V51" s="1" t="s">
        <v>36</v>
      </c>
      <c r="W51" s="1">
        <v>48.25</v>
      </c>
      <c r="X51" s="1" t="s">
        <v>47</v>
      </c>
      <c r="Y51" s="1">
        <v>193</v>
      </c>
      <c r="Z51" s="1" t="s">
        <v>48</v>
      </c>
      <c r="AA51" s="1">
        <v>48.25</v>
      </c>
      <c r="AB51" s="1" t="s">
        <v>36</v>
      </c>
      <c r="AC51" s="1">
        <v>144.75</v>
      </c>
      <c r="AD51" s="1" t="s">
        <v>87</v>
      </c>
      <c r="AE51" s="1">
        <v>193</v>
      </c>
      <c r="AF51" s="1" t="s">
        <v>80</v>
      </c>
      <c r="AG51" s="1">
        <v>0.75</v>
      </c>
      <c r="AH51" s="1" t="s">
        <v>36</v>
      </c>
      <c r="AI51" s="1">
        <v>144.75</v>
      </c>
      <c r="AJ51" s="1" t="s">
        <v>81</v>
      </c>
    </row>
    <row r="52" spans="1:36" x14ac:dyDescent="0.25">
      <c r="A52" s="1" t="s">
        <v>11</v>
      </c>
      <c r="B52" s="1">
        <v>296</v>
      </c>
      <c r="C52" s="1" t="s">
        <v>16</v>
      </c>
      <c r="D52" s="1">
        <v>6</v>
      </c>
      <c r="E52" s="1" t="s">
        <v>14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2">
        <v>278.24</v>
      </c>
      <c r="O52" s="1">
        <v>6</v>
      </c>
      <c r="P52" s="1" t="s">
        <v>167</v>
      </c>
      <c r="Q52" s="1" t="s">
        <v>85</v>
      </c>
      <c r="R52" s="1" t="s">
        <v>46</v>
      </c>
      <c r="S52" s="1">
        <v>296</v>
      </c>
      <c r="T52" s="1" t="s">
        <v>80</v>
      </c>
      <c r="U52" s="1">
        <v>0.06</v>
      </c>
      <c r="V52" s="1" t="s">
        <v>36</v>
      </c>
      <c r="W52" s="1">
        <v>17.760000000000002</v>
      </c>
      <c r="X52" s="1" t="s">
        <v>47</v>
      </c>
      <c r="Y52" s="1">
        <v>296</v>
      </c>
      <c r="Z52" s="1" t="s">
        <v>48</v>
      </c>
      <c r="AA52" s="1">
        <v>17.760000000000002</v>
      </c>
      <c r="AB52" s="1" t="s">
        <v>36</v>
      </c>
      <c r="AC52" s="1">
        <v>278.24</v>
      </c>
      <c r="AD52" s="1" t="s">
        <v>87</v>
      </c>
      <c r="AE52" s="1">
        <v>296</v>
      </c>
      <c r="AF52" s="1" t="s">
        <v>80</v>
      </c>
      <c r="AG52" s="1">
        <v>0.94</v>
      </c>
      <c r="AH52" s="1" t="s">
        <v>36</v>
      </c>
      <c r="AI52" s="1">
        <v>278.24</v>
      </c>
      <c r="AJ52" s="1" t="s">
        <v>81</v>
      </c>
    </row>
    <row r="53" spans="1:36" x14ac:dyDescent="0.25">
      <c r="A53" s="1" t="s">
        <v>11</v>
      </c>
      <c r="B53" s="1">
        <v>150</v>
      </c>
      <c r="C53" s="1" t="s">
        <v>16</v>
      </c>
      <c r="D53" s="1">
        <v>19</v>
      </c>
      <c r="E53" s="1" t="s">
        <v>14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2">
        <v>121.5</v>
      </c>
      <c r="O53" s="1">
        <v>19</v>
      </c>
      <c r="P53" s="1" t="s">
        <v>168</v>
      </c>
      <c r="Q53" s="1" t="s">
        <v>85</v>
      </c>
      <c r="R53" s="1" t="s">
        <v>46</v>
      </c>
      <c r="S53" s="1">
        <v>150</v>
      </c>
      <c r="T53" s="1" t="s">
        <v>80</v>
      </c>
      <c r="U53" s="1">
        <v>0.19</v>
      </c>
      <c r="V53" s="1" t="s">
        <v>36</v>
      </c>
      <c r="W53" s="1">
        <v>28.5</v>
      </c>
      <c r="X53" s="1" t="s">
        <v>47</v>
      </c>
      <c r="Y53" s="1">
        <v>150</v>
      </c>
      <c r="Z53" s="1" t="s">
        <v>48</v>
      </c>
      <c r="AA53" s="1">
        <v>28.5</v>
      </c>
      <c r="AB53" s="1" t="s">
        <v>36</v>
      </c>
      <c r="AC53" s="1">
        <v>121.5</v>
      </c>
      <c r="AD53" s="1" t="s">
        <v>87</v>
      </c>
      <c r="AE53" s="1">
        <v>150</v>
      </c>
      <c r="AF53" s="1" t="s">
        <v>80</v>
      </c>
      <c r="AG53" s="1">
        <v>0.81</v>
      </c>
      <c r="AH53" s="1" t="s">
        <v>36</v>
      </c>
      <c r="AI53" s="1">
        <v>121.5</v>
      </c>
      <c r="AJ53" s="1" t="s">
        <v>81</v>
      </c>
    </row>
    <row r="54" spans="1:36" x14ac:dyDescent="0.25">
      <c r="A54" s="1" t="s">
        <v>11</v>
      </c>
      <c r="B54" s="1">
        <v>244</v>
      </c>
      <c r="C54" s="1" t="s">
        <v>16</v>
      </c>
      <c r="D54" s="1">
        <v>10</v>
      </c>
      <c r="E54" s="1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2">
        <v>219.6</v>
      </c>
      <c r="O54" s="1">
        <v>10</v>
      </c>
      <c r="P54" s="1" t="s">
        <v>169</v>
      </c>
      <c r="Q54" s="1" t="s">
        <v>85</v>
      </c>
      <c r="R54" s="1" t="s">
        <v>46</v>
      </c>
      <c r="S54" s="1">
        <v>244</v>
      </c>
      <c r="T54" s="1" t="s">
        <v>80</v>
      </c>
      <c r="U54" s="1">
        <v>0.1</v>
      </c>
      <c r="V54" s="1" t="s">
        <v>36</v>
      </c>
      <c r="W54" s="1">
        <v>24.4</v>
      </c>
      <c r="X54" s="1" t="s">
        <v>47</v>
      </c>
      <c r="Y54" s="1">
        <v>244</v>
      </c>
      <c r="Z54" s="1" t="s">
        <v>48</v>
      </c>
      <c r="AA54" s="1">
        <v>24.4</v>
      </c>
      <c r="AB54" s="1" t="s">
        <v>36</v>
      </c>
      <c r="AC54" s="1">
        <v>219.6</v>
      </c>
      <c r="AD54" s="1" t="s">
        <v>87</v>
      </c>
      <c r="AE54" s="1">
        <v>244</v>
      </c>
      <c r="AF54" s="1" t="s">
        <v>80</v>
      </c>
      <c r="AG54" s="1">
        <v>0.9</v>
      </c>
      <c r="AH54" s="1" t="s">
        <v>36</v>
      </c>
      <c r="AI54" s="1">
        <v>219.6</v>
      </c>
      <c r="AJ54" s="1" t="s">
        <v>81</v>
      </c>
    </row>
    <row r="55" spans="1:36" x14ac:dyDescent="0.25">
      <c r="A55" s="1" t="s">
        <v>11</v>
      </c>
      <c r="B55" s="1">
        <v>55</v>
      </c>
      <c r="C55" s="1" t="s">
        <v>16</v>
      </c>
      <c r="D55" s="1">
        <v>18</v>
      </c>
      <c r="E55" s="1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2">
        <v>45.1</v>
      </c>
      <c r="O55" s="1">
        <v>18</v>
      </c>
      <c r="P55" s="1" t="s">
        <v>170</v>
      </c>
      <c r="Q55" s="1" t="s">
        <v>85</v>
      </c>
      <c r="R55" s="1" t="s">
        <v>46</v>
      </c>
      <c r="S55" s="1">
        <v>55</v>
      </c>
      <c r="T55" s="1" t="s">
        <v>80</v>
      </c>
      <c r="U55" s="1">
        <v>0.18</v>
      </c>
      <c r="V55" s="1" t="s">
        <v>36</v>
      </c>
      <c r="W55" s="1">
        <v>9.9</v>
      </c>
      <c r="X55" s="1" t="s">
        <v>47</v>
      </c>
      <c r="Y55" s="1">
        <v>55</v>
      </c>
      <c r="Z55" s="1" t="s">
        <v>48</v>
      </c>
      <c r="AA55" s="1">
        <v>9.9</v>
      </c>
      <c r="AB55" s="1" t="s">
        <v>36</v>
      </c>
      <c r="AC55" s="1">
        <v>45.1</v>
      </c>
      <c r="AD55" s="1" t="s">
        <v>87</v>
      </c>
      <c r="AE55" s="1">
        <v>55</v>
      </c>
      <c r="AF55" s="1" t="s">
        <v>80</v>
      </c>
      <c r="AG55" s="1">
        <v>0.82</v>
      </c>
      <c r="AH55" s="1" t="s">
        <v>36</v>
      </c>
      <c r="AI55" s="1">
        <v>45.1</v>
      </c>
      <c r="AJ55" s="1" t="s">
        <v>81</v>
      </c>
    </row>
    <row r="56" spans="1:36" x14ac:dyDescent="0.25">
      <c r="A56" s="1" t="s">
        <v>11</v>
      </c>
      <c r="B56" s="1">
        <v>104</v>
      </c>
      <c r="C56" s="1" t="s">
        <v>16</v>
      </c>
      <c r="D56" s="1">
        <v>10</v>
      </c>
      <c r="E56" s="1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2">
        <v>93.6</v>
      </c>
      <c r="O56" s="1">
        <v>10</v>
      </c>
      <c r="P56" s="1" t="s">
        <v>90</v>
      </c>
      <c r="Q56" s="1" t="s">
        <v>85</v>
      </c>
      <c r="R56" s="1" t="s">
        <v>46</v>
      </c>
      <c r="S56" s="1">
        <v>104</v>
      </c>
      <c r="T56" s="1" t="s">
        <v>80</v>
      </c>
      <c r="U56" s="1">
        <v>0.1</v>
      </c>
      <c r="V56" s="1" t="s">
        <v>36</v>
      </c>
      <c r="W56" s="1">
        <v>10.4</v>
      </c>
      <c r="X56" s="1" t="s">
        <v>47</v>
      </c>
      <c r="Y56" s="1">
        <v>104</v>
      </c>
      <c r="Z56" s="1" t="s">
        <v>48</v>
      </c>
      <c r="AA56" s="1">
        <v>10.4</v>
      </c>
      <c r="AB56" s="1" t="s">
        <v>36</v>
      </c>
      <c r="AC56" s="1">
        <v>93.6</v>
      </c>
      <c r="AD56" s="1" t="s">
        <v>87</v>
      </c>
      <c r="AE56" s="1">
        <v>104</v>
      </c>
      <c r="AF56" s="1" t="s">
        <v>80</v>
      </c>
      <c r="AG56" s="1">
        <v>0.9</v>
      </c>
      <c r="AH56" s="1" t="s">
        <v>36</v>
      </c>
      <c r="AI56" s="1">
        <v>93.6</v>
      </c>
      <c r="AJ56" s="1" t="s">
        <v>81</v>
      </c>
    </row>
    <row r="57" spans="1:36" x14ac:dyDescent="0.25">
      <c r="A57" s="1" t="s">
        <v>11</v>
      </c>
      <c r="B57" s="1">
        <v>110</v>
      </c>
      <c r="C57" s="1" t="s">
        <v>16</v>
      </c>
      <c r="D57" s="1">
        <v>21</v>
      </c>
      <c r="E57" s="1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2">
        <v>86.9</v>
      </c>
      <c r="O57" s="1">
        <v>21</v>
      </c>
      <c r="P57" s="1" t="s">
        <v>171</v>
      </c>
      <c r="Q57" s="1" t="s">
        <v>85</v>
      </c>
      <c r="R57" s="1" t="s">
        <v>46</v>
      </c>
      <c r="S57" s="1">
        <v>110</v>
      </c>
      <c r="T57" s="1" t="s">
        <v>80</v>
      </c>
      <c r="U57" s="1">
        <v>0.21</v>
      </c>
      <c r="V57" s="1" t="s">
        <v>36</v>
      </c>
      <c r="W57" s="1">
        <v>23.1</v>
      </c>
      <c r="X57" s="1" t="s">
        <v>47</v>
      </c>
      <c r="Y57" s="1">
        <v>110</v>
      </c>
      <c r="Z57" s="1" t="s">
        <v>48</v>
      </c>
      <c r="AA57" s="1">
        <v>23.1</v>
      </c>
      <c r="AB57" s="1" t="s">
        <v>36</v>
      </c>
      <c r="AC57" s="1">
        <v>86.9</v>
      </c>
      <c r="AD57" s="1" t="s">
        <v>87</v>
      </c>
      <c r="AE57" s="1">
        <v>110</v>
      </c>
      <c r="AF57" s="1" t="s">
        <v>80</v>
      </c>
      <c r="AG57" s="1">
        <v>0.79</v>
      </c>
      <c r="AH57" s="1" t="s">
        <v>36</v>
      </c>
      <c r="AI57" s="1">
        <v>86.9</v>
      </c>
      <c r="AJ57" s="1" t="s">
        <v>81</v>
      </c>
    </row>
    <row r="58" spans="1:36" x14ac:dyDescent="0.25">
      <c r="A58" s="1" t="s">
        <v>11</v>
      </c>
      <c r="B58" s="1">
        <v>297</v>
      </c>
      <c r="C58" s="1" t="s">
        <v>16</v>
      </c>
      <c r="D58" s="1">
        <v>1</v>
      </c>
      <c r="E58" s="1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2">
        <v>294.02999999999997</v>
      </c>
      <c r="O58" s="1">
        <v>1</v>
      </c>
      <c r="P58" s="1" t="s">
        <v>98</v>
      </c>
      <c r="Q58" s="1" t="s">
        <v>85</v>
      </c>
      <c r="R58" s="1" t="s">
        <v>46</v>
      </c>
      <c r="S58" s="1">
        <v>297</v>
      </c>
      <c r="T58" s="1" t="s">
        <v>80</v>
      </c>
      <c r="U58" s="1">
        <v>0.01</v>
      </c>
      <c r="V58" s="1" t="s">
        <v>36</v>
      </c>
      <c r="W58" s="1">
        <v>2.97</v>
      </c>
      <c r="X58" s="1" t="s">
        <v>47</v>
      </c>
      <c r="Y58" s="1">
        <v>297</v>
      </c>
      <c r="Z58" s="1" t="s">
        <v>48</v>
      </c>
      <c r="AA58" s="1">
        <v>2.97</v>
      </c>
      <c r="AB58" s="1" t="s">
        <v>36</v>
      </c>
      <c r="AC58" s="1">
        <v>294.02999999999997</v>
      </c>
      <c r="AD58" s="1" t="s">
        <v>87</v>
      </c>
      <c r="AE58" s="1">
        <v>297</v>
      </c>
      <c r="AF58" s="1" t="s">
        <v>80</v>
      </c>
      <c r="AG58" s="1">
        <v>0.99</v>
      </c>
      <c r="AH58" s="1" t="s">
        <v>36</v>
      </c>
      <c r="AI58" s="1">
        <v>294.02999999999997</v>
      </c>
      <c r="AJ58" s="1" t="s">
        <v>81</v>
      </c>
    </row>
    <row r="59" spans="1:36" x14ac:dyDescent="0.25">
      <c r="A59" s="1" t="s">
        <v>11</v>
      </c>
      <c r="B59" s="1">
        <v>107</v>
      </c>
      <c r="C59" s="1" t="s">
        <v>16</v>
      </c>
      <c r="D59" s="1">
        <v>31</v>
      </c>
      <c r="E59" s="1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2">
        <v>73.83</v>
      </c>
      <c r="O59" s="1">
        <v>31</v>
      </c>
      <c r="P59" s="1" t="s">
        <v>172</v>
      </c>
      <c r="Q59" s="1" t="s">
        <v>85</v>
      </c>
      <c r="R59" s="1" t="s">
        <v>46</v>
      </c>
      <c r="S59" s="1">
        <v>107</v>
      </c>
      <c r="T59" s="1" t="s">
        <v>80</v>
      </c>
      <c r="U59" s="1">
        <v>0.31</v>
      </c>
      <c r="V59" s="1" t="s">
        <v>36</v>
      </c>
      <c r="W59" s="1">
        <v>33.17</v>
      </c>
      <c r="X59" s="1" t="s">
        <v>47</v>
      </c>
      <c r="Y59" s="1">
        <v>107</v>
      </c>
      <c r="Z59" s="1" t="s">
        <v>48</v>
      </c>
      <c r="AA59" s="1">
        <v>33.17</v>
      </c>
      <c r="AB59" s="1" t="s">
        <v>36</v>
      </c>
      <c r="AC59" s="1">
        <v>73.83</v>
      </c>
      <c r="AD59" s="1" t="s">
        <v>87</v>
      </c>
      <c r="AE59" s="1">
        <v>107</v>
      </c>
      <c r="AF59" s="1" t="s">
        <v>80</v>
      </c>
      <c r="AG59" s="1">
        <v>0.69</v>
      </c>
      <c r="AH59" s="1" t="s">
        <v>36</v>
      </c>
      <c r="AI59" s="1">
        <v>73.83</v>
      </c>
      <c r="AJ59" s="1" t="s">
        <v>81</v>
      </c>
    </row>
    <row r="60" spans="1:36" x14ac:dyDescent="0.25">
      <c r="A60" s="1" t="s">
        <v>11</v>
      </c>
      <c r="B60" s="1">
        <v>155</v>
      </c>
      <c r="C60" s="1" t="s">
        <v>16</v>
      </c>
      <c r="D60" s="1">
        <v>31</v>
      </c>
      <c r="E60" s="1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2">
        <v>106.95</v>
      </c>
      <c r="O60" s="1">
        <v>31</v>
      </c>
      <c r="P60" s="1" t="s">
        <v>67</v>
      </c>
      <c r="Q60" s="1" t="s">
        <v>85</v>
      </c>
      <c r="R60" s="1" t="s">
        <v>46</v>
      </c>
      <c r="S60" s="1">
        <v>155</v>
      </c>
      <c r="T60" s="1" t="s">
        <v>80</v>
      </c>
      <c r="U60" s="1">
        <v>0.31</v>
      </c>
      <c r="V60" s="1" t="s">
        <v>36</v>
      </c>
      <c r="W60" s="1">
        <v>48.05</v>
      </c>
      <c r="X60" s="1" t="s">
        <v>47</v>
      </c>
      <c r="Y60" s="1">
        <v>155</v>
      </c>
      <c r="Z60" s="1" t="s">
        <v>48</v>
      </c>
      <c r="AA60" s="1">
        <v>48.05</v>
      </c>
      <c r="AB60" s="1" t="s">
        <v>36</v>
      </c>
      <c r="AC60" s="1">
        <v>106.95</v>
      </c>
      <c r="AD60" s="1" t="s">
        <v>87</v>
      </c>
      <c r="AE60" s="1">
        <v>155</v>
      </c>
      <c r="AF60" s="1" t="s">
        <v>80</v>
      </c>
      <c r="AG60" s="1">
        <v>0.69</v>
      </c>
      <c r="AH60" s="1" t="s">
        <v>36</v>
      </c>
      <c r="AI60" s="1">
        <v>106.95</v>
      </c>
      <c r="AJ60" s="1" t="s">
        <v>81</v>
      </c>
    </row>
    <row r="61" spans="1:36" x14ac:dyDescent="0.25">
      <c r="A61" s="1" t="s">
        <v>11</v>
      </c>
      <c r="B61" s="1">
        <v>115</v>
      </c>
      <c r="C61" s="1" t="s">
        <v>16</v>
      </c>
      <c r="D61" s="1">
        <v>23</v>
      </c>
      <c r="E61" s="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2">
        <v>88.55</v>
      </c>
      <c r="O61" s="1">
        <v>23</v>
      </c>
      <c r="P61" s="1" t="s">
        <v>130</v>
      </c>
      <c r="Q61" s="1" t="s">
        <v>85</v>
      </c>
      <c r="R61" s="1" t="s">
        <v>46</v>
      </c>
      <c r="S61" s="1">
        <v>115</v>
      </c>
      <c r="T61" s="1" t="s">
        <v>80</v>
      </c>
      <c r="U61" s="1">
        <v>0.23</v>
      </c>
      <c r="V61" s="1" t="s">
        <v>36</v>
      </c>
      <c r="W61" s="1">
        <v>26.45</v>
      </c>
      <c r="X61" s="1" t="s">
        <v>47</v>
      </c>
      <c r="Y61" s="1">
        <v>115</v>
      </c>
      <c r="Z61" s="1" t="s">
        <v>48</v>
      </c>
      <c r="AA61" s="1">
        <v>26.45</v>
      </c>
      <c r="AB61" s="1" t="s">
        <v>36</v>
      </c>
      <c r="AC61" s="1">
        <v>88.55</v>
      </c>
      <c r="AD61" s="1" t="s">
        <v>87</v>
      </c>
      <c r="AE61" s="1">
        <v>115</v>
      </c>
      <c r="AF61" s="1" t="s">
        <v>80</v>
      </c>
      <c r="AG61" s="1">
        <v>0.77</v>
      </c>
      <c r="AH61" s="1" t="s">
        <v>36</v>
      </c>
      <c r="AI61" s="1">
        <v>88.55</v>
      </c>
      <c r="AJ61" s="1" t="s">
        <v>81</v>
      </c>
    </row>
    <row r="62" spans="1:36" x14ac:dyDescent="0.25">
      <c r="A62" s="1" t="s">
        <v>11</v>
      </c>
      <c r="B62" s="1">
        <v>282</v>
      </c>
      <c r="C62" s="1" t="s">
        <v>16</v>
      </c>
      <c r="D62" s="1">
        <v>10</v>
      </c>
      <c r="E62" s="1" t="s">
        <v>14</v>
      </c>
      <c r="F62" s="1" t="s">
        <v>12</v>
      </c>
      <c r="G62" s="1" t="s">
        <v>13</v>
      </c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2">
        <v>253.8</v>
      </c>
      <c r="O62" s="1">
        <v>10</v>
      </c>
      <c r="P62" s="1" t="s">
        <v>173</v>
      </c>
      <c r="Q62" s="1" t="s">
        <v>85</v>
      </c>
      <c r="R62" s="1" t="s">
        <v>46</v>
      </c>
      <c r="S62" s="1">
        <v>282</v>
      </c>
      <c r="T62" s="1" t="s">
        <v>80</v>
      </c>
      <c r="U62" s="1">
        <v>0.1</v>
      </c>
      <c r="V62" s="1" t="s">
        <v>36</v>
      </c>
      <c r="W62" s="1">
        <v>28.2</v>
      </c>
      <c r="X62" s="1" t="s">
        <v>47</v>
      </c>
      <c r="Y62" s="1">
        <v>282</v>
      </c>
      <c r="Z62" s="1" t="s">
        <v>48</v>
      </c>
      <c r="AA62" s="1">
        <v>28.2</v>
      </c>
      <c r="AB62" s="1" t="s">
        <v>36</v>
      </c>
      <c r="AC62" s="1">
        <v>253.8</v>
      </c>
      <c r="AD62" s="1" t="s">
        <v>87</v>
      </c>
      <c r="AE62" s="1">
        <v>282</v>
      </c>
      <c r="AF62" s="1" t="s">
        <v>80</v>
      </c>
      <c r="AG62" s="1">
        <v>0.9</v>
      </c>
      <c r="AH62" s="1" t="s">
        <v>36</v>
      </c>
      <c r="AI62" s="1">
        <v>253.8</v>
      </c>
      <c r="AJ62" s="1" t="s">
        <v>81</v>
      </c>
    </row>
    <row r="63" spans="1:36" x14ac:dyDescent="0.25">
      <c r="A63" s="1" t="s">
        <v>11</v>
      </c>
      <c r="B63" s="1">
        <v>79</v>
      </c>
      <c r="C63" s="1" t="s">
        <v>16</v>
      </c>
      <c r="D63" s="1">
        <v>18</v>
      </c>
      <c r="E63" s="1" t="s">
        <v>14</v>
      </c>
      <c r="F63" s="1" t="s">
        <v>12</v>
      </c>
      <c r="G63" s="1" t="s">
        <v>13</v>
      </c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2">
        <v>64.78</v>
      </c>
      <c r="O63" s="1">
        <v>18</v>
      </c>
      <c r="P63" s="1" t="s">
        <v>139</v>
      </c>
      <c r="Q63" s="1" t="s">
        <v>85</v>
      </c>
      <c r="R63" s="1" t="s">
        <v>46</v>
      </c>
      <c r="S63" s="1">
        <v>79</v>
      </c>
      <c r="T63" s="1" t="s">
        <v>80</v>
      </c>
      <c r="U63" s="1">
        <v>0.18</v>
      </c>
      <c r="V63" s="1" t="s">
        <v>36</v>
      </c>
      <c r="W63" s="1">
        <v>14.22</v>
      </c>
      <c r="X63" s="1" t="s">
        <v>47</v>
      </c>
      <c r="Y63" s="1">
        <v>79</v>
      </c>
      <c r="Z63" s="1" t="s">
        <v>48</v>
      </c>
      <c r="AA63" s="1">
        <v>14.22</v>
      </c>
      <c r="AB63" s="1" t="s">
        <v>36</v>
      </c>
      <c r="AC63" s="1">
        <v>64.78</v>
      </c>
      <c r="AD63" s="1" t="s">
        <v>87</v>
      </c>
      <c r="AE63" s="1">
        <v>79</v>
      </c>
      <c r="AF63" s="1" t="s">
        <v>80</v>
      </c>
      <c r="AG63" s="1">
        <v>0.82</v>
      </c>
      <c r="AH63" s="1" t="s">
        <v>36</v>
      </c>
      <c r="AI63" s="1">
        <v>64.78</v>
      </c>
      <c r="AJ63" s="1" t="s">
        <v>81</v>
      </c>
    </row>
    <row r="64" spans="1:36" x14ac:dyDescent="0.25">
      <c r="A64" s="1" t="s">
        <v>11</v>
      </c>
      <c r="B64" s="1">
        <v>62</v>
      </c>
      <c r="C64" s="1" t="s">
        <v>16</v>
      </c>
      <c r="D64" s="1">
        <v>7</v>
      </c>
      <c r="E64" s="1" t="s">
        <v>14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2">
        <v>57.66</v>
      </c>
      <c r="O64" s="1">
        <v>7</v>
      </c>
      <c r="P64" s="1" t="s">
        <v>71</v>
      </c>
      <c r="Q64" s="1" t="s">
        <v>85</v>
      </c>
      <c r="R64" s="1" t="s">
        <v>46</v>
      </c>
      <c r="S64" s="1">
        <v>62</v>
      </c>
      <c r="T64" s="1" t="s">
        <v>80</v>
      </c>
      <c r="U64" s="1">
        <v>7.0000000000000007E-2</v>
      </c>
      <c r="V64" s="1" t="s">
        <v>36</v>
      </c>
      <c r="W64" s="1">
        <v>4.34</v>
      </c>
      <c r="X64" s="1" t="s">
        <v>47</v>
      </c>
      <c r="Y64" s="1">
        <v>62</v>
      </c>
      <c r="Z64" s="1" t="s">
        <v>48</v>
      </c>
      <c r="AA64" s="1">
        <v>4.34</v>
      </c>
      <c r="AB64" s="1" t="s">
        <v>36</v>
      </c>
      <c r="AC64" s="1">
        <v>57.66</v>
      </c>
      <c r="AD64" s="1" t="s">
        <v>87</v>
      </c>
      <c r="AE64" s="1">
        <v>62</v>
      </c>
      <c r="AF64" s="1" t="s">
        <v>80</v>
      </c>
      <c r="AG64" s="1">
        <v>0.93</v>
      </c>
      <c r="AH64" s="1" t="s">
        <v>36</v>
      </c>
      <c r="AI64" s="1">
        <v>57.66</v>
      </c>
      <c r="AJ64" s="1" t="s">
        <v>81</v>
      </c>
    </row>
    <row r="65" spans="1:36" x14ac:dyDescent="0.25">
      <c r="A65" s="1" t="s">
        <v>11</v>
      </c>
      <c r="B65" s="1">
        <v>272</v>
      </c>
      <c r="C65" s="1" t="s">
        <v>16</v>
      </c>
      <c r="D65" s="1">
        <v>14</v>
      </c>
      <c r="E65" s="1" t="s">
        <v>14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2">
        <v>233.92</v>
      </c>
      <c r="O65" s="1">
        <v>14</v>
      </c>
      <c r="P65" s="1" t="s">
        <v>146</v>
      </c>
      <c r="Q65" s="1" t="s">
        <v>85</v>
      </c>
      <c r="R65" s="1" t="s">
        <v>46</v>
      </c>
      <c r="S65" s="1">
        <v>272</v>
      </c>
      <c r="T65" s="1" t="s">
        <v>80</v>
      </c>
      <c r="U65" s="1">
        <v>0.14000000000000001</v>
      </c>
      <c r="V65" s="1" t="s">
        <v>36</v>
      </c>
      <c r="W65" s="1">
        <v>38.08</v>
      </c>
      <c r="X65" s="1" t="s">
        <v>47</v>
      </c>
      <c r="Y65" s="1">
        <v>272</v>
      </c>
      <c r="Z65" s="1" t="s">
        <v>48</v>
      </c>
      <c r="AA65" s="1">
        <v>38.08</v>
      </c>
      <c r="AB65" s="1" t="s">
        <v>36</v>
      </c>
      <c r="AC65" s="1">
        <v>233.92</v>
      </c>
      <c r="AD65" s="1" t="s">
        <v>87</v>
      </c>
      <c r="AE65" s="1">
        <v>272</v>
      </c>
      <c r="AF65" s="1" t="s">
        <v>80</v>
      </c>
      <c r="AG65" s="1">
        <v>0.86</v>
      </c>
      <c r="AH65" s="1" t="s">
        <v>36</v>
      </c>
      <c r="AI65" s="1">
        <v>233.92</v>
      </c>
      <c r="AJ65" s="1" t="s">
        <v>81</v>
      </c>
    </row>
    <row r="66" spans="1:36" x14ac:dyDescent="0.25">
      <c r="A66" s="1" t="s">
        <v>11</v>
      </c>
      <c r="B66" s="1">
        <v>120</v>
      </c>
      <c r="C66" s="1" t="s">
        <v>16</v>
      </c>
      <c r="D66" s="1">
        <v>2</v>
      </c>
      <c r="E66" s="1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2">
        <v>117.6</v>
      </c>
      <c r="O66" s="1">
        <v>2</v>
      </c>
      <c r="P66" s="1" t="s">
        <v>59</v>
      </c>
      <c r="Q66" s="1" t="s">
        <v>85</v>
      </c>
      <c r="R66" s="1" t="s">
        <v>46</v>
      </c>
      <c r="S66" s="1">
        <v>120</v>
      </c>
      <c r="T66" s="1" t="s">
        <v>80</v>
      </c>
      <c r="U66" s="1">
        <v>0.02</v>
      </c>
      <c r="V66" s="1" t="s">
        <v>36</v>
      </c>
      <c r="W66" s="1">
        <v>2.4</v>
      </c>
      <c r="X66" s="1" t="s">
        <v>47</v>
      </c>
      <c r="Y66" s="1">
        <v>120</v>
      </c>
      <c r="Z66" s="1" t="s">
        <v>48</v>
      </c>
      <c r="AA66" s="1">
        <v>2.4</v>
      </c>
      <c r="AB66" s="1" t="s">
        <v>36</v>
      </c>
      <c r="AC66" s="1">
        <v>117.6</v>
      </c>
      <c r="AD66" s="1" t="s">
        <v>87</v>
      </c>
      <c r="AE66" s="1">
        <v>120</v>
      </c>
      <c r="AF66" s="1" t="s">
        <v>80</v>
      </c>
      <c r="AG66" s="1">
        <v>0.98</v>
      </c>
      <c r="AH66" s="1" t="s">
        <v>36</v>
      </c>
      <c r="AI66" s="1">
        <v>117.6</v>
      </c>
      <c r="AJ66" s="1" t="s">
        <v>81</v>
      </c>
    </row>
    <row r="67" spans="1:36" x14ac:dyDescent="0.25">
      <c r="A67" s="1" t="s">
        <v>11</v>
      </c>
      <c r="B67" s="1">
        <v>223</v>
      </c>
      <c r="C67" s="1" t="s">
        <v>16</v>
      </c>
      <c r="D67" s="1">
        <v>3</v>
      </c>
      <c r="E67" s="1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2">
        <v>216.31</v>
      </c>
      <c r="O67" s="1">
        <v>3</v>
      </c>
      <c r="P67" s="1" t="s">
        <v>137</v>
      </c>
      <c r="Q67" s="1" t="s">
        <v>85</v>
      </c>
      <c r="R67" s="1" t="s">
        <v>46</v>
      </c>
      <c r="S67" s="1">
        <v>223</v>
      </c>
      <c r="T67" s="1" t="s">
        <v>80</v>
      </c>
      <c r="U67" s="1">
        <v>0.03</v>
      </c>
      <c r="V67" s="1" t="s">
        <v>36</v>
      </c>
      <c r="W67" s="1">
        <v>6.69</v>
      </c>
      <c r="X67" s="1" t="s">
        <v>47</v>
      </c>
      <c r="Y67" s="1">
        <v>223</v>
      </c>
      <c r="Z67" s="1" t="s">
        <v>48</v>
      </c>
      <c r="AA67" s="1">
        <v>6.69</v>
      </c>
      <c r="AB67" s="1" t="s">
        <v>36</v>
      </c>
      <c r="AC67" s="1">
        <v>216.31</v>
      </c>
      <c r="AD67" s="1" t="s">
        <v>87</v>
      </c>
      <c r="AE67" s="1">
        <v>223</v>
      </c>
      <c r="AF67" s="1" t="s">
        <v>80</v>
      </c>
      <c r="AG67" s="1">
        <v>0.97</v>
      </c>
      <c r="AH67" s="1" t="s">
        <v>36</v>
      </c>
      <c r="AI67" s="1">
        <v>216.31</v>
      </c>
      <c r="AJ67" s="1" t="s">
        <v>81</v>
      </c>
    </row>
    <row r="68" spans="1:36" x14ac:dyDescent="0.25">
      <c r="A68" s="1" t="s">
        <v>11</v>
      </c>
      <c r="B68" s="1">
        <v>115</v>
      </c>
      <c r="C68" s="1" t="s">
        <v>16</v>
      </c>
      <c r="D68" s="1">
        <v>5</v>
      </c>
      <c r="E68" s="1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2">
        <v>109.25</v>
      </c>
      <c r="O68" s="1">
        <v>5</v>
      </c>
      <c r="P68" s="1" t="s">
        <v>130</v>
      </c>
      <c r="Q68" s="1" t="s">
        <v>85</v>
      </c>
      <c r="R68" s="1" t="s">
        <v>46</v>
      </c>
      <c r="S68" s="1">
        <v>115</v>
      </c>
      <c r="T68" s="1" t="s">
        <v>80</v>
      </c>
      <c r="U68" s="1">
        <v>0.05</v>
      </c>
      <c r="V68" s="1" t="s">
        <v>36</v>
      </c>
      <c r="W68" s="1">
        <v>5.75</v>
      </c>
      <c r="X68" s="1" t="s">
        <v>47</v>
      </c>
      <c r="Y68" s="1">
        <v>115</v>
      </c>
      <c r="Z68" s="1" t="s">
        <v>48</v>
      </c>
      <c r="AA68" s="1">
        <v>5.75</v>
      </c>
      <c r="AB68" s="1" t="s">
        <v>36</v>
      </c>
      <c r="AC68" s="1">
        <v>109.25</v>
      </c>
      <c r="AD68" s="1" t="s">
        <v>87</v>
      </c>
      <c r="AE68" s="1">
        <v>115</v>
      </c>
      <c r="AF68" s="1" t="s">
        <v>80</v>
      </c>
      <c r="AG68" s="1">
        <v>0.95</v>
      </c>
      <c r="AH68" s="1" t="s">
        <v>36</v>
      </c>
      <c r="AI68" s="1">
        <v>109.25</v>
      </c>
      <c r="AJ68" s="1" t="s">
        <v>81</v>
      </c>
    </row>
    <row r="69" spans="1:36" x14ac:dyDescent="0.25">
      <c r="A69" s="1" t="s">
        <v>11</v>
      </c>
      <c r="B69" s="1">
        <v>186</v>
      </c>
      <c r="C69" s="1" t="s">
        <v>16</v>
      </c>
      <c r="D69" s="1">
        <v>18</v>
      </c>
      <c r="E69" s="1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2">
        <v>152.52000000000001</v>
      </c>
      <c r="O69" s="1">
        <v>18</v>
      </c>
      <c r="P69" s="1" t="s">
        <v>174</v>
      </c>
      <c r="Q69" s="1" t="s">
        <v>85</v>
      </c>
      <c r="R69" s="1" t="s">
        <v>46</v>
      </c>
      <c r="S69" s="1">
        <v>186</v>
      </c>
      <c r="T69" s="1" t="s">
        <v>80</v>
      </c>
      <c r="U69" s="1">
        <v>0.18</v>
      </c>
      <c r="V69" s="1" t="s">
        <v>36</v>
      </c>
      <c r="W69" s="1">
        <v>33.479999999999997</v>
      </c>
      <c r="X69" s="1" t="s">
        <v>47</v>
      </c>
      <c r="Y69" s="1">
        <v>186</v>
      </c>
      <c r="Z69" s="1" t="s">
        <v>48</v>
      </c>
      <c r="AA69" s="1">
        <v>33.479999999999997</v>
      </c>
      <c r="AB69" s="1" t="s">
        <v>36</v>
      </c>
      <c r="AC69" s="1">
        <v>152.52000000000001</v>
      </c>
      <c r="AD69" s="1" t="s">
        <v>87</v>
      </c>
      <c r="AE69" s="1">
        <v>186</v>
      </c>
      <c r="AF69" s="1" t="s">
        <v>80</v>
      </c>
      <c r="AG69" s="1">
        <v>0.82</v>
      </c>
      <c r="AH69" s="1" t="s">
        <v>36</v>
      </c>
      <c r="AI69" s="1">
        <v>152.52000000000001</v>
      </c>
      <c r="AJ69" s="1" t="s">
        <v>81</v>
      </c>
    </row>
    <row r="70" spans="1:36" x14ac:dyDescent="0.25">
      <c r="A70" s="1" t="s">
        <v>11</v>
      </c>
      <c r="B70" s="1">
        <v>159</v>
      </c>
      <c r="C70" s="1" t="s">
        <v>16</v>
      </c>
      <c r="D70" s="1">
        <v>27</v>
      </c>
      <c r="E70" s="1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2">
        <v>116.07</v>
      </c>
      <c r="O70" s="1">
        <v>27</v>
      </c>
      <c r="P70" s="1" t="s">
        <v>175</v>
      </c>
      <c r="Q70" s="1" t="s">
        <v>85</v>
      </c>
      <c r="R70" s="1" t="s">
        <v>46</v>
      </c>
      <c r="S70" s="1">
        <v>159</v>
      </c>
      <c r="T70" s="1" t="s">
        <v>80</v>
      </c>
      <c r="U70" s="1">
        <v>0.27</v>
      </c>
      <c r="V70" s="1" t="s">
        <v>36</v>
      </c>
      <c r="W70" s="1">
        <v>42.93</v>
      </c>
      <c r="X70" s="1" t="s">
        <v>47</v>
      </c>
      <c r="Y70" s="1">
        <v>159</v>
      </c>
      <c r="Z70" s="1" t="s">
        <v>48</v>
      </c>
      <c r="AA70" s="1">
        <v>42.93</v>
      </c>
      <c r="AB70" s="1" t="s">
        <v>36</v>
      </c>
      <c r="AC70" s="1">
        <v>116.07</v>
      </c>
      <c r="AD70" s="1" t="s">
        <v>87</v>
      </c>
      <c r="AE70" s="1">
        <v>159</v>
      </c>
      <c r="AF70" s="1" t="s">
        <v>80</v>
      </c>
      <c r="AG70" s="1">
        <v>0.73</v>
      </c>
      <c r="AH70" s="1" t="s">
        <v>36</v>
      </c>
      <c r="AI70" s="1">
        <v>116.07</v>
      </c>
      <c r="AJ70" s="1" t="s">
        <v>81</v>
      </c>
    </row>
    <row r="71" spans="1:36" x14ac:dyDescent="0.25">
      <c r="A71" s="1" t="s">
        <v>11</v>
      </c>
      <c r="B71" s="1">
        <v>180</v>
      </c>
      <c r="C71" s="1" t="s">
        <v>16</v>
      </c>
      <c r="D71" s="1">
        <v>1</v>
      </c>
      <c r="E71" s="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2">
        <v>178.2</v>
      </c>
      <c r="O71" s="1">
        <v>1</v>
      </c>
      <c r="P71" s="1" t="s">
        <v>128</v>
      </c>
      <c r="Q71" s="1" t="s">
        <v>85</v>
      </c>
      <c r="R71" s="1" t="s">
        <v>46</v>
      </c>
      <c r="S71" s="1">
        <v>180</v>
      </c>
      <c r="T71" s="1" t="s">
        <v>80</v>
      </c>
      <c r="U71" s="1">
        <v>0.01</v>
      </c>
      <c r="V71" s="1" t="s">
        <v>36</v>
      </c>
      <c r="W71" s="1">
        <v>1.8</v>
      </c>
      <c r="X71" s="1" t="s">
        <v>47</v>
      </c>
      <c r="Y71" s="1">
        <v>180</v>
      </c>
      <c r="Z71" s="1" t="s">
        <v>48</v>
      </c>
      <c r="AA71" s="1">
        <v>1.8</v>
      </c>
      <c r="AB71" s="1" t="s">
        <v>36</v>
      </c>
      <c r="AC71" s="1">
        <v>178.2</v>
      </c>
      <c r="AD71" s="1" t="s">
        <v>87</v>
      </c>
      <c r="AE71" s="1">
        <v>180</v>
      </c>
      <c r="AF71" s="1" t="s">
        <v>80</v>
      </c>
      <c r="AG71" s="1">
        <v>0.99</v>
      </c>
      <c r="AH71" s="1" t="s">
        <v>36</v>
      </c>
      <c r="AI71" s="1">
        <v>178.2</v>
      </c>
      <c r="AJ71" s="1" t="s">
        <v>81</v>
      </c>
    </row>
    <row r="72" spans="1:36" x14ac:dyDescent="0.25">
      <c r="A72" s="1" t="s">
        <v>11</v>
      </c>
      <c r="B72" s="1">
        <v>270</v>
      </c>
      <c r="C72" s="1" t="s">
        <v>16</v>
      </c>
      <c r="D72" s="1">
        <v>21</v>
      </c>
      <c r="E72" s="1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2">
        <v>213.3</v>
      </c>
      <c r="O72" s="1">
        <v>21</v>
      </c>
      <c r="P72" s="1" t="s">
        <v>176</v>
      </c>
      <c r="Q72" s="1" t="s">
        <v>85</v>
      </c>
      <c r="R72" s="1" t="s">
        <v>46</v>
      </c>
      <c r="S72" s="1">
        <v>270</v>
      </c>
      <c r="T72" s="1" t="s">
        <v>80</v>
      </c>
      <c r="U72" s="1">
        <v>0.21</v>
      </c>
      <c r="V72" s="1" t="s">
        <v>36</v>
      </c>
      <c r="W72" s="1">
        <v>56.7</v>
      </c>
      <c r="X72" s="1" t="s">
        <v>47</v>
      </c>
      <c r="Y72" s="1">
        <v>270</v>
      </c>
      <c r="Z72" s="1" t="s">
        <v>48</v>
      </c>
      <c r="AA72" s="1">
        <v>56.7</v>
      </c>
      <c r="AB72" s="1" t="s">
        <v>36</v>
      </c>
      <c r="AC72" s="1">
        <v>213.3</v>
      </c>
      <c r="AD72" s="1" t="s">
        <v>87</v>
      </c>
      <c r="AE72" s="1">
        <v>270</v>
      </c>
      <c r="AF72" s="1" t="s">
        <v>80</v>
      </c>
      <c r="AG72" s="1">
        <v>0.79</v>
      </c>
      <c r="AH72" s="1" t="s">
        <v>36</v>
      </c>
      <c r="AI72" s="1">
        <v>213.3</v>
      </c>
      <c r="AJ72" s="1" t="s">
        <v>81</v>
      </c>
    </row>
    <row r="73" spans="1:36" x14ac:dyDescent="0.25">
      <c r="A73" s="1" t="s">
        <v>11</v>
      </c>
      <c r="B73" s="1">
        <v>216</v>
      </c>
      <c r="C73" s="1" t="s">
        <v>16</v>
      </c>
      <c r="D73" s="1">
        <v>2</v>
      </c>
      <c r="E73" s="1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2">
        <v>211.68</v>
      </c>
      <c r="O73" s="1">
        <v>2</v>
      </c>
      <c r="P73" s="1" t="s">
        <v>100</v>
      </c>
      <c r="Q73" s="1" t="s">
        <v>85</v>
      </c>
      <c r="R73" s="1" t="s">
        <v>46</v>
      </c>
      <c r="S73" s="1">
        <v>216</v>
      </c>
      <c r="T73" s="1" t="s">
        <v>80</v>
      </c>
      <c r="U73" s="1">
        <v>0.02</v>
      </c>
      <c r="V73" s="1" t="s">
        <v>36</v>
      </c>
      <c r="W73" s="1">
        <v>4.32</v>
      </c>
      <c r="X73" s="1" t="s">
        <v>47</v>
      </c>
      <c r="Y73" s="1">
        <v>216</v>
      </c>
      <c r="Z73" s="1" t="s">
        <v>48</v>
      </c>
      <c r="AA73" s="1">
        <v>4.32</v>
      </c>
      <c r="AB73" s="1" t="s">
        <v>36</v>
      </c>
      <c r="AC73" s="1">
        <v>211.68</v>
      </c>
      <c r="AD73" s="1" t="s">
        <v>87</v>
      </c>
      <c r="AE73" s="1">
        <v>216</v>
      </c>
      <c r="AF73" s="1" t="s">
        <v>80</v>
      </c>
      <c r="AG73" s="1">
        <v>0.98</v>
      </c>
      <c r="AH73" s="1" t="s">
        <v>36</v>
      </c>
      <c r="AI73" s="1">
        <v>211.68</v>
      </c>
      <c r="AJ73" s="1" t="s">
        <v>81</v>
      </c>
    </row>
    <row r="74" spans="1:36" x14ac:dyDescent="0.25">
      <c r="A74" s="1" t="s">
        <v>11</v>
      </c>
      <c r="B74" s="1">
        <v>135</v>
      </c>
      <c r="C74" s="1" t="s">
        <v>16</v>
      </c>
      <c r="D74" s="1">
        <v>11</v>
      </c>
      <c r="E74" s="1" t="s">
        <v>14</v>
      </c>
      <c r="F74" s="1" t="s">
        <v>12</v>
      </c>
      <c r="G74" s="1" t="s">
        <v>13</v>
      </c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2">
        <v>120.15</v>
      </c>
      <c r="O74" s="1">
        <v>11</v>
      </c>
      <c r="P74" s="1" t="s">
        <v>77</v>
      </c>
      <c r="Q74" s="1" t="s">
        <v>85</v>
      </c>
      <c r="R74" s="1" t="s">
        <v>46</v>
      </c>
      <c r="S74" s="1">
        <v>135</v>
      </c>
      <c r="T74" s="1" t="s">
        <v>80</v>
      </c>
      <c r="U74" s="1">
        <v>0.11</v>
      </c>
      <c r="V74" s="1" t="s">
        <v>36</v>
      </c>
      <c r="W74" s="1">
        <v>14.85</v>
      </c>
      <c r="X74" s="1" t="s">
        <v>47</v>
      </c>
      <c r="Y74" s="1">
        <v>135</v>
      </c>
      <c r="Z74" s="1" t="s">
        <v>48</v>
      </c>
      <c r="AA74" s="1">
        <v>14.85</v>
      </c>
      <c r="AB74" s="1" t="s">
        <v>36</v>
      </c>
      <c r="AC74" s="1">
        <v>120.15</v>
      </c>
      <c r="AD74" s="1" t="s">
        <v>87</v>
      </c>
      <c r="AE74" s="1">
        <v>135</v>
      </c>
      <c r="AF74" s="1" t="s">
        <v>80</v>
      </c>
      <c r="AG74" s="1">
        <v>0.89</v>
      </c>
      <c r="AH74" s="1" t="s">
        <v>36</v>
      </c>
      <c r="AI74" s="1">
        <v>120.15</v>
      </c>
      <c r="AJ74" s="1" t="s">
        <v>81</v>
      </c>
    </row>
    <row r="75" spans="1:36" x14ac:dyDescent="0.25">
      <c r="A75" s="1" t="s">
        <v>11</v>
      </c>
      <c r="B75" s="1">
        <v>155</v>
      </c>
      <c r="C75" s="1" t="s">
        <v>16</v>
      </c>
      <c r="D75" s="1">
        <v>14</v>
      </c>
      <c r="E75" s="1" t="s">
        <v>14</v>
      </c>
      <c r="F75" s="1" t="s">
        <v>12</v>
      </c>
      <c r="G75" s="1" t="s">
        <v>13</v>
      </c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2">
        <v>133.30000000000001</v>
      </c>
      <c r="O75" s="1">
        <v>14</v>
      </c>
      <c r="P75" s="1" t="s">
        <v>67</v>
      </c>
      <c r="Q75" s="1" t="s">
        <v>85</v>
      </c>
      <c r="R75" s="1" t="s">
        <v>46</v>
      </c>
      <c r="S75" s="1">
        <v>155</v>
      </c>
      <c r="T75" s="1" t="s">
        <v>80</v>
      </c>
      <c r="U75" s="1">
        <v>0.14000000000000001</v>
      </c>
      <c r="V75" s="1" t="s">
        <v>36</v>
      </c>
      <c r="W75" s="1">
        <v>21.7</v>
      </c>
      <c r="X75" s="1" t="s">
        <v>47</v>
      </c>
      <c r="Y75" s="1">
        <v>155</v>
      </c>
      <c r="Z75" s="1" t="s">
        <v>48</v>
      </c>
      <c r="AA75" s="1">
        <v>21.7</v>
      </c>
      <c r="AB75" s="1" t="s">
        <v>36</v>
      </c>
      <c r="AC75" s="1">
        <v>133.30000000000001</v>
      </c>
      <c r="AD75" s="1" t="s">
        <v>87</v>
      </c>
      <c r="AE75" s="1">
        <v>155</v>
      </c>
      <c r="AF75" s="1" t="s">
        <v>80</v>
      </c>
      <c r="AG75" s="1">
        <v>0.86</v>
      </c>
      <c r="AH75" s="1" t="s">
        <v>36</v>
      </c>
      <c r="AI75" s="1">
        <v>133.30000000000001</v>
      </c>
      <c r="AJ75" s="1" t="s">
        <v>81</v>
      </c>
    </row>
    <row r="76" spans="1:36" x14ac:dyDescent="0.25">
      <c r="A76" s="1" t="s">
        <v>11</v>
      </c>
      <c r="B76" s="1">
        <v>151</v>
      </c>
      <c r="C76" s="1" t="s">
        <v>16</v>
      </c>
      <c r="D76" s="1">
        <v>30</v>
      </c>
      <c r="E76" s="1" t="s">
        <v>14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2">
        <v>105.7</v>
      </c>
      <c r="O76" s="1">
        <v>30</v>
      </c>
      <c r="P76" s="1" t="s">
        <v>95</v>
      </c>
      <c r="Q76" s="1" t="s">
        <v>85</v>
      </c>
      <c r="R76" s="1" t="s">
        <v>46</v>
      </c>
      <c r="S76" s="1">
        <v>151</v>
      </c>
      <c r="T76" s="1" t="s">
        <v>80</v>
      </c>
      <c r="U76" s="1">
        <v>0.3</v>
      </c>
      <c r="V76" s="1" t="s">
        <v>36</v>
      </c>
      <c r="W76" s="1">
        <v>45.3</v>
      </c>
      <c r="X76" s="1" t="s">
        <v>47</v>
      </c>
      <c r="Y76" s="1">
        <v>151</v>
      </c>
      <c r="Z76" s="1" t="s">
        <v>48</v>
      </c>
      <c r="AA76" s="1">
        <v>45.3</v>
      </c>
      <c r="AB76" s="1" t="s">
        <v>36</v>
      </c>
      <c r="AC76" s="1">
        <v>105.7</v>
      </c>
      <c r="AD76" s="1" t="s">
        <v>87</v>
      </c>
      <c r="AE76" s="1">
        <v>151</v>
      </c>
      <c r="AF76" s="1" t="s">
        <v>80</v>
      </c>
      <c r="AG76" s="1">
        <v>0.7</v>
      </c>
      <c r="AH76" s="1" t="s">
        <v>36</v>
      </c>
      <c r="AI76" s="1">
        <v>105.7</v>
      </c>
      <c r="AJ76" s="1" t="s">
        <v>81</v>
      </c>
    </row>
    <row r="77" spans="1:36" x14ac:dyDescent="0.25">
      <c r="A77" s="1" t="s">
        <v>11</v>
      </c>
      <c r="B77" s="1">
        <v>254</v>
      </c>
      <c r="C77" s="1" t="s">
        <v>16</v>
      </c>
      <c r="D77" s="1">
        <v>16</v>
      </c>
      <c r="E77" s="1" t="s">
        <v>14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2">
        <v>213.36</v>
      </c>
      <c r="O77" s="1">
        <v>16</v>
      </c>
      <c r="P77" s="1" t="s">
        <v>177</v>
      </c>
      <c r="Q77" s="1" t="s">
        <v>85</v>
      </c>
      <c r="R77" s="1" t="s">
        <v>46</v>
      </c>
      <c r="S77" s="1">
        <v>254</v>
      </c>
      <c r="T77" s="1" t="s">
        <v>80</v>
      </c>
      <c r="U77" s="1">
        <v>0.16</v>
      </c>
      <c r="V77" s="1" t="s">
        <v>36</v>
      </c>
      <c r="W77" s="1">
        <v>40.64</v>
      </c>
      <c r="X77" s="1" t="s">
        <v>47</v>
      </c>
      <c r="Y77" s="1">
        <v>254</v>
      </c>
      <c r="Z77" s="1" t="s">
        <v>48</v>
      </c>
      <c r="AA77" s="1">
        <v>40.64</v>
      </c>
      <c r="AB77" s="1" t="s">
        <v>36</v>
      </c>
      <c r="AC77" s="1">
        <v>213.36</v>
      </c>
      <c r="AD77" s="1" t="s">
        <v>87</v>
      </c>
      <c r="AE77" s="1">
        <v>254</v>
      </c>
      <c r="AF77" s="1" t="s">
        <v>80</v>
      </c>
      <c r="AG77" s="1">
        <v>0.84</v>
      </c>
      <c r="AH77" s="1" t="s">
        <v>36</v>
      </c>
      <c r="AI77" s="1">
        <v>213.36</v>
      </c>
      <c r="AJ77" s="1" t="s">
        <v>81</v>
      </c>
    </row>
    <row r="78" spans="1:36" x14ac:dyDescent="0.25">
      <c r="A78" s="1" t="s">
        <v>11</v>
      </c>
      <c r="B78" s="1">
        <v>132</v>
      </c>
      <c r="C78" s="1" t="s">
        <v>16</v>
      </c>
      <c r="D78" s="1">
        <v>15</v>
      </c>
      <c r="E78" s="1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2">
        <v>112.2</v>
      </c>
      <c r="O78" s="1">
        <v>15</v>
      </c>
      <c r="P78" s="1" t="s">
        <v>125</v>
      </c>
      <c r="Q78" s="1" t="s">
        <v>85</v>
      </c>
      <c r="R78" s="1" t="s">
        <v>46</v>
      </c>
      <c r="S78" s="1">
        <v>132</v>
      </c>
      <c r="T78" s="1" t="s">
        <v>80</v>
      </c>
      <c r="U78" s="1">
        <v>0.15</v>
      </c>
      <c r="V78" s="1" t="s">
        <v>36</v>
      </c>
      <c r="W78" s="1">
        <v>19.8</v>
      </c>
      <c r="X78" s="1" t="s">
        <v>47</v>
      </c>
      <c r="Y78" s="1">
        <v>132</v>
      </c>
      <c r="Z78" s="1" t="s">
        <v>48</v>
      </c>
      <c r="AA78" s="1">
        <v>19.8</v>
      </c>
      <c r="AB78" s="1" t="s">
        <v>36</v>
      </c>
      <c r="AC78" s="1">
        <v>112.2</v>
      </c>
      <c r="AD78" s="1" t="s">
        <v>87</v>
      </c>
      <c r="AE78" s="1">
        <v>132</v>
      </c>
      <c r="AF78" s="1" t="s">
        <v>80</v>
      </c>
      <c r="AG78" s="1">
        <v>0.85</v>
      </c>
      <c r="AH78" s="1" t="s">
        <v>36</v>
      </c>
      <c r="AI78" s="1">
        <v>112.2</v>
      </c>
      <c r="AJ78" s="1" t="s">
        <v>81</v>
      </c>
    </row>
    <row r="79" spans="1:36" x14ac:dyDescent="0.25">
      <c r="A79" s="1" t="s">
        <v>11</v>
      </c>
      <c r="B79" s="1">
        <v>154</v>
      </c>
      <c r="C79" s="1" t="s">
        <v>16</v>
      </c>
      <c r="D79" s="1">
        <v>13</v>
      </c>
      <c r="E79" s="1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2">
        <v>133.97999999999999</v>
      </c>
      <c r="O79" s="1">
        <v>13</v>
      </c>
      <c r="P79" s="1" t="s">
        <v>61</v>
      </c>
      <c r="Q79" s="1" t="s">
        <v>85</v>
      </c>
      <c r="R79" s="1" t="s">
        <v>46</v>
      </c>
      <c r="S79" s="1">
        <v>154</v>
      </c>
      <c r="T79" s="1" t="s">
        <v>80</v>
      </c>
      <c r="U79" s="1">
        <v>0.13</v>
      </c>
      <c r="V79" s="1" t="s">
        <v>36</v>
      </c>
      <c r="W79" s="1">
        <v>20.02</v>
      </c>
      <c r="X79" s="1" t="s">
        <v>47</v>
      </c>
      <c r="Y79" s="1">
        <v>154</v>
      </c>
      <c r="Z79" s="1" t="s">
        <v>48</v>
      </c>
      <c r="AA79" s="1">
        <v>20.02</v>
      </c>
      <c r="AB79" s="1" t="s">
        <v>36</v>
      </c>
      <c r="AC79" s="1">
        <v>133.97999999999999</v>
      </c>
      <c r="AD79" s="1" t="s">
        <v>87</v>
      </c>
      <c r="AE79" s="1">
        <v>154</v>
      </c>
      <c r="AF79" s="1" t="s">
        <v>80</v>
      </c>
      <c r="AG79" s="1">
        <v>0.87</v>
      </c>
      <c r="AH79" s="1" t="s">
        <v>36</v>
      </c>
      <c r="AI79" s="1">
        <v>133.97999999999999</v>
      </c>
      <c r="AJ79" s="1" t="s">
        <v>81</v>
      </c>
    </row>
    <row r="80" spans="1:36" x14ac:dyDescent="0.25">
      <c r="A80" s="1" t="s">
        <v>11</v>
      </c>
      <c r="B80" s="1">
        <v>178</v>
      </c>
      <c r="C80" s="1" t="s">
        <v>16</v>
      </c>
      <c r="D80" s="1">
        <v>15</v>
      </c>
      <c r="E80" s="1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2">
        <v>151.30000000000001</v>
      </c>
      <c r="O80" s="1">
        <v>15</v>
      </c>
      <c r="P80" s="1" t="s">
        <v>108</v>
      </c>
      <c r="Q80" s="1" t="s">
        <v>85</v>
      </c>
      <c r="R80" s="1" t="s">
        <v>46</v>
      </c>
      <c r="S80" s="1">
        <v>178</v>
      </c>
      <c r="T80" s="1" t="s">
        <v>80</v>
      </c>
      <c r="U80" s="1">
        <v>0.15</v>
      </c>
      <c r="V80" s="1" t="s">
        <v>36</v>
      </c>
      <c r="W80" s="1">
        <v>26.7</v>
      </c>
      <c r="X80" s="1" t="s">
        <v>47</v>
      </c>
      <c r="Y80" s="1">
        <v>178</v>
      </c>
      <c r="Z80" s="1" t="s">
        <v>48</v>
      </c>
      <c r="AA80" s="1">
        <v>26.7</v>
      </c>
      <c r="AB80" s="1" t="s">
        <v>36</v>
      </c>
      <c r="AC80" s="1">
        <v>151.30000000000001</v>
      </c>
      <c r="AD80" s="1" t="s">
        <v>87</v>
      </c>
      <c r="AE80" s="1">
        <v>178</v>
      </c>
      <c r="AF80" s="1" t="s">
        <v>80</v>
      </c>
      <c r="AG80" s="1">
        <v>0.85</v>
      </c>
      <c r="AH80" s="1" t="s">
        <v>36</v>
      </c>
      <c r="AI80" s="1">
        <v>151.30000000000001</v>
      </c>
      <c r="AJ80" s="1" t="s">
        <v>81</v>
      </c>
    </row>
    <row r="81" spans="1:36" x14ac:dyDescent="0.25">
      <c r="A81" s="1" t="s">
        <v>11</v>
      </c>
      <c r="B81" s="1">
        <v>111</v>
      </c>
      <c r="C81" s="1" t="s">
        <v>16</v>
      </c>
      <c r="D81" s="1">
        <v>31</v>
      </c>
      <c r="E81" s="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2">
        <v>76.59</v>
      </c>
      <c r="O81" s="1">
        <v>31</v>
      </c>
      <c r="P81" s="1" t="s">
        <v>178</v>
      </c>
      <c r="Q81" s="1" t="s">
        <v>85</v>
      </c>
      <c r="R81" s="1" t="s">
        <v>46</v>
      </c>
      <c r="S81" s="1">
        <v>111</v>
      </c>
      <c r="T81" s="1" t="s">
        <v>80</v>
      </c>
      <c r="U81" s="1">
        <v>0.31</v>
      </c>
      <c r="V81" s="1" t="s">
        <v>36</v>
      </c>
      <c r="W81" s="1">
        <v>34.409999999999997</v>
      </c>
      <c r="X81" s="1" t="s">
        <v>47</v>
      </c>
      <c r="Y81" s="1">
        <v>111</v>
      </c>
      <c r="Z81" s="1" t="s">
        <v>48</v>
      </c>
      <c r="AA81" s="1">
        <v>34.409999999999997</v>
      </c>
      <c r="AB81" s="1" t="s">
        <v>36</v>
      </c>
      <c r="AC81" s="1">
        <v>76.59</v>
      </c>
      <c r="AD81" s="1" t="s">
        <v>87</v>
      </c>
      <c r="AE81" s="1">
        <v>111</v>
      </c>
      <c r="AF81" s="1" t="s">
        <v>80</v>
      </c>
      <c r="AG81" s="1">
        <v>0.69</v>
      </c>
      <c r="AH81" s="1" t="s">
        <v>36</v>
      </c>
      <c r="AI81" s="1">
        <v>76.59</v>
      </c>
      <c r="AJ81" s="1" t="s">
        <v>81</v>
      </c>
    </row>
    <row r="82" spans="1:36" x14ac:dyDescent="0.25">
      <c r="A82" s="1" t="s">
        <v>11</v>
      </c>
      <c r="B82" s="1">
        <v>269</v>
      </c>
      <c r="C82" s="1" t="s">
        <v>16</v>
      </c>
      <c r="D82" s="1">
        <v>17</v>
      </c>
      <c r="E82" s="1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2">
        <v>223.27</v>
      </c>
      <c r="O82" s="1">
        <v>17</v>
      </c>
      <c r="P82" s="1" t="s">
        <v>179</v>
      </c>
      <c r="Q82" s="1" t="s">
        <v>85</v>
      </c>
      <c r="R82" s="1" t="s">
        <v>46</v>
      </c>
      <c r="S82" s="1">
        <v>269</v>
      </c>
      <c r="T82" s="1" t="s">
        <v>80</v>
      </c>
      <c r="U82" s="1">
        <v>0.17</v>
      </c>
      <c r="V82" s="1" t="s">
        <v>36</v>
      </c>
      <c r="W82" s="1">
        <v>45.73</v>
      </c>
      <c r="X82" s="1" t="s">
        <v>47</v>
      </c>
      <c r="Y82" s="1">
        <v>269</v>
      </c>
      <c r="Z82" s="1" t="s">
        <v>48</v>
      </c>
      <c r="AA82" s="1">
        <v>45.73</v>
      </c>
      <c r="AB82" s="1" t="s">
        <v>36</v>
      </c>
      <c r="AC82" s="1">
        <v>223.27</v>
      </c>
      <c r="AD82" s="1" t="s">
        <v>87</v>
      </c>
      <c r="AE82" s="1">
        <v>269</v>
      </c>
      <c r="AF82" s="1" t="s">
        <v>80</v>
      </c>
      <c r="AG82" s="1">
        <v>0.83</v>
      </c>
      <c r="AH82" s="1" t="s">
        <v>36</v>
      </c>
      <c r="AI82" s="1">
        <v>223.27</v>
      </c>
      <c r="AJ82" s="1" t="s">
        <v>81</v>
      </c>
    </row>
    <row r="83" spans="1:36" x14ac:dyDescent="0.25">
      <c r="A83" s="1" t="s">
        <v>11</v>
      </c>
      <c r="B83" s="1">
        <v>101</v>
      </c>
      <c r="C83" s="1" t="s">
        <v>16</v>
      </c>
      <c r="D83" s="1">
        <v>8</v>
      </c>
      <c r="E83" s="1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2">
        <v>92.92</v>
      </c>
      <c r="O83" s="1">
        <v>8</v>
      </c>
      <c r="P83" s="1" t="s">
        <v>121</v>
      </c>
      <c r="Q83" s="1" t="s">
        <v>85</v>
      </c>
      <c r="R83" s="1" t="s">
        <v>46</v>
      </c>
      <c r="S83" s="1">
        <v>101</v>
      </c>
      <c r="T83" s="1" t="s">
        <v>80</v>
      </c>
      <c r="U83" s="1">
        <v>0.08</v>
      </c>
      <c r="V83" s="1" t="s">
        <v>36</v>
      </c>
      <c r="W83" s="1">
        <v>8.08</v>
      </c>
      <c r="X83" s="1" t="s">
        <v>47</v>
      </c>
      <c r="Y83" s="1">
        <v>101</v>
      </c>
      <c r="Z83" s="1" t="s">
        <v>48</v>
      </c>
      <c r="AA83" s="1">
        <v>8.08</v>
      </c>
      <c r="AB83" s="1" t="s">
        <v>36</v>
      </c>
      <c r="AC83" s="1">
        <v>92.92</v>
      </c>
      <c r="AD83" s="1" t="s">
        <v>87</v>
      </c>
      <c r="AE83" s="1">
        <v>101</v>
      </c>
      <c r="AF83" s="1" t="s">
        <v>80</v>
      </c>
      <c r="AG83" s="1">
        <v>0.92</v>
      </c>
      <c r="AH83" s="1" t="s">
        <v>36</v>
      </c>
      <c r="AI83" s="1">
        <v>92.92</v>
      </c>
      <c r="AJ83" s="1" t="s">
        <v>81</v>
      </c>
    </row>
    <row r="84" spans="1:36" x14ac:dyDescent="0.25">
      <c r="A84" s="1" t="s">
        <v>11</v>
      </c>
      <c r="B84" s="1">
        <v>80</v>
      </c>
      <c r="C84" s="1" t="s">
        <v>16</v>
      </c>
      <c r="D84" s="1">
        <v>8</v>
      </c>
      <c r="E84" s="1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2">
        <v>73.599999999999994</v>
      </c>
      <c r="O84" s="1">
        <v>8</v>
      </c>
      <c r="P84" s="1" t="s">
        <v>163</v>
      </c>
      <c r="Q84" s="1" t="s">
        <v>85</v>
      </c>
      <c r="R84" s="1" t="s">
        <v>46</v>
      </c>
      <c r="S84" s="1">
        <v>80</v>
      </c>
      <c r="T84" s="1" t="s">
        <v>80</v>
      </c>
      <c r="U84" s="1">
        <v>0.08</v>
      </c>
      <c r="V84" s="1" t="s">
        <v>36</v>
      </c>
      <c r="W84" s="1">
        <v>6.4</v>
      </c>
      <c r="X84" s="1" t="s">
        <v>47</v>
      </c>
      <c r="Y84" s="1">
        <v>80</v>
      </c>
      <c r="Z84" s="1" t="s">
        <v>48</v>
      </c>
      <c r="AA84" s="1">
        <v>6.4</v>
      </c>
      <c r="AB84" s="1" t="s">
        <v>36</v>
      </c>
      <c r="AC84" s="1">
        <v>73.599999999999994</v>
      </c>
      <c r="AD84" s="1" t="s">
        <v>87</v>
      </c>
      <c r="AE84" s="1">
        <v>80</v>
      </c>
      <c r="AF84" s="1" t="s">
        <v>80</v>
      </c>
      <c r="AG84" s="1">
        <v>0.92</v>
      </c>
      <c r="AH84" s="1" t="s">
        <v>36</v>
      </c>
      <c r="AI84" s="1">
        <v>73.599999999999994</v>
      </c>
      <c r="AJ84" s="1" t="s">
        <v>81</v>
      </c>
    </row>
    <row r="85" spans="1:36" x14ac:dyDescent="0.25">
      <c r="A85" s="1" t="s">
        <v>11</v>
      </c>
      <c r="B85" s="1">
        <v>227</v>
      </c>
      <c r="C85" s="1" t="s">
        <v>16</v>
      </c>
      <c r="D85" s="1">
        <v>27</v>
      </c>
      <c r="E85" s="1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2">
        <v>165.71</v>
      </c>
      <c r="O85" s="1">
        <v>27</v>
      </c>
      <c r="P85" s="1" t="s">
        <v>180</v>
      </c>
      <c r="Q85" s="1" t="s">
        <v>85</v>
      </c>
      <c r="R85" s="1" t="s">
        <v>46</v>
      </c>
      <c r="S85" s="1">
        <v>227</v>
      </c>
      <c r="T85" s="1" t="s">
        <v>80</v>
      </c>
      <c r="U85" s="1">
        <v>0.27</v>
      </c>
      <c r="V85" s="1" t="s">
        <v>36</v>
      </c>
      <c r="W85" s="1">
        <v>61.29</v>
      </c>
      <c r="X85" s="1" t="s">
        <v>47</v>
      </c>
      <c r="Y85" s="1">
        <v>227</v>
      </c>
      <c r="Z85" s="1" t="s">
        <v>48</v>
      </c>
      <c r="AA85" s="1">
        <v>61.29</v>
      </c>
      <c r="AB85" s="1" t="s">
        <v>36</v>
      </c>
      <c r="AC85" s="1">
        <v>165.71</v>
      </c>
      <c r="AD85" s="1" t="s">
        <v>87</v>
      </c>
      <c r="AE85" s="1">
        <v>227</v>
      </c>
      <c r="AF85" s="1" t="s">
        <v>80</v>
      </c>
      <c r="AG85" s="1">
        <v>0.73</v>
      </c>
      <c r="AH85" s="1" t="s">
        <v>36</v>
      </c>
      <c r="AI85" s="1">
        <v>165.71</v>
      </c>
      <c r="AJ85" s="1" t="s">
        <v>81</v>
      </c>
    </row>
    <row r="86" spans="1:36" x14ac:dyDescent="0.25">
      <c r="A86" s="1" t="s">
        <v>11</v>
      </c>
      <c r="B86" s="1">
        <v>51</v>
      </c>
      <c r="C86" s="1" t="s">
        <v>16</v>
      </c>
      <c r="D86" s="1">
        <v>25</v>
      </c>
      <c r="E86" s="1" t="s">
        <v>14</v>
      </c>
      <c r="F86" s="1" t="s">
        <v>12</v>
      </c>
      <c r="G86" s="1" t="s">
        <v>13</v>
      </c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2">
        <v>38.25</v>
      </c>
      <c r="O86" s="1">
        <v>25</v>
      </c>
      <c r="P86" s="1" t="s">
        <v>51</v>
      </c>
      <c r="Q86" s="1" t="s">
        <v>85</v>
      </c>
      <c r="R86" s="1" t="s">
        <v>46</v>
      </c>
      <c r="S86" s="1">
        <v>51</v>
      </c>
      <c r="T86" s="1" t="s">
        <v>80</v>
      </c>
      <c r="U86" s="1">
        <v>0.25</v>
      </c>
      <c r="V86" s="1" t="s">
        <v>36</v>
      </c>
      <c r="W86" s="1">
        <v>12.75</v>
      </c>
      <c r="X86" s="1" t="s">
        <v>47</v>
      </c>
      <c r="Y86" s="1">
        <v>51</v>
      </c>
      <c r="Z86" s="1" t="s">
        <v>48</v>
      </c>
      <c r="AA86" s="1">
        <v>12.75</v>
      </c>
      <c r="AB86" s="1" t="s">
        <v>36</v>
      </c>
      <c r="AC86" s="1">
        <v>38.25</v>
      </c>
      <c r="AD86" s="1" t="s">
        <v>87</v>
      </c>
      <c r="AE86" s="1">
        <v>51</v>
      </c>
      <c r="AF86" s="1" t="s">
        <v>80</v>
      </c>
      <c r="AG86" s="1">
        <v>0.75</v>
      </c>
      <c r="AH86" s="1" t="s">
        <v>36</v>
      </c>
      <c r="AI86" s="1">
        <v>38.25</v>
      </c>
      <c r="AJ86" s="1" t="s">
        <v>81</v>
      </c>
    </row>
    <row r="87" spans="1:36" x14ac:dyDescent="0.25">
      <c r="A87" s="1" t="s">
        <v>11</v>
      </c>
      <c r="B87" s="1">
        <v>81</v>
      </c>
      <c r="C87" s="1" t="s">
        <v>16</v>
      </c>
      <c r="D87" s="1">
        <v>24</v>
      </c>
      <c r="E87" s="1" t="s">
        <v>14</v>
      </c>
      <c r="F87" s="1" t="s">
        <v>12</v>
      </c>
      <c r="G87" s="1" t="s">
        <v>13</v>
      </c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2">
        <v>61.56</v>
      </c>
      <c r="O87" s="1">
        <v>24</v>
      </c>
      <c r="P87" s="1" t="s">
        <v>55</v>
      </c>
      <c r="Q87" s="1" t="s">
        <v>85</v>
      </c>
      <c r="R87" s="1" t="s">
        <v>46</v>
      </c>
      <c r="S87" s="1">
        <v>81</v>
      </c>
      <c r="T87" s="1" t="s">
        <v>80</v>
      </c>
      <c r="U87" s="1">
        <v>0.24</v>
      </c>
      <c r="V87" s="1" t="s">
        <v>36</v>
      </c>
      <c r="W87" s="1">
        <v>19.440000000000001</v>
      </c>
      <c r="X87" s="1" t="s">
        <v>47</v>
      </c>
      <c r="Y87" s="1">
        <v>81</v>
      </c>
      <c r="Z87" s="1" t="s">
        <v>48</v>
      </c>
      <c r="AA87" s="1">
        <v>19.440000000000001</v>
      </c>
      <c r="AB87" s="1" t="s">
        <v>36</v>
      </c>
      <c r="AC87" s="1">
        <v>61.56</v>
      </c>
      <c r="AD87" s="1" t="s">
        <v>87</v>
      </c>
      <c r="AE87" s="1">
        <v>81</v>
      </c>
      <c r="AF87" s="1" t="s">
        <v>80</v>
      </c>
      <c r="AG87" s="1">
        <v>0.76</v>
      </c>
      <c r="AH87" s="1" t="s">
        <v>36</v>
      </c>
      <c r="AI87" s="1">
        <v>61.56</v>
      </c>
      <c r="AJ87" s="1" t="s">
        <v>81</v>
      </c>
    </row>
    <row r="88" spans="1:36" x14ac:dyDescent="0.25">
      <c r="A88" s="1" t="s">
        <v>11</v>
      </c>
      <c r="B88" s="1">
        <v>161</v>
      </c>
      <c r="C88" s="1" t="s">
        <v>16</v>
      </c>
      <c r="D88" s="1">
        <v>22</v>
      </c>
      <c r="E88" s="1" t="s">
        <v>14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2">
        <v>125.58</v>
      </c>
      <c r="O88" s="1">
        <v>22</v>
      </c>
      <c r="P88" s="1" t="s">
        <v>127</v>
      </c>
      <c r="Q88" s="1" t="s">
        <v>85</v>
      </c>
      <c r="R88" s="1" t="s">
        <v>46</v>
      </c>
      <c r="S88" s="1">
        <v>161</v>
      </c>
      <c r="T88" s="1" t="s">
        <v>80</v>
      </c>
      <c r="U88" s="1">
        <v>0.22</v>
      </c>
      <c r="V88" s="1" t="s">
        <v>36</v>
      </c>
      <c r="W88" s="1">
        <v>35.42</v>
      </c>
      <c r="X88" s="1" t="s">
        <v>47</v>
      </c>
      <c r="Y88" s="1">
        <v>161</v>
      </c>
      <c r="Z88" s="1" t="s">
        <v>48</v>
      </c>
      <c r="AA88" s="1">
        <v>35.42</v>
      </c>
      <c r="AB88" s="1" t="s">
        <v>36</v>
      </c>
      <c r="AC88" s="1">
        <v>125.58</v>
      </c>
      <c r="AD88" s="1" t="s">
        <v>87</v>
      </c>
      <c r="AE88" s="1">
        <v>161</v>
      </c>
      <c r="AF88" s="1" t="s">
        <v>80</v>
      </c>
      <c r="AG88" s="1">
        <v>0.78</v>
      </c>
      <c r="AH88" s="1" t="s">
        <v>36</v>
      </c>
      <c r="AI88" s="1">
        <v>125.58</v>
      </c>
      <c r="AJ88" s="1" t="s">
        <v>81</v>
      </c>
    </row>
    <row r="89" spans="1:36" x14ac:dyDescent="0.25">
      <c r="A89" s="1" t="s">
        <v>11</v>
      </c>
      <c r="B89" s="1">
        <v>298</v>
      </c>
      <c r="C89" s="1" t="s">
        <v>16</v>
      </c>
      <c r="D89" s="1">
        <v>19</v>
      </c>
      <c r="E89" s="1" t="s">
        <v>14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2">
        <v>241.38</v>
      </c>
      <c r="O89" s="1">
        <v>19</v>
      </c>
      <c r="P89" s="1" t="s">
        <v>181</v>
      </c>
      <c r="Q89" s="1" t="s">
        <v>85</v>
      </c>
      <c r="R89" s="1" t="s">
        <v>46</v>
      </c>
      <c r="S89" s="1">
        <v>298</v>
      </c>
      <c r="T89" s="1" t="s">
        <v>80</v>
      </c>
      <c r="U89" s="1">
        <v>0.19</v>
      </c>
      <c r="V89" s="1" t="s">
        <v>36</v>
      </c>
      <c r="W89" s="1">
        <v>56.62</v>
      </c>
      <c r="X89" s="1" t="s">
        <v>47</v>
      </c>
      <c r="Y89" s="1">
        <v>298</v>
      </c>
      <c r="Z89" s="1" t="s">
        <v>48</v>
      </c>
      <c r="AA89" s="1">
        <v>56.62</v>
      </c>
      <c r="AB89" s="1" t="s">
        <v>36</v>
      </c>
      <c r="AC89" s="1">
        <v>241.38</v>
      </c>
      <c r="AD89" s="1" t="s">
        <v>87</v>
      </c>
      <c r="AE89" s="1">
        <v>298</v>
      </c>
      <c r="AF89" s="1" t="s">
        <v>80</v>
      </c>
      <c r="AG89" s="1">
        <v>0.81</v>
      </c>
      <c r="AH89" s="1" t="s">
        <v>36</v>
      </c>
      <c r="AI89" s="1">
        <v>241.38</v>
      </c>
      <c r="AJ89" s="1" t="s">
        <v>81</v>
      </c>
    </row>
    <row r="90" spans="1:36" x14ac:dyDescent="0.25">
      <c r="A90" s="1" t="s">
        <v>11</v>
      </c>
      <c r="B90" s="1">
        <v>85</v>
      </c>
      <c r="C90" s="1" t="s">
        <v>16</v>
      </c>
      <c r="D90" s="1">
        <v>14</v>
      </c>
      <c r="E90" s="1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2">
        <v>73.099999999999994</v>
      </c>
      <c r="O90" s="1">
        <v>14</v>
      </c>
      <c r="P90" s="1" t="s">
        <v>182</v>
      </c>
      <c r="Q90" s="1" t="s">
        <v>85</v>
      </c>
      <c r="R90" s="1" t="s">
        <v>46</v>
      </c>
      <c r="S90" s="1">
        <v>85</v>
      </c>
      <c r="T90" s="1" t="s">
        <v>80</v>
      </c>
      <c r="U90" s="1">
        <v>0.14000000000000001</v>
      </c>
      <c r="V90" s="1" t="s">
        <v>36</v>
      </c>
      <c r="W90" s="1">
        <v>11.9</v>
      </c>
      <c r="X90" s="1" t="s">
        <v>47</v>
      </c>
      <c r="Y90" s="1">
        <v>85</v>
      </c>
      <c r="Z90" s="1" t="s">
        <v>48</v>
      </c>
      <c r="AA90" s="1">
        <v>11.9</v>
      </c>
      <c r="AB90" s="1" t="s">
        <v>36</v>
      </c>
      <c r="AC90" s="1">
        <v>73.099999999999994</v>
      </c>
      <c r="AD90" s="1" t="s">
        <v>87</v>
      </c>
      <c r="AE90" s="1">
        <v>85</v>
      </c>
      <c r="AF90" s="1" t="s">
        <v>80</v>
      </c>
      <c r="AG90" s="1">
        <v>0.86</v>
      </c>
      <c r="AH90" s="1" t="s">
        <v>36</v>
      </c>
      <c r="AI90" s="1">
        <v>73.099999999999994</v>
      </c>
      <c r="AJ90" s="1" t="s">
        <v>81</v>
      </c>
    </row>
    <row r="91" spans="1:36" x14ac:dyDescent="0.25">
      <c r="A91" s="1" t="s">
        <v>11</v>
      </c>
      <c r="B91" s="1">
        <v>264</v>
      </c>
      <c r="C91" s="1" t="s">
        <v>16</v>
      </c>
      <c r="D91" s="1">
        <v>10</v>
      </c>
      <c r="E91" s="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2">
        <v>237.6</v>
      </c>
      <c r="O91" s="1">
        <v>10</v>
      </c>
      <c r="P91" s="1" t="s">
        <v>183</v>
      </c>
      <c r="Q91" s="1" t="s">
        <v>85</v>
      </c>
      <c r="R91" s="1" t="s">
        <v>46</v>
      </c>
      <c r="S91" s="1">
        <v>264</v>
      </c>
      <c r="T91" s="1" t="s">
        <v>80</v>
      </c>
      <c r="U91" s="1">
        <v>0.1</v>
      </c>
      <c r="V91" s="1" t="s">
        <v>36</v>
      </c>
      <c r="W91" s="1">
        <v>26.4</v>
      </c>
      <c r="X91" s="1" t="s">
        <v>47</v>
      </c>
      <c r="Y91" s="1">
        <v>264</v>
      </c>
      <c r="Z91" s="1" t="s">
        <v>48</v>
      </c>
      <c r="AA91" s="1">
        <v>26.4</v>
      </c>
      <c r="AB91" s="1" t="s">
        <v>36</v>
      </c>
      <c r="AC91" s="1">
        <v>237.6</v>
      </c>
      <c r="AD91" s="1" t="s">
        <v>87</v>
      </c>
      <c r="AE91" s="1">
        <v>264</v>
      </c>
      <c r="AF91" s="1" t="s">
        <v>80</v>
      </c>
      <c r="AG91" s="1">
        <v>0.9</v>
      </c>
      <c r="AH91" s="1" t="s">
        <v>36</v>
      </c>
      <c r="AI91" s="1">
        <v>237.6</v>
      </c>
      <c r="AJ91" s="1" t="s">
        <v>81</v>
      </c>
    </row>
    <row r="92" spans="1:36" x14ac:dyDescent="0.25">
      <c r="A92" s="1" t="s">
        <v>11</v>
      </c>
      <c r="B92" s="1">
        <v>207</v>
      </c>
      <c r="C92" s="1" t="s">
        <v>16</v>
      </c>
      <c r="D92" s="1">
        <v>5</v>
      </c>
      <c r="E92" s="1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2">
        <v>196.65</v>
      </c>
      <c r="O92" s="1">
        <v>5</v>
      </c>
      <c r="P92" s="1" t="s">
        <v>184</v>
      </c>
      <c r="Q92" s="1" t="s">
        <v>85</v>
      </c>
      <c r="R92" s="1" t="s">
        <v>46</v>
      </c>
      <c r="S92" s="1">
        <v>207</v>
      </c>
      <c r="T92" s="1" t="s">
        <v>80</v>
      </c>
      <c r="U92" s="1">
        <v>0.05</v>
      </c>
      <c r="V92" s="1" t="s">
        <v>36</v>
      </c>
      <c r="W92" s="1">
        <v>10.35</v>
      </c>
      <c r="X92" s="1" t="s">
        <v>47</v>
      </c>
      <c r="Y92" s="1">
        <v>207</v>
      </c>
      <c r="Z92" s="1" t="s">
        <v>48</v>
      </c>
      <c r="AA92" s="1">
        <v>10.35</v>
      </c>
      <c r="AB92" s="1" t="s">
        <v>36</v>
      </c>
      <c r="AC92" s="1">
        <v>196.65</v>
      </c>
      <c r="AD92" s="1" t="s">
        <v>87</v>
      </c>
      <c r="AE92" s="1">
        <v>207</v>
      </c>
      <c r="AF92" s="1" t="s">
        <v>80</v>
      </c>
      <c r="AG92" s="1">
        <v>0.95</v>
      </c>
      <c r="AH92" s="1" t="s">
        <v>36</v>
      </c>
      <c r="AI92" s="1">
        <v>196.65</v>
      </c>
      <c r="AJ92" s="1" t="s">
        <v>81</v>
      </c>
    </row>
    <row r="93" spans="1:36" x14ac:dyDescent="0.25">
      <c r="A93" s="1" t="s">
        <v>11</v>
      </c>
      <c r="B93" s="1">
        <v>80</v>
      </c>
      <c r="C93" s="1" t="s">
        <v>16</v>
      </c>
      <c r="D93" s="1">
        <v>23</v>
      </c>
      <c r="E93" s="1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2">
        <v>61.6</v>
      </c>
      <c r="O93" s="1">
        <v>23</v>
      </c>
      <c r="P93" s="1" t="s">
        <v>163</v>
      </c>
      <c r="Q93" s="1" t="s">
        <v>85</v>
      </c>
      <c r="R93" s="1" t="s">
        <v>46</v>
      </c>
      <c r="S93" s="1">
        <v>80</v>
      </c>
      <c r="T93" s="1" t="s">
        <v>80</v>
      </c>
      <c r="U93" s="1">
        <v>0.23</v>
      </c>
      <c r="V93" s="1" t="s">
        <v>36</v>
      </c>
      <c r="W93" s="1">
        <v>18.399999999999999</v>
      </c>
      <c r="X93" s="1" t="s">
        <v>47</v>
      </c>
      <c r="Y93" s="1">
        <v>80</v>
      </c>
      <c r="Z93" s="1" t="s">
        <v>48</v>
      </c>
      <c r="AA93" s="1">
        <v>18.399999999999999</v>
      </c>
      <c r="AB93" s="1" t="s">
        <v>36</v>
      </c>
      <c r="AC93" s="1">
        <v>61.6</v>
      </c>
      <c r="AD93" s="1" t="s">
        <v>87</v>
      </c>
      <c r="AE93" s="1">
        <v>80</v>
      </c>
      <c r="AF93" s="1" t="s">
        <v>80</v>
      </c>
      <c r="AG93" s="1">
        <v>0.77</v>
      </c>
      <c r="AH93" s="1" t="s">
        <v>36</v>
      </c>
      <c r="AI93" s="1">
        <v>61.6</v>
      </c>
      <c r="AJ93" s="1" t="s">
        <v>81</v>
      </c>
    </row>
    <row r="94" spans="1:36" x14ac:dyDescent="0.25">
      <c r="A94" s="1" t="s">
        <v>11</v>
      </c>
      <c r="B94" s="1">
        <v>291</v>
      </c>
      <c r="C94" s="1" t="s">
        <v>16</v>
      </c>
      <c r="D94" s="1">
        <v>3</v>
      </c>
      <c r="E94" s="1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2">
        <v>282.27</v>
      </c>
      <c r="O94" s="1">
        <v>3</v>
      </c>
      <c r="P94" s="1" t="s">
        <v>185</v>
      </c>
      <c r="Q94" s="1" t="s">
        <v>85</v>
      </c>
      <c r="R94" s="1" t="s">
        <v>46</v>
      </c>
      <c r="S94" s="1">
        <v>291</v>
      </c>
      <c r="T94" s="1" t="s">
        <v>80</v>
      </c>
      <c r="U94" s="1">
        <v>0.03</v>
      </c>
      <c r="V94" s="1" t="s">
        <v>36</v>
      </c>
      <c r="W94" s="1">
        <v>8.73</v>
      </c>
      <c r="X94" s="1" t="s">
        <v>47</v>
      </c>
      <c r="Y94" s="1">
        <v>291</v>
      </c>
      <c r="Z94" s="1" t="s">
        <v>48</v>
      </c>
      <c r="AA94" s="1">
        <v>8.73</v>
      </c>
      <c r="AB94" s="1" t="s">
        <v>36</v>
      </c>
      <c r="AC94" s="1">
        <v>282.27</v>
      </c>
      <c r="AD94" s="1" t="s">
        <v>87</v>
      </c>
      <c r="AE94" s="1">
        <v>291</v>
      </c>
      <c r="AF94" s="1" t="s">
        <v>80</v>
      </c>
      <c r="AG94" s="1">
        <v>0.97</v>
      </c>
      <c r="AH94" s="1" t="s">
        <v>36</v>
      </c>
      <c r="AI94" s="1">
        <v>282.27</v>
      </c>
      <c r="AJ94" s="1" t="s">
        <v>81</v>
      </c>
    </row>
    <row r="95" spans="1:36" x14ac:dyDescent="0.25">
      <c r="A95" s="1" t="s">
        <v>11</v>
      </c>
      <c r="B95" s="1">
        <v>233</v>
      </c>
      <c r="C95" s="1" t="s">
        <v>16</v>
      </c>
      <c r="D95" s="1">
        <v>15</v>
      </c>
      <c r="E95" s="1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2">
        <v>198.05</v>
      </c>
      <c r="O95" s="1">
        <v>15</v>
      </c>
      <c r="P95" s="1" t="s">
        <v>186</v>
      </c>
      <c r="Q95" s="1" t="s">
        <v>85</v>
      </c>
      <c r="R95" s="1" t="s">
        <v>46</v>
      </c>
      <c r="S95" s="1">
        <v>233</v>
      </c>
      <c r="T95" s="1" t="s">
        <v>80</v>
      </c>
      <c r="U95" s="1">
        <v>0.15</v>
      </c>
      <c r="V95" s="1" t="s">
        <v>36</v>
      </c>
      <c r="W95" s="1">
        <v>34.950000000000003</v>
      </c>
      <c r="X95" s="1" t="s">
        <v>47</v>
      </c>
      <c r="Y95" s="1">
        <v>233</v>
      </c>
      <c r="Z95" s="1" t="s">
        <v>48</v>
      </c>
      <c r="AA95" s="1">
        <v>34.950000000000003</v>
      </c>
      <c r="AB95" s="1" t="s">
        <v>36</v>
      </c>
      <c r="AC95" s="1">
        <v>198.05</v>
      </c>
      <c r="AD95" s="1" t="s">
        <v>87</v>
      </c>
      <c r="AE95" s="1">
        <v>233</v>
      </c>
      <c r="AF95" s="1" t="s">
        <v>80</v>
      </c>
      <c r="AG95" s="1">
        <v>0.85</v>
      </c>
      <c r="AH95" s="1" t="s">
        <v>36</v>
      </c>
      <c r="AI95" s="1">
        <v>198.05</v>
      </c>
      <c r="AJ95" s="1" t="s">
        <v>81</v>
      </c>
    </row>
    <row r="96" spans="1:36" x14ac:dyDescent="0.25">
      <c r="A96" s="1" t="s">
        <v>11</v>
      </c>
      <c r="B96" s="1">
        <v>60</v>
      </c>
      <c r="C96" s="1" t="s">
        <v>16</v>
      </c>
      <c r="D96" s="1">
        <v>11</v>
      </c>
      <c r="E96" s="1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2">
        <v>53.4</v>
      </c>
      <c r="O96" s="1">
        <v>11</v>
      </c>
      <c r="P96" s="1" t="s">
        <v>187</v>
      </c>
      <c r="Q96" s="1" t="s">
        <v>85</v>
      </c>
      <c r="R96" s="1" t="s">
        <v>46</v>
      </c>
      <c r="S96" s="1">
        <v>60</v>
      </c>
      <c r="T96" s="1" t="s">
        <v>80</v>
      </c>
      <c r="U96" s="1">
        <v>0.11</v>
      </c>
      <c r="V96" s="1" t="s">
        <v>36</v>
      </c>
      <c r="W96" s="1">
        <v>6.6</v>
      </c>
      <c r="X96" s="1" t="s">
        <v>47</v>
      </c>
      <c r="Y96" s="1">
        <v>60</v>
      </c>
      <c r="Z96" s="1" t="s">
        <v>48</v>
      </c>
      <c r="AA96" s="1">
        <v>6.6</v>
      </c>
      <c r="AB96" s="1" t="s">
        <v>36</v>
      </c>
      <c r="AC96" s="1">
        <v>53.4</v>
      </c>
      <c r="AD96" s="1" t="s">
        <v>87</v>
      </c>
      <c r="AE96" s="1">
        <v>60</v>
      </c>
      <c r="AF96" s="1" t="s">
        <v>80</v>
      </c>
      <c r="AG96" s="1">
        <v>0.89</v>
      </c>
      <c r="AH96" s="1" t="s">
        <v>36</v>
      </c>
      <c r="AI96" s="1">
        <v>53.4</v>
      </c>
      <c r="AJ96" s="1" t="s">
        <v>81</v>
      </c>
    </row>
    <row r="97" spans="1:36" x14ac:dyDescent="0.25">
      <c r="A97" s="1" t="s">
        <v>11</v>
      </c>
      <c r="B97" s="1">
        <v>114</v>
      </c>
      <c r="C97" s="1" t="s">
        <v>16</v>
      </c>
      <c r="D97" s="1">
        <v>9</v>
      </c>
      <c r="E97" s="1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2">
        <v>103.74</v>
      </c>
      <c r="O97" s="1">
        <v>9</v>
      </c>
      <c r="P97" s="1" t="s">
        <v>43</v>
      </c>
      <c r="Q97" s="1" t="s">
        <v>85</v>
      </c>
      <c r="R97" s="1" t="s">
        <v>46</v>
      </c>
      <c r="S97" s="1">
        <v>114</v>
      </c>
      <c r="T97" s="1" t="s">
        <v>80</v>
      </c>
      <c r="U97" s="1">
        <v>0.09</v>
      </c>
      <c r="V97" s="1" t="s">
        <v>36</v>
      </c>
      <c r="W97" s="1">
        <v>10.26</v>
      </c>
      <c r="X97" s="1" t="s">
        <v>47</v>
      </c>
      <c r="Y97" s="1">
        <v>114</v>
      </c>
      <c r="Z97" s="1" t="s">
        <v>48</v>
      </c>
      <c r="AA97" s="1">
        <v>10.26</v>
      </c>
      <c r="AB97" s="1" t="s">
        <v>36</v>
      </c>
      <c r="AC97" s="1">
        <v>103.74</v>
      </c>
      <c r="AD97" s="1" t="s">
        <v>87</v>
      </c>
      <c r="AE97" s="1">
        <v>114</v>
      </c>
      <c r="AF97" s="1" t="s">
        <v>80</v>
      </c>
      <c r="AG97" s="1">
        <v>0.91</v>
      </c>
      <c r="AH97" s="1" t="s">
        <v>36</v>
      </c>
      <c r="AI97" s="1">
        <v>103.74</v>
      </c>
      <c r="AJ97" s="1" t="s">
        <v>81</v>
      </c>
    </row>
    <row r="98" spans="1:36" x14ac:dyDescent="0.25">
      <c r="A98" s="1" t="s">
        <v>11</v>
      </c>
      <c r="B98" s="1">
        <v>165</v>
      </c>
      <c r="C98" s="1" t="s">
        <v>16</v>
      </c>
      <c r="D98" s="1">
        <v>21</v>
      </c>
      <c r="E98" s="1" t="s">
        <v>14</v>
      </c>
      <c r="F98" s="1" t="s">
        <v>12</v>
      </c>
      <c r="G98" s="1" t="s">
        <v>13</v>
      </c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2">
        <v>130.35</v>
      </c>
      <c r="O98" s="1">
        <v>21</v>
      </c>
      <c r="P98" s="1" t="s">
        <v>58</v>
      </c>
      <c r="Q98" s="1" t="s">
        <v>85</v>
      </c>
      <c r="R98" s="1" t="s">
        <v>46</v>
      </c>
      <c r="S98" s="1">
        <v>165</v>
      </c>
      <c r="T98" s="1" t="s">
        <v>80</v>
      </c>
      <c r="U98" s="1">
        <v>0.21</v>
      </c>
      <c r="V98" s="1" t="s">
        <v>36</v>
      </c>
      <c r="W98" s="1">
        <v>34.65</v>
      </c>
      <c r="X98" s="1" t="s">
        <v>47</v>
      </c>
      <c r="Y98" s="1">
        <v>165</v>
      </c>
      <c r="Z98" s="1" t="s">
        <v>48</v>
      </c>
      <c r="AA98" s="1">
        <v>34.65</v>
      </c>
      <c r="AB98" s="1" t="s">
        <v>36</v>
      </c>
      <c r="AC98" s="1">
        <v>130.35</v>
      </c>
      <c r="AD98" s="1" t="s">
        <v>87</v>
      </c>
      <c r="AE98" s="1">
        <v>165</v>
      </c>
      <c r="AF98" s="1" t="s">
        <v>80</v>
      </c>
      <c r="AG98" s="1">
        <v>0.79</v>
      </c>
      <c r="AH98" s="1" t="s">
        <v>36</v>
      </c>
      <c r="AI98" s="1">
        <v>130.35</v>
      </c>
      <c r="AJ98" s="1" t="s">
        <v>81</v>
      </c>
    </row>
    <row r="99" spans="1:36" x14ac:dyDescent="0.25">
      <c r="A99" s="1" t="s">
        <v>11</v>
      </c>
      <c r="B99" s="1">
        <v>81</v>
      </c>
      <c r="C99" s="1" t="s">
        <v>16</v>
      </c>
      <c r="D99" s="1">
        <v>30</v>
      </c>
      <c r="E99" s="1" t="s">
        <v>14</v>
      </c>
      <c r="F99" s="1" t="s">
        <v>12</v>
      </c>
      <c r="G99" s="1" t="s">
        <v>13</v>
      </c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2">
        <v>56.7</v>
      </c>
      <c r="O99" s="1">
        <v>30</v>
      </c>
      <c r="P99" s="1" t="s">
        <v>55</v>
      </c>
      <c r="Q99" s="1" t="s">
        <v>85</v>
      </c>
      <c r="R99" s="1" t="s">
        <v>46</v>
      </c>
      <c r="S99" s="1">
        <v>81</v>
      </c>
      <c r="T99" s="1" t="s">
        <v>80</v>
      </c>
      <c r="U99" s="1">
        <v>0.3</v>
      </c>
      <c r="V99" s="1" t="s">
        <v>36</v>
      </c>
      <c r="W99" s="1">
        <v>24.3</v>
      </c>
      <c r="X99" s="1" t="s">
        <v>47</v>
      </c>
      <c r="Y99" s="1">
        <v>81</v>
      </c>
      <c r="Z99" s="1" t="s">
        <v>48</v>
      </c>
      <c r="AA99" s="1">
        <v>24.3</v>
      </c>
      <c r="AB99" s="1" t="s">
        <v>36</v>
      </c>
      <c r="AC99" s="1">
        <v>56.7</v>
      </c>
      <c r="AD99" s="1" t="s">
        <v>87</v>
      </c>
      <c r="AE99" s="1">
        <v>81</v>
      </c>
      <c r="AF99" s="1" t="s">
        <v>80</v>
      </c>
      <c r="AG99" s="1">
        <v>0.7</v>
      </c>
      <c r="AH99" s="1" t="s">
        <v>36</v>
      </c>
      <c r="AI99" s="1">
        <v>56.7</v>
      </c>
      <c r="AJ99" s="1" t="s">
        <v>81</v>
      </c>
    </row>
    <row r="100" spans="1:36" x14ac:dyDescent="0.25">
      <c r="A100" s="1" t="s">
        <v>11</v>
      </c>
      <c r="B100" s="1">
        <v>184</v>
      </c>
      <c r="C100" s="1" t="s">
        <v>16</v>
      </c>
      <c r="D100" s="1">
        <v>11</v>
      </c>
      <c r="E100" s="1" t="s">
        <v>14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2">
        <v>163.76</v>
      </c>
      <c r="O100" s="1">
        <v>11</v>
      </c>
      <c r="P100" s="1" t="s">
        <v>99</v>
      </c>
      <c r="Q100" s="1" t="s">
        <v>85</v>
      </c>
      <c r="R100" s="1" t="s">
        <v>46</v>
      </c>
      <c r="S100" s="1">
        <v>184</v>
      </c>
      <c r="T100" s="1" t="s">
        <v>80</v>
      </c>
      <c r="U100" s="1">
        <v>0.11</v>
      </c>
      <c r="V100" s="1" t="s">
        <v>36</v>
      </c>
      <c r="W100" s="1">
        <v>20.239999999999998</v>
      </c>
      <c r="X100" s="1" t="s">
        <v>47</v>
      </c>
      <c r="Y100" s="1">
        <v>184</v>
      </c>
      <c r="Z100" s="1" t="s">
        <v>48</v>
      </c>
      <c r="AA100" s="1">
        <v>20.239999999999998</v>
      </c>
      <c r="AB100" s="1" t="s">
        <v>36</v>
      </c>
      <c r="AC100" s="1">
        <v>163.76</v>
      </c>
      <c r="AD100" s="1" t="s">
        <v>87</v>
      </c>
      <c r="AE100" s="1">
        <v>184</v>
      </c>
      <c r="AF100" s="1" t="s">
        <v>80</v>
      </c>
      <c r="AG100" s="1">
        <v>0.89</v>
      </c>
      <c r="AH100" s="1" t="s">
        <v>36</v>
      </c>
      <c r="AI100" s="1">
        <v>163.76</v>
      </c>
      <c r="AJ100" s="1" t="s">
        <v>81</v>
      </c>
    </row>
    <row r="101" spans="1:36" x14ac:dyDescent="0.25">
      <c r="A101" s="1" t="s">
        <v>11</v>
      </c>
      <c r="B101" s="1">
        <v>236</v>
      </c>
      <c r="C101" s="1" t="s">
        <v>16</v>
      </c>
      <c r="D101" s="1">
        <v>28</v>
      </c>
      <c r="E101" s="1" t="s">
        <v>14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2">
        <v>169.92</v>
      </c>
      <c r="O101" s="1">
        <v>28</v>
      </c>
      <c r="P101" s="1" t="s">
        <v>140</v>
      </c>
      <c r="Q101" s="1" t="s">
        <v>85</v>
      </c>
      <c r="R101" s="1" t="s">
        <v>46</v>
      </c>
      <c r="S101" s="1">
        <v>236</v>
      </c>
      <c r="T101" s="1" t="s">
        <v>80</v>
      </c>
      <c r="U101" s="1">
        <v>0.28000000000000003</v>
      </c>
      <c r="V101" s="1" t="s">
        <v>36</v>
      </c>
      <c r="W101" s="1">
        <v>66.08</v>
      </c>
      <c r="X101" s="1" t="s">
        <v>47</v>
      </c>
      <c r="Y101" s="1">
        <v>236</v>
      </c>
      <c r="Z101" s="1" t="s">
        <v>48</v>
      </c>
      <c r="AA101" s="1">
        <v>66.08</v>
      </c>
      <c r="AB101" s="1" t="s">
        <v>36</v>
      </c>
      <c r="AC101" s="1">
        <v>169.92</v>
      </c>
      <c r="AD101" s="1" t="s">
        <v>87</v>
      </c>
      <c r="AE101" s="1">
        <v>236</v>
      </c>
      <c r="AF101" s="1" t="s">
        <v>80</v>
      </c>
      <c r="AG101" s="1">
        <v>0.72</v>
      </c>
      <c r="AH101" s="1" t="s">
        <v>36</v>
      </c>
      <c r="AI101" s="1">
        <v>169.92</v>
      </c>
      <c r="AJ101" s="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7BDE-8B6A-4E20-94FE-DA09C9BA728B}">
  <sheetPr codeName="Feuil4"/>
  <dimension ref="A1:AJ101"/>
  <sheetViews>
    <sheetView topLeftCell="H1" workbookViewId="0">
      <selection activeCell="AA2" sqref="AA2"/>
    </sheetView>
  </sheetViews>
  <sheetFormatPr baseColWidth="10" defaultRowHeight="15" x14ac:dyDescent="0.25"/>
  <cols>
    <col min="3" max="3" width="19.140625" customWidth="1"/>
    <col min="6" max="13" width="4.5703125" customWidth="1"/>
  </cols>
  <sheetData>
    <row r="1" spans="1:3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  <c r="O1" s="1" t="s">
        <v>27</v>
      </c>
      <c r="P1" s="1" t="s">
        <v>28</v>
      </c>
      <c r="Q1" s="1" t="s">
        <v>29</v>
      </c>
      <c r="R1" s="1" t="s">
        <v>33</v>
      </c>
      <c r="S1" s="1" t="s">
        <v>33</v>
      </c>
      <c r="T1" s="1" t="s">
        <v>33</v>
      </c>
      <c r="U1" s="1" t="s">
        <v>33</v>
      </c>
      <c r="V1" s="1" t="s">
        <v>33</v>
      </c>
      <c r="W1" s="1" t="s">
        <v>33</v>
      </c>
      <c r="X1" s="1" t="s">
        <v>33</v>
      </c>
      <c r="Y1" s="1" t="s">
        <v>33</v>
      </c>
      <c r="Z1" s="1" t="s">
        <v>33</v>
      </c>
      <c r="AA1" s="1" t="s">
        <v>33</v>
      </c>
      <c r="AB1" s="1" t="s">
        <v>33</v>
      </c>
      <c r="AC1" s="1" t="s">
        <v>33</v>
      </c>
      <c r="AD1" s="1" t="s">
        <v>33</v>
      </c>
      <c r="AE1" s="1" t="s">
        <v>33</v>
      </c>
      <c r="AF1" s="1" t="s">
        <v>33</v>
      </c>
      <c r="AG1" s="1" t="s">
        <v>33</v>
      </c>
      <c r="AH1" s="1" t="s">
        <v>33</v>
      </c>
      <c r="AI1" s="1" t="s">
        <v>33</v>
      </c>
      <c r="AJ1" s="1" t="s">
        <v>33</v>
      </c>
    </row>
    <row r="2" spans="1:36" x14ac:dyDescent="0.25">
      <c r="A2" s="1" t="s">
        <v>11</v>
      </c>
      <c r="B2" s="1">
        <v>276</v>
      </c>
      <c r="C2" s="1" t="s">
        <v>17</v>
      </c>
      <c r="D2" s="1">
        <v>16</v>
      </c>
      <c r="E2" s="1" t="s">
        <v>14</v>
      </c>
      <c r="F2" s="1" t="s">
        <v>12</v>
      </c>
      <c r="G2" s="1" t="s">
        <v>13</v>
      </c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2">
        <v>320.16000000000003</v>
      </c>
      <c r="O2" s="1">
        <v>16</v>
      </c>
      <c r="P2" s="1" t="s">
        <v>188</v>
      </c>
      <c r="Q2" s="1" t="s">
        <v>86</v>
      </c>
      <c r="R2" s="1" t="s">
        <v>49</v>
      </c>
      <c r="S2" s="1">
        <v>276</v>
      </c>
      <c r="T2" s="1" t="s">
        <v>80</v>
      </c>
      <c r="U2" s="1">
        <v>0.16</v>
      </c>
      <c r="V2" s="1" t="s">
        <v>36</v>
      </c>
      <c r="W2" s="1">
        <v>44.16</v>
      </c>
      <c r="X2" s="1" t="s">
        <v>47</v>
      </c>
      <c r="Y2" s="1">
        <v>276</v>
      </c>
      <c r="Z2" s="1" t="s">
        <v>50</v>
      </c>
      <c r="AA2" s="1">
        <v>44.16</v>
      </c>
      <c r="AB2" s="1" t="s">
        <v>36</v>
      </c>
      <c r="AC2" s="1">
        <v>320.16000000000003</v>
      </c>
      <c r="AD2" s="1" t="s">
        <v>87</v>
      </c>
      <c r="AE2" s="1">
        <v>276</v>
      </c>
      <c r="AF2" s="1" t="s">
        <v>80</v>
      </c>
      <c r="AG2" s="1">
        <v>1.1599999999999999</v>
      </c>
      <c r="AH2" s="1" t="s">
        <v>36</v>
      </c>
      <c r="AI2" s="1">
        <v>320.16000000000003</v>
      </c>
      <c r="AJ2" s="1" t="s">
        <v>81</v>
      </c>
    </row>
    <row r="3" spans="1:36" x14ac:dyDescent="0.25">
      <c r="A3" s="1" t="s">
        <v>11</v>
      </c>
      <c r="B3" s="1">
        <v>261</v>
      </c>
      <c r="C3" s="1" t="s">
        <v>17</v>
      </c>
      <c r="D3" s="1">
        <v>3</v>
      </c>
      <c r="E3" s="1" t="s">
        <v>14</v>
      </c>
      <c r="F3" s="1" t="s">
        <v>12</v>
      </c>
      <c r="G3" s="1" t="s">
        <v>13</v>
      </c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2">
        <v>268.83</v>
      </c>
      <c r="O3" s="1">
        <v>3</v>
      </c>
      <c r="P3" s="1" t="s">
        <v>189</v>
      </c>
      <c r="Q3" s="1" t="s">
        <v>86</v>
      </c>
      <c r="R3" s="1" t="s">
        <v>49</v>
      </c>
      <c r="S3" s="1">
        <v>261</v>
      </c>
      <c r="T3" s="1" t="s">
        <v>80</v>
      </c>
      <c r="U3" s="1">
        <v>0.03</v>
      </c>
      <c r="V3" s="1" t="s">
        <v>36</v>
      </c>
      <c r="W3" s="1">
        <v>7.83</v>
      </c>
      <c r="X3" s="1" t="s">
        <v>47</v>
      </c>
      <c r="Y3" s="1">
        <v>261</v>
      </c>
      <c r="Z3" s="1" t="s">
        <v>50</v>
      </c>
      <c r="AA3" s="1">
        <v>7.83</v>
      </c>
      <c r="AB3" s="1" t="s">
        <v>36</v>
      </c>
      <c r="AC3" s="1">
        <v>268.83</v>
      </c>
      <c r="AD3" s="1" t="s">
        <v>87</v>
      </c>
      <c r="AE3" s="1">
        <v>261</v>
      </c>
      <c r="AF3" s="1" t="s">
        <v>80</v>
      </c>
      <c r="AG3" s="1">
        <v>1.03</v>
      </c>
      <c r="AH3" s="1" t="s">
        <v>36</v>
      </c>
      <c r="AI3" s="1">
        <v>268.83</v>
      </c>
      <c r="AJ3" s="1" t="s">
        <v>81</v>
      </c>
    </row>
    <row r="4" spans="1:36" x14ac:dyDescent="0.25">
      <c r="A4" s="1" t="s">
        <v>11</v>
      </c>
      <c r="B4" s="1">
        <v>110</v>
      </c>
      <c r="C4" s="1" t="s">
        <v>17</v>
      </c>
      <c r="D4" s="1">
        <v>1</v>
      </c>
      <c r="E4" s="1" t="s">
        <v>14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2">
        <v>111.1</v>
      </c>
      <c r="O4" s="1">
        <v>1</v>
      </c>
      <c r="P4" s="1" t="s">
        <v>171</v>
      </c>
      <c r="Q4" s="1" t="s">
        <v>86</v>
      </c>
      <c r="R4" s="1" t="s">
        <v>49</v>
      </c>
      <c r="S4" s="1">
        <v>110</v>
      </c>
      <c r="T4" s="1" t="s">
        <v>80</v>
      </c>
      <c r="U4" s="1">
        <v>0.01</v>
      </c>
      <c r="V4" s="1" t="s">
        <v>36</v>
      </c>
      <c r="W4" s="1">
        <v>1.1000000000000001</v>
      </c>
      <c r="X4" s="1" t="s">
        <v>47</v>
      </c>
      <c r="Y4" s="1">
        <v>110</v>
      </c>
      <c r="Z4" s="1" t="s">
        <v>50</v>
      </c>
      <c r="AA4" s="1">
        <v>1.1000000000000001</v>
      </c>
      <c r="AB4" s="1" t="s">
        <v>36</v>
      </c>
      <c r="AC4" s="1">
        <v>111.1</v>
      </c>
      <c r="AD4" s="1" t="s">
        <v>87</v>
      </c>
      <c r="AE4" s="1">
        <v>110</v>
      </c>
      <c r="AF4" s="1" t="s">
        <v>80</v>
      </c>
      <c r="AG4" s="1">
        <v>1.01</v>
      </c>
      <c r="AH4" s="1" t="s">
        <v>36</v>
      </c>
      <c r="AI4" s="1">
        <v>111.1</v>
      </c>
      <c r="AJ4" s="1" t="s">
        <v>81</v>
      </c>
    </row>
    <row r="5" spans="1:36" x14ac:dyDescent="0.25">
      <c r="A5" s="1" t="s">
        <v>11</v>
      </c>
      <c r="B5" s="1">
        <v>239</v>
      </c>
      <c r="C5" s="1" t="s">
        <v>17</v>
      </c>
      <c r="D5" s="1">
        <v>30</v>
      </c>
      <c r="E5" s="1" t="s">
        <v>14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2">
        <v>310.7</v>
      </c>
      <c r="O5" s="1">
        <v>30</v>
      </c>
      <c r="P5" s="1" t="s">
        <v>161</v>
      </c>
      <c r="Q5" s="1" t="s">
        <v>86</v>
      </c>
      <c r="R5" s="1" t="s">
        <v>49</v>
      </c>
      <c r="S5" s="1">
        <v>239</v>
      </c>
      <c r="T5" s="1" t="s">
        <v>80</v>
      </c>
      <c r="U5" s="1">
        <v>0.3</v>
      </c>
      <c r="V5" s="1" t="s">
        <v>36</v>
      </c>
      <c r="W5" s="1">
        <v>71.7</v>
      </c>
      <c r="X5" s="1" t="s">
        <v>47</v>
      </c>
      <c r="Y5" s="1">
        <v>239</v>
      </c>
      <c r="Z5" s="1" t="s">
        <v>50</v>
      </c>
      <c r="AA5" s="1">
        <v>71.7</v>
      </c>
      <c r="AB5" s="1" t="s">
        <v>36</v>
      </c>
      <c r="AC5" s="1">
        <v>310.7</v>
      </c>
      <c r="AD5" s="1" t="s">
        <v>87</v>
      </c>
      <c r="AE5" s="1">
        <v>239</v>
      </c>
      <c r="AF5" s="1" t="s">
        <v>80</v>
      </c>
      <c r="AG5" s="1">
        <v>1.3</v>
      </c>
      <c r="AH5" s="1" t="s">
        <v>36</v>
      </c>
      <c r="AI5" s="1">
        <v>310.7</v>
      </c>
      <c r="AJ5" s="1" t="s">
        <v>81</v>
      </c>
    </row>
    <row r="6" spans="1:36" x14ac:dyDescent="0.25">
      <c r="A6" s="1" t="s">
        <v>11</v>
      </c>
      <c r="B6" s="1">
        <v>180</v>
      </c>
      <c r="C6" s="1" t="s">
        <v>17</v>
      </c>
      <c r="D6" s="1">
        <v>14</v>
      </c>
      <c r="E6" s="1" t="s">
        <v>14</v>
      </c>
      <c r="F6" s="1" t="s">
        <v>12</v>
      </c>
      <c r="G6" s="1" t="s">
        <v>13</v>
      </c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2">
        <v>205.2</v>
      </c>
      <c r="O6" s="1">
        <v>14</v>
      </c>
      <c r="P6" s="1" t="s">
        <v>128</v>
      </c>
      <c r="Q6" s="1" t="s">
        <v>86</v>
      </c>
      <c r="R6" s="1" t="s">
        <v>49</v>
      </c>
      <c r="S6" s="1">
        <v>180</v>
      </c>
      <c r="T6" s="1" t="s">
        <v>80</v>
      </c>
      <c r="U6" s="1">
        <v>0.14000000000000001</v>
      </c>
      <c r="V6" s="1" t="s">
        <v>36</v>
      </c>
      <c r="W6" s="1">
        <v>25.2</v>
      </c>
      <c r="X6" s="1" t="s">
        <v>47</v>
      </c>
      <c r="Y6" s="1">
        <v>180</v>
      </c>
      <c r="Z6" s="1" t="s">
        <v>50</v>
      </c>
      <c r="AA6" s="1">
        <v>25.2</v>
      </c>
      <c r="AB6" s="1" t="s">
        <v>36</v>
      </c>
      <c r="AC6" s="1">
        <v>205.2</v>
      </c>
      <c r="AD6" s="1" t="s">
        <v>87</v>
      </c>
      <c r="AE6" s="1">
        <v>180</v>
      </c>
      <c r="AF6" s="1" t="s">
        <v>80</v>
      </c>
      <c r="AG6" s="1">
        <v>1.1399999999999999</v>
      </c>
      <c r="AH6" s="1" t="s">
        <v>36</v>
      </c>
      <c r="AI6" s="1">
        <v>205.2</v>
      </c>
      <c r="AJ6" s="1" t="s">
        <v>81</v>
      </c>
    </row>
    <row r="7" spans="1:36" x14ac:dyDescent="0.25">
      <c r="A7" s="1" t="s">
        <v>11</v>
      </c>
      <c r="B7" s="1">
        <v>73</v>
      </c>
      <c r="C7" s="1" t="s">
        <v>17</v>
      </c>
      <c r="D7" s="1">
        <v>22</v>
      </c>
      <c r="E7" s="1" t="s">
        <v>14</v>
      </c>
      <c r="F7" s="1" t="s">
        <v>12</v>
      </c>
      <c r="G7" s="1" t="s">
        <v>13</v>
      </c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2">
        <v>89.06</v>
      </c>
      <c r="O7" s="1">
        <v>22</v>
      </c>
      <c r="P7" s="1" t="s">
        <v>144</v>
      </c>
      <c r="Q7" s="1" t="s">
        <v>86</v>
      </c>
      <c r="R7" s="1" t="s">
        <v>49</v>
      </c>
      <c r="S7" s="1">
        <v>73</v>
      </c>
      <c r="T7" s="1" t="s">
        <v>80</v>
      </c>
      <c r="U7" s="1">
        <v>0.22</v>
      </c>
      <c r="V7" s="1" t="s">
        <v>36</v>
      </c>
      <c r="W7" s="1">
        <v>16.059999999999999</v>
      </c>
      <c r="X7" s="1" t="s">
        <v>47</v>
      </c>
      <c r="Y7" s="1">
        <v>73</v>
      </c>
      <c r="Z7" s="1" t="s">
        <v>50</v>
      </c>
      <c r="AA7" s="1">
        <v>16.059999999999999</v>
      </c>
      <c r="AB7" s="1" t="s">
        <v>36</v>
      </c>
      <c r="AC7" s="1">
        <v>89.06</v>
      </c>
      <c r="AD7" s="1" t="s">
        <v>87</v>
      </c>
      <c r="AE7" s="1">
        <v>73</v>
      </c>
      <c r="AF7" s="1" t="s">
        <v>80</v>
      </c>
      <c r="AG7" s="1">
        <v>1.22</v>
      </c>
      <c r="AH7" s="1" t="s">
        <v>36</v>
      </c>
      <c r="AI7" s="1">
        <v>89.06</v>
      </c>
      <c r="AJ7" s="1" t="s">
        <v>81</v>
      </c>
    </row>
    <row r="8" spans="1:36" x14ac:dyDescent="0.25">
      <c r="A8" s="1" t="s">
        <v>11</v>
      </c>
      <c r="B8" s="1">
        <v>156</v>
      </c>
      <c r="C8" s="1" t="s">
        <v>17</v>
      </c>
      <c r="D8" s="1">
        <v>26</v>
      </c>
      <c r="E8" s="1" t="s">
        <v>14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2">
        <v>196.56</v>
      </c>
      <c r="O8" s="1">
        <v>26</v>
      </c>
      <c r="P8" s="1" t="s">
        <v>190</v>
      </c>
      <c r="Q8" s="1" t="s">
        <v>86</v>
      </c>
      <c r="R8" s="1" t="s">
        <v>49</v>
      </c>
      <c r="S8" s="1">
        <v>156</v>
      </c>
      <c r="T8" s="1" t="s">
        <v>80</v>
      </c>
      <c r="U8" s="1">
        <v>0.26</v>
      </c>
      <c r="V8" s="1" t="s">
        <v>36</v>
      </c>
      <c r="W8" s="1">
        <v>40.56</v>
      </c>
      <c r="X8" s="1" t="s">
        <v>47</v>
      </c>
      <c r="Y8" s="1">
        <v>156</v>
      </c>
      <c r="Z8" s="1" t="s">
        <v>50</v>
      </c>
      <c r="AA8" s="1">
        <v>40.56</v>
      </c>
      <c r="AB8" s="1" t="s">
        <v>36</v>
      </c>
      <c r="AC8" s="1">
        <v>196.56</v>
      </c>
      <c r="AD8" s="1" t="s">
        <v>87</v>
      </c>
      <c r="AE8" s="1">
        <v>156</v>
      </c>
      <c r="AF8" s="1" t="s">
        <v>80</v>
      </c>
      <c r="AG8" s="1">
        <v>1.26</v>
      </c>
      <c r="AH8" s="1" t="s">
        <v>36</v>
      </c>
      <c r="AI8" s="1">
        <v>196.56</v>
      </c>
      <c r="AJ8" s="1" t="s">
        <v>81</v>
      </c>
    </row>
    <row r="9" spans="1:36" x14ac:dyDescent="0.25">
      <c r="A9" s="1" t="s">
        <v>11</v>
      </c>
      <c r="B9" s="1">
        <v>119</v>
      </c>
      <c r="C9" s="1" t="s">
        <v>17</v>
      </c>
      <c r="D9" s="1">
        <v>7</v>
      </c>
      <c r="E9" s="1" t="s">
        <v>14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2">
        <v>127.33</v>
      </c>
      <c r="O9" s="1">
        <v>7</v>
      </c>
      <c r="P9" s="1" t="s">
        <v>74</v>
      </c>
      <c r="Q9" s="1" t="s">
        <v>86</v>
      </c>
      <c r="R9" s="1" t="s">
        <v>49</v>
      </c>
      <c r="S9" s="1">
        <v>119</v>
      </c>
      <c r="T9" s="1" t="s">
        <v>80</v>
      </c>
      <c r="U9" s="1">
        <v>7.0000000000000007E-2</v>
      </c>
      <c r="V9" s="1" t="s">
        <v>36</v>
      </c>
      <c r="W9" s="1">
        <v>8.33</v>
      </c>
      <c r="X9" s="1" t="s">
        <v>47</v>
      </c>
      <c r="Y9" s="1">
        <v>119</v>
      </c>
      <c r="Z9" s="1" t="s">
        <v>50</v>
      </c>
      <c r="AA9" s="1">
        <v>8.33</v>
      </c>
      <c r="AB9" s="1" t="s">
        <v>36</v>
      </c>
      <c r="AC9" s="1">
        <v>127.33</v>
      </c>
      <c r="AD9" s="1" t="s">
        <v>87</v>
      </c>
      <c r="AE9" s="1">
        <v>119</v>
      </c>
      <c r="AF9" s="1" t="s">
        <v>80</v>
      </c>
      <c r="AG9" s="1">
        <v>1.07</v>
      </c>
      <c r="AH9" s="1" t="s">
        <v>36</v>
      </c>
      <c r="AI9" s="1">
        <v>127.33</v>
      </c>
      <c r="AJ9" s="1" t="s">
        <v>81</v>
      </c>
    </row>
    <row r="10" spans="1:36" x14ac:dyDescent="0.25">
      <c r="A10" s="1" t="s">
        <v>11</v>
      </c>
      <c r="B10" s="1">
        <v>257</v>
      </c>
      <c r="C10" s="1" t="s">
        <v>17</v>
      </c>
      <c r="D10" s="1">
        <v>15</v>
      </c>
      <c r="E10" s="1" t="s">
        <v>14</v>
      </c>
      <c r="F10" s="1" t="s">
        <v>12</v>
      </c>
      <c r="G10" s="1" t="s">
        <v>13</v>
      </c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2">
        <v>295.55</v>
      </c>
      <c r="O10" s="1">
        <v>15</v>
      </c>
      <c r="P10" s="1" t="s">
        <v>191</v>
      </c>
      <c r="Q10" s="1" t="s">
        <v>86</v>
      </c>
      <c r="R10" s="1" t="s">
        <v>49</v>
      </c>
      <c r="S10" s="1">
        <v>257</v>
      </c>
      <c r="T10" s="1" t="s">
        <v>80</v>
      </c>
      <c r="U10" s="1">
        <v>0.15</v>
      </c>
      <c r="V10" s="1" t="s">
        <v>36</v>
      </c>
      <c r="W10" s="1">
        <v>38.549999999999997</v>
      </c>
      <c r="X10" s="1" t="s">
        <v>47</v>
      </c>
      <c r="Y10" s="1">
        <v>257</v>
      </c>
      <c r="Z10" s="1" t="s">
        <v>50</v>
      </c>
      <c r="AA10" s="1">
        <v>38.549999999999997</v>
      </c>
      <c r="AB10" s="1" t="s">
        <v>36</v>
      </c>
      <c r="AC10" s="1">
        <v>295.55</v>
      </c>
      <c r="AD10" s="1" t="s">
        <v>87</v>
      </c>
      <c r="AE10" s="1">
        <v>257</v>
      </c>
      <c r="AF10" s="1" t="s">
        <v>80</v>
      </c>
      <c r="AG10" s="1">
        <v>1.1499999999999999</v>
      </c>
      <c r="AH10" s="1" t="s">
        <v>36</v>
      </c>
      <c r="AI10" s="1">
        <v>295.55</v>
      </c>
      <c r="AJ10" s="1" t="s">
        <v>81</v>
      </c>
    </row>
    <row r="11" spans="1:36" x14ac:dyDescent="0.25">
      <c r="A11" s="1" t="s">
        <v>11</v>
      </c>
      <c r="B11" s="1">
        <v>223</v>
      </c>
      <c r="C11" s="1" t="s">
        <v>17</v>
      </c>
      <c r="D11" s="1">
        <v>25</v>
      </c>
      <c r="E11" s="1" t="s">
        <v>14</v>
      </c>
      <c r="F11" s="1" t="s">
        <v>12</v>
      </c>
      <c r="G11" s="1" t="s">
        <v>13</v>
      </c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2">
        <v>278.75</v>
      </c>
      <c r="O11" s="1">
        <v>25</v>
      </c>
      <c r="P11" s="1" t="s">
        <v>137</v>
      </c>
      <c r="Q11" s="1" t="s">
        <v>86</v>
      </c>
      <c r="R11" s="1" t="s">
        <v>49</v>
      </c>
      <c r="S11" s="1">
        <v>223</v>
      </c>
      <c r="T11" s="1" t="s">
        <v>80</v>
      </c>
      <c r="U11" s="1">
        <v>0.25</v>
      </c>
      <c r="V11" s="1" t="s">
        <v>36</v>
      </c>
      <c r="W11" s="1">
        <v>55.75</v>
      </c>
      <c r="X11" s="1" t="s">
        <v>47</v>
      </c>
      <c r="Y11" s="1">
        <v>223</v>
      </c>
      <c r="Z11" s="1" t="s">
        <v>50</v>
      </c>
      <c r="AA11" s="1">
        <v>55.75</v>
      </c>
      <c r="AB11" s="1" t="s">
        <v>36</v>
      </c>
      <c r="AC11" s="1">
        <v>278.75</v>
      </c>
      <c r="AD11" s="1" t="s">
        <v>87</v>
      </c>
      <c r="AE11" s="1">
        <v>223</v>
      </c>
      <c r="AF11" s="1" t="s">
        <v>80</v>
      </c>
      <c r="AG11" s="1">
        <v>1.25</v>
      </c>
      <c r="AH11" s="1" t="s">
        <v>36</v>
      </c>
      <c r="AI11" s="1">
        <v>278.75</v>
      </c>
      <c r="AJ11" s="1" t="s">
        <v>81</v>
      </c>
    </row>
    <row r="12" spans="1:36" x14ac:dyDescent="0.25">
      <c r="A12" s="1" t="s">
        <v>11</v>
      </c>
      <c r="B12" s="1">
        <v>129</v>
      </c>
      <c r="C12" s="1" t="s">
        <v>17</v>
      </c>
      <c r="D12" s="1">
        <v>7</v>
      </c>
      <c r="E12" s="1" t="s">
        <v>14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2">
        <v>138.03</v>
      </c>
      <c r="O12" s="1">
        <v>7</v>
      </c>
      <c r="P12" s="1" t="s">
        <v>192</v>
      </c>
      <c r="Q12" s="1" t="s">
        <v>86</v>
      </c>
      <c r="R12" s="1" t="s">
        <v>49</v>
      </c>
      <c r="S12" s="1">
        <v>129</v>
      </c>
      <c r="T12" s="1" t="s">
        <v>80</v>
      </c>
      <c r="U12" s="1">
        <v>7.0000000000000007E-2</v>
      </c>
      <c r="V12" s="1" t="s">
        <v>36</v>
      </c>
      <c r="W12" s="1">
        <v>9.0299999999999994</v>
      </c>
      <c r="X12" s="1" t="s">
        <v>47</v>
      </c>
      <c r="Y12" s="1">
        <v>129</v>
      </c>
      <c r="Z12" s="1" t="s">
        <v>50</v>
      </c>
      <c r="AA12" s="1">
        <v>9.0299999999999994</v>
      </c>
      <c r="AB12" s="1" t="s">
        <v>36</v>
      </c>
      <c r="AC12" s="1">
        <v>138.03</v>
      </c>
      <c r="AD12" s="1" t="s">
        <v>87</v>
      </c>
      <c r="AE12" s="1">
        <v>129</v>
      </c>
      <c r="AF12" s="1" t="s">
        <v>80</v>
      </c>
      <c r="AG12" s="1">
        <v>1.07</v>
      </c>
      <c r="AH12" s="1" t="s">
        <v>36</v>
      </c>
      <c r="AI12" s="1">
        <v>138.03</v>
      </c>
      <c r="AJ12" s="1" t="s">
        <v>81</v>
      </c>
    </row>
    <row r="13" spans="1:36" x14ac:dyDescent="0.25">
      <c r="A13" s="1" t="s">
        <v>11</v>
      </c>
      <c r="B13" s="1">
        <v>246</v>
      </c>
      <c r="C13" s="1" t="s">
        <v>17</v>
      </c>
      <c r="D13" s="1">
        <v>5</v>
      </c>
      <c r="E13" s="1" t="s">
        <v>14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2">
        <v>258.3</v>
      </c>
      <c r="O13" s="1">
        <v>5</v>
      </c>
      <c r="P13" s="1" t="s">
        <v>154</v>
      </c>
      <c r="Q13" s="1" t="s">
        <v>86</v>
      </c>
      <c r="R13" s="1" t="s">
        <v>49</v>
      </c>
      <c r="S13" s="1">
        <v>246</v>
      </c>
      <c r="T13" s="1" t="s">
        <v>80</v>
      </c>
      <c r="U13" s="1">
        <v>0.05</v>
      </c>
      <c r="V13" s="1" t="s">
        <v>36</v>
      </c>
      <c r="W13" s="1">
        <v>12.3</v>
      </c>
      <c r="X13" s="1" t="s">
        <v>47</v>
      </c>
      <c r="Y13" s="1">
        <v>246</v>
      </c>
      <c r="Z13" s="1" t="s">
        <v>50</v>
      </c>
      <c r="AA13" s="1">
        <v>12.3</v>
      </c>
      <c r="AB13" s="1" t="s">
        <v>36</v>
      </c>
      <c r="AC13" s="1">
        <v>258.3</v>
      </c>
      <c r="AD13" s="1" t="s">
        <v>87</v>
      </c>
      <c r="AE13" s="1">
        <v>246</v>
      </c>
      <c r="AF13" s="1" t="s">
        <v>80</v>
      </c>
      <c r="AG13" s="1">
        <v>1.05</v>
      </c>
      <c r="AH13" s="1" t="s">
        <v>36</v>
      </c>
      <c r="AI13" s="1">
        <v>258.3</v>
      </c>
      <c r="AJ13" s="1" t="s">
        <v>81</v>
      </c>
    </row>
    <row r="14" spans="1:36" x14ac:dyDescent="0.25">
      <c r="A14" s="1" t="s">
        <v>11</v>
      </c>
      <c r="B14" s="1">
        <v>57</v>
      </c>
      <c r="C14" s="1" t="s">
        <v>17</v>
      </c>
      <c r="D14" s="1">
        <v>31</v>
      </c>
      <c r="E14" s="1" t="s">
        <v>14</v>
      </c>
      <c r="F14" s="1" t="s">
        <v>12</v>
      </c>
      <c r="G14" s="1" t="s">
        <v>13</v>
      </c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2">
        <v>74.67</v>
      </c>
      <c r="O14" s="1">
        <v>31</v>
      </c>
      <c r="P14" s="1" t="s">
        <v>160</v>
      </c>
      <c r="Q14" s="1" t="s">
        <v>86</v>
      </c>
      <c r="R14" s="1" t="s">
        <v>49</v>
      </c>
      <c r="S14" s="1">
        <v>57</v>
      </c>
      <c r="T14" s="1" t="s">
        <v>80</v>
      </c>
      <c r="U14" s="1">
        <v>0.31</v>
      </c>
      <c r="V14" s="1" t="s">
        <v>36</v>
      </c>
      <c r="W14" s="1">
        <v>17.670000000000002</v>
      </c>
      <c r="X14" s="1" t="s">
        <v>47</v>
      </c>
      <c r="Y14" s="1">
        <v>57</v>
      </c>
      <c r="Z14" s="1" t="s">
        <v>50</v>
      </c>
      <c r="AA14" s="1">
        <v>17.670000000000002</v>
      </c>
      <c r="AB14" s="1" t="s">
        <v>36</v>
      </c>
      <c r="AC14" s="1">
        <v>74.67</v>
      </c>
      <c r="AD14" s="1" t="s">
        <v>87</v>
      </c>
      <c r="AE14" s="1">
        <v>57</v>
      </c>
      <c r="AF14" s="1" t="s">
        <v>80</v>
      </c>
      <c r="AG14" s="1">
        <v>1.31</v>
      </c>
      <c r="AH14" s="1" t="s">
        <v>36</v>
      </c>
      <c r="AI14" s="1">
        <v>74.67</v>
      </c>
      <c r="AJ14" s="1" t="s">
        <v>81</v>
      </c>
    </row>
    <row r="15" spans="1:36" x14ac:dyDescent="0.25">
      <c r="A15" s="1" t="s">
        <v>11</v>
      </c>
      <c r="B15" s="1">
        <v>237</v>
      </c>
      <c r="C15" s="1" t="s">
        <v>17</v>
      </c>
      <c r="D15" s="1">
        <v>13</v>
      </c>
      <c r="E15" s="1" t="s">
        <v>14</v>
      </c>
      <c r="F15" s="1" t="s">
        <v>12</v>
      </c>
      <c r="G15" s="1" t="s">
        <v>13</v>
      </c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2">
        <v>267.81</v>
      </c>
      <c r="O15" s="1">
        <v>13</v>
      </c>
      <c r="P15" s="1" t="s">
        <v>143</v>
      </c>
      <c r="Q15" s="1" t="s">
        <v>86</v>
      </c>
      <c r="R15" s="1" t="s">
        <v>49</v>
      </c>
      <c r="S15" s="1">
        <v>237</v>
      </c>
      <c r="T15" s="1" t="s">
        <v>80</v>
      </c>
      <c r="U15" s="1">
        <v>0.13</v>
      </c>
      <c r="V15" s="1" t="s">
        <v>36</v>
      </c>
      <c r="W15" s="1">
        <v>30.81</v>
      </c>
      <c r="X15" s="1" t="s">
        <v>47</v>
      </c>
      <c r="Y15" s="1">
        <v>237</v>
      </c>
      <c r="Z15" s="1" t="s">
        <v>50</v>
      </c>
      <c r="AA15" s="1">
        <v>30.81</v>
      </c>
      <c r="AB15" s="1" t="s">
        <v>36</v>
      </c>
      <c r="AC15" s="1">
        <v>267.81</v>
      </c>
      <c r="AD15" s="1" t="s">
        <v>87</v>
      </c>
      <c r="AE15" s="1">
        <v>237</v>
      </c>
      <c r="AF15" s="1" t="s">
        <v>80</v>
      </c>
      <c r="AG15" s="1">
        <v>1.1299999999999999</v>
      </c>
      <c r="AH15" s="1" t="s">
        <v>36</v>
      </c>
      <c r="AI15" s="1">
        <v>267.81</v>
      </c>
      <c r="AJ15" s="1" t="s">
        <v>81</v>
      </c>
    </row>
    <row r="16" spans="1:36" x14ac:dyDescent="0.25">
      <c r="A16" s="1" t="s">
        <v>11</v>
      </c>
      <c r="B16" s="1">
        <v>287</v>
      </c>
      <c r="C16" s="1" t="s">
        <v>17</v>
      </c>
      <c r="D16" s="1">
        <v>29</v>
      </c>
      <c r="E16" s="1" t="s">
        <v>14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2">
        <v>370.23</v>
      </c>
      <c r="O16" s="1">
        <v>29</v>
      </c>
      <c r="P16" s="1" t="s">
        <v>94</v>
      </c>
      <c r="Q16" s="1" t="s">
        <v>86</v>
      </c>
      <c r="R16" s="1" t="s">
        <v>49</v>
      </c>
      <c r="S16" s="1">
        <v>287</v>
      </c>
      <c r="T16" s="1" t="s">
        <v>80</v>
      </c>
      <c r="U16" s="1">
        <v>0.28999999999999998</v>
      </c>
      <c r="V16" s="1" t="s">
        <v>36</v>
      </c>
      <c r="W16" s="1">
        <v>83.23</v>
      </c>
      <c r="X16" s="1" t="s">
        <v>47</v>
      </c>
      <c r="Y16" s="1">
        <v>287</v>
      </c>
      <c r="Z16" s="1" t="s">
        <v>50</v>
      </c>
      <c r="AA16" s="1">
        <v>83.23</v>
      </c>
      <c r="AB16" s="1" t="s">
        <v>36</v>
      </c>
      <c r="AC16" s="1">
        <v>370.23</v>
      </c>
      <c r="AD16" s="1" t="s">
        <v>87</v>
      </c>
      <c r="AE16" s="1">
        <v>287</v>
      </c>
      <c r="AF16" s="1" t="s">
        <v>80</v>
      </c>
      <c r="AG16" s="1">
        <v>1.29</v>
      </c>
      <c r="AH16" s="1" t="s">
        <v>36</v>
      </c>
      <c r="AI16" s="1">
        <v>370.23</v>
      </c>
      <c r="AJ16" s="1" t="s">
        <v>81</v>
      </c>
    </row>
    <row r="17" spans="1:36" x14ac:dyDescent="0.25">
      <c r="A17" s="1" t="s">
        <v>11</v>
      </c>
      <c r="B17" s="1">
        <v>265</v>
      </c>
      <c r="C17" s="1" t="s">
        <v>17</v>
      </c>
      <c r="D17" s="1">
        <v>15</v>
      </c>
      <c r="E17" s="1" t="s">
        <v>14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2">
        <v>304.75</v>
      </c>
      <c r="O17" s="1">
        <v>15</v>
      </c>
      <c r="P17" s="1" t="s">
        <v>193</v>
      </c>
      <c r="Q17" s="1" t="s">
        <v>86</v>
      </c>
      <c r="R17" s="1" t="s">
        <v>49</v>
      </c>
      <c r="S17" s="1">
        <v>265</v>
      </c>
      <c r="T17" s="1" t="s">
        <v>80</v>
      </c>
      <c r="U17" s="1">
        <v>0.15</v>
      </c>
      <c r="V17" s="1" t="s">
        <v>36</v>
      </c>
      <c r="W17" s="1">
        <v>39.75</v>
      </c>
      <c r="X17" s="1" t="s">
        <v>47</v>
      </c>
      <c r="Y17" s="1">
        <v>265</v>
      </c>
      <c r="Z17" s="1" t="s">
        <v>50</v>
      </c>
      <c r="AA17" s="1">
        <v>39.75</v>
      </c>
      <c r="AB17" s="1" t="s">
        <v>36</v>
      </c>
      <c r="AC17" s="1">
        <v>304.75</v>
      </c>
      <c r="AD17" s="1" t="s">
        <v>87</v>
      </c>
      <c r="AE17" s="1">
        <v>265</v>
      </c>
      <c r="AF17" s="1" t="s">
        <v>80</v>
      </c>
      <c r="AG17" s="1">
        <v>1.1499999999999999</v>
      </c>
      <c r="AH17" s="1" t="s">
        <v>36</v>
      </c>
      <c r="AI17" s="1">
        <v>304.75</v>
      </c>
      <c r="AJ17" s="1" t="s">
        <v>81</v>
      </c>
    </row>
    <row r="18" spans="1:36" x14ac:dyDescent="0.25">
      <c r="A18" s="1" t="s">
        <v>11</v>
      </c>
      <c r="B18" s="1">
        <v>146</v>
      </c>
      <c r="C18" s="1" t="s">
        <v>17</v>
      </c>
      <c r="D18" s="1">
        <v>12</v>
      </c>
      <c r="E18" s="1" t="s">
        <v>14</v>
      </c>
      <c r="F18" s="1" t="s">
        <v>12</v>
      </c>
      <c r="G18" s="1" t="s">
        <v>13</v>
      </c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2">
        <v>163.52000000000001</v>
      </c>
      <c r="O18" s="1">
        <v>12</v>
      </c>
      <c r="P18" s="1" t="s">
        <v>194</v>
      </c>
      <c r="Q18" s="1" t="s">
        <v>86</v>
      </c>
      <c r="R18" s="1" t="s">
        <v>49</v>
      </c>
      <c r="S18" s="1">
        <v>146</v>
      </c>
      <c r="T18" s="1" t="s">
        <v>80</v>
      </c>
      <c r="U18" s="1">
        <v>0.12</v>
      </c>
      <c r="V18" s="1" t="s">
        <v>36</v>
      </c>
      <c r="W18" s="1">
        <v>17.52</v>
      </c>
      <c r="X18" s="1" t="s">
        <v>47</v>
      </c>
      <c r="Y18" s="1">
        <v>146</v>
      </c>
      <c r="Z18" s="1" t="s">
        <v>50</v>
      </c>
      <c r="AA18" s="1">
        <v>17.52</v>
      </c>
      <c r="AB18" s="1" t="s">
        <v>36</v>
      </c>
      <c r="AC18" s="1">
        <v>163.52000000000001</v>
      </c>
      <c r="AD18" s="1" t="s">
        <v>87</v>
      </c>
      <c r="AE18" s="1">
        <v>146</v>
      </c>
      <c r="AF18" s="1" t="s">
        <v>80</v>
      </c>
      <c r="AG18" s="1">
        <v>1.1200000000000001</v>
      </c>
      <c r="AH18" s="1" t="s">
        <v>36</v>
      </c>
      <c r="AI18" s="1">
        <v>163.52000000000001</v>
      </c>
      <c r="AJ18" s="1" t="s">
        <v>81</v>
      </c>
    </row>
    <row r="19" spans="1:36" x14ac:dyDescent="0.25">
      <c r="A19" s="1" t="s">
        <v>11</v>
      </c>
      <c r="B19" s="1">
        <v>139</v>
      </c>
      <c r="C19" s="1" t="s">
        <v>17</v>
      </c>
      <c r="D19" s="1">
        <v>9</v>
      </c>
      <c r="E19" s="1" t="s">
        <v>14</v>
      </c>
      <c r="F19" s="1" t="s">
        <v>12</v>
      </c>
      <c r="G19" s="1" t="s">
        <v>13</v>
      </c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2">
        <v>151.51</v>
      </c>
      <c r="O19" s="1">
        <v>9</v>
      </c>
      <c r="P19" s="1" t="s">
        <v>195</v>
      </c>
      <c r="Q19" s="1" t="s">
        <v>86</v>
      </c>
      <c r="R19" s="1" t="s">
        <v>49</v>
      </c>
      <c r="S19" s="1">
        <v>139</v>
      </c>
      <c r="T19" s="1" t="s">
        <v>80</v>
      </c>
      <c r="U19" s="1">
        <v>0.09</v>
      </c>
      <c r="V19" s="1" t="s">
        <v>36</v>
      </c>
      <c r="W19" s="1">
        <v>12.51</v>
      </c>
      <c r="X19" s="1" t="s">
        <v>47</v>
      </c>
      <c r="Y19" s="1">
        <v>139</v>
      </c>
      <c r="Z19" s="1" t="s">
        <v>50</v>
      </c>
      <c r="AA19" s="1">
        <v>12.51</v>
      </c>
      <c r="AB19" s="1" t="s">
        <v>36</v>
      </c>
      <c r="AC19" s="1">
        <v>151.51</v>
      </c>
      <c r="AD19" s="1" t="s">
        <v>87</v>
      </c>
      <c r="AE19" s="1">
        <v>139</v>
      </c>
      <c r="AF19" s="1" t="s">
        <v>80</v>
      </c>
      <c r="AG19" s="1">
        <v>1.0900000000000001</v>
      </c>
      <c r="AH19" s="1" t="s">
        <v>36</v>
      </c>
      <c r="AI19" s="1">
        <v>151.51</v>
      </c>
      <c r="AJ19" s="1" t="s">
        <v>81</v>
      </c>
    </row>
    <row r="20" spans="1:36" x14ac:dyDescent="0.25">
      <c r="A20" s="1" t="s">
        <v>11</v>
      </c>
      <c r="B20" s="1">
        <v>63</v>
      </c>
      <c r="C20" s="1" t="s">
        <v>17</v>
      </c>
      <c r="D20" s="1">
        <v>15</v>
      </c>
      <c r="E20" s="1" t="s">
        <v>14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2">
        <v>72.45</v>
      </c>
      <c r="O20" s="1">
        <v>15</v>
      </c>
      <c r="P20" s="1" t="s">
        <v>37</v>
      </c>
      <c r="Q20" s="1" t="s">
        <v>86</v>
      </c>
      <c r="R20" s="1" t="s">
        <v>49</v>
      </c>
      <c r="S20" s="1">
        <v>63</v>
      </c>
      <c r="T20" s="1" t="s">
        <v>80</v>
      </c>
      <c r="U20" s="1">
        <v>0.15</v>
      </c>
      <c r="V20" s="1" t="s">
        <v>36</v>
      </c>
      <c r="W20" s="1">
        <v>9.4499999999999993</v>
      </c>
      <c r="X20" s="1" t="s">
        <v>47</v>
      </c>
      <c r="Y20" s="1">
        <v>63</v>
      </c>
      <c r="Z20" s="1" t="s">
        <v>50</v>
      </c>
      <c r="AA20" s="1">
        <v>9.4499999999999993</v>
      </c>
      <c r="AB20" s="1" t="s">
        <v>36</v>
      </c>
      <c r="AC20" s="1">
        <v>72.45</v>
      </c>
      <c r="AD20" s="1" t="s">
        <v>87</v>
      </c>
      <c r="AE20" s="1">
        <v>63</v>
      </c>
      <c r="AF20" s="1" t="s">
        <v>80</v>
      </c>
      <c r="AG20" s="1">
        <v>1.1499999999999999</v>
      </c>
      <c r="AH20" s="1" t="s">
        <v>36</v>
      </c>
      <c r="AI20" s="1">
        <v>72.45</v>
      </c>
      <c r="AJ20" s="1" t="s">
        <v>81</v>
      </c>
    </row>
    <row r="21" spans="1:36" x14ac:dyDescent="0.25">
      <c r="A21" s="1" t="s">
        <v>11</v>
      </c>
      <c r="B21" s="1">
        <v>159</v>
      </c>
      <c r="C21" s="1" t="s">
        <v>17</v>
      </c>
      <c r="D21" s="1">
        <v>9</v>
      </c>
      <c r="E21" s="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2">
        <v>173.31</v>
      </c>
      <c r="O21" s="1">
        <v>9</v>
      </c>
      <c r="P21" s="1" t="s">
        <v>175</v>
      </c>
      <c r="Q21" s="1" t="s">
        <v>86</v>
      </c>
      <c r="R21" s="1" t="s">
        <v>49</v>
      </c>
      <c r="S21" s="1">
        <v>159</v>
      </c>
      <c r="T21" s="1" t="s">
        <v>80</v>
      </c>
      <c r="U21" s="1">
        <v>0.09</v>
      </c>
      <c r="V21" s="1" t="s">
        <v>36</v>
      </c>
      <c r="W21" s="1">
        <v>14.31</v>
      </c>
      <c r="X21" s="1" t="s">
        <v>47</v>
      </c>
      <c r="Y21" s="1">
        <v>159</v>
      </c>
      <c r="Z21" s="1" t="s">
        <v>50</v>
      </c>
      <c r="AA21" s="1">
        <v>14.31</v>
      </c>
      <c r="AB21" s="1" t="s">
        <v>36</v>
      </c>
      <c r="AC21" s="1">
        <v>173.31</v>
      </c>
      <c r="AD21" s="1" t="s">
        <v>87</v>
      </c>
      <c r="AE21" s="1">
        <v>159</v>
      </c>
      <c r="AF21" s="1" t="s">
        <v>80</v>
      </c>
      <c r="AG21" s="1">
        <v>1.0900000000000001</v>
      </c>
      <c r="AH21" s="1" t="s">
        <v>36</v>
      </c>
      <c r="AI21" s="1">
        <v>173.31</v>
      </c>
      <c r="AJ21" s="1" t="s">
        <v>81</v>
      </c>
    </row>
    <row r="22" spans="1:36" x14ac:dyDescent="0.25">
      <c r="A22" s="1" t="s">
        <v>11</v>
      </c>
      <c r="B22" s="1">
        <v>154</v>
      </c>
      <c r="C22" s="1" t="s">
        <v>17</v>
      </c>
      <c r="D22" s="1">
        <v>31</v>
      </c>
      <c r="E22" s="1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2">
        <v>201.74</v>
      </c>
      <c r="O22" s="1">
        <v>31</v>
      </c>
      <c r="P22" s="1" t="s">
        <v>61</v>
      </c>
      <c r="Q22" s="1" t="s">
        <v>86</v>
      </c>
      <c r="R22" s="1" t="s">
        <v>49</v>
      </c>
      <c r="S22" s="1">
        <v>154</v>
      </c>
      <c r="T22" s="1" t="s">
        <v>80</v>
      </c>
      <c r="U22" s="1">
        <v>0.31</v>
      </c>
      <c r="V22" s="1" t="s">
        <v>36</v>
      </c>
      <c r="W22" s="1">
        <v>47.74</v>
      </c>
      <c r="X22" s="1" t="s">
        <v>47</v>
      </c>
      <c r="Y22" s="1">
        <v>154</v>
      </c>
      <c r="Z22" s="1" t="s">
        <v>50</v>
      </c>
      <c r="AA22" s="1">
        <v>47.74</v>
      </c>
      <c r="AB22" s="1" t="s">
        <v>36</v>
      </c>
      <c r="AC22" s="1">
        <v>201.74</v>
      </c>
      <c r="AD22" s="1" t="s">
        <v>87</v>
      </c>
      <c r="AE22" s="1">
        <v>154</v>
      </c>
      <c r="AF22" s="1" t="s">
        <v>80</v>
      </c>
      <c r="AG22" s="1">
        <v>1.31</v>
      </c>
      <c r="AH22" s="1" t="s">
        <v>36</v>
      </c>
      <c r="AI22" s="1">
        <v>201.74</v>
      </c>
      <c r="AJ22" s="1" t="s">
        <v>81</v>
      </c>
    </row>
    <row r="23" spans="1:36" x14ac:dyDescent="0.25">
      <c r="A23" s="1" t="s">
        <v>11</v>
      </c>
      <c r="B23" s="1">
        <v>105</v>
      </c>
      <c r="C23" s="1" t="s">
        <v>17</v>
      </c>
      <c r="D23" s="1">
        <v>3</v>
      </c>
      <c r="E23" s="1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2">
        <v>108.15</v>
      </c>
      <c r="O23" s="1">
        <v>3</v>
      </c>
      <c r="P23" s="1" t="s">
        <v>196</v>
      </c>
      <c r="Q23" s="1" t="s">
        <v>86</v>
      </c>
      <c r="R23" s="1" t="s">
        <v>49</v>
      </c>
      <c r="S23" s="1">
        <v>105</v>
      </c>
      <c r="T23" s="1" t="s">
        <v>80</v>
      </c>
      <c r="U23" s="1">
        <v>0.03</v>
      </c>
      <c r="V23" s="1" t="s">
        <v>36</v>
      </c>
      <c r="W23" s="1">
        <v>3.15</v>
      </c>
      <c r="X23" s="1" t="s">
        <v>47</v>
      </c>
      <c r="Y23" s="1">
        <v>105</v>
      </c>
      <c r="Z23" s="1" t="s">
        <v>50</v>
      </c>
      <c r="AA23" s="1">
        <v>3.15</v>
      </c>
      <c r="AB23" s="1" t="s">
        <v>36</v>
      </c>
      <c r="AC23" s="1">
        <v>108.15</v>
      </c>
      <c r="AD23" s="1" t="s">
        <v>87</v>
      </c>
      <c r="AE23" s="1">
        <v>105</v>
      </c>
      <c r="AF23" s="1" t="s">
        <v>80</v>
      </c>
      <c r="AG23" s="1">
        <v>1.03</v>
      </c>
      <c r="AH23" s="1" t="s">
        <v>36</v>
      </c>
      <c r="AI23" s="1">
        <v>108.15</v>
      </c>
      <c r="AJ23" s="1" t="s">
        <v>81</v>
      </c>
    </row>
    <row r="24" spans="1:36" x14ac:dyDescent="0.25">
      <c r="A24" s="1" t="s">
        <v>11</v>
      </c>
      <c r="B24" s="1">
        <v>54</v>
      </c>
      <c r="C24" s="1" t="s">
        <v>17</v>
      </c>
      <c r="D24" s="1">
        <v>11</v>
      </c>
      <c r="E24" s="1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2">
        <v>59.94</v>
      </c>
      <c r="O24" s="1">
        <v>11</v>
      </c>
      <c r="P24" s="1" t="s">
        <v>197</v>
      </c>
      <c r="Q24" s="1" t="s">
        <v>86</v>
      </c>
      <c r="R24" s="1" t="s">
        <v>49</v>
      </c>
      <c r="S24" s="1">
        <v>54</v>
      </c>
      <c r="T24" s="1" t="s">
        <v>80</v>
      </c>
      <c r="U24" s="1">
        <v>0.11</v>
      </c>
      <c r="V24" s="1" t="s">
        <v>36</v>
      </c>
      <c r="W24" s="1">
        <v>5.94</v>
      </c>
      <c r="X24" s="1" t="s">
        <v>47</v>
      </c>
      <c r="Y24" s="1">
        <v>54</v>
      </c>
      <c r="Z24" s="1" t="s">
        <v>50</v>
      </c>
      <c r="AA24" s="1">
        <v>5.94</v>
      </c>
      <c r="AB24" s="1" t="s">
        <v>36</v>
      </c>
      <c r="AC24" s="1">
        <v>59.94</v>
      </c>
      <c r="AD24" s="1" t="s">
        <v>87</v>
      </c>
      <c r="AE24" s="1">
        <v>54</v>
      </c>
      <c r="AF24" s="1" t="s">
        <v>80</v>
      </c>
      <c r="AG24" s="1">
        <v>1.1100000000000001</v>
      </c>
      <c r="AH24" s="1" t="s">
        <v>36</v>
      </c>
      <c r="AI24" s="1">
        <v>59.94</v>
      </c>
      <c r="AJ24" s="1" t="s">
        <v>81</v>
      </c>
    </row>
    <row r="25" spans="1:36" x14ac:dyDescent="0.25">
      <c r="A25" s="1" t="s">
        <v>11</v>
      </c>
      <c r="B25" s="1">
        <v>64</v>
      </c>
      <c r="C25" s="1" t="s">
        <v>17</v>
      </c>
      <c r="D25" s="1">
        <v>1</v>
      </c>
      <c r="E25" s="1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2">
        <v>64.64</v>
      </c>
      <c r="O25" s="1">
        <v>1</v>
      </c>
      <c r="P25" s="1" t="s">
        <v>198</v>
      </c>
      <c r="Q25" s="1" t="s">
        <v>86</v>
      </c>
      <c r="R25" s="1" t="s">
        <v>49</v>
      </c>
      <c r="S25" s="1">
        <v>64</v>
      </c>
      <c r="T25" s="1" t="s">
        <v>80</v>
      </c>
      <c r="U25" s="1">
        <v>0.01</v>
      </c>
      <c r="V25" s="1" t="s">
        <v>36</v>
      </c>
      <c r="W25" s="1">
        <v>0.64</v>
      </c>
      <c r="X25" s="1" t="s">
        <v>47</v>
      </c>
      <c r="Y25" s="1">
        <v>64</v>
      </c>
      <c r="Z25" s="1" t="s">
        <v>50</v>
      </c>
      <c r="AA25" s="1">
        <v>0.64</v>
      </c>
      <c r="AB25" s="1" t="s">
        <v>36</v>
      </c>
      <c r="AC25" s="1">
        <v>64.64</v>
      </c>
      <c r="AD25" s="1" t="s">
        <v>87</v>
      </c>
      <c r="AE25" s="1">
        <v>64</v>
      </c>
      <c r="AF25" s="1" t="s">
        <v>80</v>
      </c>
      <c r="AG25" s="1">
        <v>1.01</v>
      </c>
      <c r="AH25" s="1" t="s">
        <v>36</v>
      </c>
      <c r="AI25" s="1">
        <v>64.64</v>
      </c>
      <c r="AJ25" s="1" t="s">
        <v>81</v>
      </c>
    </row>
    <row r="26" spans="1:36" x14ac:dyDescent="0.25">
      <c r="A26" s="1" t="s">
        <v>11</v>
      </c>
      <c r="B26" s="1">
        <v>217</v>
      </c>
      <c r="C26" s="1" t="s">
        <v>17</v>
      </c>
      <c r="D26" s="1">
        <v>17</v>
      </c>
      <c r="E26" s="1" t="s">
        <v>14</v>
      </c>
      <c r="F26" s="1" t="s">
        <v>12</v>
      </c>
      <c r="G26" s="1" t="s">
        <v>13</v>
      </c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2">
        <v>253.89</v>
      </c>
      <c r="O26" s="1">
        <v>17</v>
      </c>
      <c r="P26" s="1" t="s">
        <v>103</v>
      </c>
      <c r="Q26" s="1" t="s">
        <v>86</v>
      </c>
      <c r="R26" s="1" t="s">
        <v>49</v>
      </c>
      <c r="S26" s="1">
        <v>217</v>
      </c>
      <c r="T26" s="1" t="s">
        <v>80</v>
      </c>
      <c r="U26" s="1">
        <v>0.17</v>
      </c>
      <c r="V26" s="1" t="s">
        <v>36</v>
      </c>
      <c r="W26" s="1">
        <v>36.89</v>
      </c>
      <c r="X26" s="1" t="s">
        <v>47</v>
      </c>
      <c r="Y26" s="1">
        <v>217</v>
      </c>
      <c r="Z26" s="1" t="s">
        <v>50</v>
      </c>
      <c r="AA26" s="1">
        <v>36.89</v>
      </c>
      <c r="AB26" s="1" t="s">
        <v>36</v>
      </c>
      <c r="AC26" s="1">
        <v>253.89</v>
      </c>
      <c r="AD26" s="1" t="s">
        <v>87</v>
      </c>
      <c r="AE26" s="1">
        <v>217</v>
      </c>
      <c r="AF26" s="1" t="s">
        <v>80</v>
      </c>
      <c r="AG26" s="1">
        <v>1.17</v>
      </c>
      <c r="AH26" s="1" t="s">
        <v>36</v>
      </c>
      <c r="AI26" s="1">
        <v>253.89</v>
      </c>
      <c r="AJ26" s="1" t="s">
        <v>81</v>
      </c>
    </row>
    <row r="27" spans="1:36" x14ac:dyDescent="0.25">
      <c r="A27" s="1" t="s">
        <v>11</v>
      </c>
      <c r="B27" s="1">
        <v>250</v>
      </c>
      <c r="C27" s="1" t="s">
        <v>17</v>
      </c>
      <c r="D27" s="1">
        <v>17</v>
      </c>
      <c r="E27" s="1" t="s">
        <v>14</v>
      </c>
      <c r="F27" s="1" t="s">
        <v>12</v>
      </c>
      <c r="G27" s="1" t="s">
        <v>13</v>
      </c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2">
        <v>292.5</v>
      </c>
      <c r="O27" s="1">
        <v>17</v>
      </c>
      <c r="P27" s="1" t="s">
        <v>199</v>
      </c>
      <c r="Q27" s="1" t="s">
        <v>86</v>
      </c>
      <c r="R27" s="1" t="s">
        <v>49</v>
      </c>
      <c r="S27" s="1">
        <v>250</v>
      </c>
      <c r="T27" s="1" t="s">
        <v>80</v>
      </c>
      <c r="U27" s="1">
        <v>0.17</v>
      </c>
      <c r="V27" s="1" t="s">
        <v>36</v>
      </c>
      <c r="W27" s="1">
        <v>42.5</v>
      </c>
      <c r="X27" s="1" t="s">
        <v>47</v>
      </c>
      <c r="Y27" s="1">
        <v>250</v>
      </c>
      <c r="Z27" s="1" t="s">
        <v>50</v>
      </c>
      <c r="AA27" s="1">
        <v>42.5</v>
      </c>
      <c r="AB27" s="1" t="s">
        <v>36</v>
      </c>
      <c r="AC27" s="1">
        <v>292.5</v>
      </c>
      <c r="AD27" s="1" t="s">
        <v>87</v>
      </c>
      <c r="AE27" s="1">
        <v>250</v>
      </c>
      <c r="AF27" s="1" t="s">
        <v>80</v>
      </c>
      <c r="AG27" s="1">
        <v>1.17</v>
      </c>
      <c r="AH27" s="1" t="s">
        <v>36</v>
      </c>
      <c r="AI27" s="1">
        <v>292.5</v>
      </c>
      <c r="AJ27" s="1" t="s">
        <v>81</v>
      </c>
    </row>
    <row r="28" spans="1:36" x14ac:dyDescent="0.25">
      <c r="A28" s="1" t="s">
        <v>11</v>
      </c>
      <c r="B28" s="1">
        <v>271</v>
      </c>
      <c r="C28" s="1" t="s">
        <v>17</v>
      </c>
      <c r="D28" s="1">
        <v>3</v>
      </c>
      <c r="E28" s="1" t="s">
        <v>14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2">
        <v>279.13</v>
      </c>
      <c r="O28" s="1">
        <v>3</v>
      </c>
      <c r="P28" s="1" t="s">
        <v>155</v>
      </c>
      <c r="Q28" s="1" t="s">
        <v>86</v>
      </c>
      <c r="R28" s="1" t="s">
        <v>49</v>
      </c>
      <c r="S28" s="1">
        <v>271</v>
      </c>
      <c r="T28" s="1" t="s">
        <v>80</v>
      </c>
      <c r="U28" s="1">
        <v>0.03</v>
      </c>
      <c r="V28" s="1" t="s">
        <v>36</v>
      </c>
      <c r="W28" s="1">
        <v>8.1300000000000008</v>
      </c>
      <c r="X28" s="1" t="s">
        <v>47</v>
      </c>
      <c r="Y28" s="1">
        <v>271</v>
      </c>
      <c r="Z28" s="1" t="s">
        <v>50</v>
      </c>
      <c r="AA28" s="1">
        <v>8.1300000000000008</v>
      </c>
      <c r="AB28" s="1" t="s">
        <v>36</v>
      </c>
      <c r="AC28" s="1">
        <v>279.13</v>
      </c>
      <c r="AD28" s="1" t="s">
        <v>87</v>
      </c>
      <c r="AE28" s="1">
        <v>271</v>
      </c>
      <c r="AF28" s="1" t="s">
        <v>80</v>
      </c>
      <c r="AG28" s="1">
        <v>1.03</v>
      </c>
      <c r="AH28" s="1" t="s">
        <v>36</v>
      </c>
      <c r="AI28" s="1">
        <v>279.13</v>
      </c>
      <c r="AJ28" s="1" t="s">
        <v>81</v>
      </c>
    </row>
    <row r="29" spans="1:36" x14ac:dyDescent="0.25">
      <c r="A29" s="1" t="s">
        <v>11</v>
      </c>
      <c r="B29" s="1">
        <v>282</v>
      </c>
      <c r="C29" s="1" t="s">
        <v>17</v>
      </c>
      <c r="D29" s="1">
        <v>8</v>
      </c>
      <c r="E29" s="1" t="s">
        <v>14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2">
        <v>304.56</v>
      </c>
      <c r="O29" s="1">
        <v>8</v>
      </c>
      <c r="P29" s="1" t="s">
        <v>173</v>
      </c>
      <c r="Q29" s="1" t="s">
        <v>86</v>
      </c>
      <c r="R29" s="1" t="s">
        <v>49</v>
      </c>
      <c r="S29" s="1">
        <v>282</v>
      </c>
      <c r="T29" s="1" t="s">
        <v>80</v>
      </c>
      <c r="U29" s="1">
        <v>0.08</v>
      </c>
      <c r="V29" s="1" t="s">
        <v>36</v>
      </c>
      <c r="W29" s="1">
        <v>22.56</v>
      </c>
      <c r="X29" s="1" t="s">
        <v>47</v>
      </c>
      <c r="Y29" s="1">
        <v>282</v>
      </c>
      <c r="Z29" s="1" t="s">
        <v>50</v>
      </c>
      <c r="AA29" s="1">
        <v>22.56</v>
      </c>
      <c r="AB29" s="1" t="s">
        <v>36</v>
      </c>
      <c r="AC29" s="1">
        <v>304.56</v>
      </c>
      <c r="AD29" s="1" t="s">
        <v>87</v>
      </c>
      <c r="AE29" s="1">
        <v>282</v>
      </c>
      <c r="AF29" s="1" t="s">
        <v>80</v>
      </c>
      <c r="AG29" s="1">
        <v>1.08</v>
      </c>
      <c r="AH29" s="1" t="s">
        <v>36</v>
      </c>
      <c r="AI29" s="1">
        <v>304.56</v>
      </c>
      <c r="AJ29" s="1" t="s">
        <v>81</v>
      </c>
    </row>
    <row r="30" spans="1:36" x14ac:dyDescent="0.25">
      <c r="A30" s="1" t="s">
        <v>11</v>
      </c>
      <c r="B30" s="1">
        <v>51</v>
      </c>
      <c r="C30" s="1" t="s">
        <v>17</v>
      </c>
      <c r="D30" s="1">
        <v>17</v>
      </c>
      <c r="E30" s="1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2">
        <v>59.67</v>
      </c>
      <c r="O30" s="1">
        <v>17</v>
      </c>
      <c r="P30" s="1" t="s">
        <v>51</v>
      </c>
      <c r="Q30" s="1" t="s">
        <v>86</v>
      </c>
      <c r="R30" s="1" t="s">
        <v>49</v>
      </c>
      <c r="S30" s="1">
        <v>51</v>
      </c>
      <c r="T30" s="1" t="s">
        <v>80</v>
      </c>
      <c r="U30" s="1">
        <v>0.17</v>
      </c>
      <c r="V30" s="1" t="s">
        <v>36</v>
      </c>
      <c r="W30" s="1">
        <v>8.67</v>
      </c>
      <c r="X30" s="1" t="s">
        <v>47</v>
      </c>
      <c r="Y30" s="1">
        <v>51</v>
      </c>
      <c r="Z30" s="1" t="s">
        <v>50</v>
      </c>
      <c r="AA30" s="1">
        <v>8.67</v>
      </c>
      <c r="AB30" s="1" t="s">
        <v>36</v>
      </c>
      <c r="AC30" s="1">
        <v>59.67</v>
      </c>
      <c r="AD30" s="1" t="s">
        <v>87</v>
      </c>
      <c r="AE30" s="1">
        <v>51</v>
      </c>
      <c r="AF30" s="1" t="s">
        <v>80</v>
      </c>
      <c r="AG30" s="1">
        <v>1.17</v>
      </c>
      <c r="AH30" s="1" t="s">
        <v>36</v>
      </c>
      <c r="AI30" s="1">
        <v>59.67</v>
      </c>
      <c r="AJ30" s="1" t="s">
        <v>81</v>
      </c>
    </row>
    <row r="31" spans="1:36" x14ac:dyDescent="0.25">
      <c r="A31" s="1" t="s">
        <v>11</v>
      </c>
      <c r="B31" s="1">
        <v>265</v>
      </c>
      <c r="C31" s="1" t="s">
        <v>17</v>
      </c>
      <c r="D31" s="1">
        <v>31</v>
      </c>
      <c r="E31" s="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2">
        <v>347.15</v>
      </c>
      <c r="O31" s="1">
        <v>31</v>
      </c>
      <c r="P31" s="1" t="s">
        <v>193</v>
      </c>
      <c r="Q31" s="1" t="s">
        <v>86</v>
      </c>
      <c r="R31" s="1" t="s">
        <v>49</v>
      </c>
      <c r="S31" s="1">
        <v>265</v>
      </c>
      <c r="T31" s="1" t="s">
        <v>80</v>
      </c>
      <c r="U31" s="1">
        <v>0.31</v>
      </c>
      <c r="V31" s="1" t="s">
        <v>36</v>
      </c>
      <c r="W31" s="1">
        <v>82.15</v>
      </c>
      <c r="X31" s="1" t="s">
        <v>47</v>
      </c>
      <c r="Y31" s="1">
        <v>265</v>
      </c>
      <c r="Z31" s="1" t="s">
        <v>50</v>
      </c>
      <c r="AA31" s="1">
        <v>82.15</v>
      </c>
      <c r="AB31" s="1" t="s">
        <v>36</v>
      </c>
      <c r="AC31" s="1">
        <v>347.15</v>
      </c>
      <c r="AD31" s="1" t="s">
        <v>87</v>
      </c>
      <c r="AE31" s="1">
        <v>265</v>
      </c>
      <c r="AF31" s="1" t="s">
        <v>80</v>
      </c>
      <c r="AG31" s="1">
        <v>1.31</v>
      </c>
      <c r="AH31" s="1" t="s">
        <v>36</v>
      </c>
      <c r="AI31" s="1">
        <v>347.15</v>
      </c>
      <c r="AJ31" s="1" t="s">
        <v>81</v>
      </c>
    </row>
    <row r="32" spans="1:36" x14ac:dyDescent="0.25">
      <c r="A32" s="1" t="s">
        <v>11</v>
      </c>
      <c r="B32" s="1">
        <v>58</v>
      </c>
      <c r="C32" s="1" t="s">
        <v>17</v>
      </c>
      <c r="D32" s="1">
        <v>2</v>
      </c>
      <c r="E32" s="1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2">
        <v>59.16</v>
      </c>
      <c r="O32" s="1">
        <v>2</v>
      </c>
      <c r="P32" s="1" t="s">
        <v>200</v>
      </c>
      <c r="Q32" s="1" t="s">
        <v>86</v>
      </c>
      <c r="R32" s="1" t="s">
        <v>49</v>
      </c>
      <c r="S32" s="1">
        <v>58</v>
      </c>
      <c r="T32" s="1" t="s">
        <v>80</v>
      </c>
      <c r="U32" s="1">
        <v>0.02</v>
      </c>
      <c r="V32" s="1" t="s">
        <v>36</v>
      </c>
      <c r="W32" s="1">
        <v>1.1599999999999999</v>
      </c>
      <c r="X32" s="1" t="s">
        <v>47</v>
      </c>
      <c r="Y32" s="1">
        <v>58</v>
      </c>
      <c r="Z32" s="1" t="s">
        <v>50</v>
      </c>
      <c r="AA32" s="1">
        <v>1.1599999999999999</v>
      </c>
      <c r="AB32" s="1" t="s">
        <v>36</v>
      </c>
      <c r="AC32" s="1">
        <v>59.16</v>
      </c>
      <c r="AD32" s="1" t="s">
        <v>87</v>
      </c>
      <c r="AE32" s="1">
        <v>58</v>
      </c>
      <c r="AF32" s="1" t="s">
        <v>80</v>
      </c>
      <c r="AG32" s="1">
        <v>1.02</v>
      </c>
      <c r="AH32" s="1" t="s">
        <v>36</v>
      </c>
      <c r="AI32" s="1">
        <v>59.16</v>
      </c>
      <c r="AJ32" s="1" t="s">
        <v>81</v>
      </c>
    </row>
    <row r="33" spans="1:36" x14ac:dyDescent="0.25">
      <c r="A33" s="1" t="s">
        <v>11</v>
      </c>
      <c r="B33" s="1">
        <v>117</v>
      </c>
      <c r="C33" s="1" t="s">
        <v>17</v>
      </c>
      <c r="D33" s="1">
        <v>5</v>
      </c>
      <c r="E33" s="1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2">
        <v>122.85</v>
      </c>
      <c r="O33" s="1">
        <v>5</v>
      </c>
      <c r="P33" s="1" t="s">
        <v>135</v>
      </c>
      <c r="Q33" s="1" t="s">
        <v>86</v>
      </c>
      <c r="R33" s="1" t="s">
        <v>49</v>
      </c>
      <c r="S33" s="1">
        <v>117</v>
      </c>
      <c r="T33" s="1" t="s">
        <v>80</v>
      </c>
      <c r="U33" s="1">
        <v>0.05</v>
      </c>
      <c r="V33" s="1" t="s">
        <v>36</v>
      </c>
      <c r="W33" s="1">
        <v>5.85</v>
      </c>
      <c r="X33" s="1" t="s">
        <v>47</v>
      </c>
      <c r="Y33" s="1">
        <v>117</v>
      </c>
      <c r="Z33" s="1" t="s">
        <v>50</v>
      </c>
      <c r="AA33" s="1">
        <v>5.85</v>
      </c>
      <c r="AB33" s="1" t="s">
        <v>36</v>
      </c>
      <c r="AC33" s="1">
        <v>122.85</v>
      </c>
      <c r="AD33" s="1" t="s">
        <v>87</v>
      </c>
      <c r="AE33" s="1">
        <v>117</v>
      </c>
      <c r="AF33" s="1" t="s">
        <v>80</v>
      </c>
      <c r="AG33" s="1">
        <v>1.05</v>
      </c>
      <c r="AH33" s="1" t="s">
        <v>36</v>
      </c>
      <c r="AI33" s="1">
        <v>122.85</v>
      </c>
      <c r="AJ33" s="1" t="s">
        <v>81</v>
      </c>
    </row>
    <row r="34" spans="1:36" x14ac:dyDescent="0.25">
      <c r="A34" s="1" t="s">
        <v>11</v>
      </c>
      <c r="B34" s="1">
        <v>293</v>
      </c>
      <c r="C34" s="1" t="s">
        <v>17</v>
      </c>
      <c r="D34" s="1">
        <v>17</v>
      </c>
      <c r="E34" s="1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2">
        <v>342.81</v>
      </c>
      <c r="O34" s="1">
        <v>17</v>
      </c>
      <c r="P34" s="1" t="s">
        <v>201</v>
      </c>
      <c r="Q34" s="1" t="s">
        <v>86</v>
      </c>
      <c r="R34" s="1" t="s">
        <v>49</v>
      </c>
      <c r="S34" s="1">
        <v>293</v>
      </c>
      <c r="T34" s="1" t="s">
        <v>80</v>
      </c>
      <c r="U34" s="1">
        <v>0.17</v>
      </c>
      <c r="V34" s="1" t="s">
        <v>36</v>
      </c>
      <c r="W34" s="1">
        <v>49.81</v>
      </c>
      <c r="X34" s="1" t="s">
        <v>47</v>
      </c>
      <c r="Y34" s="1">
        <v>293</v>
      </c>
      <c r="Z34" s="1" t="s">
        <v>50</v>
      </c>
      <c r="AA34" s="1">
        <v>49.81</v>
      </c>
      <c r="AB34" s="1" t="s">
        <v>36</v>
      </c>
      <c r="AC34" s="1">
        <v>342.81</v>
      </c>
      <c r="AD34" s="1" t="s">
        <v>87</v>
      </c>
      <c r="AE34" s="1">
        <v>293</v>
      </c>
      <c r="AF34" s="1" t="s">
        <v>80</v>
      </c>
      <c r="AG34" s="1">
        <v>1.17</v>
      </c>
      <c r="AH34" s="1" t="s">
        <v>36</v>
      </c>
      <c r="AI34" s="1">
        <v>342.81</v>
      </c>
      <c r="AJ34" s="1" t="s">
        <v>81</v>
      </c>
    </row>
    <row r="35" spans="1:36" x14ac:dyDescent="0.25">
      <c r="A35" s="1" t="s">
        <v>11</v>
      </c>
      <c r="B35" s="1">
        <v>85</v>
      </c>
      <c r="C35" s="1" t="s">
        <v>17</v>
      </c>
      <c r="D35" s="1">
        <v>11</v>
      </c>
      <c r="E35" s="1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2">
        <v>94.35</v>
      </c>
      <c r="O35" s="1">
        <v>11</v>
      </c>
      <c r="P35" s="1" t="s">
        <v>182</v>
      </c>
      <c r="Q35" s="1" t="s">
        <v>86</v>
      </c>
      <c r="R35" s="1" t="s">
        <v>49</v>
      </c>
      <c r="S35" s="1">
        <v>85</v>
      </c>
      <c r="T35" s="1" t="s">
        <v>80</v>
      </c>
      <c r="U35" s="1">
        <v>0.11</v>
      </c>
      <c r="V35" s="1" t="s">
        <v>36</v>
      </c>
      <c r="W35" s="1">
        <v>9.35</v>
      </c>
      <c r="X35" s="1" t="s">
        <v>47</v>
      </c>
      <c r="Y35" s="1">
        <v>85</v>
      </c>
      <c r="Z35" s="1" t="s">
        <v>50</v>
      </c>
      <c r="AA35" s="1">
        <v>9.35</v>
      </c>
      <c r="AB35" s="1" t="s">
        <v>36</v>
      </c>
      <c r="AC35" s="1">
        <v>94.35</v>
      </c>
      <c r="AD35" s="1" t="s">
        <v>87</v>
      </c>
      <c r="AE35" s="1">
        <v>85</v>
      </c>
      <c r="AF35" s="1" t="s">
        <v>80</v>
      </c>
      <c r="AG35" s="1">
        <v>1.1100000000000001</v>
      </c>
      <c r="AH35" s="1" t="s">
        <v>36</v>
      </c>
      <c r="AI35" s="1">
        <v>94.35</v>
      </c>
      <c r="AJ35" s="1" t="s">
        <v>81</v>
      </c>
    </row>
    <row r="36" spans="1:36" x14ac:dyDescent="0.25">
      <c r="A36" s="1" t="s">
        <v>11</v>
      </c>
      <c r="B36" s="1">
        <v>84</v>
      </c>
      <c r="C36" s="1" t="s">
        <v>17</v>
      </c>
      <c r="D36" s="1">
        <v>17</v>
      </c>
      <c r="E36" s="1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2">
        <v>98.28</v>
      </c>
      <c r="O36" s="1">
        <v>17</v>
      </c>
      <c r="P36" s="1" t="s">
        <v>65</v>
      </c>
      <c r="Q36" s="1" t="s">
        <v>86</v>
      </c>
      <c r="R36" s="1" t="s">
        <v>49</v>
      </c>
      <c r="S36" s="1">
        <v>84</v>
      </c>
      <c r="T36" s="1" t="s">
        <v>80</v>
      </c>
      <c r="U36" s="1">
        <v>0.17</v>
      </c>
      <c r="V36" s="1" t="s">
        <v>36</v>
      </c>
      <c r="W36" s="1">
        <v>14.28</v>
      </c>
      <c r="X36" s="1" t="s">
        <v>47</v>
      </c>
      <c r="Y36" s="1">
        <v>84</v>
      </c>
      <c r="Z36" s="1" t="s">
        <v>50</v>
      </c>
      <c r="AA36" s="1">
        <v>14.28</v>
      </c>
      <c r="AB36" s="1" t="s">
        <v>36</v>
      </c>
      <c r="AC36" s="1">
        <v>98.28</v>
      </c>
      <c r="AD36" s="1" t="s">
        <v>87</v>
      </c>
      <c r="AE36" s="1">
        <v>84</v>
      </c>
      <c r="AF36" s="1" t="s">
        <v>80</v>
      </c>
      <c r="AG36" s="1">
        <v>1.17</v>
      </c>
      <c r="AH36" s="1" t="s">
        <v>36</v>
      </c>
      <c r="AI36" s="1">
        <v>98.28</v>
      </c>
      <c r="AJ36" s="1" t="s">
        <v>81</v>
      </c>
    </row>
    <row r="37" spans="1:36" x14ac:dyDescent="0.25">
      <c r="A37" s="1" t="s">
        <v>11</v>
      </c>
      <c r="B37" s="1">
        <v>182</v>
      </c>
      <c r="C37" s="1" t="s">
        <v>17</v>
      </c>
      <c r="D37" s="1">
        <v>18</v>
      </c>
      <c r="E37" s="1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2">
        <v>214.76</v>
      </c>
      <c r="O37" s="1">
        <v>18</v>
      </c>
      <c r="P37" s="1" t="s">
        <v>159</v>
      </c>
      <c r="Q37" s="1" t="s">
        <v>86</v>
      </c>
      <c r="R37" s="1" t="s">
        <v>49</v>
      </c>
      <c r="S37" s="1">
        <v>182</v>
      </c>
      <c r="T37" s="1" t="s">
        <v>80</v>
      </c>
      <c r="U37" s="1">
        <v>0.18</v>
      </c>
      <c r="V37" s="1" t="s">
        <v>36</v>
      </c>
      <c r="W37" s="1">
        <v>32.76</v>
      </c>
      <c r="X37" s="1" t="s">
        <v>47</v>
      </c>
      <c r="Y37" s="1">
        <v>182</v>
      </c>
      <c r="Z37" s="1" t="s">
        <v>50</v>
      </c>
      <c r="AA37" s="1">
        <v>32.76</v>
      </c>
      <c r="AB37" s="1" t="s">
        <v>36</v>
      </c>
      <c r="AC37" s="1">
        <v>214.76</v>
      </c>
      <c r="AD37" s="1" t="s">
        <v>87</v>
      </c>
      <c r="AE37" s="1">
        <v>182</v>
      </c>
      <c r="AF37" s="1" t="s">
        <v>80</v>
      </c>
      <c r="AG37" s="1">
        <v>1.18</v>
      </c>
      <c r="AH37" s="1" t="s">
        <v>36</v>
      </c>
      <c r="AI37" s="1">
        <v>214.76</v>
      </c>
      <c r="AJ37" s="1" t="s">
        <v>81</v>
      </c>
    </row>
    <row r="38" spans="1:36" x14ac:dyDescent="0.25">
      <c r="A38" s="1" t="s">
        <v>11</v>
      </c>
      <c r="B38" s="1">
        <v>154</v>
      </c>
      <c r="C38" s="1" t="s">
        <v>17</v>
      </c>
      <c r="D38" s="1">
        <v>24</v>
      </c>
      <c r="E38" s="1" t="s">
        <v>14</v>
      </c>
      <c r="F38" s="1" t="s">
        <v>12</v>
      </c>
      <c r="G38" s="1" t="s">
        <v>13</v>
      </c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2">
        <v>190.96</v>
      </c>
      <c r="O38" s="1">
        <v>24</v>
      </c>
      <c r="P38" s="1" t="s">
        <v>61</v>
      </c>
      <c r="Q38" s="1" t="s">
        <v>86</v>
      </c>
      <c r="R38" s="1" t="s">
        <v>49</v>
      </c>
      <c r="S38" s="1">
        <v>154</v>
      </c>
      <c r="T38" s="1" t="s">
        <v>80</v>
      </c>
      <c r="U38" s="1">
        <v>0.24</v>
      </c>
      <c r="V38" s="1" t="s">
        <v>36</v>
      </c>
      <c r="W38" s="1">
        <v>36.96</v>
      </c>
      <c r="X38" s="1" t="s">
        <v>47</v>
      </c>
      <c r="Y38" s="1">
        <v>154</v>
      </c>
      <c r="Z38" s="1" t="s">
        <v>50</v>
      </c>
      <c r="AA38" s="1">
        <v>36.96</v>
      </c>
      <c r="AB38" s="1" t="s">
        <v>36</v>
      </c>
      <c r="AC38" s="1">
        <v>190.96</v>
      </c>
      <c r="AD38" s="1" t="s">
        <v>87</v>
      </c>
      <c r="AE38" s="1">
        <v>154</v>
      </c>
      <c r="AF38" s="1" t="s">
        <v>80</v>
      </c>
      <c r="AG38" s="1">
        <v>1.24</v>
      </c>
      <c r="AH38" s="1" t="s">
        <v>36</v>
      </c>
      <c r="AI38" s="1">
        <v>190.96</v>
      </c>
      <c r="AJ38" s="1" t="s">
        <v>81</v>
      </c>
    </row>
    <row r="39" spans="1:36" x14ac:dyDescent="0.25">
      <c r="A39" s="1" t="s">
        <v>11</v>
      </c>
      <c r="B39" s="1">
        <v>61</v>
      </c>
      <c r="C39" s="1" t="s">
        <v>17</v>
      </c>
      <c r="D39" s="1">
        <v>7</v>
      </c>
      <c r="E39" s="1" t="s">
        <v>14</v>
      </c>
      <c r="F39" s="1" t="s">
        <v>12</v>
      </c>
      <c r="G39" s="1" t="s">
        <v>13</v>
      </c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2">
        <v>65.27</v>
      </c>
      <c r="O39" s="1">
        <v>7</v>
      </c>
      <c r="P39" s="1" t="s">
        <v>117</v>
      </c>
      <c r="Q39" s="1" t="s">
        <v>86</v>
      </c>
      <c r="R39" s="1" t="s">
        <v>49</v>
      </c>
      <c r="S39" s="1">
        <v>61</v>
      </c>
      <c r="T39" s="1" t="s">
        <v>80</v>
      </c>
      <c r="U39" s="1">
        <v>7.0000000000000007E-2</v>
      </c>
      <c r="V39" s="1" t="s">
        <v>36</v>
      </c>
      <c r="W39" s="1">
        <v>4.2699999999999996</v>
      </c>
      <c r="X39" s="1" t="s">
        <v>47</v>
      </c>
      <c r="Y39" s="1">
        <v>61</v>
      </c>
      <c r="Z39" s="1" t="s">
        <v>50</v>
      </c>
      <c r="AA39" s="1">
        <v>4.2699999999999996</v>
      </c>
      <c r="AB39" s="1" t="s">
        <v>36</v>
      </c>
      <c r="AC39" s="1">
        <v>65.27</v>
      </c>
      <c r="AD39" s="1" t="s">
        <v>87</v>
      </c>
      <c r="AE39" s="1">
        <v>61</v>
      </c>
      <c r="AF39" s="1" t="s">
        <v>80</v>
      </c>
      <c r="AG39" s="1">
        <v>1.07</v>
      </c>
      <c r="AH39" s="1" t="s">
        <v>36</v>
      </c>
      <c r="AI39" s="1">
        <v>65.27</v>
      </c>
      <c r="AJ39" s="1" t="s">
        <v>81</v>
      </c>
    </row>
    <row r="40" spans="1:36" x14ac:dyDescent="0.25">
      <c r="A40" s="1" t="s">
        <v>11</v>
      </c>
      <c r="B40" s="1">
        <v>152</v>
      </c>
      <c r="C40" s="1" t="s">
        <v>17</v>
      </c>
      <c r="D40" s="1">
        <v>30</v>
      </c>
      <c r="E40" s="1" t="s">
        <v>14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2">
        <v>197.6</v>
      </c>
      <c r="O40" s="1">
        <v>30</v>
      </c>
      <c r="P40" s="1" t="s">
        <v>202</v>
      </c>
      <c r="Q40" s="1" t="s">
        <v>86</v>
      </c>
      <c r="R40" s="1" t="s">
        <v>49</v>
      </c>
      <c r="S40" s="1">
        <v>152</v>
      </c>
      <c r="T40" s="1" t="s">
        <v>80</v>
      </c>
      <c r="U40" s="1">
        <v>0.3</v>
      </c>
      <c r="V40" s="1" t="s">
        <v>36</v>
      </c>
      <c r="W40" s="1">
        <v>45.6</v>
      </c>
      <c r="X40" s="1" t="s">
        <v>47</v>
      </c>
      <c r="Y40" s="1">
        <v>152</v>
      </c>
      <c r="Z40" s="1" t="s">
        <v>50</v>
      </c>
      <c r="AA40" s="1">
        <v>45.6</v>
      </c>
      <c r="AB40" s="1" t="s">
        <v>36</v>
      </c>
      <c r="AC40" s="1">
        <v>197.6</v>
      </c>
      <c r="AD40" s="1" t="s">
        <v>87</v>
      </c>
      <c r="AE40" s="1">
        <v>152</v>
      </c>
      <c r="AF40" s="1" t="s">
        <v>80</v>
      </c>
      <c r="AG40" s="1">
        <v>1.3</v>
      </c>
      <c r="AH40" s="1" t="s">
        <v>36</v>
      </c>
      <c r="AI40" s="1">
        <v>197.6</v>
      </c>
      <c r="AJ40" s="1" t="s">
        <v>81</v>
      </c>
    </row>
    <row r="41" spans="1:36" x14ac:dyDescent="0.25">
      <c r="A41" s="1" t="s">
        <v>11</v>
      </c>
      <c r="B41" s="1">
        <v>59</v>
      </c>
      <c r="C41" s="1" t="s">
        <v>17</v>
      </c>
      <c r="D41" s="1">
        <v>28</v>
      </c>
      <c r="E41" s="1" t="s">
        <v>14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2">
        <v>75.52</v>
      </c>
      <c r="O41" s="1">
        <v>28</v>
      </c>
      <c r="P41" s="1" t="s">
        <v>111</v>
      </c>
      <c r="Q41" s="1" t="s">
        <v>86</v>
      </c>
      <c r="R41" s="1" t="s">
        <v>49</v>
      </c>
      <c r="S41" s="1">
        <v>59</v>
      </c>
      <c r="T41" s="1" t="s">
        <v>80</v>
      </c>
      <c r="U41" s="1">
        <v>0.28000000000000003</v>
      </c>
      <c r="V41" s="1" t="s">
        <v>36</v>
      </c>
      <c r="W41" s="1">
        <v>16.52</v>
      </c>
      <c r="X41" s="1" t="s">
        <v>47</v>
      </c>
      <c r="Y41" s="1">
        <v>59</v>
      </c>
      <c r="Z41" s="1" t="s">
        <v>50</v>
      </c>
      <c r="AA41" s="1">
        <v>16.52</v>
      </c>
      <c r="AB41" s="1" t="s">
        <v>36</v>
      </c>
      <c r="AC41" s="1">
        <v>75.52</v>
      </c>
      <c r="AD41" s="1" t="s">
        <v>87</v>
      </c>
      <c r="AE41" s="1">
        <v>59</v>
      </c>
      <c r="AF41" s="1" t="s">
        <v>80</v>
      </c>
      <c r="AG41" s="1">
        <v>1.28</v>
      </c>
      <c r="AH41" s="1" t="s">
        <v>36</v>
      </c>
      <c r="AI41" s="1">
        <v>75.52</v>
      </c>
      <c r="AJ41" s="1" t="s">
        <v>81</v>
      </c>
    </row>
    <row r="42" spans="1:36" x14ac:dyDescent="0.25">
      <c r="A42" s="1" t="s">
        <v>11</v>
      </c>
      <c r="B42" s="1">
        <v>172</v>
      </c>
      <c r="C42" s="1" t="s">
        <v>17</v>
      </c>
      <c r="D42" s="1">
        <v>23</v>
      </c>
      <c r="E42" s="1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2">
        <v>211.56</v>
      </c>
      <c r="O42" s="1">
        <v>23</v>
      </c>
      <c r="P42" s="1" t="s">
        <v>96</v>
      </c>
      <c r="Q42" s="1" t="s">
        <v>86</v>
      </c>
      <c r="R42" s="1" t="s">
        <v>49</v>
      </c>
      <c r="S42" s="1">
        <v>172</v>
      </c>
      <c r="T42" s="1" t="s">
        <v>80</v>
      </c>
      <c r="U42" s="1">
        <v>0.23</v>
      </c>
      <c r="V42" s="1" t="s">
        <v>36</v>
      </c>
      <c r="W42" s="1">
        <v>39.56</v>
      </c>
      <c r="X42" s="1" t="s">
        <v>47</v>
      </c>
      <c r="Y42" s="1">
        <v>172</v>
      </c>
      <c r="Z42" s="1" t="s">
        <v>50</v>
      </c>
      <c r="AA42" s="1">
        <v>39.56</v>
      </c>
      <c r="AB42" s="1" t="s">
        <v>36</v>
      </c>
      <c r="AC42" s="1">
        <v>211.56</v>
      </c>
      <c r="AD42" s="1" t="s">
        <v>87</v>
      </c>
      <c r="AE42" s="1">
        <v>172</v>
      </c>
      <c r="AF42" s="1" t="s">
        <v>80</v>
      </c>
      <c r="AG42" s="1">
        <v>1.23</v>
      </c>
      <c r="AH42" s="1" t="s">
        <v>36</v>
      </c>
      <c r="AI42" s="1">
        <v>211.56</v>
      </c>
      <c r="AJ42" s="1" t="s">
        <v>81</v>
      </c>
    </row>
    <row r="43" spans="1:36" x14ac:dyDescent="0.25">
      <c r="A43" s="1" t="s">
        <v>11</v>
      </c>
      <c r="B43" s="1">
        <v>131</v>
      </c>
      <c r="C43" s="1" t="s">
        <v>17</v>
      </c>
      <c r="D43" s="1">
        <v>25</v>
      </c>
      <c r="E43" s="1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2">
        <v>163.75</v>
      </c>
      <c r="O43" s="1">
        <v>25</v>
      </c>
      <c r="P43" s="1" t="s">
        <v>203</v>
      </c>
      <c r="Q43" s="1" t="s">
        <v>86</v>
      </c>
      <c r="R43" s="1" t="s">
        <v>49</v>
      </c>
      <c r="S43" s="1">
        <v>131</v>
      </c>
      <c r="T43" s="1" t="s">
        <v>80</v>
      </c>
      <c r="U43" s="1">
        <v>0.25</v>
      </c>
      <c r="V43" s="1" t="s">
        <v>36</v>
      </c>
      <c r="W43" s="1">
        <v>32.75</v>
      </c>
      <c r="X43" s="1" t="s">
        <v>47</v>
      </c>
      <c r="Y43" s="1">
        <v>131</v>
      </c>
      <c r="Z43" s="1" t="s">
        <v>50</v>
      </c>
      <c r="AA43" s="1">
        <v>32.75</v>
      </c>
      <c r="AB43" s="1" t="s">
        <v>36</v>
      </c>
      <c r="AC43" s="1">
        <v>163.75</v>
      </c>
      <c r="AD43" s="1" t="s">
        <v>87</v>
      </c>
      <c r="AE43" s="1">
        <v>131</v>
      </c>
      <c r="AF43" s="1" t="s">
        <v>80</v>
      </c>
      <c r="AG43" s="1">
        <v>1.25</v>
      </c>
      <c r="AH43" s="1" t="s">
        <v>36</v>
      </c>
      <c r="AI43" s="1">
        <v>163.75</v>
      </c>
      <c r="AJ43" s="1" t="s">
        <v>81</v>
      </c>
    </row>
    <row r="44" spans="1:36" x14ac:dyDescent="0.25">
      <c r="A44" s="1" t="s">
        <v>11</v>
      </c>
      <c r="B44" s="1">
        <v>289</v>
      </c>
      <c r="C44" s="1" t="s">
        <v>17</v>
      </c>
      <c r="D44" s="1">
        <v>23</v>
      </c>
      <c r="E44" s="1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2">
        <v>355.47</v>
      </c>
      <c r="O44" s="1">
        <v>23</v>
      </c>
      <c r="P44" s="1" t="s">
        <v>124</v>
      </c>
      <c r="Q44" s="1" t="s">
        <v>86</v>
      </c>
      <c r="R44" s="1" t="s">
        <v>49</v>
      </c>
      <c r="S44" s="1">
        <v>289</v>
      </c>
      <c r="T44" s="1" t="s">
        <v>80</v>
      </c>
      <c r="U44" s="1">
        <v>0.23</v>
      </c>
      <c r="V44" s="1" t="s">
        <v>36</v>
      </c>
      <c r="W44" s="1">
        <v>66.47</v>
      </c>
      <c r="X44" s="1" t="s">
        <v>47</v>
      </c>
      <c r="Y44" s="1">
        <v>289</v>
      </c>
      <c r="Z44" s="1" t="s">
        <v>50</v>
      </c>
      <c r="AA44" s="1">
        <v>66.47</v>
      </c>
      <c r="AB44" s="1" t="s">
        <v>36</v>
      </c>
      <c r="AC44" s="1">
        <v>355.47</v>
      </c>
      <c r="AD44" s="1" t="s">
        <v>87</v>
      </c>
      <c r="AE44" s="1">
        <v>289</v>
      </c>
      <c r="AF44" s="1" t="s">
        <v>80</v>
      </c>
      <c r="AG44" s="1">
        <v>1.23</v>
      </c>
      <c r="AH44" s="1" t="s">
        <v>36</v>
      </c>
      <c r="AI44" s="1">
        <v>355.47</v>
      </c>
      <c r="AJ44" s="1" t="s">
        <v>81</v>
      </c>
    </row>
    <row r="45" spans="1:36" x14ac:dyDescent="0.25">
      <c r="A45" s="1" t="s">
        <v>11</v>
      </c>
      <c r="B45" s="1">
        <v>180</v>
      </c>
      <c r="C45" s="1" t="s">
        <v>17</v>
      </c>
      <c r="D45" s="1">
        <v>8</v>
      </c>
      <c r="E45" s="1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2">
        <v>194.4</v>
      </c>
      <c r="O45" s="1">
        <v>8</v>
      </c>
      <c r="P45" s="1" t="s">
        <v>128</v>
      </c>
      <c r="Q45" s="1" t="s">
        <v>86</v>
      </c>
      <c r="R45" s="1" t="s">
        <v>49</v>
      </c>
      <c r="S45" s="1">
        <v>180</v>
      </c>
      <c r="T45" s="1" t="s">
        <v>80</v>
      </c>
      <c r="U45" s="1">
        <v>0.08</v>
      </c>
      <c r="V45" s="1" t="s">
        <v>36</v>
      </c>
      <c r="W45" s="1">
        <v>14.4</v>
      </c>
      <c r="X45" s="1" t="s">
        <v>47</v>
      </c>
      <c r="Y45" s="1">
        <v>180</v>
      </c>
      <c r="Z45" s="1" t="s">
        <v>50</v>
      </c>
      <c r="AA45" s="1">
        <v>14.4</v>
      </c>
      <c r="AB45" s="1" t="s">
        <v>36</v>
      </c>
      <c r="AC45" s="1">
        <v>194.4</v>
      </c>
      <c r="AD45" s="1" t="s">
        <v>87</v>
      </c>
      <c r="AE45" s="1">
        <v>180</v>
      </c>
      <c r="AF45" s="1" t="s">
        <v>80</v>
      </c>
      <c r="AG45" s="1">
        <v>1.08</v>
      </c>
      <c r="AH45" s="1" t="s">
        <v>36</v>
      </c>
      <c r="AI45" s="1">
        <v>194.4</v>
      </c>
      <c r="AJ45" s="1" t="s">
        <v>81</v>
      </c>
    </row>
    <row r="46" spans="1:36" x14ac:dyDescent="0.25">
      <c r="A46" s="1" t="s">
        <v>11</v>
      </c>
      <c r="B46" s="1">
        <v>122</v>
      </c>
      <c r="C46" s="1" t="s">
        <v>17</v>
      </c>
      <c r="D46" s="1">
        <v>27</v>
      </c>
      <c r="E46" s="1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2">
        <v>154.94</v>
      </c>
      <c r="O46" s="1">
        <v>27</v>
      </c>
      <c r="P46" s="1" t="s">
        <v>204</v>
      </c>
      <c r="Q46" s="1" t="s">
        <v>86</v>
      </c>
      <c r="R46" s="1" t="s">
        <v>49</v>
      </c>
      <c r="S46" s="1">
        <v>122</v>
      </c>
      <c r="T46" s="1" t="s">
        <v>80</v>
      </c>
      <c r="U46" s="1">
        <v>0.27</v>
      </c>
      <c r="V46" s="1" t="s">
        <v>36</v>
      </c>
      <c r="W46" s="1">
        <v>32.94</v>
      </c>
      <c r="X46" s="1" t="s">
        <v>47</v>
      </c>
      <c r="Y46" s="1">
        <v>122</v>
      </c>
      <c r="Z46" s="1" t="s">
        <v>50</v>
      </c>
      <c r="AA46" s="1">
        <v>32.94</v>
      </c>
      <c r="AB46" s="1" t="s">
        <v>36</v>
      </c>
      <c r="AC46" s="1">
        <v>154.94</v>
      </c>
      <c r="AD46" s="1" t="s">
        <v>87</v>
      </c>
      <c r="AE46" s="1">
        <v>122</v>
      </c>
      <c r="AF46" s="1" t="s">
        <v>80</v>
      </c>
      <c r="AG46" s="1">
        <v>1.27</v>
      </c>
      <c r="AH46" s="1" t="s">
        <v>36</v>
      </c>
      <c r="AI46" s="1">
        <v>154.94</v>
      </c>
      <c r="AJ46" s="1" t="s">
        <v>81</v>
      </c>
    </row>
    <row r="47" spans="1:36" x14ac:dyDescent="0.25">
      <c r="A47" s="1" t="s">
        <v>11</v>
      </c>
      <c r="B47" s="1">
        <v>158</v>
      </c>
      <c r="C47" s="1" t="s">
        <v>17</v>
      </c>
      <c r="D47" s="1">
        <v>4</v>
      </c>
      <c r="E47" s="1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2">
        <v>164.32</v>
      </c>
      <c r="O47" s="1">
        <v>4</v>
      </c>
      <c r="P47" s="1" t="s">
        <v>205</v>
      </c>
      <c r="Q47" s="1" t="s">
        <v>86</v>
      </c>
      <c r="R47" s="1" t="s">
        <v>49</v>
      </c>
      <c r="S47" s="1">
        <v>158</v>
      </c>
      <c r="T47" s="1" t="s">
        <v>80</v>
      </c>
      <c r="U47" s="1">
        <v>0.04</v>
      </c>
      <c r="V47" s="1" t="s">
        <v>36</v>
      </c>
      <c r="W47" s="1">
        <v>6.32</v>
      </c>
      <c r="X47" s="1" t="s">
        <v>47</v>
      </c>
      <c r="Y47" s="1">
        <v>158</v>
      </c>
      <c r="Z47" s="1" t="s">
        <v>50</v>
      </c>
      <c r="AA47" s="1">
        <v>6.32</v>
      </c>
      <c r="AB47" s="1" t="s">
        <v>36</v>
      </c>
      <c r="AC47" s="1">
        <v>164.32</v>
      </c>
      <c r="AD47" s="1" t="s">
        <v>87</v>
      </c>
      <c r="AE47" s="1">
        <v>158</v>
      </c>
      <c r="AF47" s="1" t="s">
        <v>80</v>
      </c>
      <c r="AG47" s="1">
        <v>1.04</v>
      </c>
      <c r="AH47" s="1" t="s">
        <v>36</v>
      </c>
      <c r="AI47" s="1">
        <v>164.32</v>
      </c>
      <c r="AJ47" s="1" t="s">
        <v>81</v>
      </c>
    </row>
    <row r="48" spans="1:36" x14ac:dyDescent="0.25">
      <c r="A48" s="1" t="s">
        <v>11</v>
      </c>
      <c r="B48" s="1">
        <v>81</v>
      </c>
      <c r="C48" s="1" t="s">
        <v>17</v>
      </c>
      <c r="D48" s="1">
        <v>17</v>
      </c>
      <c r="E48" s="1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2">
        <v>94.77</v>
      </c>
      <c r="O48" s="1">
        <v>17</v>
      </c>
      <c r="P48" s="1" t="s">
        <v>55</v>
      </c>
      <c r="Q48" s="1" t="s">
        <v>86</v>
      </c>
      <c r="R48" s="1" t="s">
        <v>49</v>
      </c>
      <c r="S48" s="1">
        <v>81</v>
      </c>
      <c r="T48" s="1" t="s">
        <v>80</v>
      </c>
      <c r="U48" s="1">
        <v>0.17</v>
      </c>
      <c r="V48" s="1" t="s">
        <v>36</v>
      </c>
      <c r="W48" s="1">
        <v>13.77</v>
      </c>
      <c r="X48" s="1" t="s">
        <v>47</v>
      </c>
      <c r="Y48" s="1">
        <v>81</v>
      </c>
      <c r="Z48" s="1" t="s">
        <v>50</v>
      </c>
      <c r="AA48" s="1">
        <v>13.77</v>
      </c>
      <c r="AB48" s="1" t="s">
        <v>36</v>
      </c>
      <c r="AC48" s="1">
        <v>94.77</v>
      </c>
      <c r="AD48" s="1" t="s">
        <v>87</v>
      </c>
      <c r="AE48" s="1">
        <v>81</v>
      </c>
      <c r="AF48" s="1" t="s">
        <v>80</v>
      </c>
      <c r="AG48" s="1">
        <v>1.17</v>
      </c>
      <c r="AH48" s="1" t="s">
        <v>36</v>
      </c>
      <c r="AI48" s="1">
        <v>94.77</v>
      </c>
      <c r="AJ48" s="1" t="s">
        <v>81</v>
      </c>
    </row>
    <row r="49" spans="1:36" x14ac:dyDescent="0.25">
      <c r="A49" s="1" t="s">
        <v>11</v>
      </c>
      <c r="B49" s="1">
        <v>103</v>
      </c>
      <c r="C49" s="1" t="s">
        <v>17</v>
      </c>
      <c r="D49" s="1">
        <v>4</v>
      </c>
      <c r="E49" s="1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2">
        <v>107.12</v>
      </c>
      <c r="O49" s="1">
        <v>4</v>
      </c>
      <c r="P49" s="1" t="s">
        <v>115</v>
      </c>
      <c r="Q49" s="1" t="s">
        <v>86</v>
      </c>
      <c r="R49" s="1" t="s">
        <v>49</v>
      </c>
      <c r="S49" s="1">
        <v>103</v>
      </c>
      <c r="T49" s="1" t="s">
        <v>80</v>
      </c>
      <c r="U49" s="1">
        <v>0.04</v>
      </c>
      <c r="V49" s="1" t="s">
        <v>36</v>
      </c>
      <c r="W49" s="1">
        <v>4.12</v>
      </c>
      <c r="X49" s="1" t="s">
        <v>47</v>
      </c>
      <c r="Y49" s="1">
        <v>103</v>
      </c>
      <c r="Z49" s="1" t="s">
        <v>50</v>
      </c>
      <c r="AA49" s="1">
        <v>4.12</v>
      </c>
      <c r="AB49" s="1" t="s">
        <v>36</v>
      </c>
      <c r="AC49" s="1">
        <v>107.12</v>
      </c>
      <c r="AD49" s="1" t="s">
        <v>87</v>
      </c>
      <c r="AE49" s="1">
        <v>103</v>
      </c>
      <c r="AF49" s="1" t="s">
        <v>80</v>
      </c>
      <c r="AG49" s="1">
        <v>1.04</v>
      </c>
      <c r="AH49" s="1" t="s">
        <v>36</v>
      </c>
      <c r="AI49" s="1">
        <v>107.12</v>
      </c>
      <c r="AJ49" s="1" t="s">
        <v>81</v>
      </c>
    </row>
    <row r="50" spans="1:36" x14ac:dyDescent="0.25">
      <c r="A50" s="1" t="s">
        <v>11</v>
      </c>
      <c r="B50" s="1">
        <v>98</v>
      </c>
      <c r="C50" s="1" t="s">
        <v>17</v>
      </c>
      <c r="D50" s="1">
        <v>2</v>
      </c>
      <c r="E50" s="1" t="s">
        <v>14</v>
      </c>
      <c r="F50" s="1" t="s">
        <v>12</v>
      </c>
      <c r="G50" s="1" t="s">
        <v>13</v>
      </c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2">
        <v>99.96</v>
      </c>
      <c r="O50" s="1">
        <v>2</v>
      </c>
      <c r="P50" s="1" t="s">
        <v>88</v>
      </c>
      <c r="Q50" s="1" t="s">
        <v>86</v>
      </c>
      <c r="R50" s="1" t="s">
        <v>49</v>
      </c>
      <c r="S50" s="1">
        <v>98</v>
      </c>
      <c r="T50" s="1" t="s">
        <v>80</v>
      </c>
      <c r="U50" s="1">
        <v>0.02</v>
      </c>
      <c r="V50" s="1" t="s">
        <v>36</v>
      </c>
      <c r="W50" s="1">
        <v>1.96</v>
      </c>
      <c r="X50" s="1" t="s">
        <v>47</v>
      </c>
      <c r="Y50" s="1">
        <v>98</v>
      </c>
      <c r="Z50" s="1" t="s">
        <v>50</v>
      </c>
      <c r="AA50" s="1">
        <v>1.96</v>
      </c>
      <c r="AB50" s="1" t="s">
        <v>36</v>
      </c>
      <c r="AC50" s="1">
        <v>99.96</v>
      </c>
      <c r="AD50" s="1" t="s">
        <v>87</v>
      </c>
      <c r="AE50" s="1">
        <v>98</v>
      </c>
      <c r="AF50" s="1" t="s">
        <v>80</v>
      </c>
      <c r="AG50" s="1">
        <v>1.02</v>
      </c>
      <c r="AH50" s="1" t="s">
        <v>36</v>
      </c>
      <c r="AI50" s="1">
        <v>99.96</v>
      </c>
      <c r="AJ50" s="1" t="s">
        <v>81</v>
      </c>
    </row>
    <row r="51" spans="1:36" x14ac:dyDescent="0.25">
      <c r="A51" s="1" t="s">
        <v>11</v>
      </c>
      <c r="B51" s="1">
        <v>180</v>
      </c>
      <c r="C51" s="1" t="s">
        <v>17</v>
      </c>
      <c r="D51" s="1">
        <v>11</v>
      </c>
      <c r="E51" s="1" t="s">
        <v>14</v>
      </c>
      <c r="F51" s="1" t="s">
        <v>12</v>
      </c>
      <c r="G51" s="1" t="s">
        <v>13</v>
      </c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2">
        <v>199.8</v>
      </c>
      <c r="O51" s="1">
        <v>11</v>
      </c>
      <c r="P51" s="1" t="s">
        <v>128</v>
      </c>
      <c r="Q51" s="1" t="s">
        <v>86</v>
      </c>
      <c r="R51" s="1" t="s">
        <v>49</v>
      </c>
      <c r="S51" s="1">
        <v>180</v>
      </c>
      <c r="T51" s="1" t="s">
        <v>80</v>
      </c>
      <c r="U51" s="1">
        <v>0.11</v>
      </c>
      <c r="V51" s="1" t="s">
        <v>36</v>
      </c>
      <c r="W51" s="1">
        <v>19.8</v>
      </c>
      <c r="X51" s="1" t="s">
        <v>47</v>
      </c>
      <c r="Y51" s="1">
        <v>180</v>
      </c>
      <c r="Z51" s="1" t="s">
        <v>50</v>
      </c>
      <c r="AA51" s="1">
        <v>19.8</v>
      </c>
      <c r="AB51" s="1" t="s">
        <v>36</v>
      </c>
      <c r="AC51" s="1">
        <v>199.8</v>
      </c>
      <c r="AD51" s="1" t="s">
        <v>87</v>
      </c>
      <c r="AE51" s="1">
        <v>180</v>
      </c>
      <c r="AF51" s="1" t="s">
        <v>80</v>
      </c>
      <c r="AG51" s="1">
        <v>1.1100000000000001</v>
      </c>
      <c r="AH51" s="1" t="s">
        <v>36</v>
      </c>
      <c r="AI51" s="1">
        <v>199.8</v>
      </c>
      <c r="AJ51" s="1" t="s">
        <v>81</v>
      </c>
    </row>
    <row r="52" spans="1:36" x14ac:dyDescent="0.25">
      <c r="A52" s="1" t="s">
        <v>11</v>
      </c>
      <c r="B52" s="1">
        <v>176</v>
      </c>
      <c r="C52" s="1" t="s">
        <v>17</v>
      </c>
      <c r="D52" s="1">
        <v>11</v>
      </c>
      <c r="E52" s="1" t="s">
        <v>14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2">
        <v>195.36</v>
      </c>
      <c r="O52" s="1">
        <v>11</v>
      </c>
      <c r="P52" s="1" t="s">
        <v>112</v>
      </c>
      <c r="Q52" s="1" t="s">
        <v>86</v>
      </c>
      <c r="R52" s="1" t="s">
        <v>49</v>
      </c>
      <c r="S52" s="1">
        <v>176</v>
      </c>
      <c r="T52" s="1" t="s">
        <v>80</v>
      </c>
      <c r="U52" s="1">
        <v>0.11</v>
      </c>
      <c r="V52" s="1" t="s">
        <v>36</v>
      </c>
      <c r="W52" s="1">
        <v>19.36</v>
      </c>
      <c r="X52" s="1" t="s">
        <v>47</v>
      </c>
      <c r="Y52" s="1">
        <v>176</v>
      </c>
      <c r="Z52" s="1" t="s">
        <v>50</v>
      </c>
      <c r="AA52" s="1">
        <v>19.36</v>
      </c>
      <c r="AB52" s="1" t="s">
        <v>36</v>
      </c>
      <c r="AC52" s="1">
        <v>195.36</v>
      </c>
      <c r="AD52" s="1" t="s">
        <v>87</v>
      </c>
      <c r="AE52" s="1">
        <v>176</v>
      </c>
      <c r="AF52" s="1" t="s">
        <v>80</v>
      </c>
      <c r="AG52" s="1">
        <v>1.1100000000000001</v>
      </c>
      <c r="AH52" s="1" t="s">
        <v>36</v>
      </c>
      <c r="AI52" s="1">
        <v>195.36</v>
      </c>
      <c r="AJ52" s="1" t="s">
        <v>81</v>
      </c>
    </row>
    <row r="53" spans="1:36" x14ac:dyDescent="0.25">
      <c r="A53" s="1" t="s">
        <v>11</v>
      </c>
      <c r="B53" s="1">
        <v>267</v>
      </c>
      <c r="C53" s="1" t="s">
        <v>17</v>
      </c>
      <c r="D53" s="1">
        <v>11</v>
      </c>
      <c r="E53" s="1" t="s">
        <v>14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2">
        <v>296.37</v>
      </c>
      <c r="O53" s="1">
        <v>11</v>
      </c>
      <c r="P53" s="1" t="s">
        <v>206</v>
      </c>
      <c r="Q53" s="1" t="s">
        <v>86</v>
      </c>
      <c r="R53" s="1" t="s">
        <v>49</v>
      </c>
      <c r="S53" s="1">
        <v>267</v>
      </c>
      <c r="T53" s="1" t="s">
        <v>80</v>
      </c>
      <c r="U53" s="1">
        <v>0.11</v>
      </c>
      <c r="V53" s="1" t="s">
        <v>36</v>
      </c>
      <c r="W53" s="1">
        <v>29.37</v>
      </c>
      <c r="X53" s="1" t="s">
        <v>47</v>
      </c>
      <c r="Y53" s="1">
        <v>267</v>
      </c>
      <c r="Z53" s="1" t="s">
        <v>50</v>
      </c>
      <c r="AA53" s="1">
        <v>29.37</v>
      </c>
      <c r="AB53" s="1" t="s">
        <v>36</v>
      </c>
      <c r="AC53" s="1">
        <v>296.37</v>
      </c>
      <c r="AD53" s="1" t="s">
        <v>87</v>
      </c>
      <c r="AE53" s="1">
        <v>267</v>
      </c>
      <c r="AF53" s="1" t="s">
        <v>80</v>
      </c>
      <c r="AG53" s="1">
        <v>1.1100000000000001</v>
      </c>
      <c r="AH53" s="1" t="s">
        <v>36</v>
      </c>
      <c r="AI53" s="1">
        <v>296.37</v>
      </c>
      <c r="AJ53" s="1" t="s">
        <v>81</v>
      </c>
    </row>
    <row r="54" spans="1:36" x14ac:dyDescent="0.25">
      <c r="A54" s="1" t="s">
        <v>11</v>
      </c>
      <c r="B54" s="1">
        <v>106</v>
      </c>
      <c r="C54" s="1" t="s">
        <v>17</v>
      </c>
      <c r="D54" s="1">
        <v>16</v>
      </c>
      <c r="E54" s="1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2">
        <v>122.96</v>
      </c>
      <c r="O54" s="1">
        <v>16</v>
      </c>
      <c r="P54" s="1" t="s">
        <v>72</v>
      </c>
      <c r="Q54" s="1" t="s">
        <v>86</v>
      </c>
      <c r="R54" s="1" t="s">
        <v>49</v>
      </c>
      <c r="S54" s="1">
        <v>106</v>
      </c>
      <c r="T54" s="1" t="s">
        <v>80</v>
      </c>
      <c r="U54" s="1">
        <v>0.16</v>
      </c>
      <c r="V54" s="1" t="s">
        <v>36</v>
      </c>
      <c r="W54" s="1">
        <v>16.96</v>
      </c>
      <c r="X54" s="1" t="s">
        <v>47</v>
      </c>
      <c r="Y54" s="1">
        <v>106</v>
      </c>
      <c r="Z54" s="1" t="s">
        <v>50</v>
      </c>
      <c r="AA54" s="1">
        <v>16.96</v>
      </c>
      <c r="AB54" s="1" t="s">
        <v>36</v>
      </c>
      <c r="AC54" s="1">
        <v>122.96</v>
      </c>
      <c r="AD54" s="1" t="s">
        <v>87</v>
      </c>
      <c r="AE54" s="1">
        <v>106</v>
      </c>
      <c r="AF54" s="1" t="s">
        <v>80</v>
      </c>
      <c r="AG54" s="1">
        <v>1.1599999999999999</v>
      </c>
      <c r="AH54" s="1" t="s">
        <v>36</v>
      </c>
      <c r="AI54" s="1">
        <v>122.96</v>
      </c>
      <c r="AJ54" s="1" t="s">
        <v>81</v>
      </c>
    </row>
    <row r="55" spans="1:36" x14ac:dyDescent="0.25">
      <c r="A55" s="1" t="s">
        <v>11</v>
      </c>
      <c r="B55" s="1">
        <v>67</v>
      </c>
      <c r="C55" s="1" t="s">
        <v>17</v>
      </c>
      <c r="D55" s="1">
        <v>18</v>
      </c>
      <c r="E55" s="1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2">
        <v>79.06</v>
      </c>
      <c r="O55" s="1">
        <v>18</v>
      </c>
      <c r="P55" s="1" t="s">
        <v>101</v>
      </c>
      <c r="Q55" s="1" t="s">
        <v>86</v>
      </c>
      <c r="R55" s="1" t="s">
        <v>49</v>
      </c>
      <c r="S55" s="1">
        <v>67</v>
      </c>
      <c r="T55" s="1" t="s">
        <v>80</v>
      </c>
      <c r="U55" s="1">
        <v>0.18</v>
      </c>
      <c r="V55" s="1" t="s">
        <v>36</v>
      </c>
      <c r="W55" s="1">
        <v>12.06</v>
      </c>
      <c r="X55" s="1" t="s">
        <v>47</v>
      </c>
      <c r="Y55" s="1">
        <v>67</v>
      </c>
      <c r="Z55" s="1" t="s">
        <v>50</v>
      </c>
      <c r="AA55" s="1">
        <v>12.06</v>
      </c>
      <c r="AB55" s="1" t="s">
        <v>36</v>
      </c>
      <c r="AC55" s="1">
        <v>79.06</v>
      </c>
      <c r="AD55" s="1" t="s">
        <v>87</v>
      </c>
      <c r="AE55" s="1">
        <v>67</v>
      </c>
      <c r="AF55" s="1" t="s">
        <v>80</v>
      </c>
      <c r="AG55" s="1">
        <v>1.18</v>
      </c>
      <c r="AH55" s="1" t="s">
        <v>36</v>
      </c>
      <c r="AI55" s="1">
        <v>79.06</v>
      </c>
      <c r="AJ55" s="1" t="s">
        <v>81</v>
      </c>
    </row>
    <row r="56" spans="1:36" x14ac:dyDescent="0.25">
      <c r="A56" s="1" t="s">
        <v>11</v>
      </c>
      <c r="B56" s="1">
        <v>112</v>
      </c>
      <c r="C56" s="1" t="s">
        <v>17</v>
      </c>
      <c r="D56" s="1">
        <v>23</v>
      </c>
      <c r="E56" s="1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2">
        <v>137.76</v>
      </c>
      <c r="O56" s="1">
        <v>23</v>
      </c>
      <c r="P56" s="1" t="s">
        <v>207</v>
      </c>
      <c r="Q56" s="1" t="s">
        <v>86</v>
      </c>
      <c r="R56" s="1" t="s">
        <v>49</v>
      </c>
      <c r="S56" s="1">
        <v>112</v>
      </c>
      <c r="T56" s="1" t="s">
        <v>80</v>
      </c>
      <c r="U56" s="1">
        <v>0.23</v>
      </c>
      <c r="V56" s="1" t="s">
        <v>36</v>
      </c>
      <c r="W56" s="1">
        <v>25.76</v>
      </c>
      <c r="X56" s="1" t="s">
        <v>47</v>
      </c>
      <c r="Y56" s="1">
        <v>112</v>
      </c>
      <c r="Z56" s="1" t="s">
        <v>50</v>
      </c>
      <c r="AA56" s="1">
        <v>25.76</v>
      </c>
      <c r="AB56" s="1" t="s">
        <v>36</v>
      </c>
      <c r="AC56" s="1">
        <v>137.76</v>
      </c>
      <c r="AD56" s="1" t="s">
        <v>87</v>
      </c>
      <c r="AE56" s="1">
        <v>112</v>
      </c>
      <c r="AF56" s="1" t="s">
        <v>80</v>
      </c>
      <c r="AG56" s="1">
        <v>1.23</v>
      </c>
      <c r="AH56" s="1" t="s">
        <v>36</v>
      </c>
      <c r="AI56" s="1">
        <v>137.76</v>
      </c>
      <c r="AJ56" s="1" t="s">
        <v>81</v>
      </c>
    </row>
    <row r="57" spans="1:36" x14ac:dyDescent="0.25">
      <c r="A57" s="1" t="s">
        <v>11</v>
      </c>
      <c r="B57" s="1">
        <v>185</v>
      </c>
      <c r="C57" s="1" t="s">
        <v>17</v>
      </c>
      <c r="D57" s="1">
        <v>22</v>
      </c>
      <c r="E57" s="1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2">
        <v>225.7</v>
      </c>
      <c r="O57" s="1">
        <v>22</v>
      </c>
      <c r="P57" s="1" t="s">
        <v>70</v>
      </c>
      <c r="Q57" s="1" t="s">
        <v>86</v>
      </c>
      <c r="R57" s="1" t="s">
        <v>49</v>
      </c>
      <c r="S57" s="1">
        <v>185</v>
      </c>
      <c r="T57" s="1" t="s">
        <v>80</v>
      </c>
      <c r="U57" s="1">
        <v>0.22</v>
      </c>
      <c r="V57" s="1" t="s">
        <v>36</v>
      </c>
      <c r="W57" s="1">
        <v>40.700000000000003</v>
      </c>
      <c r="X57" s="1" t="s">
        <v>47</v>
      </c>
      <c r="Y57" s="1">
        <v>185</v>
      </c>
      <c r="Z57" s="1" t="s">
        <v>50</v>
      </c>
      <c r="AA57" s="1">
        <v>40.700000000000003</v>
      </c>
      <c r="AB57" s="1" t="s">
        <v>36</v>
      </c>
      <c r="AC57" s="1">
        <v>225.7</v>
      </c>
      <c r="AD57" s="1" t="s">
        <v>87</v>
      </c>
      <c r="AE57" s="1">
        <v>185</v>
      </c>
      <c r="AF57" s="1" t="s">
        <v>80</v>
      </c>
      <c r="AG57" s="1">
        <v>1.22</v>
      </c>
      <c r="AH57" s="1" t="s">
        <v>36</v>
      </c>
      <c r="AI57" s="1">
        <v>225.7</v>
      </c>
      <c r="AJ57" s="1" t="s">
        <v>81</v>
      </c>
    </row>
    <row r="58" spans="1:36" x14ac:dyDescent="0.25">
      <c r="A58" s="1" t="s">
        <v>11</v>
      </c>
      <c r="B58" s="1">
        <v>192</v>
      </c>
      <c r="C58" s="1" t="s">
        <v>17</v>
      </c>
      <c r="D58" s="1">
        <v>17</v>
      </c>
      <c r="E58" s="1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2">
        <v>224.64</v>
      </c>
      <c r="O58" s="1">
        <v>17</v>
      </c>
      <c r="P58" s="1" t="s">
        <v>133</v>
      </c>
      <c r="Q58" s="1" t="s">
        <v>86</v>
      </c>
      <c r="R58" s="1" t="s">
        <v>49</v>
      </c>
      <c r="S58" s="1">
        <v>192</v>
      </c>
      <c r="T58" s="1" t="s">
        <v>80</v>
      </c>
      <c r="U58" s="1">
        <v>0.17</v>
      </c>
      <c r="V58" s="1" t="s">
        <v>36</v>
      </c>
      <c r="W58" s="1">
        <v>32.64</v>
      </c>
      <c r="X58" s="1" t="s">
        <v>47</v>
      </c>
      <c r="Y58" s="1">
        <v>192</v>
      </c>
      <c r="Z58" s="1" t="s">
        <v>50</v>
      </c>
      <c r="AA58" s="1">
        <v>32.64</v>
      </c>
      <c r="AB58" s="1" t="s">
        <v>36</v>
      </c>
      <c r="AC58" s="1">
        <v>224.64</v>
      </c>
      <c r="AD58" s="1" t="s">
        <v>87</v>
      </c>
      <c r="AE58" s="1">
        <v>192</v>
      </c>
      <c r="AF58" s="1" t="s">
        <v>80</v>
      </c>
      <c r="AG58" s="1">
        <v>1.17</v>
      </c>
      <c r="AH58" s="1" t="s">
        <v>36</v>
      </c>
      <c r="AI58" s="1">
        <v>224.64</v>
      </c>
      <c r="AJ58" s="1" t="s">
        <v>81</v>
      </c>
    </row>
    <row r="59" spans="1:36" x14ac:dyDescent="0.25">
      <c r="A59" s="1" t="s">
        <v>11</v>
      </c>
      <c r="B59" s="1">
        <v>90</v>
      </c>
      <c r="C59" s="1" t="s">
        <v>17</v>
      </c>
      <c r="D59" s="1">
        <v>7</v>
      </c>
      <c r="E59" s="1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2">
        <v>96.3</v>
      </c>
      <c r="O59" s="1">
        <v>7</v>
      </c>
      <c r="P59" s="1" t="s">
        <v>152</v>
      </c>
      <c r="Q59" s="1" t="s">
        <v>86</v>
      </c>
      <c r="R59" s="1" t="s">
        <v>49</v>
      </c>
      <c r="S59" s="1">
        <v>90</v>
      </c>
      <c r="T59" s="1" t="s">
        <v>80</v>
      </c>
      <c r="U59" s="1">
        <v>7.0000000000000007E-2</v>
      </c>
      <c r="V59" s="1" t="s">
        <v>36</v>
      </c>
      <c r="W59" s="1">
        <v>6.3</v>
      </c>
      <c r="X59" s="1" t="s">
        <v>47</v>
      </c>
      <c r="Y59" s="1">
        <v>90</v>
      </c>
      <c r="Z59" s="1" t="s">
        <v>50</v>
      </c>
      <c r="AA59" s="1">
        <v>6.3</v>
      </c>
      <c r="AB59" s="1" t="s">
        <v>36</v>
      </c>
      <c r="AC59" s="1">
        <v>96.3</v>
      </c>
      <c r="AD59" s="1" t="s">
        <v>87</v>
      </c>
      <c r="AE59" s="1">
        <v>90</v>
      </c>
      <c r="AF59" s="1" t="s">
        <v>80</v>
      </c>
      <c r="AG59" s="1">
        <v>1.07</v>
      </c>
      <c r="AH59" s="1" t="s">
        <v>36</v>
      </c>
      <c r="AI59" s="1">
        <v>96.3</v>
      </c>
      <c r="AJ59" s="1" t="s">
        <v>81</v>
      </c>
    </row>
    <row r="60" spans="1:36" x14ac:dyDescent="0.25">
      <c r="A60" s="1" t="s">
        <v>11</v>
      </c>
      <c r="B60" s="1">
        <v>199</v>
      </c>
      <c r="C60" s="1" t="s">
        <v>17</v>
      </c>
      <c r="D60" s="1">
        <v>13</v>
      </c>
      <c r="E60" s="1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2">
        <v>224.87</v>
      </c>
      <c r="O60" s="1">
        <v>13</v>
      </c>
      <c r="P60" s="1" t="s">
        <v>41</v>
      </c>
      <c r="Q60" s="1" t="s">
        <v>86</v>
      </c>
      <c r="R60" s="1" t="s">
        <v>49</v>
      </c>
      <c r="S60" s="1">
        <v>199</v>
      </c>
      <c r="T60" s="1" t="s">
        <v>80</v>
      </c>
      <c r="U60" s="1">
        <v>0.13</v>
      </c>
      <c r="V60" s="1" t="s">
        <v>36</v>
      </c>
      <c r="W60" s="1">
        <v>25.87</v>
      </c>
      <c r="X60" s="1" t="s">
        <v>47</v>
      </c>
      <c r="Y60" s="1">
        <v>199</v>
      </c>
      <c r="Z60" s="1" t="s">
        <v>50</v>
      </c>
      <c r="AA60" s="1">
        <v>25.87</v>
      </c>
      <c r="AB60" s="1" t="s">
        <v>36</v>
      </c>
      <c r="AC60" s="1">
        <v>224.87</v>
      </c>
      <c r="AD60" s="1" t="s">
        <v>87</v>
      </c>
      <c r="AE60" s="1">
        <v>199</v>
      </c>
      <c r="AF60" s="1" t="s">
        <v>80</v>
      </c>
      <c r="AG60" s="1">
        <v>1.1299999999999999</v>
      </c>
      <c r="AH60" s="1" t="s">
        <v>36</v>
      </c>
      <c r="AI60" s="1">
        <v>224.87</v>
      </c>
      <c r="AJ60" s="1" t="s">
        <v>81</v>
      </c>
    </row>
    <row r="61" spans="1:36" x14ac:dyDescent="0.25">
      <c r="A61" s="1" t="s">
        <v>11</v>
      </c>
      <c r="B61" s="1">
        <v>123</v>
      </c>
      <c r="C61" s="1" t="s">
        <v>17</v>
      </c>
      <c r="D61" s="1">
        <v>18</v>
      </c>
      <c r="E61" s="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2">
        <v>145.13999999999999</v>
      </c>
      <c r="O61" s="1">
        <v>18</v>
      </c>
      <c r="P61" s="1" t="s">
        <v>208</v>
      </c>
      <c r="Q61" s="1" t="s">
        <v>86</v>
      </c>
      <c r="R61" s="1" t="s">
        <v>49</v>
      </c>
      <c r="S61" s="1">
        <v>123</v>
      </c>
      <c r="T61" s="1" t="s">
        <v>80</v>
      </c>
      <c r="U61" s="1">
        <v>0.18</v>
      </c>
      <c r="V61" s="1" t="s">
        <v>36</v>
      </c>
      <c r="W61" s="1">
        <v>22.14</v>
      </c>
      <c r="X61" s="1" t="s">
        <v>47</v>
      </c>
      <c r="Y61" s="1">
        <v>123</v>
      </c>
      <c r="Z61" s="1" t="s">
        <v>50</v>
      </c>
      <c r="AA61" s="1">
        <v>22.14</v>
      </c>
      <c r="AB61" s="1" t="s">
        <v>36</v>
      </c>
      <c r="AC61" s="1">
        <v>145.13999999999999</v>
      </c>
      <c r="AD61" s="1" t="s">
        <v>87</v>
      </c>
      <c r="AE61" s="1">
        <v>123</v>
      </c>
      <c r="AF61" s="1" t="s">
        <v>80</v>
      </c>
      <c r="AG61" s="1">
        <v>1.18</v>
      </c>
      <c r="AH61" s="1" t="s">
        <v>36</v>
      </c>
      <c r="AI61" s="1">
        <v>145.13999999999999</v>
      </c>
      <c r="AJ61" s="1" t="s">
        <v>81</v>
      </c>
    </row>
    <row r="62" spans="1:36" x14ac:dyDescent="0.25">
      <c r="A62" s="1" t="s">
        <v>11</v>
      </c>
      <c r="B62" s="1">
        <v>70</v>
      </c>
      <c r="C62" s="1" t="s">
        <v>17</v>
      </c>
      <c r="D62" s="1">
        <v>6</v>
      </c>
      <c r="E62" s="1" t="s">
        <v>14</v>
      </c>
      <c r="F62" s="1" t="s">
        <v>12</v>
      </c>
      <c r="G62" s="1" t="s">
        <v>13</v>
      </c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2">
        <v>74.2</v>
      </c>
      <c r="O62" s="1">
        <v>6</v>
      </c>
      <c r="P62" s="1" t="s">
        <v>209</v>
      </c>
      <c r="Q62" s="1" t="s">
        <v>86</v>
      </c>
      <c r="R62" s="1" t="s">
        <v>49</v>
      </c>
      <c r="S62" s="1">
        <v>70</v>
      </c>
      <c r="T62" s="1" t="s">
        <v>80</v>
      </c>
      <c r="U62" s="1">
        <v>0.06</v>
      </c>
      <c r="V62" s="1" t="s">
        <v>36</v>
      </c>
      <c r="W62" s="1">
        <v>4.2</v>
      </c>
      <c r="X62" s="1" t="s">
        <v>47</v>
      </c>
      <c r="Y62" s="1">
        <v>70</v>
      </c>
      <c r="Z62" s="1" t="s">
        <v>50</v>
      </c>
      <c r="AA62" s="1">
        <v>4.2</v>
      </c>
      <c r="AB62" s="1" t="s">
        <v>36</v>
      </c>
      <c r="AC62" s="1">
        <v>74.2</v>
      </c>
      <c r="AD62" s="1" t="s">
        <v>87</v>
      </c>
      <c r="AE62" s="1">
        <v>70</v>
      </c>
      <c r="AF62" s="1" t="s">
        <v>80</v>
      </c>
      <c r="AG62" s="1">
        <v>1.06</v>
      </c>
      <c r="AH62" s="1" t="s">
        <v>36</v>
      </c>
      <c r="AI62" s="1">
        <v>74.2</v>
      </c>
      <c r="AJ62" s="1" t="s">
        <v>81</v>
      </c>
    </row>
    <row r="63" spans="1:36" x14ac:dyDescent="0.25">
      <c r="A63" s="1" t="s">
        <v>11</v>
      </c>
      <c r="B63" s="1">
        <v>62</v>
      </c>
      <c r="C63" s="1" t="s">
        <v>17</v>
      </c>
      <c r="D63" s="1">
        <v>6</v>
      </c>
      <c r="E63" s="1" t="s">
        <v>14</v>
      </c>
      <c r="F63" s="1" t="s">
        <v>12</v>
      </c>
      <c r="G63" s="1" t="s">
        <v>13</v>
      </c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2">
        <v>65.72</v>
      </c>
      <c r="O63" s="1">
        <v>6</v>
      </c>
      <c r="P63" s="1" t="s">
        <v>71</v>
      </c>
      <c r="Q63" s="1" t="s">
        <v>86</v>
      </c>
      <c r="R63" s="1" t="s">
        <v>49</v>
      </c>
      <c r="S63" s="1">
        <v>62</v>
      </c>
      <c r="T63" s="1" t="s">
        <v>80</v>
      </c>
      <c r="U63" s="1">
        <v>0.06</v>
      </c>
      <c r="V63" s="1" t="s">
        <v>36</v>
      </c>
      <c r="W63" s="1">
        <v>3.72</v>
      </c>
      <c r="X63" s="1" t="s">
        <v>47</v>
      </c>
      <c r="Y63" s="1">
        <v>62</v>
      </c>
      <c r="Z63" s="1" t="s">
        <v>50</v>
      </c>
      <c r="AA63" s="1">
        <v>3.72</v>
      </c>
      <c r="AB63" s="1" t="s">
        <v>36</v>
      </c>
      <c r="AC63" s="1">
        <v>65.72</v>
      </c>
      <c r="AD63" s="1" t="s">
        <v>87</v>
      </c>
      <c r="AE63" s="1">
        <v>62</v>
      </c>
      <c r="AF63" s="1" t="s">
        <v>80</v>
      </c>
      <c r="AG63" s="1">
        <v>1.06</v>
      </c>
      <c r="AH63" s="1" t="s">
        <v>36</v>
      </c>
      <c r="AI63" s="1">
        <v>65.72</v>
      </c>
      <c r="AJ63" s="1" t="s">
        <v>81</v>
      </c>
    </row>
    <row r="64" spans="1:36" x14ac:dyDescent="0.25">
      <c r="A64" s="1" t="s">
        <v>11</v>
      </c>
      <c r="B64" s="1">
        <v>257</v>
      </c>
      <c r="C64" s="1" t="s">
        <v>17</v>
      </c>
      <c r="D64" s="1">
        <v>22</v>
      </c>
      <c r="E64" s="1" t="s">
        <v>14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2">
        <v>313.54000000000002</v>
      </c>
      <c r="O64" s="1">
        <v>22</v>
      </c>
      <c r="P64" s="1" t="s">
        <v>191</v>
      </c>
      <c r="Q64" s="1" t="s">
        <v>86</v>
      </c>
      <c r="R64" s="1" t="s">
        <v>49</v>
      </c>
      <c r="S64" s="1">
        <v>257</v>
      </c>
      <c r="T64" s="1" t="s">
        <v>80</v>
      </c>
      <c r="U64" s="1">
        <v>0.22</v>
      </c>
      <c r="V64" s="1" t="s">
        <v>36</v>
      </c>
      <c r="W64" s="1">
        <v>56.54</v>
      </c>
      <c r="X64" s="1" t="s">
        <v>47</v>
      </c>
      <c r="Y64" s="1">
        <v>257</v>
      </c>
      <c r="Z64" s="1" t="s">
        <v>50</v>
      </c>
      <c r="AA64" s="1">
        <v>56.54</v>
      </c>
      <c r="AB64" s="1" t="s">
        <v>36</v>
      </c>
      <c r="AC64" s="1">
        <v>313.54000000000002</v>
      </c>
      <c r="AD64" s="1" t="s">
        <v>87</v>
      </c>
      <c r="AE64" s="1">
        <v>257</v>
      </c>
      <c r="AF64" s="1" t="s">
        <v>80</v>
      </c>
      <c r="AG64" s="1">
        <v>1.22</v>
      </c>
      <c r="AH64" s="1" t="s">
        <v>36</v>
      </c>
      <c r="AI64" s="1">
        <v>313.54000000000002</v>
      </c>
      <c r="AJ64" s="1" t="s">
        <v>81</v>
      </c>
    </row>
    <row r="65" spans="1:36" x14ac:dyDescent="0.25">
      <c r="A65" s="1" t="s">
        <v>11</v>
      </c>
      <c r="B65" s="1">
        <v>187</v>
      </c>
      <c r="C65" s="1" t="s">
        <v>17</v>
      </c>
      <c r="D65" s="1">
        <v>19</v>
      </c>
      <c r="E65" s="1" t="s">
        <v>14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2">
        <v>222.53</v>
      </c>
      <c r="O65" s="1">
        <v>19</v>
      </c>
      <c r="P65" s="1" t="s">
        <v>210</v>
      </c>
      <c r="Q65" s="1" t="s">
        <v>86</v>
      </c>
      <c r="R65" s="1" t="s">
        <v>49</v>
      </c>
      <c r="S65" s="1">
        <v>187</v>
      </c>
      <c r="T65" s="1" t="s">
        <v>80</v>
      </c>
      <c r="U65" s="1">
        <v>0.19</v>
      </c>
      <c r="V65" s="1" t="s">
        <v>36</v>
      </c>
      <c r="W65" s="1">
        <v>35.53</v>
      </c>
      <c r="X65" s="1" t="s">
        <v>47</v>
      </c>
      <c r="Y65" s="1">
        <v>187</v>
      </c>
      <c r="Z65" s="1" t="s">
        <v>50</v>
      </c>
      <c r="AA65" s="1">
        <v>35.53</v>
      </c>
      <c r="AB65" s="1" t="s">
        <v>36</v>
      </c>
      <c r="AC65" s="1">
        <v>222.53</v>
      </c>
      <c r="AD65" s="1" t="s">
        <v>87</v>
      </c>
      <c r="AE65" s="1">
        <v>187</v>
      </c>
      <c r="AF65" s="1" t="s">
        <v>80</v>
      </c>
      <c r="AG65" s="1">
        <v>1.19</v>
      </c>
      <c r="AH65" s="1" t="s">
        <v>36</v>
      </c>
      <c r="AI65" s="1">
        <v>222.53</v>
      </c>
      <c r="AJ65" s="1" t="s">
        <v>81</v>
      </c>
    </row>
    <row r="66" spans="1:36" x14ac:dyDescent="0.25">
      <c r="A66" s="1" t="s">
        <v>11</v>
      </c>
      <c r="B66" s="1">
        <v>226</v>
      </c>
      <c r="C66" s="1" t="s">
        <v>17</v>
      </c>
      <c r="D66" s="1">
        <v>1</v>
      </c>
      <c r="E66" s="1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2">
        <v>228.26</v>
      </c>
      <c r="O66" s="1">
        <v>1</v>
      </c>
      <c r="P66" s="1" t="s">
        <v>211</v>
      </c>
      <c r="Q66" s="1" t="s">
        <v>86</v>
      </c>
      <c r="R66" s="1" t="s">
        <v>49</v>
      </c>
      <c r="S66" s="1">
        <v>226</v>
      </c>
      <c r="T66" s="1" t="s">
        <v>80</v>
      </c>
      <c r="U66" s="1">
        <v>0.01</v>
      </c>
      <c r="V66" s="1" t="s">
        <v>36</v>
      </c>
      <c r="W66" s="1">
        <v>2.2599999999999998</v>
      </c>
      <c r="X66" s="1" t="s">
        <v>47</v>
      </c>
      <c r="Y66" s="1">
        <v>226</v>
      </c>
      <c r="Z66" s="1" t="s">
        <v>50</v>
      </c>
      <c r="AA66" s="1">
        <v>2.2599999999999998</v>
      </c>
      <c r="AB66" s="1" t="s">
        <v>36</v>
      </c>
      <c r="AC66" s="1">
        <v>228.26</v>
      </c>
      <c r="AD66" s="1" t="s">
        <v>87</v>
      </c>
      <c r="AE66" s="1">
        <v>226</v>
      </c>
      <c r="AF66" s="1" t="s">
        <v>80</v>
      </c>
      <c r="AG66" s="1">
        <v>1.01</v>
      </c>
      <c r="AH66" s="1" t="s">
        <v>36</v>
      </c>
      <c r="AI66" s="1">
        <v>228.26</v>
      </c>
      <c r="AJ66" s="1" t="s">
        <v>81</v>
      </c>
    </row>
    <row r="67" spans="1:36" x14ac:dyDescent="0.25">
      <c r="A67" s="1" t="s">
        <v>11</v>
      </c>
      <c r="B67" s="1">
        <v>263</v>
      </c>
      <c r="C67" s="1" t="s">
        <v>17</v>
      </c>
      <c r="D67" s="1">
        <v>11</v>
      </c>
      <c r="E67" s="1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2">
        <v>291.93</v>
      </c>
      <c r="O67" s="1">
        <v>11</v>
      </c>
      <c r="P67" s="1" t="s">
        <v>110</v>
      </c>
      <c r="Q67" s="1" t="s">
        <v>86</v>
      </c>
      <c r="R67" s="1" t="s">
        <v>49</v>
      </c>
      <c r="S67" s="1">
        <v>263</v>
      </c>
      <c r="T67" s="1" t="s">
        <v>80</v>
      </c>
      <c r="U67" s="1">
        <v>0.11</v>
      </c>
      <c r="V67" s="1" t="s">
        <v>36</v>
      </c>
      <c r="W67" s="1">
        <v>28.93</v>
      </c>
      <c r="X67" s="1" t="s">
        <v>47</v>
      </c>
      <c r="Y67" s="1">
        <v>263</v>
      </c>
      <c r="Z67" s="1" t="s">
        <v>50</v>
      </c>
      <c r="AA67" s="1">
        <v>28.93</v>
      </c>
      <c r="AB67" s="1" t="s">
        <v>36</v>
      </c>
      <c r="AC67" s="1">
        <v>291.93</v>
      </c>
      <c r="AD67" s="1" t="s">
        <v>87</v>
      </c>
      <c r="AE67" s="1">
        <v>263</v>
      </c>
      <c r="AF67" s="1" t="s">
        <v>80</v>
      </c>
      <c r="AG67" s="1">
        <v>1.1100000000000001</v>
      </c>
      <c r="AH67" s="1" t="s">
        <v>36</v>
      </c>
      <c r="AI67" s="1">
        <v>291.93</v>
      </c>
      <c r="AJ67" s="1" t="s">
        <v>81</v>
      </c>
    </row>
    <row r="68" spans="1:36" x14ac:dyDescent="0.25">
      <c r="A68" s="1" t="s">
        <v>11</v>
      </c>
      <c r="B68" s="1">
        <v>146</v>
      </c>
      <c r="C68" s="1" t="s">
        <v>17</v>
      </c>
      <c r="D68" s="1">
        <v>27</v>
      </c>
      <c r="E68" s="1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2">
        <v>185.42</v>
      </c>
      <c r="O68" s="1">
        <v>27</v>
      </c>
      <c r="P68" s="1" t="s">
        <v>194</v>
      </c>
      <c r="Q68" s="1" t="s">
        <v>86</v>
      </c>
      <c r="R68" s="1" t="s">
        <v>49</v>
      </c>
      <c r="S68" s="1">
        <v>146</v>
      </c>
      <c r="T68" s="1" t="s">
        <v>80</v>
      </c>
      <c r="U68" s="1">
        <v>0.27</v>
      </c>
      <c r="V68" s="1" t="s">
        <v>36</v>
      </c>
      <c r="W68" s="1">
        <v>39.42</v>
      </c>
      <c r="X68" s="1" t="s">
        <v>47</v>
      </c>
      <c r="Y68" s="1">
        <v>146</v>
      </c>
      <c r="Z68" s="1" t="s">
        <v>50</v>
      </c>
      <c r="AA68" s="1">
        <v>39.42</v>
      </c>
      <c r="AB68" s="1" t="s">
        <v>36</v>
      </c>
      <c r="AC68" s="1">
        <v>185.42</v>
      </c>
      <c r="AD68" s="1" t="s">
        <v>87</v>
      </c>
      <c r="AE68" s="1">
        <v>146</v>
      </c>
      <c r="AF68" s="1" t="s">
        <v>80</v>
      </c>
      <c r="AG68" s="1">
        <v>1.27</v>
      </c>
      <c r="AH68" s="1" t="s">
        <v>36</v>
      </c>
      <c r="AI68" s="1">
        <v>185.42</v>
      </c>
      <c r="AJ68" s="1" t="s">
        <v>81</v>
      </c>
    </row>
    <row r="69" spans="1:36" x14ac:dyDescent="0.25">
      <c r="A69" s="1" t="s">
        <v>11</v>
      </c>
      <c r="B69" s="1">
        <v>183</v>
      </c>
      <c r="C69" s="1" t="s">
        <v>17</v>
      </c>
      <c r="D69" s="1">
        <v>19</v>
      </c>
      <c r="E69" s="1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2">
        <v>217.77</v>
      </c>
      <c r="O69" s="1">
        <v>19</v>
      </c>
      <c r="P69" s="1" t="s">
        <v>212</v>
      </c>
      <c r="Q69" s="1" t="s">
        <v>86</v>
      </c>
      <c r="R69" s="1" t="s">
        <v>49</v>
      </c>
      <c r="S69" s="1">
        <v>183</v>
      </c>
      <c r="T69" s="1" t="s">
        <v>80</v>
      </c>
      <c r="U69" s="1">
        <v>0.19</v>
      </c>
      <c r="V69" s="1" t="s">
        <v>36</v>
      </c>
      <c r="W69" s="1">
        <v>34.770000000000003</v>
      </c>
      <c r="X69" s="1" t="s">
        <v>47</v>
      </c>
      <c r="Y69" s="1">
        <v>183</v>
      </c>
      <c r="Z69" s="1" t="s">
        <v>50</v>
      </c>
      <c r="AA69" s="1">
        <v>34.770000000000003</v>
      </c>
      <c r="AB69" s="1" t="s">
        <v>36</v>
      </c>
      <c r="AC69" s="1">
        <v>217.77</v>
      </c>
      <c r="AD69" s="1" t="s">
        <v>87</v>
      </c>
      <c r="AE69" s="1">
        <v>183</v>
      </c>
      <c r="AF69" s="1" t="s">
        <v>80</v>
      </c>
      <c r="AG69" s="1">
        <v>1.19</v>
      </c>
      <c r="AH69" s="1" t="s">
        <v>36</v>
      </c>
      <c r="AI69" s="1">
        <v>217.77</v>
      </c>
      <c r="AJ69" s="1" t="s">
        <v>81</v>
      </c>
    </row>
    <row r="70" spans="1:36" x14ac:dyDescent="0.25">
      <c r="A70" s="1" t="s">
        <v>11</v>
      </c>
      <c r="B70" s="1">
        <v>230</v>
      </c>
      <c r="C70" s="1" t="s">
        <v>17</v>
      </c>
      <c r="D70" s="1">
        <v>4</v>
      </c>
      <c r="E70" s="1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2">
        <v>239.2</v>
      </c>
      <c r="O70" s="1">
        <v>4</v>
      </c>
      <c r="P70" s="1" t="s">
        <v>213</v>
      </c>
      <c r="Q70" s="1" t="s">
        <v>86</v>
      </c>
      <c r="R70" s="1" t="s">
        <v>49</v>
      </c>
      <c r="S70" s="1">
        <v>230</v>
      </c>
      <c r="T70" s="1" t="s">
        <v>80</v>
      </c>
      <c r="U70" s="1">
        <v>0.04</v>
      </c>
      <c r="V70" s="1" t="s">
        <v>36</v>
      </c>
      <c r="W70" s="1">
        <v>9.1999999999999993</v>
      </c>
      <c r="X70" s="1" t="s">
        <v>47</v>
      </c>
      <c r="Y70" s="1">
        <v>230</v>
      </c>
      <c r="Z70" s="1" t="s">
        <v>50</v>
      </c>
      <c r="AA70" s="1">
        <v>9.1999999999999993</v>
      </c>
      <c r="AB70" s="1" t="s">
        <v>36</v>
      </c>
      <c r="AC70" s="1">
        <v>239.2</v>
      </c>
      <c r="AD70" s="1" t="s">
        <v>87</v>
      </c>
      <c r="AE70" s="1">
        <v>230</v>
      </c>
      <c r="AF70" s="1" t="s">
        <v>80</v>
      </c>
      <c r="AG70" s="1">
        <v>1.04</v>
      </c>
      <c r="AH70" s="1" t="s">
        <v>36</v>
      </c>
      <c r="AI70" s="1">
        <v>239.2</v>
      </c>
      <c r="AJ70" s="1" t="s">
        <v>81</v>
      </c>
    </row>
    <row r="71" spans="1:36" x14ac:dyDescent="0.25">
      <c r="A71" s="1" t="s">
        <v>11</v>
      </c>
      <c r="B71" s="1">
        <v>186</v>
      </c>
      <c r="C71" s="1" t="s">
        <v>17</v>
      </c>
      <c r="D71" s="1">
        <v>15</v>
      </c>
      <c r="E71" s="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2">
        <v>213.9</v>
      </c>
      <c r="O71" s="1">
        <v>15</v>
      </c>
      <c r="P71" s="1" t="s">
        <v>174</v>
      </c>
      <c r="Q71" s="1" t="s">
        <v>86</v>
      </c>
      <c r="R71" s="1" t="s">
        <v>49</v>
      </c>
      <c r="S71" s="1">
        <v>186</v>
      </c>
      <c r="T71" s="1" t="s">
        <v>80</v>
      </c>
      <c r="U71" s="1">
        <v>0.15</v>
      </c>
      <c r="V71" s="1" t="s">
        <v>36</v>
      </c>
      <c r="W71" s="1">
        <v>27.9</v>
      </c>
      <c r="X71" s="1" t="s">
        <v>47</v>
      </c>
      <c r="Y71" s="1">
        <v>186</v>
      </c>
      <c r="Z71" s="1" t="s">
        <v>50</v>
      </c>
      <c r="AA71" s="1">
        <v>27.9</v>
      </c>
      <c r="AB71" s="1" t="s">
        <v>36</v>
      </c>
      <c r="AC71" s="1">
        <v>213.9</v>
      </c>
      <c r="AD71" s="1" t="s">
        <v>87</v>
      </c>
      <c r="AE71" s="1">
        <v>186</v>
      </c>
      <c r="AF71" s="1" t="s">
        <v>80</v>
      </c>
      <c r="AG71" s="1">
        <v>1.1499999999999999</v>
      </c>
      <c r="AH71" s="1" t="s">
        <v>36</v>
      </c>
      <c r="AI71" s="1">
        <v>213.9</v>
      </c>
      <c r="AJ71" s="1" t="s">
        <v>81</v>
      </c>
    </row>
    <row r="72" spans="1:36" x14ac:dyDescent="0.25">
      <c r="A72" s="1" t="s">
        <v>11</v>
      </c>
      <c r="B72" s="1">
        <v>144</v>
      </c>
      <c r="C72" s="1" t="s">
        <v>17</v>
      </c>
      <c r="D72" s="1">
        <v>21</v>
      </c>
      <c r="E72" s="1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2">
        <v>174.24</v>
      </c>
      <c r="O72" s="1">
        <v>21</v>
      </c>
      <c r="P72" s="1" t="s">
        <v>38</v>
      </c>
      <c r="Q72" s="1" t="s">
        <v>86</v>
      </c>
      <c r="R72" s="1" t="s">
        <v>49</v>
      </c>
      <c r="S72" s="1">
        <v>144</v>
      </c>
      <c r="T72" s="1" t="s">
        <v>80</v>
      </c>
      <c r="U72" s="1">
        <v>0.21</v>
      </c>
      <c r="V72" s="1" t="s">
        <v>36</v>
      </c>
      <c r="W72" s="1">
        <v>30.24</v>
      </c>
      <c r="X72" s="1" t="s">
        <v>47</v>
      </c>
      <c r="Y72" s="1">
        <v>144</v>
      </c>
      <c r="Z72" s="1" t="s">
        <v>50</v>
      </c>
      <c r="AA72" s="1">
        <v>30.24</v>
      </c>
      <c r="AB72" s="1" t="s">
        <v>36</v>
      </c>
      <c r="AC72" s="1">
        <v>174.24</v>
      </c>
      <c r="AD72" s="1" t="s">
        <v>87</v>
      </c>
      <c r="AE72" s="1">
        <v>144</v>
      </c>
      <c r="AF72" s="1" t="s">
        <v>80</v>
      </c>
      <c r="AG72" s="1">
        <v>1.21</v>
      </c>
      <c r="AH72" s="1" t="s">
        <v>36</v>
      </c>
      <c r="AI72" s="1">
        <v>174.24</v>
      </c>
      <c r="AJ72" s="1" t="s">
        <v>81</v>
      </c>
    </row>
    <row r="73" spans="1:36" x14ac:dyDescent="0.25">
      <c r="A73" s="1" t="s">
        <v>11</v>
      </c>
      <c r="B73" s="1">
        <v>67</v>
      </c>
      <c r="C73" s="1" t="s">
        <v>17</v>
      </c>
      <c r="D73" s="1">
        <v>2</v>
      </c>
      <c r="E73" s="1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2">
        <v>68.34</v>
      </c>
      <c r="O73" s="1">
        <v>2</v>
      </c>
      <c r="P73" s="1" t="s">
        <v>101</v>
      </c>
      <c r="Q73" s="1" t="s">
        <v>86</v>
      </c>
      <c r="R73" s="1" t="s">
        <v>49</v>
      </c>
      <c r="S73" s="1">
        <v>67</v>
      </c>
      <c r="T73" s="1" t="s">
        <v>80</v>
      </c>
      <c r="U73" s="1">
        <v>0.02</v>
      </c>
      <c r="V73" s="1" t="s">
        <v>36</v>
      </c>
      <c r="W73" s="1">
        <v>1.34</v>
      </c>
      <c r="X73" s="1" t="s">
        <v>47</v>
      </c>
      <c r="Y73" s="1">
        <v>67</v>
      </c>
      <c r="Z73" s="1" t="s">
        <v>50</v>
      </c>
      <c r="AA73" s="1">
        <v>1.34</v>
      </c>
      <c r="AB73" s="1" t="s">
        <v>36</v>
      </c>
      <c r="AC73" s="1">
        <v>68.34</v>
      </c>
      <c r="AD73" s="1" t="s">
        <v>87</v>
      </c>
      <c r="AE73" s="1">
        <v>67</v>
      </c>
      <c r="AF73" s="1" t="s">
        <v>80</v>
      </c>
      <c r="AG73" s="1">
        <v>1.02</v>
      </c>
      <c r="AH73" s="1" t="s">
        <v>36</v>
      </c>
      <c r="AI73" s="1">
        <v>68.34</v>
      </c>
      <c r="AJ73" s="1" t="s">
        <v>81</v>
      </c>
    </row>
    <row r="74" spans="1:36" x14ac:dyDescent="0.25">
      <c r="A74" s="1" t="s">
        <v>11</v>
      </c>
      <c r="B74" s="1">
        <v>235</v>
      </c>
      <c r="C74" s="1" t="s">
        <v>17</v>
      </c>
      <c r="D74" s="1">
        <v>14</v>
      </c>
      <c r="E74" s="1" t="s">
        <v>14</v>
      </c>
      <c r="F74" s="1" t="s">
        <v>12</v>
      </c>
      <c r="G74" s="1" t="s">
        <v>13</v>
      </c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2">
        <v>267.89999999999998</v>
      </c>
      <c r="O74" s="1">
        <v>14</v>
      </c>
      <c r="P74" s="1" t="s">
        <v>214</v>
      </c>
      <c r="Q74" s="1" t="s">
        <v>86</v>
      </c>
      <c r="R74" s="1" t="s">
        <v>49</v>
      </c>
      <c r="S74" s="1">
        <v>235</v>
      </c>
      <c r="T74" s="1" t="s">
        <v>80</v>
      </c>
      <c r="U74" s="1">
        <v>0.14000000000000001</v>
      </c>
      <c r="V74" s="1" t="s">
        <v>36</v>
      </c>
      <c r="W74" s="1">
        <v>32.9</v>
      </c>
      <c r="X74" s="1" t="s">
        <v>47</v>
      </c>
      <c r="Y74" s="1">
        <v>235</v>
      </c>
      <c r="Z74" s="1" t="s">
        <v>50</v>
      </c>
      <c r="AA74" s="1">
        <v>32.9</v>
      </c>
      <c r="AB74" s="1" t="s">
        <v>36</v>
      </c>
      <c r="AC74" s="1">
        <v>267.89999999999998</v>
      </c>
      <c r="AD74" s="1" t="s">
        <v>87</v>
      </c>
      <c r="AE74" s="1">
        <v>235</v>
      </c>
      <c r="AF74" s="1" t="s">
        <v>80</v>
      </c>
      <c r="AG74" s="1">
        <v>1.1399999999999999</v>
      </c>
      <c r="AH74" s="1" t="s">
        <v>36</v>
      </c>
      <c r="AI74" s="1">
        <v>267.89999999999998</v>
      </c>
      <c r="AJ74" s="1" t="s">
        <v>81</v>
      </c>
    </row>
    <row r="75" spans="1:36" x14ac:dyDescent="0.25">
      <c r="A75" s="1" t="s">
        <v>11</v>
      </c>
      <c r="B75" s="1">
        <v>131</v>
      </c>
      <c r="C75" s="1" t="s">
        <v>17</v>
      </c>
      <c r="D75" s="1">
        <v>5</v>
      </c>
      <c r="E75" s="1" t="s">
        <v>14</v>
      </c>
      <c r="F75" s="1" t="s">
        <v>12</v>
      </c>
      <c r="G75" s="1" t="s">
        <v>13</v>
      </c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2">
        <v>137.55000000000001</v>
      </c>
      <c r="O75" s="1">
        <v>5</v>
      </c>
      <c r="P75" s="1" t="s">
        <v>203</v>
      </c>
      <c r="Q75" s="1" t="s">
        <v>86</v>
      </c>
      <c r="R75" s="1" t="s">
        <v>49</v>
      </c>
      <c r="S75" s="1">
        <v>131</v>
      </c>
      <c r="T75" s="1" t="s">
        <v>80</v>
      </c>
      <c r="U75" s="1">
        <v>0.05</v>
      </c>
      <c r="V75" s="1" t="s">
        <v>36</v>
      </c>
      <c r="W75" s="1">
        <v>6.55</v>
      </c>
      <c r="X75" s="1" t="s">
        <v>47</v>
      </c>
      <c r="Y75" s="1">
        <v>131</v>
      </c>
      <c r="Z75" s="1" t="s">
        <v>50</v>
      </c>
      <c r="AA75" s="1">
        <v>6.55</v>
      </c>
      <c r="AB75" s="1" t="s">
        <v>36</v>
      </c>
      <c r="AC75" s="1">
        <v>137.55000000000001</v>
      </c>
      <c r="AD75" s="1" t="s">
        <v>87</v>
      </c>
      <c r="AE75" s="1">
        <v>131</v>
      </c>
      <c r="AF75" s="1" t="s">
        <v>80</v>
      </c>
      <c r="AG75" s="1">
        <v>1.05</v>
      </c>
      <c r="AH75" s="1" t="s">
        <v>36</v>
      </c>
      <c r="AI75" s="1">
        <v>137.55000000000001</v>
      </c>
      <c r="AJ75" s="1" t="s">
        <v>81</v>
      </c>
    </row>
    <row r="76" spans="1:36" x14ac:dyDescent="0.25">
      <c r="A76" s="1" t="s">
        <v>11</v>
      </c>
      <c r="B76" s="1">
        <v>263</v>
      </c>
      <c r="C76" s="1" t="s">
        <v>17</v>
      </c>
      <c r="D76" s="1">
        <v>12</v>
      </c>
      <c r="E76" s="1" t="s">
        <v>14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2">
        <v>294.56</v>
      </c>
      <c r="O76" s="1">
        <v>12</v>
      </c>
      <c r="P76" s="1" t="s">
        <v>110</v>
      </c>
      <c r="Q76" s="1" t="s">
        <v>86</v>
      </c>
      <c r="R76" s="1" t="s">
        <v>49</v>
      </c>
      <c r="S76" s="1">
        <v>263</v>
      </c>
      <c r="T76" s="1" t="s">
        <v>80</v>
      </c>
      <c r="U76" s="1">
        <v>0.12</v>
      </c>
      <c r="V76" s="1" t="s">
        <v>36</v>
      </c>
      <c r="W76" s="1">
        <v>31.56</v>
      </c>
      <c r="X76" s="1" t="s">
        <v>47</v>
      </c>
      <c r="Y76" s="1">
        <v>263</v>
      </c>
      <c r="Z76" s="1" t="s">
        <v>50</v>
      </c>
      <c r="AA76" s="1">
        <v>31.56</v>
      </c>
      <c r="AB76" s="1" t="s">
        <v>36</v>
      </c>
      <c r="AC76" s="1">
        <v>294.56</v>
      </c>
      <c r="AD76" s="1" t="s">
        <v>87</v>
      </c>
      <c r="AE76" s="1">
        <v>263</v>
      </c>
      <c r="AF76" s="1" t="s">
        <v>80</v>
      </c>
      <c r="AG76" s="1">
        <v>1.1200000000000001</v>
      </c>
      <c r="AH76" s="1" t="s">
        <v>36</v>
      </c>
      <c r="AI76" s="1">
        <v>294.56</v>
      </c>
      <c r="AJ76" s="1" t="s">
        <v>81</v>
      </c>
    </row>
    <row r="77" spans="1:36" x14ac:dyDescent="0.25">
      <c r="A77" s="1" t="s">
        <v>11</v>
      </c>
      <c r="B77" s="1">
        <v>142</v>
      </c>
      <c r="C77" s="1" t="s">
        <v>17</v>
      </c>
      <c r="D77" s="1">
        <v>31</v>
      </c>
      <c r="E77" s="1" t="s">
        <v>14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2">
        <v>186.02</v>
      </c>
      <c r="O77" s="1">
        <v>31</v>
      </c>
      <c r="P77" s="1" t="s">
        <v>215</v>
      </c>
      <c r="Q77" s="1" t="s">
        <v>86</v>
      </c>
      <c r="R77" s="1" t="s">
        <v>49</v>
      </c>
      <c r="S77" s="1">
        <v>142</v>
      </c>
      <c r="T77" s="1" t="s">
        <v>80</v>
      </c>
      <c r="U77" s="1">
        <v>0.31</v>
      </c>
      <c r="V77" s="1" t="s">
        <v>36</v>
      </c>
      <c r="W77" s="1">
        <v>44.02</v>
      </c>
      <c r="X77" s="1" t="s">
        <v>47</v>
      </c>
      <c r="Y77" s="1">
        <v>142</v>
      </c>
      <c r="Z77" s="1" t="s">
        <v>50</v>
      </c>
      <c r="AA77" s="1">
        <v>44.02</v>
      </c>
      <c r="AB77" s="1" t="s">
        <v>36</v>
      </c>
      <c r="AC77" s="1">
        <v>186.02</v>
      </c>
      <c r="AD77" s="1" t="s">
        <v>87</v>
      </c>
      <c r="AE77" s="1">
        <v>142</v>
      </c>
      <c r="AF77" s="1" t="s">
        <v>80</v>
      </c>
      <c r="AG77" s="1">
        <v>1.31</v>
      </c>
      <c r="AH77" s="1" t="s">
        <v>36</v>
      </c>
      <c r="AI77" s="1">
        <v>186.02</v>
      </c>
      <c r="AJ77" s="1" t="s">
        <v>81</v>
      </c>
    </row>
    <row r="78" spans="1:36" x14ac:dyDescent="0.25">
      <c r="A78" s="1" t="s">
        <v>11</v>
      </c>
      <c r="B78" s="1">
        <v>138</v>
      </c>
      <c r="C78" s="1" t="s">
        <v>17</v>
      </c>
      <c r="D78" s="1">
        <v>23</v>
      </c>
      <c r="E78" s="1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2">
        <v>169.74</v>
      </c>
      <c r="O78" s="1">
        <v>23</v>
      </c>
      <c r="P78" s="1" t="s">
        <v>120</v>
      </c>
      <c r="Q78" s="1" t="s">
        <v>86</v>
      </c>
      <c r="R78" s="1" t="s">
        <v>49</v>
      </c>
      <c r="S78" s="1">
        <v>138</v>
      </c>
      <c r="T78" s="1" t="s">
        <v>80</v>
      </c>
      <c r="U78" s="1">
        <v>0.23</v>
      </c>
      <c r="V78" s="1" t="s">
        <v>36</v>
      </c>
      <c r="W78" s="1">
        <v>31.74</v>
      </c>
      <c r="X78" s="1" t="s">
        <v>47</v>
      </c>
      <c r="Y78" s="1">
        <v>138</v>
      </c>
      <c r="Z78" s="1" t="s">
        <v>50</v>
      </c>
      <c r="AA78" s="1">
        <v>31.74</v>
      </c>
      <c r="AB78" s="1" t="s">
        <v>36</v>
      </c>
      <c r="AC78" s="1">
        <v>169.74</v>
      </c>
      <c r="AD78" s="1" t="s">
        <v>87</v>
      </c>
      <c r="AE78" s="1">
        <v>138</v>
      </c>
      <c r="AF78" s="1" t="s">
        <v>80</v>
      </c>
      <c r="AG78" s="1">
        <v>1.23</v>
      </c>
      <c r="AH78" s="1" t="s">
        <v>36</v>
      </c>
      <c r="AI78" s="1">
        <v>169.74</v>
      </c>
      <c r="AJ78" s="1" t="s">
        <v>81</v>
      </c>
    </row>
    <row r="79" spans="1:36" x14ac:dyDescent="0.25">
      <c r="A79" s="1" t="s">
        <v>11</v>
      </c>
      <c r="B79" s="1">
        <v>274</v>
      </c>
      <c r="C79" s="1" t="s">
        <v>17</v>
      </c>
      <c r="D79" s="1">
        <v>5</v>
      </c>
      <c r="E79" s="1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2">
        <v>287.7</v>
      </c>
      <c r="O79" s="1">
        <v>5</v>
      </c>
      <c r="P79" s="1" t="s">
        <v>136</v>
      </c>
      <c r="Q79" s="1" t="s">
        <v>86</v>
      </c>
      <c r="R79" s="1" t="s">
        <v>49</v>
      </c>
      <c r="S79" s="1">
        <v>274</v>
      </c>
      <c r="T79" s="1" t="s">
        <v>80</v>
      </c>
      <c r="U79" s="1">
        <v>0.05</v>
      </c>
      <c r="V79" s="1" t="s">
        <v>36</v>
      </c>
      <c r="W79" s="1">
        <v>13.7</v>
      </c>
      <c r="X79" s="1" t="s">
        <v>47</v>
      </c>
      <c r="Y79" s="1">
        <v>274</v>
      </c>
      <c r="Z79" s="1" t="s">
        <v>50</v>
      </c>
      <c r="AA79" s="1">
        <v>13.7</v>
      </c>
      <c r="AB79" s="1" t="s">
        <v>36</v>
      </c>
      <c r="AC79" s="1">
        <v>287.7</v>
      </c>
      <c r="AD79" s="1" t="s">
        <v>87</v>
      </c>
      <c r="AE79" s="1">
        <v>274</v>
      </c>
      <c r="AF79" s="1" t="s">
        <v>80</v>
      </c>
      <c r="AG79" s="1">
        <v>1.05</v>
      </c>
      <c r="AH79" s="1" t="s">
        <v>36</v>
      </c>
      <c r="AI79" s="1">
        <v>287.7</v>
      </c>
      <c r="AJ79" s="1" t="s">
        <v>81</v>
      </c>
    </row>
    <row r="80" spans="1:36" x14ac:dyDescent="0.25">
      <c r="A80" s="1" t="s">
        <v>11</v>
      </c>
      <c r="B80" s="1">
        <v>143</v>
      </c>
      <c r="C80" s="1" t="s">
        <v>17</v>
      </c>
      <c r="D80" s="1">
        <v>21</v>
      </c>
      <c r="E80" s="1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2">
        <v>173.03</v>
      </c>
      <c r="O80" s="1">
        <v>21</v>
      </c>
      <c r="P80" s="1" t="s">
        <v>39</v>
      </c>
      <c r="Q80" s="1" t="s">
        <v>86</v>
      </c>
      <c r="R80" s="1" t="s">
        <v>49</v>
      </c>
      <c r="S80" s="1">
        <v>143</v>
      </c>
      <c r="T80" s="1" t="s">
        <v>80</v>
      </c>
      <c r="U80" s="1">
        <v>0.21</v>
      </c>
      <c r="V80" s="1" t="s">
        <v>36</v>
      </c>
      <c r="W80" s="1">
        <v>30.03</v>
      </c>
      <c r="X80" s="1" t="s">
        <v>47</v>
      </c>
      <c r="Y80" s="1">
        <v>143</v>
      </c>
      <c r="Z80" s="1" t="s">
        <v>50</v>
      </c>
      <c r="AA80" s="1">
        <v>30.03</v>
      </c>
      <c r="AB80" s="1" t="s">
        <v>36</v>
      </c>
      <c r="AC80" s="1">
        <v>173.03</v>
      </c>
      <c r="AD80" s="1" t="s">
        <v>87</v>
      </c>
      <c r="AE80" s="1">
        <v>143</v>
      </c>
      <c r="AF80" s="1" t="s">
        <v>80</v>
      </c>
      <c r="AG80" s="1">
        <v>1.21</v>
      </c>
      <c r="AH80" s="1" t="s">
        <v>36</v>
      </c>
      <c r="AI80" s="1">
        <v>173.03</v>
      </c>
      <c r="AJ80" s="1" t="s">
        <v>81</v>
      </c>
    </row>
    <row r="81" spans="1:36" x14ac:dyDescent="0.25">
      <c r="A81" s="1" t="s">
        <v>11</v>
      </c>
      <c r="B81" s="1">
        <v>136</v>
      </c>
      <c r="C81" s="1" t="s">
        <v>17</v>
      </c>
      <c r="D81" s="1">
        <v>19</v>
      </c>
      <c r="E81" s="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2">
        <v>161.84</v>
      </c>
      <c r="O81" s="1">
        <v>19</v>
      </c>
      <c r="P81" s="1" t="s">
        <v>79</v>
      </c>
      <c r="Q81" s="1" t="s">
        <v>86</v>
      </c>
      <c r="R81" s="1" t="s">
        <v>49</v>
      </c>
      <c r="S81" s="1">
        <v>136</v>
      </c>
      <c r="T81" s="1" t="s">
        <v>80</v>
      </c>
      <c r="U81" s="1">
        <v>0.19</v>
      </c>
      <c r="V81" s="1" t="s">
        <v>36</v>
      </c>
      <c r="W81" s="1">
        <v>25.84</v>
      </c>
      <c r="X81" s="1" t="s">
        <v>47</v>
      </c>
      <c r="Y81" s="1">
        <v>136</v>
      </c>
      <c r="Z81" s="1" t="s">
        <v>50</v>
      </c>
      <c r="AA81" s="1">
        <v>25.84</v>
      </c>
      <c r="AB81" s="1" t="s">
        <v>36</v>
      </c>
      <c r="AC81" s="1">
        <v>161.84</v>
      </c>
      <c r="AD81" s="1" t="s">
        <v>87</v>
      </c>
      <c r="AE81" s="1">
        <v>136</v>
      </c>
      <c r="AF81" s="1" t="s">
        <v>80</v>
      </c>
      <c r="AG81" s="1">
        <v>1.19</v>
      </c>
      <c r="AH81" s="1" t="s">
        <v>36</v>
      </c>
      <c r="AI81" s="1">
        <v>161.84</v>
      </c>
      <c r="AJ81" s="1" t="s">
        <v>81</v>
      </c>
    </row>
    <row r="82" spans="1:36" x14ac:dyDescent="0.25">
      <c r="A82" s="1" t="s">
        <v>11</v>
      </c>
      <c r="B82" s="1">
        <v>195</v>
      </c>
      <c r="C82" s="1" t="s">
        <v>17</v>
      </c>
      <c r="D82" s="1">
        <v>12</v>
      </c>
      <c r="E82" s="1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2">
        <v>218.4</v>
      </c>
      <c r="O82" s="1">
        <v>12</v>
      </c>
      <c r="P82" s="1" t="s">
        <v>165</v>
      </c>
      <c r="Q82" s="1" t="s">
        <v>86</v>
      </c>
      <c r="R82" s="1" t="s">
        <v>49</v>
      </c>
      <c r="S82" s="1">
        <v>195</v>
      </c>
      <c r="T82" s="1" t="s">
        <v>80</v>
      </c>
      <c r="U82" s="1">
        <v>0.12</v>
      </c>
      <c r="V82" s="1" t="s">
        <v>36</v>
      </c>
      <c r="W82" s="1">
        <v>23.4</v>
      </c>
      <c r="X82" s="1" t="s">
        <v>47</v>
      </c>
      <c r="Y82" s="1">
        <v>195</v>
      </c>
      <c r="Z82" s="1" t="s">
        <v>50</v>
      </c>
      <c r="AA82" s="1">
        <v>23.4</v>
      </c>
      <c r="AB82" s="1" t="s">
        <v>36</v>
      </c>
      <c r="AC82" s="1">
        <v>218.4</v>
      </c>
      <c r="AD82" s="1" t="s">
        <v>87</v>
      </c>
      <c r="AE82" s="1">
        <v>195</v>
      </c>
      <c r="AF82" s="1" t="s">
        <v>80</v>
      </c>
      <c r="AG82" s="1">
        <v>1.1200000000000001</v>
      </c>
      <c r="AH82" s="1" t="s">
        <v>36</v>
      </c>
      <c r="AI82" s="1">
        <v>218.4</v>
      </c>
      <c r="AJ82" s="1" t="s">
        <v>81</v>
      </c>
    </row>
    <row r="83" spans="1:36" x14ac:dyDescent="0.25">
      <c r="A83" s="1" t="s">
        <v>11</v>
      </c>
      <c r="B83" s="1">
        <v>274</v>
      </c>
      <c r="C83" s="1" t="s">
        <v>17</v>
      </c>
      <c r="D83" s="1">
        <v>19</v>
      </c>
      <c r="E83" s="1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2">
        <v>326.06</v>
      </c>
      <c r="O83" s="1">
        <v>19</v>
      </c>
      <c r="P83" s="1" t="s">
        <v>136</v>
      </c>
      <c r="Q83" s="1" t="s">
        <v>86</v>
      </c>
      <c r="R83" s="1" t="s">
        <v>49</v>
      </c>
      <c r="S83" s="1">
        <v>274</v>
      </c>
      <c r="T83" s="1" t="s">
        <v>80</v>
      </c>
      <c r="U83" s="1">
        <v>0.19</v>
      </c>
      <c r="V83" s="1" t="s">
        <v>36</v>
      </c>
      <c r="W83" s="1">
        <v>52.06</v>
      </c>
      <c r="X83" s="1" t="s">
        <v>47</v>
      </c>
      <c r="Y83" s="1">
        <v>274</v>
      </c>
      <c r="Z83" s="1" t="s">
        <v>50</v>
      </c>
      <c r="AA83" s="1">
        <v>52.06</v>
      </c>
      <c r="AB83" s="1" t="s">
        <v>36</v>
      </c>
      <c r="AC83" s="1">
        <v>326.06</v>
      </c>
      <c r="AD83" s="1" t="s">
        <v>87</v>
      </c>
      <c r="AE83" s="1">
        <v>274</v>
      </c>
      <c r="AF83" s="1" t="s">
        <v>80</v>
      </c>
      <c r="AG83" s="1">
        <v>1.19</v>
      </c>
      <c r="AH83" s="1" t="s">
        <v>36</v>
      </c>
      <c r="AI83" s="1">
        <v>326.06</v>
      </c>
      <c r="AJ83" s="1" t="s">
        <v>81</v>
      </c>
    </row>
    <row r="84" spans="1:36" x14ac:dyDescent="0.25">
      <c r="A84" s="1" t="s">
        <v>11</v>
      </c>
      <c r="B84" s="1">
        <v>135</v>
      </c>
      <c r="C84" s="1" t="s">
        <v>17</v>
      </c>
      <c r="D84" s="1">
        <v>19</v>
      </c>
      <c r="E84" s="1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2">
        <v>160.65</v>
      </c>
      <c r="O84" s="1">
        <v>19</v>
      </c>
      <c r="P84" s="1" t="s">
        <v>77</v>
      </c>
      <c r="Q84" s="1" t="s">
        <v>86</v>
      </c>
      <c r="R84" s="1" t="s">
        <v>49</v>
      </c>
      <c r="S84" s="1">
        <v>135</v>
      </c>
      <c r="T84" s="1" t="s">
        <v>80</v>
      </c>
      <c r="U84" s="1">
        <v>0.19</v>
      </c>
      <c r="V84" s="1" t="s">
        <v>36</v>
      </c>
      <c r="W84" s="1">
        <v>25.65</v>
      </c>
      <c r="X84" s="1" t="s">
        <v>47</v>
      </c>
      <c r="Y84" s="1">
        <v>135</v>
      </c>
      <c r="Z84" s="1" t="s">
        <v>50</v>
      </c>
      <c r="AA84" s="1">
        <v>25.65</v>
      </c>
      <c r="AB84" s="1" t="s">
        <v>36</v>
      </c>
      <c r="AC84" s="1">
        <v>160.65</v>
      </c>
      <c r="AD84" s="1" t="s">
        <v>87</v>
      </c>
      <c r="AE84" s="1">
        <v>135</v>
      </c>
      <c r="AF84" s="1" t="s">
        <v>80</v>
      </c>
      <c r="AG84" s="1">
        <v>1.19</v>
      </c>
      <c r="AH84" s="1" t="s">
        <v>36</v>
      </c>
      <c r="AI84" s="1">
        <v>160.65</v>
      </c>
      <c r="AJ84" s="1" t="s">
        <v>81</v>
      </c>
    </row>
    <row r="85" spans="1:36" x14ac:dyDescent="0.25">
      <c r="A85" s="1" t="s">
        <v>11</v>
      </c>
      <c r="B85" s="1">
        <v>133</v>
      </c>
      <c r="C85" s="1" t="s">
        <v>17</v>
      </c>
      <c r="D85" s="1">
        <v>23</v>
      </c>
      <c r="E85" s="1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2">
        <v>163.59</v>
      </c>
      <c r="O85" s="1">
        <v>23</v>
      </c>
      <c r="P85" s="1" t="s">
        <v>56</v>
      </c>
      <c r="Q85" s="1" t="s">
        <v>86</v>
      </c>
      <c r="R85" s="1" t="s">
        <v>49</v>
      </c>
      <c r="S85" s="1">
        <v>133</v>
      </c>
      <c r="T85" s="1" t="s">
        <v>80</v>
      </c>
      <c r="U85" s="1">
        <v>0.23</v>
      </c>
      <c r="V85" s="1" t="s">
        <v>36</v>
      </c>
      <c r="W85" s="1">
        <v>30.59</v>
      </c>
      <c r="X85" s="1" t="s">
        <v>47</v>
      </c>
      <c r="Y85" s="1">
        <v>133</v>
      </c>
      <c r="Z85" s="1" t="s">
        <v>50</v>
      </c>
      <c r="AA85" s="1">
        <v>30.59</v>
      </c>
      <c r="AB85" s="1" t="s">
        <v>36</v>
      </c>
      <c r="AC85" s="1">
        <v>163.59</v>
      </c>
      <c r="AD85" s="1" t="s">
        <v>87</v>
      </c>
      <c r="AE85" s="1">
        <v>133</v>
      </c>
      <c r="AF85" s="1" t="s">
        <v>80</v>
      </c>
      <c r="AG85" s="1">
        <v>1.23</v>
      </c>
      <c r="AH85" s="1" t="s">
        <v>36</v>
      </c>
      <c r="AI85" s="1">
        <v>163.59</v>
      </c>
      <c r="AJ85" s="1" t="s">
        <v>81</v>
      </c>
    </row>
    <row r="86" spans="1:36" x14ac:dyDescent="0.25">
      <c r="A86" s="1" t="s">
        <v>11</v>
      </c>
      <c r="B86" s="1">
        <v>197</v>
      </c>
      <c r="C86" s="1" t="s">
        <v>17</v>
      </c>
      <c r="D86" s="1">
        <v>23</v>
      </c>
      <c r="E86" s="1" t="s">
        <v>14</v>
      </c>
      <c r="F86" s="1" t="s">
        <v>12</v>
      </c>
      <c r="G86" s="1" t="s">
        <v>13</v>
      </c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2">
        <v>242.31</v>
      </c>
      <c r="O86" s="1">
        <v>23</v>
      </c>
      <c r="P86" s="1" t="s">
        <v>60</v>
      </c>
      <c r="Q86" s="1" t="s">
        <v>86</v>
      </c>
      <c r="R86" s="1" t="s">
        <v>49</v>
      </c>
      <c r="S86" s="1">
        <v>197</v>
      </c>
      <c r="T86" s="1" t="s">
        <v>80</v>
      </c>
      <c r="U86" s="1">
        <v>0.23</v>
      </c>
      <c r="V86" s="1" t="s">
        <v>36</v>
      </c>
      <c r="W86" s="1">
        <v>45.31</v>
      </c>
      <c r="X86" s="1" t="s">
        <v>47</v>
      </c>
      <c r="Y86" s="1">
        <v>197</v>
      </c>
      <c r="Z86" s="1" t="s">
        <v>50</v>
      </c>
      <c r="AA86" s="1">
        <v>45.31</v>
      </c>
      <c r="AB86" s="1" t="s">
        <v>36</v>
      </c>
      <c r="AC86" s="1">
        <v>242.31</v>
      </c>
      <c r="AD86" s="1" t="s">
        <v>87</v>
      </c>
      <c r="AE86" s="1">
        <v>197</v>
      </c>
      <c r="AF86" s="1" t="s">
        <v>80</v>
      </c>
      <c r="AG86" s="1">
        <v>1.23</v>
      </c>
      <c r="AH86" s="1" t="s">
        <v>36</v>
      </c>
      <c r="AI86" s="1">
        <v>242.31</v>
      </c>
      <c r="AJ86" s="1" t="s">
        <v>81</v>
      </c>
    </row>
    <row r="87" spans="1:36" x14ac:dyDescent="0.25">
      <c r="A87" s="1" t="s">
        <v>11</v>
      </c>
      <c r="B87" s="1">
        <v>219</v>
      </c>
      <c r="C87" s="1" t="s">
        <v>17</v>
      </c>
      <c r="D87" s="1">
        <v>8</v>
      </c>
      <c r="E87" s="1" t="s">
        <v>14</v>
      </c>
      <c r="F87" s="1" t="s">
        <v>12</v>
      </c>
      <c r="G87" s="1" t="s">
        <v>13</v>
      </c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2">
        <v>236.52</v>
      </c>
      <c r="O87" s="1">
        <v>8</v>
      </c>
      <c r="P87" s="1" t="s">
        <v>116</v>
      </c>
      <c r="Q87" s="1" t="s">
        <v>86</v>
      </c>
      <c r="R87" s="1" t="s">
        <v>49</v>
      </c>
      <c r="S87" s="1">
        <v>219</v>
      </c>
      <c r="T87" s="1" t="s">
        <v>80</v>
      </c>
      <c r="U87" s="1">
        <v>0.08</v>
      </c>
      <c r="V87" s="1" t="s">
        <v>36</v>
      </c>
      <c r="W87" s="1">
        <v>17.52</v>
      </c>
      <c r="X87" s="1" t="s">
        <v>47</v>
      </c>
      <c r="Y87" s="1">
        <v>219</v>
      </c>
      <c r="Z87" s="1" t="s">
        <v>50</v>
      </c>
      <c r="AA87" s="1">
        <v>17.52</v>
      </c>
      <c r="AB87" s="1" t="s">
        <v>36</v>
      </c>
      <c r="AC87" s="1">
        <v>236.52</v>
      </c>
      <c r="AD87" s="1" t="s">
        <v>87</v>
      </c>
      <c r="AE87" s="1">
        <v>219</v>
      </c>
      <c r="AF87" s="1" t="s">
        <v>80</v>
      </c>
      <c r="AG87" s="1">
        <v>1.08</v>
      </c>
      <c r="AH87" s="1" t="s">
        <v>36</v>
      </c>
      <c r="AI87" s="1">
        <v>236.52</v>
      </c>
      <c r="AJ87" s="1" t="s">
        <v>81</v>
      </c>
    </row>
    <row r="88" spans="1:36" x14ac:dyDescent="0.25">
      <c r="A88" s="1" t="s">
        <v>11</v>
      </c>
      <c r="B88" s="1">
        <v>183</v>
      </c>
      <c r="C88" s="1" t="s">
        <v>17</v>
      </c>
      <c r="D88" s="1">
        <v>24</v>
      </c>
      <c r="E88" s="1" t="s">
        <v>14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2">
        <v>226.92</v>
      </c>
      <c r="O88" s="1">
        <v>24</v>
      </c>
      <c r="P88" s="1" t="s">
        <v>212</v>
      </c>
      <c r="Q88" s="1" t="s">
        <v>86</v>
      </c>
      <c r="R88" s="1" t="s">
        <v>49</v>
      </c>
      <c r="S88" s="1">
        <v>183</v>
      </c>
      <c r="T88" s="1" t="s">
        <v>80</v>
      </c>
      <c r="U88" s="1">
        <v>0.24</v>
      </c>
      <c r="V88" s="1" t="s">
        <v>36</v>
      </c>
      <c r="W88" s="1">
        <v>43.92</v>
      </c>
      <c r="X88" s="1" t="s">
        <v>47</v>
      </c>
      <c r="Y88" s="1">
        <v>183</v>
      </c>
      <c r="Z88" s="1" t="s">
        <v>50</v>
      </c>
      <c r="AA88" s="1">
        <v>43.92</v>
      </c>
      <c r="AB88" s="1" t="s">
        <v>36</v>
      </c>
      <c r="AC88" s="1">
        <v>226.92</v>
      </c>
      <c r="AD88" s="1" t="s">
        <v>87</v>
      </c>
      <c r="AE88" s="1">
        <v>183</v>
      </c>
      <c r="AF88" s="1" t="s">
        <v>80</v>
      </c>
      <c r="AG88" s="1">
        <v>1.24</v>
      </c>
      <c r="AH88" s="1" t="s">
        <v>36</v>
      </c>
      <c r="AI88" s="1">
        <v>226.92</v>
      </c>
      <c r="AJ88" s="1" t="s">
        <v>81</v>
      </c>
    </row>
    <row r="89" spans="1:36" x14ac:dyDescent="0.25">
      <c r="A89" s="1" t="s">
        <v>11</v>
      </c>
      <c r="B89" s="1">
        <v>205</v>
      </c>
      <c r="C89" s="1" t="s">
        <v>17</v>
      </c>
      <c r="D89" s="1">
        <v>7</v>
      </c>
      <c r="E89" s="1" t="s">
        <v>14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2">
        <v>219.35</v>
      </c>
      <c r="O89" s="1">
        <v>7</v>
      </c>
      <c r="P89" s="1" t="s">
        <v>157</v>
      </c>
      <c r="Q89" s="1" t="s">
        <v>86</v>
      </c>
      <c r="R89" s="1" t="s">
        <v>49</v>
      </c>
      <c r="S89" s="1">
        <v>205</v>
      </c>
      <c r="T89" s="1" t="s">
        <v>80</v>
      </c>
      <c r="U89" s="1">
        <v>7.0000000000000007E-2</v>
      </c>
      <c r="V89" s="1" t="s">
        <v>36</v>
      </c>
      <c r="W89" s="1">
        <v>14.35</v>
      </c>
      <c r="X89" s="1" t="s">
        <v>47</v>
      </c>
      <c r="Y89" s="1">
        <v>205</v>
      </c>
      <c r="Z89" s="1" t="s">
        <v>50</v>
      </c>
      <c r="AA89" s="1">
        <v>14.35</v>
      </c>
      <c r="AB89" s="1" t="s">
        <v>36</v>
      </c>
      <c r="AC89" s="1">
        <v>219.35</v>
      </c>
      <c r="AD89" s="1" t="s">
        <v>87</v>
      </c>
      <c r="AE89" s="1">
        <v>205</v>
      </c>
      <c r="AF89" s="1" t="s">
        <v>80</v>
      </c>
      <c r="AG89" s="1">
        <v>1.07</v>
      </c>
      <c r="AH89" s="1" t="s">
        <v>36</v>
      </c>
      <c r="AI89" s="1">
        <v>219.35</v>
      </c>
      <c r="AJ89" s="1" t="s">
        <v>81</v>
      </c>
    </row>
    <row r="90" spans="1:36" x14ac:dyDescent="0.25">
      <c r="A90" s="1" t="s">
        <v>11</v>
      </c>
      <c r="B90" s="1">
        <v>152</v>
      </c>
      <c r="C90" s="1" t="s">
        <v>17</v>
      </c>
      <c r="D90" s="1">
        <v>1</v>
      </c>
      <c r="E90" s="1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2">
        <v>153.52000000000001</v>
      </c>
      <c r="O90" s="1">
        <v>1</v>
      </c>
      <c r="P90" s="1" t="s">
        <v>202</v>
      </c>
      <c r="Q90" s="1" t="s">
        <v>86</v>
      </c>
      <c r="R90" s="1" t="s">
        <v>49</v>
      </c>
      <c r="S90" s="1">
        <v>152</v>
      </c>
      <c r="T90" s="1" t="s">
        <v>80</v>
      </c>
      <c r="U90" s="1">
        <v>0.01</v>
      </c>
      <c r="V90" s="1" t="s">
        <v>36</v>
      </c>
      <c r="W90" s="1">
        <v>1.52</v>
      </c>
      <c r="X90" s="1" t="s">
        <v>47</v>
      </c>
      <c r="Y90" s="1">
        <v>152</v>
      </c>
      <c r="Z90" s="1" t="s">
        <v>50</v>
      </c>
      <c r="AA90" s="1">
        <v>1.52</v>
      </c>
      <c r="AB90" s="1" t="s">
        <v>36</v>
      </c>
      <c r="AC90" s="1">
        <v>153.52000000000001</v>
      </c>
      <c r="AD90" s="1" t="s">
        <v>87</v>
      </c>
      <c r="AE90" s="1">
        <v>152</v>
      </c>
      <c r="AF90" s="1" t="s">
        <v>80</v>
      </c>
      <c r="AG90" s="1">
        <v>1.01</v>
      </c>
      <c r="AH90" s="1" t="s">
        <v>36</v>
      </c>
      <c r="AI90" s="1">
        <v>153.52000000000001</v>
      </c>
      <c r="AJ90" s="1" t="s">
        <v>81</v>
      </c>
    </row>
    <row r="91" spans="1:36" x14ac:dyDescent="0.25">
      <c r="A91" s="1" t="s">
        <v>11</v>
      </c>
      <c r="B91" s="1">
        <v>201</v>
      </c>
      <c r="C91" s="1" t="s">
        <v>17</v>
      </c>
      <c r="D91" s="1">
        <v>10</v>
      </c>
      <c r="E91" s="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2">
        <v>221.1</v>
      </c>
      <c r="O91" s="1">
        <v>10</v>
      </c>
      <c r="P91" s="1" t="s">
        <v>149</v>
      </c>
      <c r="Q91" s="1" t="s">
        <v>86</v>
      </c>
      <c r="R91" s="1" t="s">
        <v>49</v>
      </c>
      <c r="S91" s="1">
        <v>201</v>
      </c>
      <c r="T91" s="1" t="s">
        <v>80</v>
      </c>
      <c r="U91" s="1">
        <v>0.1</v>
      </c>
      <c r="V91" s="1" t="s">
        <v>36</v>
      </c>
      <c r="W91" s="1">
        <v>20.100000000000001</v>
      </c>
      <c r="X91" s="1" t="s">
        <v>47</v>
      </c>
      <c r="Y91" s="1">
        <v>201</v>
      </c>
      <c r="Z91" s="1" t="s">
        <v>50</v>
      </c>
      <c r="AA91" s="1">
        <v>20.100000000000001</v>
      </c>
      <c r="AB91" s="1" t="s">
        <v>36</v>
      </c>
      <c r="AC91" s="1">
        <v>221.1</v>
      </c>
      <c r="AD91" s="1" t="s">
        <v>87</v>
      </c>
      <c r="AE91" s="1">
        <v>201</v>
      </c>
      <c r="AF91" s="1" t="s">
        <v>80</v>
      </c>
      <c r="AG91" s="1">
        <v>1.1000000000000001</v>
      </c>
      <c r="AH91" s="1" t="s">
        <v>36</v>
      </c>
      <c r="AI91" s="1">
        <v>221.1</v>
      </c>
      <c r="AJ91" s="1" t="s">
        <v>81</v>
      </c>
    </row>
    <row r="92" spans="1:36" x14ac:dyDescent="0.25">
      <c r="A92" s="1" t="s">
        <v>11</v>
      </c>
      <c r="B92" s="1">
        <v>98</v>
      </c>
      <c r="C92" s="1" t="s">
        <v>17</v>
      </c>
      <c r="D92" s="1">
        <v>2</v>
      </c>
      <c r="E92" s="1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2">
        <v>99.96</v>
      </c>
      <c r="O92" s="1">
        <v>2</v>
      </c>
      <c r="P92" s="1" t="s">
        <v>88</v>
      </c>
      <c r="Q92" s="1" t="s">
        <v>86</v>
      </c>
      <c r="R92" s="1" t="s">
        <v>49</v>
      </c>
      <c r="S92" s="1">
        <v>98</v>
      </c>
      <c r="T92" s="1" t="s">
        <v>80</v>
      </c>
      <c r="U92" s="1">
        <v>0.02</v>
      </c>
      <c r="V92" s="1" t="s">
        <v>36</v>
      </c>
      <c r="W92" s="1">
        <v>1.96</v>
      </c>
      <c r="X92" s="1" t="s">
        <v>47</v>
      </c>
      <c r="Y92" s="1">
        <v>98</v>
      </c>
      <c r="Z92" s="1" t="s">
        <v>50</v>
      </c>
      <c r="AA92" s="1">
        <v>1.96</v>
      </c>
      <c r="AB92" s="1" t="s">
        <v>36</v>
      </c>
      <c r="AC92" s="1">
        <v>99.96</v>
      </c>
      <c r="AD92" s="1" t="s">
        <v>87</v>
      </c>
      <c r="AE92" s="1">
        <v>98</v>
      </c>
      <c r="AF92" s="1" t="s">
        <v>80</v>
      </c>
      <c r="AG92" s="1">
        <v>1.02</v>
      </c>
      <c r="AH92" s="1" t="s">
        <v>36</v>
      </c>
      <c r="AI92" s="1">
        <v>99.96</v>
      </c>
      <c r="AJ92" s="1" t="s">
        <v>81</v>
      </c>
    </row>
    <row r="93" spans="1:36" x14ac:dyDescent="0.25">
      <c r="A93" s="1" t="s">
        <v>11</v>
      </c>
      <c r="B93" s="1">
        <v>127</v>
      </c>
      <c r="C93" s="1" t="s">
        <v>17</v>
      </c>
      <c r="D93" s="1">
        <v>29</v>
      </c>
      <c r="E93" s="1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2">
        <v>163.83000000000001</v>
      </c>
      <c r="O93" s="1">
        <v>29</v>
      </c>
      <c r="P93" s="1" t="s">
        <v>44</v>
      </c>
      <c r="Q93" s="1" t="s">
        <v>86</v>
      </c>
      <c r="R93" s="1" t="s">
        <v>49</v>
      </c>
      <c r="S93" s="1">
        <v>127</v>
      </c>
      <c r="T93" s="1" t="s">
        <v>80</v>
      </c>
      <c r="U93" s="1">
        <v>0.28999999999999998</v>
      </c>
      <c r="V93" s="1" t="s">
        <v>36</v>
      </c>
      <c r="W93" s="1">
        <v>36.83</v>
      </c>
      <c r="X93" s="1" t="s">
        <v>47</v>
      </c>
      <c r="Y93" s="1">
        <v>127</v>
      </c>
      <c r="Z93" s="1" t="s">
        <v>50</v>
      </c>
      <c r="AA93" s="1">
        <v>36.83</v>
      </c>
      <c r="AB93" s="1" t="s">
        <v>36</v>
      </c>
      <c r="AC93" s="1">
        <v>163.83000000000001</v>
      </c>
      <c r="AD93" s="1" t="s">
        <v>87</v>
      </c>
      <c r="AE93" s="1">
        <v>127</v>
      </c>
      <c r="AF93" s="1" t="s">
        <v>80</v>
      </c>
      <c r="AG93" s="1">
        <v>1.29</v>
      </c>
      <c r="AH93" s="1" t="s">
        <v>36</v>
      </c>
      <c r="AI93" s="1">
        <v>163.83000000000001</v>
      </c>
      <c r="AJ93" s="1" t="s">
        <v>81</v>
      </c>
    </row>
    <row r="94" spans="1:36" x14ac:dyDescent="0.25">
      <c r="A94" s="1" t="s">
        <v>11</v>
      </c>
      <c r="B94" s="1">
        <v>208</v>
      </c>
      <c r="C94" s="1" t="s">
        <v>17</v>
      </c>
      <c r="D94" s="1">
        <v>25</v>
      </c>
      <c r="E94" s="1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2">
        <v>260</v>
      </c>
      <c r="O94" s="1">
        <v>25</v>
      </c>
      <c r="P94" s="1" t="s">
        <v>129</v>
      </c>
      <c r="Q94" s="1" t="s">
        <v>86</v>
      </c>
      <c r="R94" s="1" t="s">
        <v>49</v>
      </c>
      <c r="S94" s="1">
        <v>208</v>
      </c>
      <c r="T94" s="1" t="s">
        <v>80</v>
      </c>
      <c r="U94" s="1">
        <v>0.25</v>
      </c>
      <c r="V94" s="1" t="s">
        <v>36</v>
      </c>
      <c r="W94" s="1">
        <v>52</v>
      </c>
      <c r="X94" s="1" t="s">
        <v>47</v>
      </c>
      <c r="Y94" s="1">
        <v>208</v>
      </c>
      <c r="Z94" s="1" t="s">
        <v>50</v>
      </c>
      <c r="AA94" s="1">
        <v>52</v>
      </c>
      <c r="AB94" s="1" t="s">
        <v>36</v>
      </c>
      <c r="AC94" s="1">
        <v>260</v>
      </c>
      <c r="AD94" s="1" t="s">
        <v>87</v>
      </c>
      <c r="AE94" s="1">
        <v>208</v>
      </c>
      <c r="AF94" s="1" t="s">
        <v>80</v>
      </c>
      <c r="AG94" s="1">
        <v>1.25</v>
      </c>
      <c r="AH94" s="1" t="s">
        <v>36</v>
      </c>
      <c r="AI94" s="1">
        <v>260</v>
      </c>
      <c r="AJ94" s="1" t="s">
        <v>81</v>
      </c>
    </row>
    <row r="95" spans="1:36" x14ac:dyDescent="0.25">
      <c r="A95" s="1" t="s">
        <v>11</v>
      </c>
      <c r="B95" s="1">
        <v>138</v>
      </c>
      <c r="C95" s="1" t="s">
        <v>17</v>
      </c>
      <c r="D95" s="1">
        <v>16</v>
      </c>
      <c r="E95" s="1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2">
        <v>160.08000000000001</v>
      </c>
      <c r="O95" s="1">
        <v>16</v>
      </c>
      <c r="P95" s="1" t="s">
        <v>120</v>
      </c>
      <c r="Q95" s="1" t="s">
        <v>86</v>
      </c>
      <c r="R95" s="1" t="s">
        <v>49</v>
      </c>
      <c r="S95" s="1">
        <v>138</v>
      </c>
      <c r="T95" s="1" t="s">
        <v>80</v>
      </c>
      <c r="U95" s="1">
        <v>0.16</v>
      </c>
      <c r="V95" s="1" t="s">
        <v>36</v>
      </c>
      <c r="W95" s="1">
        <v>22.08</v>
      </c>
      <c r="X95" s="1" t="s">
        <v>47</v>
      </c>
      <c r="Y95" s="1">
        <v>138</v>
      </c>
      <c r="Z95" s="1" t="s">
        <v>50</v>
      </c>
      <c r="AA95" s="1">
        <v>22.08</v>
      </c>
      <c r="AB95" s="1" t="s">
        <v>36</v>
      </c>
      <c r="AC95" s="1">
        <v>160.08000000000001</v>
      </c>
      <c r="AD95" s="1" t="s">
        <v>87</v>
      </c>
      <c r="AE95" s="1">
        <v>138</v>
      </c>
      <c r="AF95" s="1" t="s">
        <v>80</v>
      </c>
      <c r="AG95" s="1">
        <v>1.1599999999999999</v>
      </c>
      <c r="AH95" s="1" t="s">
        <v>36</v>
      </c>
      <c r="AI95" s="1">
        <v>160.08000000000001</v>
      </c>
      <c r="AJ95" s="1" t="s">
        <v>81</v>
      </c>
    </row>
    <row r="96" spans="1:36" x14ac:dyDescent="0.25">
      <c r="A96" s="1" t="s">
        <v>11</v>
      </c>
      <c r="B96" s="1">
        <v>155</v>
      </c>
      <c r="C96" s="1" t="s">
        <v>17</v>
      </c>
      <c r="D96" s="1">
        <v>19</v>
      </c>
      <c r="E96" s="1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2">
        <v>184.45</v>
      </c>
      <c r="O96" s="1">
        <v>19</v>
      </c>
      <c r="P96" s="1" t="s">
        <v>67</v>
      </c>
      <c r="Q96" s="1" t="s">
        <v>86</v>
      </c>
      <c r="R96" s="1" t="s">
        <v>49</v>
      </c>
      <c r="S96" s="1">
        <v>155</v>
      </c>
      <c r="T96" s="1" t="s">
        <v>80</v>
      </c>
      <c r="U96" s="1">
        <v>0.19</v>
      </c>
      <c r="V96" s="1" t="s">
        <v>36</v>
      </c>
      <c r="W96" s="1">
        <v>29.45</v>
      </c>
      <c r="X96" s="1" t="s">
        <v>47</v>
      </c>
      <c r="Y96" s="1">
        <v>155</v>
      </c>
      <c r="Z96" s="1" t="s">
        <v>50</v>
      </c>
      <c r="AA96" s="1">
        <v>29.45</v>
      </c>
      <c r="AB96" s="1" t="s">
        <v>36</v>
      </c>
      <c r="AC96" s="1">
        <v>184.45</v>
      </c>
      <c r="AD96" s="1" t="s">
        <v>87</v>
      </c>
      <c r="AE96" s="1">
        <v>155</v>
      </c>
      <c r="AF96" s="1" t="s">
        <v>80</v>
      </c>
      <c r="AG96" s="1">
        <v>1.19</v>
      </c>
      <c r="AH96" s="1" t="s">
        <v>36</v>
      </c>
      <c r="AI96" s="1">
        <v>184.45</v>
      </c>
      <c r="AJ96" s="1" t="s">
        <v>81</v>
      </c>
    </row>
    <row r="97" spans="1:36" x14ac:dyDescent="0.25">
      <c r="A97" s="1" t="s">
        <v>11</v>
      </c>
      <c r="B97" s="1">
        <v>72</v>
      </c>
      <c r="C97" s="1" t="s">
        <v>17</v>
      </c>
      <c r="D97" s="1">
        <v>8</v>
      </c>
      <c r="E97" s="1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2">
        <v>77.760000000000005</v>
      </c>
      <c r="O97" s="1">
        <v>8</v>
      </c>
      <c r="P97" s="1" t="s">
        <v>57</v>
      </c>
      <c r="Q97" s="1" t="s">
        <v>86</v>
      </c>
      <c r="R97" s="1" t="s">
        <v>49</v>
      </c>
      <c r="S97" s="1">
        <v>72</v>
      </c>
      <c r="T97" s="1" t="s">
        <v>80</v>
      </c>
      <c r="U97" s="1">
        <v>0.08</v>
      </c>
      <c r="V97" s="1" t="s">
        <v>36</v>
      </c>
      <c r="W97" s="1">
        <v>5.76</v>
      </c>
      <c r="X97" s="1" t="s">
        <v>47</v>
      </c>
      <c r="Y97" s="1">
        <v>72</v>
      </c>
      <c r="Z97" s="1" t="s">
        <v>50</v>
      </c>
      <c r="AA97" s="1">
        <v>5.76</v>
      </c>
      <c r="AB97" s="1" t="s">
        <v>36</v>
      </c>
      <c r="AC97" s="1">
        <v>77.760000000000005</v>
      </c>
      <c r="AD97" s="1" t="s">
        <v>87</v>
      </c>
      <c r="AE97" s="1">
        <v>72</v>
      </c>
      <c r="AF97" s="1" t="s">
        <v>80</v>
      </c>
      <c r="AG97" s="1">
        <v>1.08</v>
      </c>
      <c r="AH97" s="1" t="s">
        <v>36</v>
      </c>
      <c r="AI97" s="1">
        <v>77.760000000000005</v>
      </c>
      <c r="AJ97" s="1" t="s">
        <v>81</v>
      </c>
    </row>
    <row r="98" spans="1:36" x14ac:dyDescent="0.25">
      <c r="A98" s="1" t="s">
        <v>11</v>
      </c>
      <c r="B98" s="1">
        <v>208</v>
      </c>
      <c r="C98" s="1" t="s">
        <v>17</v>
      </c>
      <c r="D98" s="1">
        <v>25</v>
      </c>
      <c r="E98" s="1" t="s">
        <v>14</v>
      </c>
      <c r="F98" s="1" t="s">
        <v>12</v>
      </c>
      <c r="G98" s="1" t="s">
        <v>13</v>
      </c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2">
        <v>260</v>
      </c>
      <c r="O98" s="1">
        <v>25</v>
      </c>
      <c r="P98" s="1" t="s">
        <v>129</v>
      </c>
      <c r="Q98" s="1" t="s">
        <v>86</v>
      </c>
      <c r="R98" s="1" t="s">
        <v>49</v>
      </c>
      <c r="S98" s="1">
        <v>208</v>
      </c>
      <c r="T98" s="1" t="s">
        <v>80</v>
      </c>
      <c r="U98" s="1">
        <v>0.25</v>
      </c>
      <c r="V98" s="1" t="s">
        <v>36</v>
      </c>
      <c r="W98" s="1">
        <v>52</v>
      </c>
      <c r="X98" s="1" t="s">
        <v>47</v>
      </c>
      <c r="Y98" s="1">
        <v>208</v>
      </c>
      <c r="Z98" s="1" t="s">
        <v>50</v>
      </c>
      <c r="AA98" s="1">
        <v>52</v>
      </c>
      <c r="AB98" s="1" t="s">
        <v>36</v>
      </c>
      <c r="AC98" s="1">
        <v>260</v>
      </c>
      <c r="AD98" s="1" t="s">
        <v>87</v>
      </c>
      <c r="AE98" s="1">
        <v>208</v>
      </c>
      <c r="AF98" s="1" t="s">
        <v>80</v>
      </c>
      <c r="AG98" s="1">
        <v>1.25</v>
      </c>
      <c r="AH98" s="1" t="s">
        <v>36</v>
      </c>
      <c r="AI98" s="1">
        <v>260</v>
      </c>
      <c r="AJ98" s="1" t="s">
        <v>81</v>
      </c>
    </row>
    <row r="99" spans="1:36" x14ac:dyDescent="0.25">
      <c r="A99" s="1" t="s">
        <v>11</v>
      </c>
      <c r="B99" s="1">
        <v>118</v>
      </c>
      <c r="C99" s="1" t="s">
        <v>17</v>
      </c>
      <c r="D99" s="1">
        <v>20</v>
      </c>
      <c r="E99" s="1" t="s">
        <v>14</v>
      </c>
      <c r="F99" s="1" t="s">
        <v>12</v>
      </c>
      <c r="G99" s="1" t="s">
        <v>13</v>
      </c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2">
        <v>141.6</v>
      </c>
      <c r="O99" s="1">
        <v>20</v>
      </c>
      <c r="P99" s="1" t="s">
        <v>97</v>
      </c>
      <c r="Q99" s="1" t="s">
        <v>86</v>
      </c>
      <c r="R99" s="1" t="s">
        <v>49</v>
      </c>
      <c r="S99" s="1">
        <v>118</v>
      </c>
      <c r="T99" s="1" t="s">
        <v>80</v>
      </c>
      <c r="U99" s="1">
        <v>0.2</v>
      </c>
      <c r="V99" s="1" t="s">
        <v>36</v>
      </c>
      <c r="W99" s="1">
        <v>23.6</v>
      </c>
      <c r="X99" s="1" t="s">
        <v>47</v>
      </c>
      <c r="Y99" s="1">
        <v>118</v>
      </c>
      <c r="Z99" s="1" t="s">
        <v>50</v>
      </c>
      <c r="AA99" s="1">
        <v>23.6</v>
      </c>
      <c r="AB99" s="1" t="s">
        <v>36</v>
      </c>
      <c r="AC99" s="1">
        <v>141.6</v>
      </c>
      <c r="AD99" s="1" t="s">
        <v>87</v>
      </c>
      <c r="AE99" s="1">
        <v>118</v>
      </c>
      <c r="AF99" s="1" t="s">
        <v>80</v>
      </c>
      <c r="AG99" s="1">
        <v>1.2</v>
      </c>
      <c r="AH99" s="1" t="s">
        <v>36</v>
      </c>
      <c r="AI99" s="1">
        <v>141.6</v>
      </c>
      <c r="AJ99" s="1" t="s">
        <v>81</v>
      </c>
    </row>
    <row r="100" spans="1:36" x14ac:dyDescent="0.25">
      <c r="A100" s="1" t="s">
        <v>11</v>
      </c>
      <c r="B100" s="1">
        <v>98</v>
      </c>
      <c r="C100" s="1" t="s">
        <v>17</v>
      </c>
      <c r="D100" s="1">
        <v>2</v>
      </c>
      <c r="E100" s="1" t="s">
        <v>14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2">
        <v>99.96</v>
      </c>
      <c r="O100" s="1">
        <v>2</v>
      </c>
      <c r="P100" s="1" t="s">
        <v>88</v>
      </c>
      <c r="Q100" s="1" t="s">
        <v>86</v>
      </c>
      <c r="R100" s="1" t="s">
        <v>49</v>
      </c>
      <c r="S100" s="1">
        <v>98</v>
      </c>
      <c r="T100" s="1" t="s">
        <v>80</v>
      </c>
      <c r="U100" s="1">
        <v>0.02</v>
      </c>
      <c r="V100" s="1" t="s">
        <v>36</v>
      </c>
      <c r="W100" s="1">
        <v>1.96</v>
      </c>
      <c r="X100" s="1" t="s">
        <v>47</v>
      </c>
      <c r="Y100" s="1">
        <v>98</v>
      </c>
      <c r="Z100" s="1" t="s">
        <v>50</v>
      </c>
      <c r="AA100" s="1">
        <v>1.96</v>
      </c>
      <c r="AB100" s="1" t="s">
        <v>36</v>
      </c>
      <c r="AC100" s="1">
        <v>99.96</v>
      </c>
      <c r="AD100" s="1" t="s">
        <v>87</v>
      </c>
      <c r="AE100" s="1">
        <v>98</v>
      </c>
      <c r="AF100" s="1" t="s">
        <v>80</v>
      </c>
      <c r="AG100" s="1">
        <v>1.02</v>
      </c>
      <c r="AH100" s="1" t="s">
        <v>36</v>
      </c>
      <c r="AI100" s="1">
        <v>99.96</v>
      </c>
      <c r="AJ100" s="1" t="s">
        <v>81</v>
      </c>
    </row>
    <row r="101" spans="1:36" x14ac:dyDescent="0.25">
      <c r="A101" s="1" t="s">
        <v>11</v>
      </c>
      <c r="B101" s="1">
        <v>125</v>
      </c>
      <c r="C101" s="1" t="s">
        <v>17</v>
      </c>
      <c r="D101" s="1">
        <v>31</v>
      </c>
      <c r="E101" s="1" t="s">
        <v>14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2">
        <v>163.75</v>
      </c>
      <c r="O101" s="1">
        <v>31</v>
      </c>
      <c r="P101" s="1" t="s">
        <v>123</v>
      </c>
      <c r="Q101" s="1" t="s">
        <v>86</v>
      </c>
      <c r="R101" s="1" t="s">
        <v>49</v>
      </c>
      <c r="S101" s="1">
        <v>125</v>
      </c>
      <c r="T101" s="1" t="s">
        <v>80</v>
      </c>
      <c r="U101" s="1">
        <v>0.31</v>
      </c>
      <c r="V101" s="1" t="s">
        <v>36</v>
      </c>
      <c r="W101" s="1">
        <v>38.75</v>
      </c>
      <c r="X101" s="1" t="s">
        <v>47</v>
      </c>
      <c r="Y101" s="1">
        <v>125</v>
      </c>
      <c r="Z101" s="1" t="s">
        <v>50</v>
      </c>
      <c r="AA101" s="1">
        <v>38.75</v>
      </c>
      <c r="AB101" s="1" t="s">
        <v>36</v>
      </c>
      <c r="AC101" s="1">
        <v>163.75</v>
      </c>
      <c r="AD101" s="1" t="s">
        <v>87</v>
      </c>
      <c r="AE101" s="1">
        <v>125</v>
      </c>
      <c r="AF101" s="1" t="s">
        <v>80</v>
      </c>
      <c r="AG101" s="1">
        <v>1.31</v>
      </c>
      <c r="AH101" s="1" t="s">
        <v>36</v>
      </c>
      <c r="AI101" s="1">
        <v>163.75</v>
      </c>
      <c r="AJ101" s="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70B7-652D-45FD-8977-35952CAF18DD}">
  <sheetPr codeName="Feuil5"/>
  <dimension ref="A1:AB101"/>
  <sheetViews>
    <sheetView topLeftCell="H1" workbookViewId="0">
      <selection activeCell="D1" sqref="A1:XFD1"/>
    </sheetView>
  </sheetViews>
  <sheetFormatPr baseColWidth="10" defaultRowHeight="15" x14ac:dyDescent="0.25"/>
  <sheetData>
    <row r="1" spans="1:28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2" t="s">
        <v>7</v>
      </c>
      <c r="G1" s="1" t="s">
        <v>27</v>
      </c>
      <c r="H1" s="1" t="s">
        <v>28</v>
      </c>
      <c r="I1" s="1" t="s">
        <v>29</v>
      </c>
      <c r="J1" s="1" t="s">
        <v>33</v>
      </c>
      <c r="K1" s="1" t="s">
        <v>33</v>
      </c>
      <c r="L1" s="1" t="s">
        <v>33</v>
      </c>
      <c r="M1" s="1" t="s">
        <v>33</v>
      </c>
      <c r="N1" s="1" t="s">
        <v>33</v>
      </c>
      <c r="O1" s="1" t="s">
        <v>33</v>
      </c>
      <c r="P1" s="1" t="s">
        <v>33</v>
      </c>
      <c r="Q1" s="1" t="s">
        <v>33</v>
      </c>
      <c r="R1" s="1" t="s">
        <v>33</v>
      </c>
      <c r="S1" s="1" t="s">
        <v>33</v>
      </c>
      <c r="T1" s="1" t="s">
        <v>33</v>
      </c>
      <c r="U1" s="1" t="s">
        <v>33</v>
      </c>
      <c r="V1" s="1" t="s">
        <v>33</v>
      </c>
      <c r="W1" s="1" t="s">
        <v>33</v>
      </c>
      <c r="X1" s="1" t="s">
        <v>33</v>
      </c>
      <c r="Y1" s="1" t="s">
        <v>33</v>
      </c>
      <c r="Z1" s="1" t="s">
        <v>33</v>
      </c>
      <c r="AA1" s="1" t="s">
        <v>33</v>
      </c>
      <c r="AB1" s="1" t="s">
        <v>33</v>
      </c>
    </row>
    <row r="2" spans="1:28" x14ac:dyDescent="0.25">
      <c r="A2" s="1" t="s">
        <v>18</v>
      </c>
      <c r="B2" s="1">
        <v>14</v>
      </c>
      <c r="C2" s="1" t="s">
        <v>19</v>
      </c>
      <c r="D2" s="1">
        <v>186</v>
      </c>
      <c r="E2" s="1" t="s">
        <v>20</v>
      </c>
      <c r="F2" s="1">
        <v>26.04</v>
      </c>
      <c r="G2" s="1">
        <v>14</v>
      </c>
      <c r="H2" s="1" t="s">
        <v>174</v>
      </c>
      <c r="I2" s="1" t="s">
        <v>30</v>
      </c>
      <c r="J2" s="1" t="s">
        <v>34</v>
      </c>
      <c r="K2" s="1">
        <v>0.14000000000000001</v>
      </c>
      <c r="L2" s="1" t="s">
        <v>35</v>
      </c>
      <c r="M2" s="1">
        <v>186</v>
      </c>
      <c r="N2" s="1" t="s">
        <v>36</v>
      </c>
      <c r="O2" s="1">
        <v>26.04</v>
      </c>
      <c r="P2" s="1" t="s">
        <v>81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 t="s">
        <v>21</v>
      </c>
      <c r="B3" s="1">
        <v>45</v>
      </c>
      <c r="C3" s="1" t="s">
        <v>19</v>
      </c>
      <c r="D3" s="1">
        <v>146</v>
      </c>
      <c r="E3" s="1" t="s">
        <v>20</v>
      </c>
      <c r="F3" s="1">
        <v>65.7</v>
      </c>
      <c r="G3" s="1">
        <v>45</v>
      </c>
      <c r="H3" s="1" t="s">
        <v>194</v>
      </c>
      <c r="I3" s="1" t="s">
        <v>30</v>
      </c>
      <c r="J3" s="1" t="s">
        <v>34</v>
      </c>
      <c r="K3" s="1">
        <v>0.45</v>
      </c>
      <c r="L3" s="1" t="s">
        <v>35</v>
      </c>
      <c r="M3" s="1">
        <v>146</v>
      </c>
      <c r="N3" s="1" t="s">
        <v>36</v>
      </c>
      <c r="O3" s="1">
        <v>65.7</v>
      </c>
      <c r="P3" s="1" t="s">
        <v>81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 t="s">
        <v>11</v>
      </c>
      <c r="B4" s="1">
        <v>234</v>
      </c>
      <c r="C4" s="1" t="s">
        <v>16</v>
      </c>
      <c r="D4" s="1">
        <v>28</v>
      </c>
      <c r="E4" s="1" t="s">
        <v>14</v>
      </c>
      <c r="F4" s="2">
        <v>168.48</v>
      </c>
      <c r="G4" s="1">
        <v>28</v>
      </c>
      <c r="H4" s="1" t="s">
        <v>216</v>
      </c>
      <c r="I4" s="1" t="s">
        <v>85</v>
      </c>
      <c r="J4" s="1" t="s">
        <v>46</v>
      </c>
      <c r="K4" s="1">
        <v>234</v>
      </c>
      <c r="L4" s="1" t="s">
        <v>80</v>
      </c>
      <c r="M4" s="1">
        <v>0.28000000000000003</v>
      </c>
      <c r="N4" s="1" t="s">
        <v>36</v>
      </c>
      <c r="O4" s="1">
        <v>65.52</v>
      </c>
      <c r="P4" s="1" t="s">
        <v>47</v>
      </c>
      <c r="Q4" s="1">
        <v>234</v>
      </c>
      <c r="R4" s="1" t="s">
        <v>48</v>
      </c>
      <c r="S4" s="1">
        <v>65.52</v>
      </c>
      <c r="T4" s="1" t="s">
        <v>36</v>
      </c>
      <c r="U4" s="1">
        <v>168.48</v>
      </c>
      <c r="V4" s="1" t="s">
        <v>87</v>
      </c>
      <c r="W4" s="1">
        <v>234</v>
      </c>
      <c r="X4" s="1" t="s">
        <v>80</v>
      </c>
      <c r="Y4" s="1">
        <v>0.72</v>
      </c>
      <c r="Z4" s="1" t="s">
        <v>36</v>
      </c>
      <c r="AA4" s="1">
        <v>168.48</v>
      </c>
      <c r="AB4" s="1" t="s">
        <v>81</v>
      </c>
    </row>
    <row r="5" spans="1:28" x14ac:dyDescent="0.25">
      <c r="A5" s="1" t="s">
        <v>11</v>
      </c>
      <c r="B5" s="1">
        <v>122</v>
      </c>
      <c r="C5" s="1" t="s">
        <v>17</v>
      </c>
      <c r="D5" s="1">
        <v>12</v>
      </c>
      <c r="E5" s="1" t="s">
        <v>14</v>
      </c>
      <c r="F5" s="2">
        <v>136.63999999999999</v>
      </c>
      <c r="G5" s="1">
        <v>12</v>
      </c>
      <c r="H5" s="1" t="s">
        <v>204</v>
      </c>
      <c r="I5" s="1" t="s">
        <v>86</v>
      </c>
      <c r="J5" s="1" t="s">
        <v>49</v>
      </c>
      <c r="K5" s="1">
        <v>122</v>
      </c>
      <c r="L5" s="1" t="s">
        <v>80</v>
      </c>
      <c r="M5" s="1">
        <v>0.12</v>
      </c>
      <c r="N5" s="1" t="s">
        <v>36</v>
      </c>
      <c r="O5" s="1">
        <v>14.64</v>
      </c>
      <c r="P5" s="1" t="s">
        <v>47</v>
      </c>
      <c r="Q5" s="1">
        <v>122</v>
      </c>
      <c r="R5" s="1" t="s">
        <v>50</v>
      </c>
      <c r="S5" s="1">
        <v>14.64</v>
      </c>
      <c r="T5" s="1" t="s">
        <v>36</v>
      </c>
      <c r="U5" s="1">
        <v>136.63999999999999</v>
      </c>
      <c r="V5" s="1" t="s">
        <v>87</v>
      </c>
      <c r="W5" s="1">
        <v>122</v>
      </c>
      <c r="X5" s="1" t="s">
        <v>80</v>
      </c>
      <c r="Y5" s="1">
        <v>1.1200000000000001</v>
      </c>
      <c r="Z5" s="1" t="s">
        <v>36</v>
      </c>
      <c r="AA5" s="1">
        <v>136.63999999999999</v>
      </c>
      <c r="AB5" s="1" t="s">
        <v>81</v>
      </c>
    </row>
    <row r="6" spans="1:28" x14ac:dyDescent="0.25">
      <c r="A6" s="1" t="s">
        <v>11</v>
      </c>
      <c r="B6" s="1">
        <v>108</v>
      </c>
      <c r="C6" s="1" t="s">
        <v>16</v>
      </c>
      <c r="D6" s="1">
        <v>19</v>
      </c>
      <c r="E6" s="1" t="s">
        <v>14</v>
      </c>
      <c r="F6" s="2">
        <v>87.48</v>
      </c>
      <c r="G6" s="1">
        <v>19</v>
      </c>
      <c r="H6" s="1" t="s">
        <v>73</v>
      </c>
      <c r="I6" s="1" t="s">
        <v>85</v>
      </c>
      <c r="J6" s="1" t="s">
        <v>46</v>
      </c>
      <c r="K6" s="1">
        <v>108</v>
      </c>
      <c r="L6" s="1" t="s">
        <v>80</v>
      </c>
      <c r="M6" s="1">
        <v>0.19</v>
      </c>
      <c r="N6" s="1" t="s">
        <v>36</v>
      </c>
      <c r="O6" s="1">
        <v>20.52</v>
      </c>
      <c r="P6" s="1" t="s">
        <v>47</v>
      </c>
      <c r="Q6" s="1">
        <v>108</v>
      </c>
      <c r="R6" s="1" t="s">
        <v>48</v>
      </c>
      <c r="S6" s="1">
        <v>20.52</v>
      </c>
      <c r="T6" s="1" t="s">
        <v>36</v>
      </c>
      <c r="U6" s="1">
        <v>87.48</v>
      </c>
      <c r="V6" s="1" t="s">
        <v>87</v>
      </c>
      <c r="W6" s="1">
        <v>108</v>
      </c>
      <c r="X6" s="1" t="s">
        <v>80</v>
      </c>
      <c r="Y6" s="1">
        <v>0.81</v>
      </c>
      <c r="Z6" s="1" t="s">
        <v>36</v>
      </c>
      <c r="AA6" s="1">
        <v>87.48</v>
      </c>
      <c r="AB6" s="1" t="s">
        <v>81</v>
      </c>
    </row>
    <row r="7" spans="1:28" x14ac:dyDescent="0.25">
      <c r="A7" s="1" t="s">
        <v>11</v>
      </c>
      <c r="B7" s="1">
        <v>98</v>
      </c>
      <c r="C7" s="1" t="s">
        <v>17</v>
      </c>
      <c r="D7" s="1">
        <v>24</v>
      </c>
      <c r="E7" s="1" t="s">
        <v>14</v>
      </c>
      <c r="F7" s="2">
        <v>121.52</v>
      </c>
      <c r="G7" s="1">
        <v>24</v>
      </c>
      <c r="H7" s="1" t="s">
        <v>88</v>
      </c>
      <c r="I7" s="1" t="s">
        <v>86</v>
      </c>
      <c r="J7" s="1" t="s">
        <v>49</v>
      </c>
      <c r="K7" s="1">
        <v>98</v>
      </c>
      <c r="L7" s="1" t="s">
        <v>80</v>
      </c>
      <c r="M7" s="1">
        <v>0.24</v>
      </c>
      <c r="N7" s="1" t="s">
        <v>36</v>
      </c>
      <c r="O7" s="1">
        <v>23.52</v>
      </c>
      <c r="P7" s="1" t="s">
        <v>47</v>
      </c>
      <c r="Q7" s="1">
        <v>98</v>
      </c>
      <c r="R7" s="1" t="s">
        <v>50</v>
      </c>
      <c r="S7" s="1">
        <v>23.52</v>
      </c>
      <c r="T7" s="1" t="s">
        <v>36</v>
      </c>
      <c r="U7" s="1">
        <v>121.52</v>
      </c>
      <c r="V7" s="1" t="s">
        <v>87</v>
      </c>
      <c r="W7" s="1">
        <v>98</v>
      </c>
      <c r="X7" s="1" t="s">
        <v>80</v>
      </c>
      <c r="Y7" s="1">
        <v>1.24</v>
      </c>
      <c r="Z7" s="1" t="s">
        <v>36</v>
      </c>
      <c r="AA7" s="1">
        <v>121.52</v>
      </c>
      <c r="AB7" s="1" t="s">
        <v>81</v>
      </c>
    </row>
    <row r="8" spans="1:28" x14ac:dyDescent="0.25">
      <c r="A8" s="1" t="s">
        <v>11</v>
      </c>
      <c r="B8" s="1">
        <v>216</v>
      </c>
      <c r="C8" s="1" t="s">
        <v>16</v>
      </c>
      <c r="D8" s="1">
        <v>2</v>
      </c>
      <c r="E8" s="1" t="s">
        <v>14</v>
      </c>
      <c r="F8" s="2">
        <v>211.68</v>
      </c>
      <c r="G8" s="1">
        <v>2</v>
      </c>
      <c r="H8" s="1" t="s">
        <v>100</v>
      </c>
      <c r="I8" s="1" t="s">
        <v>85</v>
      </c>
      <c r="J8" s="1" t="s">
        <v>46</v>
      </c>
      <c r="K8" s="1">
        <v>216</v>
      </c>
      <c r="L8" s="1" t="s">
        <v>80</v>
      </c>
      <c r="M8" s="1">
        <v>0.02</v>
      </c>
      <c r="N8" s="1" t="s">
        <v>36</v>
      </c>
      <c r="O8" s="1">
        <v>4.32</v>
      </c>
      <c r="P8" s="1" t="s">
        <v>47</v>
      </c>
      <c r="Q8" s="1">
        <v>216</v>
      </c>
      <c r="R8" s="1" t="s">
        <v>48</v>
      </c>
      <c r="S8" s="1">
        <v>4.32</v>
      </c>
      <c r="T8" s="1" t="s">
        <v>36</v>
      </c>
      <c r="U8" s="1">
        <v>211.68</v>
      </c>
      <c r="V8" s="1" t="s">
        <v>87</v>
      </c>
      <c r="W8" s="1">
        <v>216</v>
      </c>
      <c r="X8" s="1" t="s">
        <v>80</v>
      </c>
      <c r="Y8" s="1">
        <v>0.98</v>
      </c>
      <c r="Z8" s="1" t="s">
        <v>36</v>
      </c>
      <c r="AA8" s="1">
        <v>211.68</v>
      </c>
      <c r="AB8" s="1" t="s">
        <v>81</v>
      </c>
    </row>
    <row r="9" spans="1:28" x14ac:dyDescent="0.25">
      <c r="A9" s="1" t="s">
        <v>11</v>
      </c>
      <c r="B9" s="1">
        <v>120</v>
      </c>
      <c r="C9" s="1" t="s">
        <v>17</v>
      </c>
      <c r="D9" s="1">
        <v>7</v>
      </c>
      <c r="E9" s="1" t="s">
        <v>14</v>
      </c>
      <c r="F9" s="2">
        <v>128.4</v>
      </c>
      <c r="G9" s="1">
        <v>7</v>
      </c>
      <c r="H9" s="1" t="s">
        <v>59</v>
      </c>
      <c r="I9" s="1" t="s">
        <v>86</v>
      </c>
      <c r="J9" s="1" t="s">
        <v>49</v>
      </c>
      <c r="K9" s="1">
        <v>120</v>
      </c>
      <c r="L9" s="1" t="s">
        <v>80</v>
      </c>
      <c r="M9" s="1">
        <v>7.0000000000000007E-2</v>
      </c>
      <c r="N9" s="1" t="s">
        <v>36</v>
      </c>
      <c r="O9" s="1">
        <v>8.4</v>
      </c>
      <c r="P9" s="1" t="s">
        <v>47</v>
      </c>
      <c r="Q9" s="1">
        <v>120</v>
      </c>
      <c r="R9" s="1" t="s">
        <v>50</v>
      </c>
      <c r="S9" s="1">
        <v>8.4</v>
      </c>
      <c r="T9" s="1" t="s">
        <v>36</v>
      </c>
      <c r="U9" s="1">
        <v>128.4</v>
      </c>
      <c r="V9" s="1" t="s">
        <v>87</v>
      </c>
      <c r="W9" s="1">
        <v>120</v>
      </c>
      <c r="X9" s="1" t="s">
        <v>80</v>
      </c>
      <c r="Y9" s="1">
        <v>1.07</v>
      </c>
      <c r="Z9" s="1" t="s">
        <v>36</v>
      </c>
      <c r="AA9" s="1">
        <v>128.4</v>
      </c>
      <c r="AB9" s="1" t="s">
        <v>81</v>
      </c>
    </row>
    <row r="10" spans="1:28" x14ac:dyDescent="0.25">
      <c r="A10" s="1" t="s">
        <v>18</v>
      </c>
      <c r="B10" s="1">
        <v>39</v>
      </c>
      <c r="C10" s="1" t="s">
        <v>19</v>
      </c>
      <c r="D10" s="1">
        <v>69</v>
      </c>
      <c r="E10" s="1" t="s">
        <v>20</v>
      </c>
      <c r="F10" s="1">
        <v>26.91</v>
      </c>
      <c r="G10" s="1">
        <v>39</v>
      </c>
      <c r="H10" s="1" t="s">
        <v>93</v>
      </c>
      <c r="I10" s="1" t="s">
        <v>30</v>
      </c>
      <c r="J10" s="1" t="s">
        <v>34</v>
      </c>
      <c r="K10" s="1">
        <v>0.39</v>
      </c>
      <c r="L10" s="1" t="s">
        <v>35</v>
      </c>
      <c r="M10" s="1">
        <v>69</v>
      </c>
      <c r="N10" s="1" t="s">
        <v>36</v>
      </c>
      <c r="O10" s="1">
        <v>26.91</v>
      </c>
      <c r="P10" s="1" t="s">
        <v>81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 t="s">
        <v>21</v>
      </c>
      <c r="B11" s="1">
        <v>68</v>
      </c>
      <c r="C11" s="1" t="s">
        <v>19</v>
      </c>
      <c r="D11" s="1">
        <v>168</v>
      </c>
      <c r="E11" s="1" t="s">
        <v>20</v>
      </c>
      <c r="F11" s="1">
        <v>114.24</v>
      </c>
      <c r="G11" s="1">
        <v>68</v>
      </c>
      <c r="H11" s="1" t="s">
        <v>217</v>
      </c>
      <c r="I11" s="1" t="s">
        <v>30</v>
      </c>
      <c r="J11" s="1" t="s">
        <v>34</v>
      </c>
      <c r="K11" s="1">
        <v>0.68</v>
      </c>
      <c r="L11" s="1" t="s">
        <v>35</v>
      </c>
      <c r="M11" s="1">
        <v>168</v>
      </c>
      <c r="N11" s="1" t="s">
        <v>36</v>
      </c>
      <c r="O11" s="1">
        <v>114.24</v>
      </c>
      <c r="P11" s="1" t="s">
        <v>81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 t="s">
        <v>11</v>
      </c>
      <c r="B12" s="1">
        <v>135</v>
      </c>
      <c r="C12" s="1" t="s">
        <v>16</v>
      </c>
      <c r="D12" s="1">
        <v>31</v>
      </c>
      <c r="E12" s="1" t="s">
        <v>14</v>
      </c>
      <c r="F12" s="2">
        <v>93.15</v>
      </c>
      <c r="G12" s="1">
        <v>31</v>
      </c>
      <c r="H12" s="1" t="s">
        <v>77</v>
      </c>
      <c r="I12" s="1" t="s">
        <v>85</v>
      </c>
      <c r="J12" s="1" t="s">
        <v>46</v>
      </c>
      <c r="K12" s="1">
        <v>135</v>
      </c>
      <c r="L12" s="1" t="s">
        <v>80</v>
      </c>
      <c r="M12" s="1">
        <v>0.31</v>
      </c>
      <c r="N12" s="1" t="s">
        <v>36</v>
      </c>
      <c r="O12" s="1">
        <v>41.85</v>
      </c>
      <c r="P12" s="1" t="s">
        <v>47</v>
      </c>
      <c r="Q12" s="1">
        <v>135</v>
      </c>
      <c r="R12" s="1" t="s">
        <v>48</v>
      </c>
      <c r="S12" s="1">
        <v>41.85</v>
      </c>
      <c r="T12" s="1" t="s">
        <v>36</v>
      </c>
      <c r="U12" s="1">
        <v>93.15</v>
      </c>
      <c r="V12" s="1" t="s">
        <v>87</v>
      </c>
      <c r="W12" s="1">
        <v>135</v>
      </c>
      <c r="X12" s="1" t="s">
        <v>80</v>
      </c>
      <c r="Y12" s="1">
        <v>0.69</v>
      </c>
      <c r="Z12" s="1" t="s">
        <v>36</v>
      </c>
      <c r="AA12" s="1">
        <v>93.15</v>
      </c>
      <c r="AB12" s="1" t="s">
        <v>81</v>
      </c>
    </row>
    <row r="13" spans="1:28" x14ac:dyDescent="0.25">
      <c r="A13" s="1" t="s">
        <v>11</v>
      </c>
      <c r="B13" s="1">
        <v>97</v>
      </c>
      <c r="C13" s="1" t="s">
        <v>17</v>
      </c>
      <c r="D13" s="1">
        <v>21</v>
      </c>
      <c r="E13" s="1" t="s">
        <v>14</v>
      </c>
      <c r="F13" s="2">
        <v>117.37</v>
      </c>
      <c r="G13" s="1">
        <v>21</v>
      </c>
      <c r="H13" s="1" t="s">
        <v>218</v>
      </c>
      <c r="I13" s="1" t="s">
        <v>86</v>
      </c>
      <c r="J13" s="1" t="s">
        <v>49</v>
      </c>
      <c r="K13" s="1">
        <v>97</v>
      </c>
      <c r="L13" s="1" t="s">
        <v>80</v>
      </c>
      <c r="M13" s="1">
        <v>0.21</v>
      </c>
      <c r="N13" s="1" t="s">
        <v>36</v>
      </c>
      <c r="O13" s="1">
        <v>20.37</v>
      </c>
      <c r="P13" s="1" t="s">
        <v>47</v>
      </c>
      <c r="Q13" s="1">
        <v>97</v>
      </c>
      <c r="R13" s="1" t="s">
        <v>50</v>
      </c>
      <c r="S13" s="1">
        <v>20.37</v>
      </c>
      <c r="T13" s="1" t="s">
        <v>36</v>
      </c>
      <c r="U13" s="1">
        <v>117.37</v>
      </c>
      <c r="V13" s="1" t="s">
        <v>87</v>
      </c>
      <c r="W13" s="1">
        <v>97</v>
      </c>
      <c r="X13" s="1" t="s">
        <v>80</v>
      </c>
      <c r="Y13" s="1">
        <v>1.21</v>
      </c>
      <c r="Z13" s="1" t="s">
        <v>36</v>
      </c>
      <c r="AA13" s="1">
        <v>117.37</v>
      </c>
      <c r="AB13" s="1" t="s">
        <v>81</v>
      </c>
    </row>
    <row r="14" spans="1:28" x14ac:dyDescent="0.25">
      <c r="A14" s="1" t="s">
        <v>11</v>
      </c>
      <c r="B14" s="1">
        <v>217</v>
      </c>
      <c r="C14" s="1" t="s">
        <v>16</v>
      </c>
      <c r="D14" s="1">
        <v>6</v>
      </c>
      <c r="E14" s="1" t="s">
        <v>14</v>
      </c>
      <c r="F14" s="2">
        <v>203.98</v>
      </c>
      <c r="G14" s="1">
        <v>6</v>
      </c>
      <c r="H14" s="1" t="s">
        <v>103</v>
      </c>
      <c r="I14" s="1" t="s">
        <v>85</v>
      </c>
      <c r="J14" s="1" t="s">
        <v>46</v>
      </c>
      <c r="K14" s="1">
        <v>217</v>
      </c>
      <c r="L14" s="1" t="s">
        <v>80</v>
      </c>
      <c r="M14" s="1">
        <v>0.06</v>
      </c>
      <c r="N14" s="1" t="s">
        <v>36</v>
      </c>
      <c r="O14" s="1">
        <v>13.02</v>
      </c>
      <c r="P14" s="1" t="s">
        <v>47</v>
      </c>
      <c r="Q14" s="1">
        <v>217</v>
      </c>
      <c r="R14" s="1" t="s">
        <v>48</v>
      </c>
      <c r="S14" s="1">
        <v>13.02</v>
      </c>
      <c r="T14" s="1" t="s">
        <v>36</v>
      </c>
      <c r="U14" s="1">
        <v>203.98</v>
      </c>
      <c r="V14" s="1" t="s">
        <v>87</v>
      </c>
      <c r="W14" s="1">
        <v>217</v>
      </c>
      <c r="X14" s="1" t="s">
        <v>80</v>
      </c>
      <c r="Y14" s="1">
        <v>0.94</v>
      </c>
      <c r="Z14" s="1" t="s">
        <v>36</v>
      </c>
      <c r="AA14" s="1">
        <v>203.98</v>
      </c>
      <c r="AB14" s="1" t="s">
        <v>81</v>
      </c>
    </row>
    <row r="15" spans="1:28" x14ac:dyDescent="0.25">
      <c r="A15" s="1" t="s">
        <v>11</v>
      </c>
      <c r="B15" s="1">
        <v>205</v>
      </c>
      <c r="C15" s="1" t="s">
        <v>17</v>
      </c>
      <c r="D15" s="1">
        <v>9</v>
      </c>
      <c r="E15" s="1" t="s">
        <v>14</v>
      </c>
      <c r="F15" s="2">
        <v>223.45</v>
      </c>
      <c r="G15" s="1">
        <v>9</v>
      </c>
      <c r="H15" s="1" t="s">
        <v>157</v>
      </c>
      <c r="I15" s="1" t="s">
        <v>86</v>
      </c>
      <c r="J15" s="1" t="s">
        <v>49</v>
      </c>
      <c r="K15" s="1">
        <v>205</v>
      </c>
      <c r="L15" s="1" t="s">
        <v>80</v>
      </c>
      <c r="M15" s="1">
        <v>0.09</v>
      </c>
      <c r="N15" s="1" t="s">
        <v>36</v>
      </c>
      <c r="O15" s="1">
        <v>18.45</v>
      </c>
      <c r="P15" s="1" t="s">
        <v>47</v>
      </c>
      <c r="Q15" s="1">
        <v>205</v>
      </c>
      <c r="R15" s="1" t="s">
        <v>50</v>
      </c>
      <c r="S15" s="1">
        <v>18.45</v>
      </c>
      <c r="T15" s="1" t="s">
        <v>36</v>
      </c>
      <c r="U15" s="1">
        <v>223.45</v>
      </c>
      <c r="V15" s="1" t="s">
        <v>87</v>
      </c>
      <c r="W15" s="1">
        <v>205</v>
      </c>
      <c r="X15" s="1" t="s">
        <v>80</v>
      </c>
      <c r="Y15" s="1">
        <v>1.0900000000000001</v>
      </c>
      <c r="Z15" s="1" t="s">
        <v>36</v>
      </c>
      <c r="AA15" s="1">
        <v>223.45</v>
      </c>
      <c r="AB15" s="1" t="s">
        <v>81</v>
      </c>
    </row>
    <row r="16" spans="1:28" x14ac:dyDescent="0.25">
      <c r="A16" s="1" t="s">
        <v>11</v>
      </c>
      <c r="B16" s="1">
        <v>280</v>
      </c>
      <c r="C16" s="1" t="s">
        <v>16</v>
      </c>
      <c r="D16" s="1">
        <v>26</v>
      </c>
      <c r="E16" s="1" t="s">
        <v>14</v>
      </c>
      <c r="F16" s="2">
        <v>207.2</v>
      </c>
      <c r="G16" s="1">
        <v>26</v>
      </c>
      <c r="H16" s="1" t="s">
        <v>219</v>
      </c>
      <c r="I16" s="1" t="s">
        <v>85</v>
      </c>
      <c r="J16" s="1" t="s">
        <v>46</v>
      </c>
      <c r="K16" s="1">
        <v>280</v>
      </c>
      <c r="L16" s="1" t="s">
        <v>80</v>
      </c>
      <c r="M16" s="1">
        <v>0.26</v>
      </c>
      <c r="N16" s="1" t="s">
        <v>36</v>
      </c>
      <c r="O16" s="1">
        <v>72.8</v>
      </c>
      <c r="P16" s="1" t="s">
        <v>47</v>
      </c>
      <c r="Q16" s="1">
        <v>280</v>
      </c>
      <c r="R16" s="1" t="s">
        <v>48</v>
      </c>
      <c r="S16" s="1">
        <v>72.8</v>
      </c>
      <c r="T16" s="1" t="s">
        <v>36</v>
      </c>
      <c r="U16" s="1">
        <v>207.2</v>
      </c>
      <c r="V16" s="1" t="s">
        <v>87</v>
      </c>
      <c r="W16" s="1">
        <v>280</v>
      </c>
      <c r="X16" s="1" t="s">
        <v>80</v>
      </c>
      <c r="Y16" s="1">
        <v>0.74</v>
      </c>
      <c r="Z16" s="1" t="s">
        <v>36</v>
      </c>
      <c r="AA16" s="1">
        <v>207.2</v>
      </c>
      <c r="AB16" s="1" t="s">
        <v>81</v>
      </c>
    </row>
    <row r="17" spans="1:28" x14ac:dyDescent="0.25">
      <c r="A17" s="1" t="s">
        <v>11</v>
      </c>
      <c r="B17" s="1">
        <v>111</v>
      </c>
      <c r="C17" s="1" t="s">
        <v>17</v>
      </c>
      <c r="D17" s="1">
        <v>26</v>
      </c>
      <c r="E17" s="1" t="s">
        <v>14</v>
      </c>
      <c r="F17" s="2">
        <v>139.86000000000001</v>
      </c>
      <c r="G17" s="1">
        <v>26</v>
      </c>
      <c r="H17" s="1" t="s">
        <v>178</v>
      </c>
      <c r="I17" s="1" t="s">
        <v>86</v>
      </c>
      <c r="J17" s="1" t="s">
        <v>49</v>
      </c>
      <c r="K17" s="1">
        <v>111</v>
      </c>
      <c r="L17" s="1" t="s">
        <v>80</v>
      </c>
      <c r="M17" s="1">
        <v>0.26</v>
      </c>
      <c r="N17" s="1" t="s">
        <v>36</v>
      </c>
      <c r="O17" s="1">
        <v>28.86</v>
      </c>
      <c r="P17" s="1" t="s">
        <v>47</v>
      </c>
      <c r="Q17" s="1">
        <v>111</v>
      </c>
      <c r="R17" s="1" t="s">
        <v>50</v>
      </c>
      <c r="S17" s="1">
        <v>28.86</v>
      </c>
      <c r="T17" s="1" t="s">
        <v>36</v>
      </c>
      <c r="U17" s="1">
        <v>139.86000000000001</v>
      </c>
      <c r="V17" s="1" t="s">
        <v>87</v>
      </c>
      <c r="W17" s="1">
        <v>111</v>
      </c>
      <c r="X17" s="1" t="s">
        <v>80</v>
      </c>
      <c r="Y17" s="1">
        <v>1.26</v>
      </c>
      <c r="Z17" s="1" t="s">
        <v>36</v>
      </c>
      <c r="AA17" s="1">
        <v>139.86000000000001</v>
      </c>
      <c r="AB17" s="1" t="s">
        <v>81</v>
      </c>
    </row>
    <row r="18" spans="1:28" x14ac:dyDescent="0.25">
      <c r="A18" s="1" t="s">
        <v>18</v>
      </c>
      <c r="B18" s="1">
        <v>54</v>
      </c>
      <c r="C18" s="1" t="s">
        <v>19</v>
      </c>
      <c r="D18" s="1">
        <v>162</v>
      </c>
      <c r="E18" s="1" t="s">
        <v>20</v>
      </c>
      <c r="F18" s="1">
        <v>87.48</v>
      </c>
      <c r="G18" s="1">
        <v>54</v>
      </c>
      <c r="H18" s="1" t="s">
        <v>220</v>
      </c>
      <c r="I18" s="1" t="s">
        <v>30</v>
      </c>
      <c r="J18" s="1" t="s">
        <v>34</v>
      </c>
      <c r="K18" s="1">
        <v>0.54</v>
      </c>
      <c r="L18" s="1" t="s">
        <v>35</v>
      </c>
      <c r="M18" s="1">
        <v>162</v>
      </c>
      <c r="N18" s="1" t="s">
        <v>36</v>
      </c>
      <c r="O18" s="1">
        <v>87.48</v>
      </c>
      <c r="P18" s="1" t="s">
        <v>81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 t="s">
        <v>21</v>
      </c>
      <c r="B19" s="1">
        <v>49</v>
      </c>
      <c r="C19" s="1" t="s">
        <v>19</v>
      </c>
      <c r="D19" s="1">
        <v>187</v>
      </c>
      <c r="E19" s="1" t="s">
        <v>20</v>
      </c>
      <c r="F19" s="1">
        <v>91.63</v>
      </c>
      <c r="G19" s="1">
        <v>49</v>
      </c>
      <c r="H19" s="1" t="s">
        <v>210</v>
      </c>
      <c r="I19" s="1" t="s">
        <v>30</v>
      </c>
      <c r="J19" s="1" t="s">
        <v>34</v>
      </c>
      <c r="K19" s="1">
        <v>0.49</v>
      </c>
      <c r="L19" s="1" t="s">
        <v>35</v>
      </c>
      <c r="M19" s="1">
        <v>187</v>
      </c>
      <c r="N19" s="1" t="s">
        <v>36</v>
      </c>
      <c r="O19" s="1">
        <v>91.63</v>
      </c>
      <c r="P19" s="1" t="s">
        <v>81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 t="s">
        <v>11</v>
      </c>
      <c r="B20" s="1">
        <v>195</v>
      </c>
      <c r="C20" s="1" t="s">
        <v>16</v>
      </c>
      <c r="D20" s="1">
        <v>10</v>
      </c>
      <c r="E20" s="1" t="s">
        <v>14</v>
      </c>
      <c r="F20" s="2">
        <v>175.5</v>
      </c>
      <c r="G20" s="1">
        <v>10</v>
      </c>
      <c r="H20" s="1" t="s">
        <v>165</v>
      </c>
      <c r="I20" s="1" t="s">
        <v>85</v>
      </c>
      <c r="J20" s="1" t="s">
        <v>46</v>
      </c>
      <c r="K20" s="1">
        <v>195</v>
      </c>
      <c r="L20" s="1" t="s">
        <v>80</v>
      </c>
      <c r="M20" s="1">
        <v>0.1</v>
      </c>
      <c r="N20" s="1" t="s">
        <v>36</v>
      </c>
      <c r="O20" s="1">
        <v>19.5</v>
      </c>
      <c r="P20" s="1" t="s">
        <v>47</v>
      </c>
      <c r="Q20" s="1">
        <v>195</v>
      </c>
      <c r="R20" s="1" t="s">
        <v>48</v>
      </c>
      <c r="S20" s="1">
        <v>19.5</v>
      </c>
      <c r="T20" s="1" t="s">
        <v>36</v>
      </c>
      <c r="U20" s="1">
        <v>175.5</v>
      </c>
      <c r="V20" s="1" t="s">
        <v>87</v>
      </c>
      <c r="W20" s="1">
        <v>195</v>
      </c>
      <c r="X20" s="1" t="s">
        <v>80</v>
      </c>
      <c r="Y20" s="1">
        <v>0.9</v>
      </c>
      <c r="Z20" s="1" t="s">
        <v>36</v>
      </c>
      <c r="AA20" s="1">
        <v>175.5</v>
      </c>
      <c r="AB20" s="1" t="s">
        <v>81</v>
      </c>
    </row>
    <row r="21" spans="1:28" x14ac:dyDescent="0.25">
      <c r="A21" s="1" t="s">
        <v>11</v>
      </c>
      <c r="B21" s="1">
        <v>156</v>
      </c>
      <c r="C21" s="1" t="s">
        <v>17</v>
      </c>
      <c r="D21" s="1">
        <v>12</v>
      </c>
      <c r="E21" s="1" t="s">
        <v>14</v>
      </c>
      <c r="F21" s="2">
        <v>174.72</v>
      </c>
      <c r="G21" s="1">
        <v>12</v>
      </c>
      <c r="H21" s="1" t="s">
        <v>190</v>
      </c>
      <c r="I21" s="1" t="s">
        <v>86</v>
      </c>
      <c r="J21" s="1" t="s">
        <v>49</v>
      </c>
      <c r="K21" s="1">
        <v>156</v>
      </c>
      <c r="L21" s="1" t="s">
        <v>80</v>
      </c>
      <c r="M21" s="1">
        <v>0.12</v>
      </c>
      <c r="N21" s="1" t="s">
        <v>36</v>
      </c>
      <c r="O21" s="1">
        <v>18.72</v>
      </c>
      <c r="P21" s="1" t="s">
        <v>47</v>
      </c>
      <c r="Q21" s="1">
        <v>156</v>
      </c>
      <c r="R21" s="1" t="s">
        <v>50</v>
      </c>
      <c r="S21" s="1">
        <v>18.72</v>
      </c>
      <c r="T21" s="1" t="s">
        <v>36</v>
      </c>
      <c r="U21" s="1">
        <v>174.72</v>
      </c>
      <c r="V21" s="1" t="s">
        <v>87</v>
      </c>
      <c r="W21" s="1">
        <v>156</v>
      </c>
      <c r="X21" s="1" t="s">
        <v>80</v>
      </c>
      <c r="Y21" s="1">
        <v>1.1200000000000001</v>
      </c>
      <c r="Z21" s="1" t="s">
        <v>36</v>
      </c>
      <c r="AA21" s="1">
        <v>174.72</v>
      </c>
      <c r="AB21" s="1" t="s">
        <v>81</v>
      </c>
    </row>
    <row r="22" spans="1:28" x14ac:dyDescent="0.25">
      <c r="A22" s="1" t="s">
        <v>11</v>
      </c>
      <c r="B22" s="1">
        <v>177</v>
      </c>
      <c r="C22" s="1" t="s">
        <v>16</v>
      </c>
      <c r="D22" s="1">
        <v>29</v>
      </c>
      <c r="E22" s="1" t="s">
        <v>14</v>
      </c>
      <c r="F22" s="2">
        <v>125.67</v>
      </c>
      <c r="G22" s="1">
        <v>29</v>
      </c>
      <c r="H22" s="1" t="s">
        <v>221</v>
      </c>
      <c r="I22" s="1" t="s">
        <v>85</v>
      </c>
      <c r="J22" s="1" t="s">
        <v>46</v>
      </c>
      <c r="K22" s="1">
        <v>177</v>
      </c>
      <c r="L22" s="1" t="s">
        <v>80</v>
      </c>
      <c r="M22" s="1">
        <v>0.28999999999999998</v>
      </c>
      <c r="N22" s="1" t="s">
        <v>36</v>
      </c>
      <c r="O22" s="1">
        <v>51.33</v>
      </c>
      <c r="P22" s="1" t="s">
        <v>47</v>
      </c>
      <c r="Q22" s="1">
        <v>177</v>
      </c>
      <c r="R22" s="1" t="s">
        <v>48</v>
      </c>
      <c r="S22" s="1">
        <v>51.33</v>
      </c>
      <c r="T22" s="1" t="s">
        <v>36</v>
      </c>
      <c r="U22" s="1">
        <v>125.67</v>
      </c>
      <c r="V22" s="1" t="s">
        <v>87</v>
      </c>
      <c r="W22" s="1">
        <v>177</v>
      </c>
      <c r="X22" s="1" t="s">
        <v>80</v>
      </c>
      <c r="Y22" s="1">
        <v>0.71</v>
      </c>
      <c r="Z22" s="1" t="s">
        <v>36</v>
      </c>
      <c r="AA22" s="1">
        <v>125.67</v>
      </c>
      <c r="AB22" s="1" t="s">
        <v>81</v>
      </c>
    </row>
    <row r="23" spans="1:28" x14ac:dyDescent="0.25">
      <c r="A23" s="1" t="s">
        <v>11</v>
      </c>
      <c r="B23" s="1">
        <v>230</v>
      </c>
      <c r="C23" s="1" t="s">
        <v>17</v>
      </c>
      <c r="D23" s="1">
        <v>13</v>
      </c>
      <c r="E23" s="1" t="s">
        <v>14</v>
      </c>
      <c r="F23" s="2">
        <v>259.89999999999998</v>
      </c>
      <c r="G23" s="1">
        <v>13</v>
      </c>
      <c r="H23" s="1" t="s">
        <v>213</v>
      </c>
      <c r="I23" s="1" t="s">
        <v>86</v>
      </c>
      <c r="J23" s="1" t="s">
        <v>49</v>
      </c>
      <c r="K23" s="1">
        <v>230</v>
      </c>
      <c r="L23" s="1" t="s">
        <v>80</v>
      </c>
      <c r="M23" s="1">
        <v>0.13</v>
      </c>
      <c r="N23" s="1" t="s">
        <v>36</v>
      </c>
      <c r="O23" s="1">
        <v>29.9</v>
      </c>
      <c r="P23" s="1" t="s">
        <v>47</v>
      </c>
      <c r="Q23" s="1">
        <v>230</v>
      </c>
      <c r="R23" s="1" t="s">
        <v>50</v>
      </c>
      <c r="S23" s="1">
        <v>29.9</v>
      </c>
      <c r="T23" s="1" t="s">
        <v>36</v>
      </c>
      <c r="U23" s="1">
        <v>259.89999999999998</v>
      </c>
      <c r="V23" s="1" t="s">
        <v>87</v>
      </c>
      <c r="W23" s="1">
        <v>230</v>
      </c>
      <c r="X23" s="1" t="s">
        <v>80</v>
      </c>
      <c r="Y23" s="1">
        <v>1.1299999999999999</v>
      </c>
      <c r="Z23" s="1" t="s">
        <v>36</v>
      </c>
      <c r="AA23" s="1">
        <v>259.89999999999998</v>
      </c>
      <c r="AB23" s="1" t="s">
        <v>81</v>
      </c>
    </row>
    <row r="24" spans="1:28" x14ac:dyDescent="0.25">
      <c r="A24" s="1" t="s">
        <v>11</v>
      </c>
      <c r="B24" s="1">
        <v>94</v>
      </c>
      <c r="C24" s="1" t="s">
        <v>16</v>
      </c>
      <c r="D24" s="1">
        <v>30</v>
      </c>
      <c r="E24" s="1" t="s">
        <v>14</v>
      </c>
      <c r="F24" s="2">
        <v>65.8</v>
      </c>
      <c r="G24" s="1">
        <v>30</v>
      </c>
      <c r="H24" s="1" t="s">
        <v>222</v>
      </c>
      <c r="I24" s="1" t="s">
        <v>85</v>
      </c>
      <c r="J24" s="1" t="s">
        <v>46</v>
      </c>
      <c r="K24" s="1">
        <v>94</v>
      </c>
      <c r="L24" s="1" t="s">
        <v>80</v>
      </c>
      <c r="M24" s="1">
        <v>0.3</v>
      </c>
      <c r="N24" s="1" t="s">
        <v>36</v>
      </c>
      <c r="O24" s="1">
        <v>28.2</v>
      </c>
      <c r="P24" s="1" t="s">
        <v>47</v>
      </c>
      <c r="Q24" s="1">
        <v>94</v>
      </c>
      <c r="R24" s="1" t="s">
        <v>48</v>
      </c>
      <c r="S24" s="1">
        <v>28.2</v>
      </c>
      <c r="T24" s="1" t="s">
        <v>36</v>
      </c>
      <c r="U24" s="1">
        <v>65.8</v>
      </c>
      <c r="V24" s="1" t="s">
        <v>87</v>
      </c>
      <c r="W24" s="1">
        <v>94</v>
      </c>
      <c r="X24" s="1" t="s">
        <v>80</v>
      </c>
      <c r="Y24" s="1">
        <v>0.7</v>
      </c>
      <c r="Z24" s="1" t="s">
        <v>36</v>
      </c>
      <c r="AA24" s="1">
        <v>65.8</v>
      </c>
      <c r="AB24" s="1" t="s">
        <v>81</v>
      </c>
    </row>
    <row r="25" spans="1:28" x14ac:dyDescent="0.25">
      <c r="A25" s="1" t="s">
        <v>11</v>
      </c>
      <c r="B25" s="1">
        <v>129</v>
      </c>
      <c r="C25" s="1" t="s">
        <v>17</v>
      </c>
      <c r="D25" s="1">
        <v>10</v>
      </c>
      <c r="E25" s="1" t="s">
        <v>14</v>
      </c>
      <c r="F25" s="2">
        <v>141.9</v>
      </c>
      <c r="G25" s="1">
        <v>10</v>
      </c>
      <c r="H25" s="1" t="s">
        <v>192</v>
      </c>
      <c r="I25" s="1" t="s">
        <v>86</v>
      </c>
      <c r="J25" s="1" t="s">
        <v>49</v>
      </c>
      <c r="K25" s="1">
        <v>129</v>
      </c>
      <c r="L25" s="1" t="s">
        <v>80</v>
      </c>
      <c r="M25" s="1">
        <v>0.1</v>
      </c>
      <c r="N25" s="1" t="s">
        <v>36</v>
      </c>
      <c r="O25" s="1">
        <v>12.9</v>
      </c>
      <c r="P25" s="1" t="s">
        <v>47</v>
      </c>
      <c r="Q25" s="1">
        <v>129</v>
      </c>
      <c r="R25" s="1" t="s">
        <v>50</v>
      </c>
      <c r="S25" s="1">
        <v>12.9</v>
      </c>
      <c r="T25" s="1" t="s">
        <v>36</v>
      </c>
      <c r="U25" s="1">
        <v>141.9</v>
      </c>
      <c r="V25" s="1" t="s">
        <v>87</v>
      </c>
      <c r="W25" s="1">
        <v>129</v>
      </c>
      <c r="X25" s="1" t="s">
        <v>80</v>
      </c>
      <c r="Y25" s="1">
        <v>1.1000000000000001</v>
      </c>
      <c r="Z25" s="1" t="s">
        <v>36</v>
      </c>
      <c r="AA25" s="1">
        <v>141.9</v>
      </c>
      <c r="AB25" s="1" t="s">
        <v>81</v>
      </c>
    </row>
    <row r="26" spans="1:28" x14ac:dyDescent="0.25">
      <c r="A26" s="1" t="s">
        <v>18</v>
      </c>
      <c r="B26" s="1">
        <v>87</v>
      </c>
      <c r="C26" s="1" t="s">
        <v>19</v>
      </c>
      <c r="D26" s="1">
        <v>170</v>
      </c>
      <c r="E26" s="1" t="s">
        <v>20</v>
      </c>
      <c r="F26" s="1">
        <v>147.9</v>
      </c>
      <c r="G26" s="1">
        <v>87</v>
      </c>
      <c r="H26" s="1" t="s">
        <v>109</v>
      </c>
      <c r="I26" s="1" t="s">
        <v>30</v>
      </c>
      <c r="J26" s="1" t="s">
        <v>34</v>
      </c>
      <c r="K26" s="1">
        <v>0.87</v>
      </c>
      <c r="L26" s="1" t="s">
        <v>35</v>
      </c>
      <c r="M26" s="1">
        <v>170</v>
      </c>
      <c r="N26" s="1" t="s">
        <v>36</v>
      </c>
      <c r="O26" s="1">
        <v>147.9</v>
      </c>
      <c r="P26" s="1" t="s">
        <v>81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21</v>
      </c>
      <c r="B27" s="1">
        <v>58</v>
      </c>
      <c r="C27" s="1" t="s">
        <v>19</v>
      </c>
      <c r="D27" s="1">
        <v>158</v>
      </c>
      <c r="E27" s="1" t="s">
        <v>20</v>
      </c>
      <c r="F27" s="1">
        <v>91.64</v>
      </c>
      <c r="G27" s="1">
        <v>58</v>
      </c>
      <c r="H27" s="1" t="s">
        <v>205</v>
      </c>
      <c r="I27" s="1" t="s">
        <v>30</v>
      </c>
      <c r="J27" s="1" t="s">
        <v>34</v>
      </c>
      <c r="K27" s="1">
        <v>0.57999999999999996</v>
      </c>
      <c r="L27" s="1" t="s">
        <v>35</v>
      </c>
      <c r="M27" s="1">
        <v>158</v>
      </c>
      <c r="N27" s="1" t="s">
        <v>36</v>
      </c>
      <c r="O27" s="1">
        <v>91.64</v>
      </c>
      <c r="P27" s="1" t="s">
        <v>81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 t="s">
        <v>11</v>
      </c>
      <c r="B28" s="1">
        <v>214</v>
      </c>
      <c r="C28" s="1" t="s">
        <v>16</v>
      </c>
      <c r="D28" s="1">
        <v>21</v>
      </c>
      <c r="E28" s="1" t="s">
        <v>14</v>
      </c>
      <c r="F28" s="2">
        <v>169.06</v>
      </c>
      <c r="G28" s="1">
        <v>21</v>
      </c>
      <c r="H28" s="1" t="s">
        <v>106</v>
      </c>
      <c r="I28" s="1" t="s">
        <v>85</v>
      </c>
      <c r="J28" s="1" t="s">
        <v>46</v>
      </c>
      <c r="K28" s="1">
        <v>214</v>
      </c>
      <c r="L28" s="1" t="s">
        <v>80</v>
      </c>
      <c r="M28" s="1">
        <v>0.21</v>
      </c>
      <c r="N28" s="1" t="s">
        <v>36</v>
      </c>
      <c r="O28" s="1">
        <v>44.94</v>
      </c>
      <c r="P28" s="1" t="s">
        <v>47</v>
      </c>
      <c r="Q28" s="1">
        <v>214</v>
      </c>
      <c r="R28" s="1" t="s">
        <v>48</v>
      </c>
      <c r="S28" s="1">
        <v>44.94</v>
      </c>
      <c r="T28" s="1" t="s">
        <v>36</v>
      </c>
      <c r="U28" s="1">
        <v>169.06</v>
      </c>
      <c r="V28" s="1" t="s">
        <v>87</v>
      </c>
      <c r="W28" s="1">
        <v>214</v>
      </c>
      <c r="X28" s="1" t="s">
        <v>80</v>
      </c>
      <c r="Y28" s="1">
        <v>0.79</v>
      </c>
      <c r="Z28" s="1" t="s">
        <v>36</v>
      </c>
      <c r="AA28" s="1">
        <v>169.06</v>
      </c>
      <c r="AB28" s="1" t="s">
        <v>81</v>
      </c>
    </row>
    <row r="29" spans="1:28" x14ac:dyDescent="0.25">
      <c r="A29" s="1" t="s">
        <v>11</v>
      </c>
      <c r="B29" s="1">
        <v>157</v>
      </c>
      <c r="C29" s="1" t="s">
        <v>17</v>
      </c>
      <c r="D29" s="1">
        <v>31</v>
      </c>
      <c r="E29" s="1" t="s">
        <v>14</v>
      </c>
      <c r="F29" s="2">
        <v>205.67</v>
      </c>
      <c r="G29" s="1">
        <v>31</v>
      </c>
      <c r="H29" s="1" t="s">
        <v>223</v>
      </c>
      <c r="I29" s="1" t="s">
        <v>86</v>
      </c>
      <c r="J29" s="1" t="s">
        <v>49</v>
      </c>
      <c r="K29" s="1">
        <v>157</v>
      </c>
      <c r="L29" s="1" t="s">
        <v>80</v>
      </c>
      <c r="M29" s="1">
        <v>0.31</v>
      </c>
      <c r="N29" s="1" t="s">
        <v>36</v>
      </c>
      <c r="O29" s="1">
        <v>48.67</v>
      </c>
      <c r="P29" s="1" t="s">
        <v>47</v>
      </c>
      <c r="Q29" s="1">
        <v>157</v>
      </c>
      <c r="R29" s="1" t="s">
        <v>50</v>
      </c>
      <c r="S29" s="1">
        <v>48.67</v>
      </c>
      <c r="T29" s="1" t="s">
        <v>36</v>
      </c>
      <c r="U29" s="1">
        <v>205.67</v>
      </c>
      <c r="V29" s="1" t="s">
        <v>87</v>
      </c>
      <c r="W29" s="1">
        <v>157</v>
      </c>
      <c r="X29" s="1" t="s">
        <v>80</v>
      </c>
      <c r="Y29" s="1">
        <v>1.31</v>
      </c>
      <c r="Z29" s="1" t="s">
        <v>36</v>
      </c>
      <c r="AA29" s="1">
        <v>205.67</v>
      </c>
      <c r="AB29" s="1" t="s">
        <v>81</v>
      </c>
    </row>
    <row r="30" spans="1:28" x14ac:dyDescent="0.25">
      <c r="A30" s="1" t="s">
        <v>11</v>
      </c>
      <c r="B30" s="1">
        <v>281</v>
      </c>
      <c r="C30" s="1" t="s">
        <v>16</v>
      </c>
      <c r="D30" s="1">
        <v>1</v>
      </c>
      <c r="E30" s="1" t="s">
        <v>14</v>
      </c>
      <c r="F30" s="2">
        <v>278.19</v>
      </c>
      <c r="G30" s="1">
        <v>1</v>
      </c>
      <c r="H30" s="1" t="s">
        <v>105</v>
      </c>
      <c r="I30" s="1" t="s">
        <v>85</v>
      </c>
      <c r="J30" s="1" t="s">
        <v>46</v>
      </c>
      <c r="K30" s="1">
        <v>281</v>
      </c>
      <c r="L30" s="1" t="s">
        <v>80</v>
      </c>
      <c r="M30" s="1">
        <v>0.01</v>
      </c>
      <c r="N30" s="1" t="s">
        <v>36</v>
      </c>
      <c r="O30" s="1">
        <v>2.81</v>
      </c>
      <c r="P30" s="1" t="s">
        <v>47</v>
      </c>
      <c r="Q30" s="1">
        <v>281</v>
      </c>
      <c r="R30" s="1" t="s">
        <v>48</v>
      </c>
      <c r="S30" s="1">
        <v>2.81</v>
      </c>
      <c r="T30" s="1" t="s">
        <v>36</v>
      </c>
      <c r="U30" s="1">
        <v>278.19</v>
      </c>
      <c r="V30" s="1" t="s">
        <v>87</v>
      </c>
      <c r="W30" s="1">
        <v>281</v>
      </c>
      <c r="X30" s="1" t="s">
        <v>80</v>
      </c>
      <c r="Y30" s="1">
        <v>0.99</v>
      </c>
      <c r="Z30" s="1" t="s">
        <v>36</v>
      </c>
      <c r="AA30" s="1">
        <v>278.19</v>
      </c>
      <c r="AB30" s="1" t="s">
        <v>81</v>
      </c>
    </row>
    <row r="31" spans="1:28" x14ac:dyDescent="0.25">
      <c r="A31" s="1" t="s">
        <v>11</v>
      </c>
      <c r="B31" s="1">
        <v>68</v>
      </c>
      <c r="C31" s="1" t="s">
        <v>17</v>
      </c>
      <c r="D31" s="1">
        <v>29</v>
      </c>
      <c r="E31" s="1" t="s">
        <v>14</v>
      </c>
      <c r="F31" s="2">
        <v>87.72</v>
      </c>
      <c r="G31" s="1">
        <v>29</v>
      </c>
      <c r="H31" s="1" t="s">
        <v>224</v>
      </c>
      <c r="I31" s="1" t="s">
        <v>86</v>
      </c>
      <c r="J31" s="1" t="s">
        <v>49</v>
      </c>
      <c r="K31" s="1">
        <v>68</v>
      </c>
      <c r="L31" s="1" t="s">
        <v>80</v>
      </c>
      <c r="M31" s="1">
        <v>0.28999999999999998</v>
      </c>
      <c r="N31" s="1" t="s">
        <v>36</v>
      </c>
      <c r="O31" s="1">
        <v>19.72</v>
      </c>
      <c r="P31" s="1" t="s">
        <v>47</v>
      </c>
      <c r="Q31" s="1">
        <v>68</v>
      </c>
      <c r="R31" s="1" t="s">
        <v>50</v>
      </c>
      <c r="S31" s="1">
        <v>19.72</v>
      </c>
      <c r="T31" s="1" t="s">
        <v>36</v>
      </c>
      <c r="U31" s="1">
        <v>87.72</v>
      </c>
      <c r="V31" s="1" t="s">
        <v>87</v>
      </c>
      <c r="W31" s="1">
        <v>68</v>
      </c>
      <c r="X31" s="1" t="s">
        <v>80</v>
      </c>
      <c r="Y31" s="1">
        <v>1.29</v>
      </c>
      <c r="Z31" s="1" t="s">
        <v>36</v>
      </c>
      <c r="AA31" s="1">
        <v>87.72</v>
      </c>
      <c r="AB31" s="1" t="s">
        <v>81</v>
      </c>
    </row>
    <row r="32" spans="1:28" x14ac:dyDescent="0.25">
      <c r="A32" s="1" t="s">
        <v>11</v>
      </c>
      <c r="B32" s="1">
        <v>96</v>
      </c>
      <c r="C32" s="1" t="s">
        <v>16</v>
      </c>
      <c r="D32" s="1">
        <v>6</v>
      </c>
      <c r="E32" s="1" t="s">
        <v>14</v>
      </c>
      <c r="F32" s="2">
        <v>90.24</v>
      </c>
      <c r="G32" s="1">
        <v>6</v>
      </c>
      <c r="H32" s="1" t="s">
        <v>104</v>
      </c>
      <c r="I32" s="1" t="s">
        <v>85</v>
      </c>
      <c r="J32" s="1" t="s">
        <v>46</v>
      </c>
      <c r="K32" s="1">
        <v>96</v>
      </c>
      <c r="L32" s="1" t="s">
        <v>80</v>
      </c>
      <c r="M32" s="1">
        <v>0.06</v>
      </c>
      <c r="N32" s="1" t="s">
        <v>36</v>
      </c>
      <c r="O32" s="1">
        <v>5.76</v>
      </c>
      <c r="P32" s="1" t="s">
        <v>47</v>
      </c>
      <c r="Q32" s="1">
        <v>96</v>
      </c>
      <c r="R32" s="1" t="s">
        <v>48</v>
      </c>
      <c r="S32" s="1">
        <v>5.76</v>
      </c>
      <c r="T32" s="1" t="s">
        <v>36</v>
      </c>
      <c r="U32" s="1">
        <v>90.24</v>
      </c>
      <c r="V32" s="1" t="s">
        <v>87</v>
      </c>
      <c r="W32" s="1">
        <v>96</v>
      </c>
      <c r="X32" s="1" t="s">
        <v>80</v>
      </c>
      <c r="Y32" s="1">
        <v>0.94</v>
      </c>
      <c r="Z32" s="1" t="s">
        <v>36</v>
      </c>
      <c r="AA32" s="1">
        <v>90.24</v>
      </c>
      <c r="AB32" s="1" t="s">
        <v>81</v>
      </c>
    </row>
    <row r="33" spans="1:28" x14ac:dyDescent="0.25">
      <c r="A33" s="1" t="s">
        <v>11</v>
      </c>
      <c r="B33" s="1">
        <v>297</v>
      </c>
      <c r="C33" s="1" t="s">
        <v>17</v>
      </c>
      <c r="D33" s="1">
        <v>1</v>
      </c>
      <c r="E33" s="1" t="s">
        <v>14</v>
      </c>
      <c r="F33" s="2">
        <v>299.97000000000003</v>
      </c>
      <c r="G33" s="1">
        <v>1</v>
      </c>
      <c r="H33" s="1" t="s">
        <v>98</v>
      </c>
      <c r="I33" s="1" t="s">
        <v>86</v>
      </c>
      <c r="J33" s="1" t="s">
        <v>49</v>
      </c>
      <c r="K33" s="1">
        <v>297</v>
      </c>
      <c r="L33" s="1" t="s">
        <v>80</v>
      </c>
      <c r="M33" s="1">
        <v>0.01</v>
      </c>
      <c r="N33" s="1" t="s">
        <v>36</v>
      </c>
      <c r="O33" s="1">
        <v>2.97</v>
      </c>
      <c r="P33" s="1" t="s">
        <v>47</v>
      </c>
      <c r="Q33" s="1">
        <v>297</v>
      </c>
      <c r="R33" s="1" t="s">
        <v>50</v>
      </c>
      <c r="S33" s="1">
        <v>2.97</v>
      </c>
      <c r="T33" s="1" t="s">
        <v>36</v>
      </c>
      <c r="U33" s="1">
        <v>299.97000000000003</v>
      </c>
      <c r="V33" s="1" t="s">
        <v>87</v>
      </c>
      <c r="W33" s="1">
        <v>297</v>
      </c>
      <c r="X33" s="1" t="s">
        <v>80</v>
      </c>
      <c r="Y33" s="1">
        <v>1.01</v>
      </c>
      <c r="Z33" s="1" t="s">
        <v>36</v>
      </c>
      <c r="AA33" s="1">
        <v>299.97000000000003</v>
      </c>
      <c r="AB33" s="1" t="s">
        <v>81</v>
      </c>
    </row>
    <row r="34" spans="1:28" x14ac:dyDescent="0.25">
      <c r="A34" s="1" t="s">
        <v>18</v>
      </c>
      <c r="B34" s="1">
        <v>89</v>
      </c>
      <c r="C34" s="1" t="s">
        <v>19</v>
      </c>
      <c r="D34" s="1">
        <v>55</v>
      </c>
      <c r="E34" s="1" t="s">
        <v>20</v>
      </c>
      <c r="F34" s="1">
        <v>48.95</v>
      </c>
      <c r="G34" s="1">
        <v>89</v>
      </c>
      <c r="H34" s="1" t="s">
        <v>170</v>
      </c>
      <c r="I34" s="1" t="s">
        <v>30</v>
      </c>
      <c r="J34" s="1" t="s">
        <v>34</v>
      </c>
      <c r="K34" s="1">
        <v>0.89</v>
      </c>
      <c r="L34" s="1" t="s">
        <v>35</v>
      </c>
      <c r="M34" s="1">
        <v>55</v>
      </c>
      <c r="N34" s="1" t="s">
        <v>36</v>
      </c>
      <c r="O34" s="1">
        <v>48.95</v>
      </c>
      <c r="P34" s="1" t="s">
        <v>81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 t="s">
        <v>21</v>
      </c>
      <c r="B35" s="1">
        <v>34</v>
      </c>
      <c r="C35" s="1" t="s">
        <v>19</v>
      </c>
      <c r="D35" s="1">
        <v>41</v>
      </c>
      <c r="E35" s="1" t="s">
        <v>20</v>
      </c>
      <c r="F35" s="1">
        <v>13.94</v>
      </c>
      <c r="G35" s="1">
        <v>34</v>
      </c>
      <c r="H35" s="1" t="s">
        <v>225</v>
      </c>
      <c r="I35" s="1" t="s">
        <v>30</v>
      </c>
      <c r="J35" s="1" t="s">
        <v>34</v>
      </c>
      <c r="K35" s="1">
        <v>0.34</v>
      </c>
      <c r="L35" s="1" t="s">
        <v>35</v>
      </c>
      <c r="M35" s="1">
        <v>41</v>
      </c>
      <c r="N35" s="1" t="s">
        <v>36</v>
      </c>
      <c r="O35" s="1">
        <v>13.94</v>
      </c>
      <c r="P35" s="1" t="s">
        <v>81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 t="s">
        <v>11</v>
      </c>
      <c r="B36" s="1">
        <v>186</v>
      </c>
      <c r="C36" s="1" t="s">
        <v>16</v>
      </c>
      <c r="D36" s="1">
        <v>10</v>
      </c>
      <c r="E36" s="1" t="s">
        <v>14</v>
      </c>
      <c r="F36" s="2">
        <v>167.4</v>
      </c>
      <c r="G36" s="1">
        <v>10</v>
      </c>
      <c r="H36" s="1" t="s">
        <v>174</v>
      </c>
      <c r="I36" s="1" t="s">
        <v>85</v>
      </c>
      <c r="J36" s="1" t="s">
        <v>46</v>
      </c>
      <c r="K36" s="1">
        <v>186</v>
      </c>
      <c r="L36" s="1" t="s">
        <v>80</v>
      </c>
      <c r="M36" s="1">
        <v>0.1</v>
      </c>
      <c r="N36" s="1" t="s">
        <v>36</v>
      </c>
      <c r="O36" s="1">
        <v>18.600000000000001</v>
      </c>
      <c r="P36" s="1" t="s">
        <v>47</v>
      </c>
      <c r="Q36" s="1">
        <v>186</v>
      </c>
      <c r="R36" s="1" t="s">
        <v>48</v>
      </c>
      <c r="S36" s="1">
        <v>18.600000000000001</v>
      </c>
      <c r="T36" s="1" t="s">
        <v>36</v>
      </c>
      <c r="U36" s="1">
        <v>167.4</v>
      </c>
      <c r="V36" s="1" t="s">
        <v>87</v>
      </c>
      <c r="W36" s="1">
        <v>186</v>
      </c>
      <c r="X36" s="1" t="s">
        <v>80</v>
      </c>
      <c r="Y36" s="1">
        <v>0.9</v>
      </c>
      <c r="Z36" s="1" t="s">
        <v>36</v>
      </c>
      <c r="AA36" s="1">
        <v>167.4</v>
      </c>
      <c r="AB36" s="1" t="s">
        <v>81</v>
      </c>
    </row>
    <row r="37" spans="1:28" x14ac:dyDescent="0.25">
      <c r="A37" s="1" t="s">
        <v>11</v>
      </c>
      <c r="B37" s="1">
        <v>275</v>
      </c>
      <c r="C37" s="1" t="s">
        <v>17</v>
      </c>
      <c r="D37" s="1">
        <v>17</v>
      </c>
      <c r="E37" s="1" t="s">
        <v>14</v>
      </c>
      <c r="F37" s="2">
        <v>321.75</v>
      </c>
      <c r="G37" s="1">
        <v>17</v>
      </c>
      <c r="H37" s="1" t="s">
        <v>113</v>
      </c>
      <c r="I37" s="1" t="s">
        <v>86</v>
      </c>
      <c r="J37" s="1" t="s">
        <v>49</v>
      </c>
      <c r="K37" s="1">
        <v>275</v>
      </c>
      <c r="L37" s="1" t="s">
        <v>80</v>
      </c>
      <c r="M37" s="1">
        <v>0.17</v>
      </c>
      <c r="N37" s="1" t="s">
        <v>36</v>
      </c>
      <c r="O37" s="1">
        <v>46.75</v>
      </c>
      <c r="P37" s="1" t="s">
        <v>47</v>
      </c>
      <c r="Q37" s="1">
        <v>275</v>
      </c>
      <c r="R37" s="1" t="s">
        <v>50</v>
      </c>
      <c r="S37" s="1">
        <v>46.75</v>
      </c>
      <c r="T37" s="1" t="s">
        <v>36</v>
      </c>
      <c r="U37" s="1">
        <v>321.75</v>
      </c>
      <c r="V37" s="1" t="s">
        <v>87</v>
      </c>
      <c r="W37" s="1">
        <v>275</v>
      </c>
      <c r="X37" s="1" t="s">
        <v>80</v>
      </c>
      <c r="Y37" s="1">
        <v>1.17</v>
      </c>
      <c r="Z37" s="1" t="s">
        <v>36</v>
      </c>
      <c r="AA37" s="1">
        <v>321.75</v>
      </c>
      <c r="AB37" s="1" t="s">
        <v>81</v>
      </c>
    </row>
    <row r="38" spans="1:28" x14ac:dyDescent="0.25">
      <c r="A38" s="1" t="s">
        <v>11</v>
      </c>
      <c r="B38" s="1">
        <v>294</v>
      </c>
      <c r="C38" s="1" t="s">
        <v>16</v>
      </c>
      <c r="D38" s="1">
        <v>10</v>
      </c>
      <c r="E38" s="1" t="s">
        <v>14</v>
      </c>
      <c r="F38" s="2">
        <v>264.60000000000002</v>
      </c>
      <c r="G38" s="1">
        <v>10</v>
      </c>
      <c r="H38" s="1" t="s">
        <v>226</v>
      </c>
      <c r="I38" s="1" t="s">
        <v>85</v>
      </c>
      <c r="J38" s="1" t="s">
        <v>46</v>
      </c>
      <c r="K38" s="1">
        <v>294</v>
      </c>
      <c r="L38" s="1" t="s">
        <v>80</v>
      </c>
      <c r="M38" s="1">
        <v>0.1</v>
      </c>
      <c r="N38" s="1" t="s">
        <v>36</v>
      </c>
      <c r="O38" s="1">
        <v>29.4</v>
      </c>
      <c r="P38" s="1" t="s">
        <v>47</v>
      </c>
      <c r="Q38" s="1">
        <v>294</v>
      </c>
      <c r="R38" s="1" t="s">
        <v>48</v>
      </c>
      <c r="S38" s="1">
        <v>29.4</v>
      </c>
      <c r="T38" s="1" t="s">
        <v>36</v>
      </c>
      <c r="U38" s="1">
        <v>264.60000000000002</v>
      </c>
      <c r="V38" s="1" t="s">
        <v>87</v>
      </c>
      <c r="W38" s="1">
        <v>294</v>
      </c>
      <c r="X38" s="1" t="s">
        <v>80</v>
      </c>
      <c r="Y38" s="1">
        <v>0.9</v>
      </c>
      <c r="Z38" s="1" t="s">
        <v>36</v>
      </c>
      <c r="AA38" s="1">
        <v>264.60000000000002</v>
      </c>
      <c r="AB38" s="1" t="s">
        <v>81</v>
      </c>
    </row>
    <row r="39" spans="1:28" x14ac:dyDescent="0.25">
      <c r="A39" s="1" t="s">
        <v>11</v>
      </c>
      <c r="B39" s="1">
        <v>210</v>
      </c>
      <c r="C39" s="1" t="s">
        <v>17</v>
      </c>
      <c r="D39" s="1">
        <v>31</v>
      </c>
      <c r="E39" s="1" t="s">
        <v>14</v>
      </c>
      <c r="F39" s="2">
        <v>275.10000000000002</v>
      </c>
      <c r="G39" s="1">
        <v>31</v>
      </c>
      <c r="H39" s="1" t="s">
        <v>118</v>
      </c>
      <c r="I39" s="1" t="s">
        <v>86</v>
      </c>
      <c r="J39" s="1" t="s">
        <v>49</v>
      </c>
      <c r="K39" s="1">
        <v>210</v>
      </c>
      <c r="L39" s="1" t="s">
        <v>80</v>
      </c>
      <c r="M39" s="1">
        <v>0.31</v>
      </c>
      <c r="N39" s="1" t="s">
        <v>36</v>
      </c>
      <c r="O39" s="1">
        <v>65.099999999999994</v>
      </c>
      <c r="P39" s="1" t="s">
        <v>47</v>
      </c>
      <c r="Q39" s="1">
        <v>210</v>
      </c>
      <c r="R39" s="1" t="s">
        <v>50</v>
      </c>
      <c r="S39" s="1">
        <v>65.099999999999994</v>
      </c>
      <c r="T39" s="1" t="s">
        <v>36</v>
      </c>
      <c r="U39" s="1">
        <v>275.10000000000002</v>
      </c>
      <c r="V39" s="1" t="s">
        <v>87</v>
      </c>
      <c r="W39" s="1">
        <v>210</v>
      </c>
      <c r="X39" s="1" t="s">
        <v>80</v>
      </c>
      <c r="Y39" s="1">
        <v>1.31</v>
      </c>
      <c r="Z39" s="1" t="s">
        <v>36</v>
      </c>
      <c r="AA39" s="1">
        <v>275.10000000000002</v>
      </c>
      <c r="AB39" s="1" t="s">
        <v>81</v>
      </c>
    </row>
    <row r="40" spans="1:28" x14ac:dyDescent="0.25">
      <c r="A40" s="1" t="s">
        <v>11</v>
      </c>
      <c r="B40" s="1">
        <v>55</v>
      </c>
      <c r="C40" s="1" t="s">
        <v>16</v>
      </c>
      <c r="D40" s="1">
        <v>24</v>
      </c>
      <c r="E40" s="1" t="s">
        <v>14</v>
      </c>
      <c r="F40" s="2">
        <v>41.8</v>
      </c>
      <c r="G40" s="1">
        <v>24</v>
      </c>
      <c r="H40" s="1" t="s">
        <v>170</v>
      </c>
      <c r="I40" s="1" t="s">
        <v>85</v>
      </c>
      <c r="J40" s="1" t="s">
        <v>46</v>
      </c>
      <c r="K40" s="1">
        <v>55</v>
      </c>
      <c r="L40" s="1" t="s">
        <v>80</v>
      </c>
      <c r="M40" s="1">
        <v>0.24</v>
      </c>
      <c r="N40" s="1" t="s">
        <v>36</v>
      </c>
      <c r="O40" s="1">
        <v>13.2</v>
      </c>
      <c r="P40" s="1" t="s">
        <v>47</v>
      </c>
      <c r="Q40" s="1">
        <v>55</v>
      </c>
      <c r="R40" s="1" t="s">
        <v>48</v>
      </c>
      <c r="S40" s="1">
        <v>13.2</v>
      </c>
      <c r="T40" s="1" t="s">
        <v>36</v>
      </c>
      <c r="U40" s="1">
        <v>41.8</v>
      </c>
      <c r="V40" s="1" t="s">
        <v>87</v>
      </c>
      <c r="W40" s="1">
        <v>55</v>
      </c>
      <c r="X40" s="1" t="s">
        <v>80</v>
      </c>
      <c r="Y40" s="1">
        <v>0.76</v>
      </c>
      <c r="Z40" s="1" t="s">
        <v>36</v>
      </c>
      <c r="AA40" s="1">
        <v>41.8</v>
      </c>
      <c r="AB40" s="1" t="s">
        <v>81</v>
      </c>
    </row>
    <row r="41" spans="1:28" x14ac:dyDescent="0.25">
      <c r="A41" s="1" t="s">
        <v>11</v>
      </c>
      <c r="B41" s="1">
        <v>69</v>
      </c>
      <c r="C41" s="1" t="s">
        <v>17</v>
      </c>
      <c r="D41" s="1">
        <v>19</v>
      </c>
      <c r="E41" s="1" t="s">
        <v>14</v>
      </c>
      <c r="F41" s="2">
        <v>82.11</v>
      </c>
      <c r="G41" s="1">
        <v>19</v>
      </c>
      <c r="H41" s="1" t="s">
        <v>93</v>
      </c>
      <c r="I41" s="1" t="s">
        <v>86</v>
      </c>
      <c r="J41" s="1" t="s">
        <v>49</v>
      </c>
      <c r="K41" s="1">
        <v>69</v>
      </c>
      <c r="L41" s="1" t="s">
        <v>80</v>
      </c>
      <c r="M41" s="1">
        <v>0.19</v>
      </c>
      <c r="N41" s="1" t="s">
        <v>36</v>
      </c>
      <c r="O41" s="1">
        <v>13.11</v>
      </c>
      <c r="P41" s="1" t="s">
        <v>47</v>
      </c>
      <c r="Q41" s="1">
        <v>69</v>
      </c>
      <c r="R41" s="1" t="s">
        <v>50</v>
      </c>
      <c r="S41" s="1">
        <v>13.11</v>
      </c>
      <c r="T41" s="1" t="s">
        <v>36</v>
      </c>
      <c r="U41" s="1">
        <v>82.11</v>
      </c>
      <c r="V41" s="1" t="s">
        <v>87</v>
      </c>
      <c r="W41" s="1">
        <v>69</v>
      </c>
      <c r="X41" s="1" t="s">
        <v>80</v>
      </c>
      <c r="Y41" s="1">
        <v>1.19</v>
      </c>
      <c r="Z41" s="1" t="s">
        <v>36</v>
      </c>
      <c r="AA41" s="1">
        <v>82.11</v>
      </c>
      <c r="AB41" s="1" t="s">
        <v>81</v>
      </c>
    </row>
    <row r="42" spans="1:28" x14ac:dyDescent="0.25">
      <c r="A42" s="1" t="s">
        <v>18</v>
      </c>
      <c r="B42" s="1">
        <v>60</v>
      </c>
      <c r="C42" s="1" t="s">
        <v>19</v>
      </c>
      <c r="D42" s="1">
        <v>121</v>
      </c>
      <c r="E42" s="1" t="s">
        <v>20</v>
      </c>
      <c r="F42" s="1">
        <v>72.599999999999994</v>
      </c>
      <c r="G42" s="1">
        <v>60</v>
      </c>
      <c r="H42" s="1" t="s">
        <v>227</v>
      </c>
      <c r="I42" s="1" t="s">
        <v>30</v>
      </c>
      <c r="J42" s="1" t="s">
        <v>34</v>
      </c>
      <c r="K42" s="1">
        <v>0.6</v>
      </c>
      <c r="L42" s="1" t="s">
        <v>35</v>
      </c>
      <c r="M42" s="1">
        <v>121</v>
      </c>
      <c r="N42" s="1" t="s">
        <v>36</v>
      </c>
      <c r="O42" s="1">
        <v>72.599999999999994</v>
      </c>
      <c r="P42" s="1" t="s">
        <v>81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 t="s">
        <v>21</v>
      </c>
      <c r="B43" s="1">
        <v>12</v>
      </c>
      <c r="C43" s="1" t="s">
        <v>19</v>
      </c>
      <c r="D43" s="1">
        <v>186</v>
      </c>
      <c r="E43" s="1" t="s">
        <v>20</v>
      </c>
      <c r="F43" s="1">
        <v>22.32</v>
      </c>
      <c r="G43" s="1">
        <v>12</v>
      </c>
      <c r="H43" s="1" t="s">
        <v>174</v>
      </c>
      <c r="I43" s="1" t="s">
        <v>30</v>
      </c>
      <c r="J43" s="1" t="s">
        <v>34</v>
      </c>
      <c r="K43" s="1">
        <v>0.12</v>
      </c>
      <c r="L43" s="1" t="s">
        <v>35</v>
      </c>
      <c r="M43" s="1">
        <v>186</v>
      </c>
      <c r="N43" s="1" t="s">
        <v>36</v>
      </c>
      <c r="O43" s="1">
        <v>22.32</v>
      </c>
      <c r="P43" s="1" t="s">
        <v>81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 t="s">
        <v>11</v>
      </c>
      <c r="B44" s="1">
        <v>62</v>
      </c>
      <c r="C44" s="1" t="s">
        <v>16</v>
      </c>
      <c r="D44" s="1">
        <v>27</v>
      </c>
      <c r="E44" s="1" t="s">
        <v>14</v>
      </c>
      <c r="F44" s="2">
        <v>45.26</v>
      </c>
      <c r="G44" s="1">
        <v>27</v>
      </c>
      <c r="H44" s="1" t="s">
        <v>71</v>
      </c>
      <c r="I44" s="1" t="s">
        <v>85</v>
      </c>
      <c r="J44" s="1" t="s">
        <v>46</v>
      </c>
      <c r="K44" s="1">
        <v>62</v>
      </c>
      <c r="L44" s="1" t="s">
        <v>80</v>
      </c>
      <c r="M44" s="1">
        <v>0.27</v>
      </c>
      <c r="N44" s="1" t="s">
        <v>36</v>
      </c>
      <c r="O44" s="1">
        <v>16.739999999999998</v>
      </c>
      <c r="P44" s="1" t="s">
        <v>47</v>
      </c>
      <c r="Q44" s="1">
        <v>62</v>
      </c>
      <c r="R44" s="1" t="s">
        <v>48</v>
      </c>
      <c r="S44" s="1">
        <v>16.739999999999998</v>
      </c>
      <c r="T44" s="1" t="s">
        <v>36</v>
      </c>
      <c r="U44" s="1">
        <v>45.26</v>
      </c>
      <c r="V44" s="1" t="s">
        <v>87</v>
      </c>
      <c r="W44" s="1">
        <v>62</v>
      </c>
      <c r="X44" s="1" t="s">
        <v>80</v>
      </c>
      <c r="Y44" s="1">
        <v>0.73</v>
      </c>
      <c r="Z44" s="1" t="s">
        <v>36</v>
      </c>
      <c r="AA44" s="1">
        <v>45.26</v>
      </c>
      <c r="AB44" s="1" t="s">
        <v>81</v>
      </c>
    </row>
    <row r="45" spans="1:28" x14ac:dyDescent="0.25">
      <c r="A45" s="1" t="s">
        <v>11</v>
      </c>
      <c r="B45" s="1">
        <v>141</v>
      </c>
      <c r="C45" s="1" t="s">
        <v>17</v>
      </c>
      <c r="D45" s="1">
        <v>2</v>
      </c>
      <c r="E45" s="1" t="s">
        <v>14</v>
      </c>
      <c r="F45" s="2">
        <v>143.82</v>
      </c>
      <c r="G45" s="1">
        <v>2</v>
      </c>
      <c r="H45" s="1" t="s">
        <v>91</v>
      </c>
      <c r="I45" s="1" t="s">
        <v>86</v>
      </c>
      <c r="J45" s="1" t="s">
        <v>49</v>
      </c>
      <c r="K45" s="1">
        <v>141</v>
      </c>
      <c r="L45" s="1" t="s">
        <v>80</v>
      </c>
      <c r="M45" s="1">
        <v>0.02</v>
      </c>
      <c r="N45" s="1" t="s">
        <v>36</v>
      </c>
      <c r="O45" s="1">
        <v>2.82</v>
      </c>
      <c r="P45" s="1" t="s">
        <v>47</v>
      </c>
      <c r="Q45" s="1">
        <v>141</v>
      </c>
      <c r="R45" s="1" t="s">
        <v>50</v>
      </c>
      <c r="S45" s="1">
        <v>2.82</v>
      </c>
      <c r="T45" s="1" t="s">
        <v>36</v>
      </c>
      <c r="U45" s="1">
        <v>143.82</v>
      </c>
      <c r="V45" s="1" t="s">
        <v>87</v>
      </c>
      <c r="W45" s="1">
        <v>141</v>
      </c>
      <c r="X45" s="1" t="s">
        <v>80</v>
      </c>
      <c r="Y45" s="1">
        <v>1.02</v>
      </c>
      <c r="Z45" s="1" t="s">
        <v>36</v>
      </c>
      <c r="AA45" s="1">
        <v>143.82</v>
      </c>
      <c r="AB45" s="1" t="s">
        <v>81</v>
      </c>
    </row>
    <row r="46" spans="1:28" x14ac:dyDescent="0.25">
      <c r="A46" s="1" t="s">
        <v>11</v>
      </c>
      <c r="B46" s="1">
        <v>165</v>
      </c>
      <c r="C46" s="1" t="s">
        <v>16</v>
      </c>
      <c r="D46" s="1">
        <v>18</v>
      </c>
      <c r="E46" s="1" t="s">
        <v>14</v>
      </c>
      <c r="F46" s="2">
        <v>135.30000000000001</v>
      </c>
      <c r="G46" s="1">
        <v>18</v>
      </c>
      <c r="H46" s="1" t="s">
        <v>58</v>
      </c>
      <c r="I46" s="1" t="s">
        <v>85</v>
      </c>
      <c r="J46" s="1" t="s">
        <v>46</v>
      </c>
      <c r="K46" s="1">
        <v>165</v>
      </c>
      <c r="L46" s="1" t="s">
        <v>80</v>
      </c>
      <c r="M46" s="1">
        <v>0.18</v>
      </c>
      <c r="N46" s="1" t="s">
        <v>36</v>
      </c>
      <c r="O46" s="1">
        <v>29.7</v>
      </c>
      <c r="P46" s="1" t="s">
        <v>47</v>
      </c>
      <c r="Q46" s="1">
        <v>165</v>
      </c>
      <c r="R46" s="1" t="s">
        <v>48</v>
      </c>
      <c r="S46" s="1">
        <v>29.7</v>
      </c>
      <c r="T46" s="1" t="s">
        <v>36</v>
      </c>
      <c r="U46" s="1">
        <v>135.30000000000001</v>
      </c>
      <c r="V46" s="1" t="s">
        <v>87</v>
      </c>
      <c r="W46" s="1">
        <v>165</v>
      </c>
      <c r="X46" s="1" t="s">
        <v>80</v>
      </c>
      <c r="Y46" s="1">
        <v>0.82</v>
      </c>
      <c r="Z46" s="1" t="s">
        <v>36</v>
      </c>
      <c r="AA46" s="1">
        <v>135.30000000000001</v>
      </c>
      <c r="AB46" s="1" t="s">
        <v>81</v>
      </c>
    </row>
    <row r="47" spans="1:28" x14ac:dyDescent="0.25">
      <c r="A47" s="1" t="s">
        <v>11</v>
      </c>
      <c r="B47" s="1">
        <v>202</v>
      </c>
      <c r="C47" s="1" t="s">
        <v>17</v>
      </c>
      <c r="D47" s="1">
        <v>13</v>
      </c>
      <c r="E47" s="1" t="s">
        <v>14</v>
      </c>
      <c r="F47" s="2">
        <v>228.26</v>
      </c>
      <c r="G47" s="1">
        <v>13</v>
      </c>
      <c r="H47" s="1" t="s">
        <v>151</v>
      </c>
      <c r="I47" s="1" t="s">
        <v>86</v>
      </c>
      <c r="J47" s="1" t="s">
        <v>49</v>
      </c>
      <c r="K47" s="1">
        <v>202</v>
      </c>
      <c r="L47" s="1" t="s">
        <v>80</v>
      </c>
      <c r="M47" s="1">
        <v>0.13</v>
      </c>
      <c r="N47" s="1" t="s">
        <v>36</v>
      </c>
      <c r="O47" s="1">
        <v>26.26</v>
      </c>
      <c r="P47" s="1" t="s">
        <v>47</v>
      </c>
      <c r="Q47" s="1">
        <v>202</v>
      </c>
      <c r="R47" s="1" t="s">
        <v>50</v>
      </c>
      <c r="S47" s="1">
        <v>26.26</v>
      </c>
      <c r="T47" s="1" t="s">
        <v>36</v>
      </c>
      <c r="U47" s="1">
        <v>228.26</v>
      </c>
      <c r="V47" s="1" t="s">
        <v>87</v>
      </c>
      <c r="W47" s="1">
        <v>202</v>
      </c>
      <c r="X47" s="1" t="s">
        <v>80</v>
      </c>
      <c r="Y47" s="1">
        <v>1.1299999999999999</v>
      </c>
      <c r="Z47" s="1" t="s">
        <v>36</v>
      </c>
      <c r="AA47" s="1">
        <v>228.26</v>
      </c>
      <c r="AB47" s="1" t="s">
        <v>81</v>
      </c>
    </row>
    <row r="48" spans="1:28" x14ac:dyDescent="0.25">
      <c r="A48" s="1" t="s">
        <v>11</v>
      </c>
      <c r="B48" s="1">
        <v>103</v>
      </c>
      <c r="C48" s="1" t="s">
        <v>16</v>
      </c>
      <c r="D48" s="1">
        <v>13</v>
      </c>
      <c r="E48" s="1" t="s">
        <v>14</v>
      </c>
      <c r="F48" s="2">
        <v>89.61</v>
      </c>
      <c r="G48" s="1">
        <v>13</v>
      </c>
      <c r="H48" s="1" t="s">
        <v>115</v>
      </c>
      <c r="I48" s="1" t="s">
        <v>85</v>
      </c>
      <c r="J48" s="1" t="s">
        <v>46</v>
      </c>
      <c r="K48" s="1">
        <v>103</v>
      </c>
      <c r="L48" s="1" t="s">
        <v>80</v>
      </c>
      <c r="M48" s="1">
        <v>0.13</v>
      </c>
      <c r="N48" s="1" t="s">
        <v>36</v>
      </c>
      <c r="O48" s="1">
        <v>13.39</v>
      </c>
      <c r="P48" s="1" t="s">
        <v>47</v>
      </c>
      <c r="Q48" s="1">
        <v>103</v>
      </c>
      <c r="R48" s="1" t="s">
        <v>48</v>
      </c>
      <c r="S48" s="1">
        <v>13.39</v>
      </c>
      <c r="T48" s="1" t="s">
        <v>36</v>
      </c>
      <c r="U48" s="1">
        <v>89.61</v>
      </c>
      <c r="V48" s="1" t="s">
        <v>87</v>
      </c>
      <c r="W48" s="1">
        <v>103</v>
      </c>
      <c r="X48" s="1" t="s">
        <v>80</v>
      </c>
      <c r="Y48" s="1">
        <v>0.87</v>
      </c>
      <c r="Z48" s="1" t="s">
        <v>36</v>
      </c>
      <c r="AA48" s="1">
        <v>89.61</v>
      </c>
      <c r="AB48" s="1" t="s">
        <v>81</v>
      </c>
    </row>
    <row r="49" spans="1:28" x14ac:dyDescent="0.25">
      <c r="A49" s="1" t="s">
        <v>11</v>
      </c>
      <c r="B49" s="1">
        <v>297</v>
      </c>
      <c r="C49" s="1" t="s">
        <v>17</v>
      </c>
      <c r="D49" s="1">
        <v>29</v>
      </c>
      <c r="E49" s="1" t="s">
        <v>14</v>
      </c>
      <c r="F49" s="2">
        <v>383.13</v>
      </c>
      <c r="G49" s="1">
        <v>29</v>
      </c>
      <c r="H49" s="1" t="s">
        <v>98</v>
      </c>
      <c r="I49" s="1" t="s">
        <v>86</v>
      </c>
      <c r="J49" s="1" t="s">
        <v>49</v>
      </c>
      <c r="K49" s="1">
        <v>297</v>
      </c>
      <c r="L49" s="1" t="s">
        <v>80</v>
      </c>
      <c r="M49" s="1">
        <v>0.28999999999999998</v>
      </c>
      <c r="N49" s="1" t="s">
        <v>36</v>
      </c>
      <c r="O49" s="1">
        <v>86.13</v>
      </c>
      <c r="P49" s="1" t="s">
        <v>47</v>
      </c>
      <c r="Q49" s="1">
        <v>297</v>
      </c>
      <c r="R49" s="1" t="s">
        <v>50</v>
      </c>
      <c r="S49" s="1">
        <v>86.13</v>
      </c>
      <c r="T49" s="1" t="s">
        <v>36</v>
      </c>
      <c r="U49" s="1">
        <v>383.13</v>
      </c>
      <c r="V49" s="1" t="s">
        <v>87</v>
      </c>
      <c r="W49" s="1">
        <v>297</v>
      </c>
      <c r="X49" s="1" t="s">
        <v>80</v>
      </c>
      <c r="Y49" s="1">
        <v>1.29</v>
      </c>
      <c r="Z49" s="1" t="s">
        <v>36</v>
      </c>
      <c r="AA49" s="1">
        <v>383.13</v>
      </c>
      <c r="AB49" s="1" t="s">
        <v>81</v>
      </c>
    </row>
    <row r="50" spans="1:28" x14ac:dyDescent="0.25">
      <c r="A50" s="1" t="s">
        <v>18</v>
      </c>
      <c r="B50" s="1">
        <v>74</v>
      </c>
      <c r="C50" s="1" t="s">
        <v>19</v>
      </c>
      <c r="D50" s="1">
        <v>40</v>
      </c>
      <c r="E50" s="1" t="s">
        <v>20</v>
      </c>
      <c r="F50" s="1">
        <v>29.6</v>
      </c>
      <c r="G50" s="1">
        <v>74</v>
      </c>
      <c r="H50" s="1" t="s">
        <v>69</v>
      </c>
      <c r="I50" s="1" t="s">
        <v>30</v>
      </c>
      <c r="J50" s="1" t="s">
        <v>34</v>
      </c>
      <c r="K50" s="1">
        <v>0.74</v>
      </c>
      <c r="L50" s="1" t="s">
        <v>35</v>
      </c>
      <c r="M50" s="1">
        <v>40</v>
      </c>
      <c r="N50" s="1" t="s">
        <v>36</v>
      </c>
      <c r="O50" s="1">
        <v>29.6</v>
      </c>
      <c r="P50" s="1" t="s">
        <v>81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 t="s">
        <v>21</v>
      </c>
      <c r="B51" s="1">
        <v>83</v>
      </c>
      <c r="C51" s="1" t="s">
        <v>19</v>
      </c>
      <c r="D51" s="1">
        <v>176</v>
      </c>
      <c r="E51" s="1" t="s">
        <v>20</v>
      </c>
      <c r="F51" s="1">
        <v>146.08000000000001</v>
      </c>
      <c r="G51" s="1">
        <v>83</v>
      </c>
      <c r="H51" s="1" t="s">
        <v>112</v>
      </c>
      <c r="I51" s="1" t="s">
        <v>30</v>
      </c>
      <c r="J51" s="1" t="s">
        <v>34</v>
      </c>
      <c r="K51" s="1">
        <v>0.83</v>
      </c>
      <c r="L51" s="1" t="s">
        <v>35</v>
      </c>
      <c r="M51" s="1">
        <v>176</v>
      </c>
      <c r="N51" s="1" t="s">
        <v>36</v>
      </c>
      <c r="O51" s="1">
        <v>146.08000000000001</v>
      </c>
      <c r="P51" s="1" t="s">
        <v>81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 t="s">
        <v>11</v>
      </c>
      <c r="B52" s="1">
        <v>103</v>
      </c>
      <c r="C52" s="1" t="s">
        <v>16</v>
      </c>
      <c r="D52" s="1">
        <v>12</v>
      </c>
      <c r="E52" s="1" t="s">
        <v>14</v>
      </c>
      <c r="F52" s="2">
        <v>90.64</v>
      </c>
      <c r="G52" s="1">
        <v>12</v>
      </c>
      <c r="H52" s="1" t="s">
        <v>115</v>
      </c>
      <c r="I52" s="1" t="s">
        <v>85</v>
      </c>
      <c r="J52" s="1" t="s">
        <v>46</v>
      </c>
      <c r="K52" s="1">
        <v>103</v>
      </c>
      <c r="L52" s="1" t="s">
        <v>80</v>
      </c>
      <c r="M52" s="1">
        <v>0.12</v>
      </c>
      <c r="N52" s="1" t="s">
        <v>36</v>
      </c>
      <c r="O52" s="1">
        <v>12.36</v>
      </c>
      <c r="P52" s="1" t="s">
        <v>47</v>
      </c>
      <c r="Q52" s="1">
        <v>103</v>
      </c>
      <c r="R52" s="1" t="s">
        <v>48</v>
      </c>
      <c r="S52" s="1">
        <v>12.36</v>
      </c>
      <c r="T52" s="1" t="s">
        <v>36</v>
      </c>
      <c r="U52" s="1">
        <v>90.64</v>
      </c>
      <c r="V52" s="1" t="s">
        <v>87</v>
      </c>
      <c r="W52" s="1">
        <v>103</v>
      </c>
      <c r="X52" s="1" t="s">
        <v>80</v>
      </c>
      <c r="Y52" s="1">
        <v>0.88</v>
      </c>
      <c r="Z52" s="1" t="s">
        <v>36</v>
      </c>
      <c r="AA52" s="1">
        <v>90.64</v>
      </c>
      <c r="AB52" s="1" t="s">
        <v>81</v>
      </c>
    </row>
    <row r="53" spans="1:28" x14ac:dyDescent="0.25">
      <c r="A53" s="1" t="s">
        <v>11</v>
      </c>
      <c r="B53" s="1">
        <v>223</v>
      </c>
      <c r="C53" s="1" t="s">
        <v>17</v>
      </c>
      <c r="D53" s="1">
        <v>16</v>
      </c>
      <c r="E53" s="1" t="s">
        <v>14</v>
      </c>
      <c r="F53" s="2">
        <v>258.68</v>
      </c>
      <c r="G53" s="1">
        <v>16</v>
      </c>
      <c r="H53" s="1" t="s">
        <v>137</v>
      </c>
      <c r="I53" s="1" t="s">
        <v>86</v>
      </c>
      <c r="J53" s="1" t="s">
        <v>49</v>
      </c>
      <c r="K53" s="1">
        <v>223</v>
      </c>
      <c r="L53" s="1" t="s">
        <v>80</v>
      </c>
      <c r="M53" s="1">
        <v>0.16</v>
      </c>
      <c r="N53" s="1" t="s">
        <v>36</v>
      </c>
      <c r="O53" s="1">
        <v>35.68</v>
      </c>
      <c r="P53" s="1" t="s">
        <v>47</v>
      </c>
      <c r="Q53" s="1">
        <v>223</v>
      </c>
      <c r="R53" s="1" t="s">
        <v>50</v>
      </c>
      <c r="S53" s="1">
        <v>35.68</v>
      </c>
      <c r="T53" s="1" t="s">
        <v>36</v>
      </c>
      <c r="U53" s="1">
        <v>258.68</v>
      </c>
      <c r="V53" s="1" t="s">
        <v>87</v>
      </c>
      <c r="W53" s="1">
        <v>223</v>
      </c>
      <c r="X53" s="1" t="s">
        <v>80</v>
      </c>
      <c r="Y53" s="1">
        <v>1.1599999999999999</v>
      </c>
      <c r="Z53" s="1" t="s">
        <v>36</v>
      </c>
      <c r="AA53" s="1">
        <v>258.68</v>
      </c>
      <c r="AB53" s="1" t="s">
        <v>81</v>
      </c>
    </row>
    <row r="54" spans="1:28" x14ac:dyDescent="0.25">
      <c r="A54" s="1" t="s">
        <v>11</v>
      </c>
      <c r="B54" s="1">
        <v>273</v>
      </c>
      <c r="C54" s="1" t="s">
        <v>16</v>
      </c>
      <c r="D54" s="1">
        <v>21</v>
      </c>
      <c r="E54" s="1" t="s">
        <v>14</v>
      </c>
      <c r="F54" s="2">
        <v>215.67</v>
      </c>
      <c r="G54" s="1">
        <v>21</v>
      </c>
      <c r="H54" s="1" t="s">
        <v>153</v>
      </c>
      <c r="I54" s="1" t="s">
        <v>85</v>
      </c>
      <c r="J54" s="1" t="s">
        <v>46</v>
      </c>
      <c r="K54" s="1">
        <v>273</v>
      </c>
      <c r="L54" s="1" t="s">
        <v>80</v>
      </c>
      <c r="M54" s="1">
        <v>0.21</v>
      </c>
      <c r="N54" s="1" t="s">
        <v>36</v>
      </c>
      <c r="O54" s="1">
        <v>57.33</v>
      </c>
      <c r="P54" s="1" t="s">
        <v>47</v>
      </c>
      <c r="Q54" s="1">
        <v>273</v>
      </c>
      <c r="R54" s="1" t="s">
        <v>48</v>
      </c>
      <c r="S54" s="1">
        <v>57.33</v>
      </c>
      <c r="T54" s="1" t="s">
        <v>36</v>
      </c>
      <c r="U54" s="1">
        <v>215.67</v>
      </c>
      <c r="V54" s="1" t="s">
        <v>87</v>
      </c>
      <c r="W54" s="1">
        <v>273</v>
      </c>
      <c r="X54" s="1" t="s">
        <v>80</v>
      </c>
      <c r="Y54" s="1">
        <v>0.79</v>
      </c>
      <c r="Z54" s="1" t="s">
        <v>36</v>
      </c>
      <c r="AA54" s="1">
        <v>215.67</v>
      </c>
      <c r="AB54" s="1" t="s">
        <v>81</v>
      </c>
    </row>
    <row r="55" spans="1:28" x14ac:dyDescent="0.25">
      <c r="A55" s="1" t="s">
        <v>11</v>
      </c>
      <c r="B55" s="1">
        <v>115</v>
      </c>
      <c r="C55" s="1" t="s">
        <v>17</v>
      </c>
      <c r="D55" s="1">
        <v>3</v>
      </c>
      <c r="E55" s="1" t="s">
        <v>14</v>
      </c>
      <c r="F55" s="2">
        <v>118.45</v>
      </c>
      <c r="G55" s="1">
        <v>3</v>
      </c>
      <c r="H55" s="1" t="s">
        <v>130</v>
      </c>
      <c r="I55" s="1" t="s">
        <v>86</v>
      </c>
      <c r="J55" s="1" t="s">
        <v>49</v>
      </c>
      <c r="K55" s="1">
        <v>115</v>
      </c>
      <c r="L55" s="1" t="s">
        <v>80</v>
      </c>
      <c r="M55" s="1">
        <v>0.03</v>
      </c>
      <c r="N55" s="1" t="s">
        <v>36</v>
      </c>
      <c r="O55" s="1">
        <v>3.45</v>
      </c>
      <c r="P55" s="1" t="s">
        <v>47</v>
      </c>
      <c r="Q55" s="1">
        <v>115</v>
      </c>
      <c r="R55" s="1" t="s">
        <v>50</v>
      </c>
      <c r="S55" s="1">
        <v>3.45</v>
      </c>
      <c r="T55" s="1" t="s">
        <v>36</v>
      </c>
      <c r="U55" s="1">
        <v>118.45</v>
      </c>
      <c r="V55" s="1" t="s">
        <v>87</v>
      </c>
      <c r="W55" s="1">
        <v>115</v>
      </c>
      <c r="X55" s="1" t="s">
        <v>80</v>
      </c>
      <c r="Y55" s="1">
        <v>1.03</v>
      </c>
      <c r="Z55" s="1" t="s">
        <v>36</v>
      </c>
      <c r="AA55" s="1">
        <v>118.45</v>
      </c>
      <c r="AB55" s="1" t="s">
        <v>81</v>
      </c>
    </row>
    <row r="56" spans="1:28" x14ac:dyDescent="0.25">
      <c r="A56" s="1" t="s">
        <v>11</v>
      </c>
      <c r="B56" s="1">
        <v>296</v>
      </c>
      <c r="C56" s="1" t="s">
        <v>16</v>
      </c>
      <c r="D56" s="1">
        <v>19</v>
      </c>
      <c r="E56" s="1" t="s">
        <v>14</v>
      </c>
      <c r="F56" s="2">
        <v>239.76</v>
      </c>
      <c r="G56" s="1">
        <v>19</v>
      </c>
      <c r="H56" s="1" t="s">
        <v>167</v>
      </c>
      <c r="I56" s="1" t="s">
        <v>85</v>
      </c>
      <c r="J56" s="1" t="s">
        <v>46</v>
      </c>
      <c r="K56" s="1">
        <v>296</v>
      </c>
      <c r="L56" s="1" t="s">
        <v>80</v>
      </c>
      <c r="M56" s="1">
        <v>0.19</v>
      </c>
      <c r="N56" s="1" t="s">
        <v>36</v>
      </c>
      <c r="O56" s="1">
        <v>56.24</v>
      </c>
      <c r="P56" s="1" t="s">
        <v>47</v>
      </c>
      <c r="Q56" s="1">
        <v>296</v>
      </c>
      <c r="R56" s="1" t="s">
        <v>48</v>
      </c>
      <c r="S56" s="1">
        <v>56.24</v>
      </c>
      <c r="T56" s="1" t="s">
        <v>36</v>
      </c>
      <c r="U56" s="1">
        <v>239.76</v>
      </c>
      <c r="V56" s="1" t="s">
        <v>87</v>
      </c>
      <c r="W56" s="1">
        <v>296</v>
      </c>
      <c r="X56" s="1" t="s">
        <v>80</v>
      </c>
      <c r="Y56" s="1">
        <v>0.81</v>
      </c>
      <c r="Z56" s="1" t="s">
        <v>36</v>
      </c>
      <c r="AA56" s="1">
        <v>239.76</v>
      </c>
      <c r="AB56" s="1" t="s">
        <v>81</v>
      </c>
    </row>
    <row r="57" spans="1:28" x14ac:dyDescent="0.25">
      <c r="A57" s="1" t="s">
        <v>11</v>
      </c>
      <c r="B57" s="1">
        <v>164</v>
      </c>
      <c r="C57" s="1" t="s">
        <v>17</v>
      </c>
      <c r="D57" s="1">
        <v>17</v>
      </c>
      <c r="E57" s="1" t="s">
        <v>14</v>
      </c>
      <c r="F57" s="2">
        <v>191.88</v>
      </c>
      <c r="G57" s="1">
        <v>17</v>
      </c>
      <c r="H57" s="1" t="s">
        <v>102</v>
      </c>
      <c r="I57" s="1" t="s">
        <v>86</v>
      </c>
      <c r="J57" s="1" t="s">
        <v>49</v>
      </c>
      <c r="K57" s="1">
        <v>164</v>
      </c>
      <c r="L57" s="1" t="s">
        <v>80</v>
      </c>
      <c r="M57" s="1">
        <v>0.17</v>
      </c>
      <c r="N57" s="1" t="s">
        <v>36</v>
      </c>
      <c r="O57" s="1">
        <v>27.88</v>
      </c>
      <c r="P57" s="1" t="s">
        <v>47</v>
      </c>
      <c r="Q57" s="1">
        <v>164</v>
      </c>
      <c r="R57" s="1" t="s">
        <v>50</v>
      </c>
      <c r="S57" s="1">
        <v>27.88</v>
      </c>
      <c r="T57" s="1" t="s">
        <v>36</v>
      </c>
      <c r="U57" s="1">
        <v>191.88</v>
      </c>
      <c r="V57" s="1" t="s">
        <v>87</v>
      </c>
      <c r="W57" s="1">
        <v>164</v>
      </c>
      <c r="X57" s="1" t="s">
        <v>80</v>
      </c>
      <c r="Y57" s="1">
        <v>1.17</v>
      </c>
      <c r="Z57" s="1" t="s">
        <v>36</v>
      </c>
      <c r="AA57" s="1">
        <v>191.88</v>
      </c>
      <c r="AB57" s="1" t="s">
        <v>81</v>
      </c>
    </row>
    <row r="58" spans="1:28" x14ac:dyDescent="0.25">
      <c r="A58" s="1" t="s">
        <v>18</v>
      </c>
      <c r="B58" s="1">
        <v>63</v>
      </c>
      <c r="C58" s="1" t="s">
        <v>19</v>
      </c>
      <c r="D58" s="1">
        <v>41</v>
      </c>
      <c r="E58" s="1" t="s">
        <v>20</v>
      </c>
      <c r="F58" s="1">
        <v>25.83</v>
      </c>
      <c r="G58" s="1">
        <v>63</v>
      </c>
      <c r="H58" s="1" t="s">
        <v>225</v>
      </c>
      <c r="I58" s="1" t="s">
        <v>30</v>
      </c>
      <c r="J58" s="1" t="s">
        <v>34</v>
      </c>
      <c r="K58" s="1">
        <v>0.63</v>
      </c>
      <c r="L58" s="1" t="s">
        <v>35</v>
      </c>
      <c r="M58" s="1">
        <v>41</v>
      </c>
      <c r="N58" s="1" t="s">
        <v>36</v>
      </c>
      <c r="O58" s="1">
        <v>25.83</v>
      </c>
      <c r="P58" s="1" t="s">
        <v>81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 t="s">
        <v>21</v>
      </c>
      <c r="B59" s="1">
        <v>65</v>
      </c>
      <c r="C59" s="1" t="s">
        <v>19</v>
      </c>
      <c r="D59" s="1">
        <v>101</v>
      </c>
      <c r="E59" s="1" t="s">
        <v>20</v>
      </c>
      <c r="F59" s="1">
        <v>65.650000000000006</v>
      </c>
      <c r="G59" s="1">
        <v>65</v>
      </c>
      <c r="H59" s="1" t="s">
        <v>121</v>
      </c>
      <c r="I59" s="1" t="s">
        <v>30</v>
      </c>
      <c r="J59" s="1" t="s">
        <v>34</v>
      </c>
      <c r="K59" s="1">
        <v>0.65</v>
      </c>
      <c r="L59" s="1" t="s">
        <v>35</v>
      </c>
      <c r="M59" s="1">
        <v>101</v>
      </c>
      <c r="N59" s="1" t="s">
        <v>36</v>
      </c>
      <c r="O59" s="1">
        <v>65.650000000000006</v>
      </c>
      <c r="P59" s="1" t="s">
        <v>81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 t="s">
        <v>11</v>
      </c>
      <c r="B60" s="1">
        <v>292</v>
      </c>
      <c r="C60" s="1" t="s">
        <v>16</v>
      </c>
      <c r="D60" s="1">
        <v>9</v>
      </c>
      <c r="E60" s="1" t="s">
        <v>14</v>
      </c>
      <c r="F60" s="2">
        <v>265.72000000000003</v>
      </c>
      <c r="G60" s="1">
        <v>9</v>
      </c>
      <c r="H60" s="1" t="s">
        <v>114</v>
      </c>
      <c r="I60" s="1" t="s">
        <v>85</v>
      </c>
      <c r="J60" s="1" t="s">
        <v>46</v>
      </c>
      <c r="K60" s="1">
        <v>292</v>
      </c>
      <c r="L60" s="1" t="s">
        <v>80</v>
      </c>
      <c r="M60" s="1">
        <v>0.09</v>
      </c>
      <c r="N60" s="1" t="s">
        <v>36</v>
      </c>
      <c r="O60" s="1">
        <v>26.28</v>
      </c>
      <c r="P60" s="1" t="s">
        <v>47</v>
      </c>
      <c r="Q60" s="1">
        <v>292</v>
      </c>
      <c r="R60" s="1" t="s">
        <v>48</v>
      </c>
      <c r="S60" s="1">
        <v>26.28</v>
      </c>
      <c r="T60" s="1" t="s">
        <v>36</v>
      </c>
      <c r="U60" s="1">
        <v>265.72000000000003</v>
      </c>
      <c r="V60" s="1" t="s">
        <v>87</v>
      </c>
      <c r="W60" s="1">
        <v>292</v>
      </c>
      <c r="X60" s="1" t="s">
        <v>80</v>
      </c>
      <c r="Y60" s="1">
        <v>0.91</v>
      </c>
      <c r="Z60" s="1" t="s">
        <v>36</v>
      </c>
      <c r="AA60" s="1">
        <v>265.72000000000003</v>
      </c>
      <c r="AB60" s="1" t="s">
        <v>81</v>
      </c>
    </row>
    <row r="61" spans="1:28" x14ac:dyDescent="0.25">
      <c r="A61" s="1" t="s">
        <v>11</v>
      </c>
      <c r="B61" s="1">
        <v>124</v>
      </c>
      <c r="C61" s="1" t="s">
        <v>17</v>
      </c>
      <c r="D61" s="1">
        <v>2</v>
      </c>
      <c r="E61" s="1" t="s">
        <v>14</v>
      </c>
      <c r="F61" s="2">
        <v>126.48</v>
      </c>
      <c r="G61" s="1">
        <v>2</v>
      </c>
      <c r="H61" s="1" t="s">
        <v>228</v>
      </c>
      <c r="I61" s="1" t="s">
        <v>86</v>
      </c>
      <c r="J61" s="1" t="s">
        <v>49</v>
      </c>
      <c r="K61" s="1">
        <v>124</v>
      </c>
      <c r="L61" s="1" t="s">
        <v>80</v>
      </c>
      <c r="M61" s="1">
        <v>0.02</v>
      </c>
      <c r="N61" s="1" t="s">
        <v>36</v>
      </c>
      <c r="O61" s="1">
        <v>2.48</v>
      </c>
      <c r="P61" s="1" t="s">
        <v>47</v>
      </c>
      <c r="Q61" s="1">
        <v>124</v>
      </c>
      <c r="R61" s="1" t="s">
        <v>50</v>
      </c>
      <c r="S61" s="1">
        <v>2.48</v>
      </c>
      <c r="T61" s="1" t="s">
        <v>36</v>
      </c>
      <c r="U61" s="1">
        <v>126.48</v>
      </c>
      <c r="V61" s="1" t="s">
        <v>87</v>
      </c>
      <c r="W61" s="1">
        <v>124</v>
      </c>
      <c r="X61" s="1" t="s">
        <v>80</v>
      </c>
      <c r="Y61" s="1">
        <v>1.02</v>
      </c>
      <c r="Z61" s="1" t="s">
        <v>36</v>
      </c>
      <c r="AA61" s="1">
        <v>126.48</v>
      </c>
      <c r="AB61" s="1" t="s">
        <v>81</v>
      </c>
    </row>
    <row r="62" spans="1:28" x14ac:dyDescent="0.25">
      <c r="A62" s="1" t="s">
        <v>11</v>
      </c>
      <c r="B62" s="1">
        <v>164</v>
      </c>
      <c r="C62" s="1" t="s">
        <v>16</v>
      </c>
      <c r="D62" s="1">
        <v>4</v>
      </c>
      <c r="E62" s="1" t="s">
        <v>14</v>
      </c>
      <c r="F62" s="2">
        <v>157.44</v>
      </c>
      <c r="G62" s="1">
        <v>4</v>
      </c>
      <c r="H62" s="1" t="s">
        <v>102</v>
      </c>
      <c r="I62" s="1" t="s">
        <v>85</v>
      </c>
      <c r="J62" s="1" t="s">
        <v>46</v>
      </c>
      <c r="K62" s="1">
        <v>164</v>
      </c>
      <c r="L62" s="1" t="s">
        <v>80</v>
      </c>
      <c r="M62" s="1">
        <v>0.04</v>
      </c>
      <c r="N62" s="1" t="s">
        <v>36</v>
      </c>
      <c r="O62" s="1">
        <v>6.56</v>
      </c>
      <c r="P62" s="1" t="s">
        <v>47</v>
      </c>
      <c r="Q62" s="1">
        <v>164</v>
      </c>
      <c r="R62" s="1" t="s">
        <v>48</v>
      </c>
      <c r="S62" s="1">
        <v>6.56</v>
      </c>
      <c r="T62" s="1" t="s">
        <v>36</v>
      </c>
      <c r="U62" s="1">
        <v>157.44</v>
      </c>
      <c r="V62" s="1" t="s">
        <v>87</v>
      </c>
      <c r="W62" s="1">
        <v>164</v>
      </c>
      <c r="X62" s="1" t="s">
        <v>80</v>
      </c>
      <c r="Y62" s="1">
        <v>0.96</v>
      </c>
      <c r="Z62" s="1" t="s">
        <v>36</v>
      </c>
      <c r="AA62" s="1">
        <v>157.44</v>
      </c>
      <c r="AB62" s="1" t="s">
        <v>81</v>
      </c>
    </row>
    <row r="63" spans="1:28" x14ac:dyDescent="0.25">
      <c r="A63" s="1" t="s">
        <v>11</v>
      </c>
      <c r="B63" s="1">
        <v>179</v>
      </c>
      <c r="C63" s="1" t="s">
        <v>17</v>
      </c>
      <c r="D63" s="1">
        <v>16</v>
      </c>
      <c r="E63" s="1" t="s">
        <v>14</v>
      </c>
      <c r="F63" s="2">
        <v>207.64</v>
      </c>
      <c r="G63" s="1">
        <v>16</v>
      </c>
      <c r="H63" s="1" t="s">
        <v>229</v>
      </c>
      <c r="I63" s="1" t="s">
        <v>86</v>
      </c>
      <c r="J63" s="1" t="s">
        <v>49</v>
      </c>
      <c r="K63" s="1">
        <v>179</v>
      </c>
      <c r="L63" s="1" t="s">
        <v>80</v>
      </c>
      <c r="M63" s="1">
        <v>0.16</v>
      </c>
      <c r="N63" s="1" t="s">
        <v>36</v>
      </c>
      <c r="O63" s="1">
        <v>28.64</v>
      </c>
      <c r="P63" s="1" t="s">
        <v>47</v>
      </c>
      <c r="Q63" s="1">
        <v>179</v>
      </c>
      <c r="R63" s="1" t="s">
        <v>50</v>
      </c>
      <c r="S63" s="1">
        <v>28.64</v>
      </c>
      <c r="T63" s="1" t="s">
        <v>36</v>
      </c>
      <c r="U63" s="1">
        <v>207.64</v>
      </c>
      <c r="V63" s="1" t="s">
        <v>87</v>
      </c>
      <c r="W63" s="1">
        <v>179</v>
      </c>
      <c r="X63" s="1" t="s">
        <v>80</v>
      </c>
      <c r="Y63" s="1">
        <v>1.1599999999999999</v>
      </c>
      <c r="Z63" s="1" t="s">
        <v>36</v>
      </c>
      <c r="AA63" s="1">
        <v>207.64</v>
      </c>
      <c r="AB63" s="1" t="s">
        <v>81</v>
      </c>
    </row>
    <row r="64" spans="1:28" x14ac:dyDescent="0.25">
      <c r="A64" s="1" t="s">
        <v>11</v>
      </c>
      <c r="B64" s="1">
        <v>58</v>
      </c>
      <c r="C64" s="1" t="s">
        <v>16</v>
      </c>
      <c r="D64" s="1">
        <v>16</v>
      </c>
      <c r="E64" s="1" t="s">
        <v>14</v>
      </c>
      <c r="F64" s="2">
        <v>48.72</v>
      </c>
      <c r="G64" s="1">
        <v>16</v>
      </c>
      <c r="H64" s="1" t="s">
        <v>200</v>
      </c>
      <c r="I64" s="1" t="s">
        <v>85</v>
      </c>
      <c r="J64" s="1" t="s">
        <v>46</v>
      </c>
      <c r="K64" s="1">
        <v>58</v>
      </c>
      <c r="L64" s="1" t="s">
        <v>80</v>
      </c>
      <c r="M64" s="1">
        <v>0.16</v>
      </c>
      <c r="N64" s="1" t="s">
        <v>36</v>
      </c>
      <c r="O64" s="1">
        <v>9.2799999999999994</v>
      </c>
      <c r="P64" s="1" t="s">
        <v>47</v>
      </c>
      <c r="Q64" s="1">
        <v>58</v>
      </c>
      <c r="R64" s="1" t="s">
        <v>48</v>
      </c>
      <c r="S64" s="1">
        <v>9.2799999999999994</v>
      </c>
      <c r="T64" s="1" t="s">
        <v>36</v>
      </c>
      <c r="U64" s="1">
        <v>48.72</v>
      </c>
      <c r="V64" s="1" t="s">
        <v>87</v>
      </c>
      <c r="W64" s="1">
        <v>58</v>
      </c>
      <c r="X64" s="1" t="s">
        <v>80</v>
      </c>
      <c r="Y64" s="1">
        <v>0.84</v>
      </c>
      <c r="Z64" s="1" t="s">
        <v>36</v>
      </c>
      <c r="AA64" s="1">
        <v>48.72</v>
      </c>
      <c r="AB64" s="1" t="s">
        <v>81</v>
      </c>
    </row>
    <row r="65" spans="1:28" x14ac:dyDescent="0.25">
      <c r="A65" s="1" t="s">
        <v>11</v>
      </c>
      <c r="B65" s="1">
        <v>73</v>
      </c>
      <c r="C65" s="1" t="s">
        <v>17</v>
      </c>
      <c r="D65" s="1">
        <v>23</v>
      </c>
      <c r="E65" s="1" t="s">
        <v>14</v>
      </c>
      <c r="F65" s="2">
        <v>89.79</v>
      </c>
      <c r="G65" s="1">
        <v>23</v>
      </c>
      <c r="H65" s="1" t="s">
        <v>144</v>
      </c>
      <c r="I65" s="1" t="s">
        <v>86</v>
      </c>
      <c r="J65" s="1" t="s">
        <v>49</v>
      </c>
      <c r="K65" s="1">
        <v>73</v>
      </c>
      <c r="L65" s="1" t="s">
        <v>80</v>
      </c>
      <c r="M65" s="1">
        <v>0.23</v>
      </c>
      <c r="N65" s="1" t="s">
        <v>36</v>
      </c>
      <c r="O65" s="1">
        <v>16.79</v>
      </c>
      <c r="P65" s="1" t="s">
        <v>47</v>
      </c>
      <c r="Q65" s="1">
        <v>73</v>
      </c>
      <c r="R65" s="1" t="s">
        <v>50</v>
      </c>
      <c r="S65" s="1">
        <v>16.79</v>
      </c>
      <c r="T65" s="1" t="s">
        <v>36</v>
      </c>
      <c r="U65" s="1">
        <v>89.79</v>
      </c>
      <c r="V65" s="1" t="s">
        <v>87</v>
      </c>
      <c r="W65" s="1">
        <v>73</v>
      </c>
      <c r="X65" s="1" t="s">
        <v>80</v>
      </c>
      <c r="Y65" s="1">
        <v>1.23</v>
      </c>
      <c r="Z65" s="1" t="s">
        <v>36</v>
      </c>
      <c r="AA65" s="1">
        <v>89.79</v>
      </c>
      <c r="AB65" s="1" t="s">
        <v>81</v>
      </c>
    </row>
    <row r="66" spans="1:28" x14ac:dyDescent="0.25">
      <c r="A66" s="1" t="s">
        <v>18</v>
      </c>
      <c r="B66" s="1">
        <v>36</v>
      </c>
      <c r="C66" s="1" t="s">
        <v>19</v>
      </c>
      <c r="D66" s="1">
        <v>120</v>
      </c>
      <c r="E66" s="1" t="s">
        <v>20</v>
      </c>
      <c r="F66" s="1">
        <v>43.2</v>
      </c>
      <c r="G66" s="1">
        <v>36</v>
      </c>
      <c r="H66" s="1" t="s">
        <v>59</v>
      </c>
      <c r="I66" s="1" t="s">
        <v>30</v>
      </c>
      <c r="J66" s="1" t="s">
        <v>34</v>
      </c>
      <c r="K66" s="1">
        <v>0.36</v>
      </c>
      <c r="L66" s="1" t="s">
        <v>35</v>
      </c>
      <c r="M66" s="1">
        <v>120</v>
      </c>
      <c r="N66" s="1" t="s">
        <v>36</v>
      </c>
      <c r="O66" s="1">
        <v>43.2</v>
      </c>
      <c r="P66" s="1" t="s">
        <v>81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 t="s">
        <v>21</v>
      </c>
      <c r="B67" s="1">
        <v>26</v>
      </c>
      <c r="C67" s="1" t="s">
        <v>19</v>
      </c>
      <c r="D67" s="1">
        <v>33</v>
      </c>
      <c r="E67" s="1" t="s">
        <v>20</v>
      </c>
      <c r="F67" s="1">
        <v>8.58</v>
      </c>
      <c r="G67" s="1">
        <v>26</v>
      </c>
      <c r="H67" s="1" t="s">
        <v>230</v>
      </c>
      <c r="I67" s="1" t="s">
        <v>30</v>
      </c>
      <c r="J67" s="1" t="s">
        <v>34</v>
      </c>
      <c r="K67" s="1">
        <v>0.26</v>
      </c>
      <c r="L67" s="1" t="s">
        <v>35</v>
      </c>
      <c r="M67" s="1">
        <v>33</v>
      </c>
      <c r="N67" s="1" t="s">
        <v>36</v>
      </c>
      <c r="O67" s="1">
        <v>8.58</v>
      </c>
      <c r="P67" s="1" t="s">
        <v>81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 t="s">
        <v>11</v>
      </c>
      <c r="B68" s="1">
        <v>68</v>
      </c>
      <c r="C68" s="1" t="s">
        <v>16</v>
      </c>
      <c r="D68" s="1">
        <v>27</v>
      </c>
      <c r="E68" s="1" t="s">
        <v>14</v>
      </c>
      <c r="F68" s="2">
        <v>49.64</v>
      </c>
      <c r="G68" s="1">
        <v>27</v>
      </c>
      <c r="H68" s="1" t="s">
        <v>224</v>
      </c>
      <c r="I68" s="1" t="s">
        <v>85</v>
      </c>
      <c r="J68" s="1" t="s">
        <v>46</v>
      </c>
      <c r="K68" s="1">
        <v>68</v>
      </c>
      <c r="L68" s="1" t="s">
        <v>80</v>
      </c>
      <c r="M68" s="1">
        <v>0.27</v>
      </c>
      <c r="N68" s="1" t="s">
        <v>36</v>
      </c>
      <c r="O68" s="1">
        <v>18.36</v>
      </c>
      <c r="P68" s="1" t="s">
        <v>47</v>
      </c>
      <c r="Q68" s="1">
        <v>68</v>
      </c>
      <c r="R68" s="1" t="s">
        <v>48</v>
      </c>
      <c r="S68" s="1">
        <v>18.36</v>
      </c>
      <c r="T68" s="1" t="s">
        <v>36</v>
      </c>
      <c r="U68" s="1">
        <v>49.64</v>
      </c>
      <c r="V68" s="1" t="s">
        <v>87</v>
      </c>
      <c r="W68" s="1">
        <v>68</v>
      </c>
      <c r="X68" s="1" t="s">
        <v>80</v>
      </c>
      <c r="Y68" s="1">
        <v>0.73</v>
      </c>
      <c r="Z68" s="1" t="s">
        <v>36</v>
      </c>
      <c r="AA68" s="1">
        <v>49.64</v>
      </c>
      <c r="AB68" s="1" t="s">
        <v>81</v>
      </c>
    </row>
    <row r="69" spans="1:28" x14ac:dyDescent="0.25">
      <c r="A69" s="1" t="s">
        <v>11</v>
      </c>
      <c r="B69" s="1">
        <v>134</v>
      </c>
      <c r="C69" s="1" t="s">
        <v>17</v>
      </c>
      <c r="D69" s="1">
        <v>27</v>
      </c>
      <c r="E69" s="1" t="s">
        <v>14</v>
      </c>
      <c r="F69" s="2">
        <v>170.18</v>
      </c>
      <c r="G69" s="1">
        <v>27</v>
      </c>
      <c r="H69" s="1" t="s">
        <v>231</v>
      </c>
      <c r="I69" s="1" t="s">
        <v>86</v>
      </c>
      <c r="J69" s="1" t="s">
        <v>49</v>
      </c>
      <c r="K69" s="1">
        <v>134</v>
      </c>
      <c r="L69" s="1" t="s">
        <v>80</v>
      </c>
      <c r="M69" s="1">
        <v>0.27</v>
      </c>
      <c r="N69" s="1" t="s">
        <v>36</v>
      </c>
      <c r="O69" s="1">
        <v>36.18</v>
      </c>
      <c r="P69" s="1" t="s">
        <v>47</v>
      </c>
      <c r="Q69" s="1">
        <v>134</v>
      </c>
      <c r="R69" s="1" t="s">
        <v>50</v>
      </c>
      <c r="S69" s="1">
        <v>36.18</v>
      </c>
      <c r="T69" s="1" t="s">
        <v>36</v>
      </c>
      <c r="U69" s="1">
        <v>170.18</v>
      </c>
      <c r="V69" s="1" t="s">
        <v>87</v>
      </c>
      <c r="W69" s="1">
        <v>134</v>
      </c>
      <c r="X69" s="1" t="s">
        <v>80</v>
      </c>
      <c r="Y69" s="1">
        <v>1.27</v>
      </c>
      <c r="Z69" s="1" t="s">
        <v>36</v>
      </c>
      <c r="AA69" s="1">
        <v>170.18</v>
      </c>
      <c r="AB69" s="1" t="s">
        <v>81</v>
      </c>
    </row>
    <row r="70" spans="1:28" x14ac:dyDescent="0.25">
      <c r="A70" s="1" t="s">
        <v>11</v>
      </c>
      <c r="B70" s="1">
        <v>111</v>
      </c>
      <c r="C70" s="1" t="s">
        <v>16</v>
      </c>
      <c r="D70" s="1">
        <v>21</v>
      </c>
      <c r="E70" s="1" t="s">
        <v>14</v>
      </c>
      <c r="F70" s="2">
        <v>87.69</v>
      </c>
      <c r="G70" s="1">
        <v>21</v>
      </c>
      <c r="H70" s="1" t="s">
        <v>178</v>
      </c>
      <c r="I70" s="1" t="s">
        <v>85</v>
      </c>
      <c r="J70" s="1" t="s">
        <v>46</v>
      </c>
      <c r="K70" s="1">
        <v>111</v>
      </c>
      <c r="L70" s="1" t="s">
        <v>80</v>
      </c>
      <c r="M70" s="1">
        <v>0.21</v>
      </c>
      <c r="N70" s="1" t="s">
        <v>36</v>
      </c>
      <c r="O70" s="1">
        <v>23.31</v>
      </c>
      <c r="P70" s="1" t="s">
        <v>47</v>
      </c>
      <c r="Q70" s="1">
        <v>111</v>
      </c>
      <c r="R70" s="1" t="s">
        <v>48</v>
      </c>
      <c r="S70" s="1">
        <v>23.31</v>
      </c>
      <c r="T70" s="1" t="s">
        <v>36</v>
      </c>
      <c r="U70" s="1">
        <v>87.69</v>
      </c>
      <c r="V70" s="1" t="s">
        <v>87</v>
      </c>
      <c r="W70" s="1">
        <v>111</v>
      </c>
      <c r="X70" s="1" t="s">
        <v>80</v>
      </c>
      <c r="Y70" s="1">
        <v>0.79</v>
      </c>
      <c r="Z70" s="1" t="s">
        <v>36</v>
      </c>
      <c r="AA70" s="1">
        <v>87.69</v>
      </c>
      <c r="AB70" s="1" t="s">
        <v>81</v>
      </c>
    </row>
    <row r="71" spans="1:28" x14ac:dyDescent="0.25">
      <c r="A71" s="1" t="s">
        <v>11</v>
      </c>
      <c r="B71" s="1">
        <v>277</v>
      </c>
      <c r="C71" s="1" t="s">
        <v>17</v>
      </c>
      <c r="D71" s="1">
        <v>10</v>
      </c>
      <c r="E71" s="1" t="s">
        <v>14</v>
      </c>
      <c r="F71" s="2">
        <v>304.7</v>
      </c>
      <c r="G71" s="1">
        <v>10</v>
      </c>
      <c r="H71" s="1" t="s">
        <v>156</v>
      </c>
      <c r="I71" s="1" t="s">
        <v>86</v>
      </c>
      <c r="J71" s="1" t="s">
        <v>49</v>
      </c>
      <c r="K71" s="1">
        <v>277</v>
      </c>
      <c r="L71" s="1" t="s">
        <v>80</v>
      </c>
      <c r="M71" s="1">
        <v>0.1</v>
      </c>
      <c r="N71" s="1" t="s">
        <v>36</v>
      </c>
      <c r="O71" s="1">
        <v>27.7</v>
      </c>
      <c r="P71" s="1" t="s">
        <v>47</v>
      </c>
      <c r="Q71" s="1">
        <v>277</v>
      </c>
      <c r="R71" s="1" t="s">
        <v>50</v>
      </c>
      <c r="S71" s="1">
        <v>27.7</v>
      </c>
      <c r="T71" s="1" t="s">
        <v>36</v>
      </c>
      <c r="U71" s="1">
        <v>304.7</v>
      </c>
      <c r="V71" s="1" t="s">
        <v>87</v>
      </c>
      <c r="W71" s="1">
        <v>277</v>
      </c>
      <c r="X71" s="1" t="s">
        <v>80</v>
      </c>
      <c r="Y71" s="1">
        <v>1.1000000000000001</v>
      </c>
      <c r="Z71" s="1" t="s">
        <v>36</v>
      </c>
      <c r="AA71" s="1">
        <v>304.7</v>
      </c>
      <c r="AB71" s="1" t="s">
        <v>81</v>
      </c>
    </row>
    <row r="72" spans="1:28" x14ac:dyDescent="0.25">
      <c r="A72" s="1" t="s">
        <v>11</v>
      </c>
      <c r="B72" s="1">
        <v>143</v>
      </c>
      <c r="C72" s="1" t="s">
        <v>16</v>
      </c>
      <c r="D72" s="1">
        <v>26</v>
      </c>
      <c r="E72" s="1" t="s">
        <v>14</v>
      </c>
      <c r="F72" s="2">
        <v>105.82</v>
      </c>
      <c r="G72" s="1">
        <v>26</v>
      </c>
      <c r="H72" s="1" t="s">
        <v>39</v>
      </c>
      <c r="I72" s="1" t="s">
        <v>85</v>
      </c>
      <c r="J72" s="1" t="s">
        <v>46</v>
      </c>
      <c r="K72" s="1">
        <v>143</v>
      </c>
      <c r="L72" s="1" t="s">
        <v>80</v>
      </c>
      <c r="M72" s="1">
        <v>0.26</v>
      </c>
      <c r="N72" s="1" t="s">
        <v>36</v>
      </c>
      <c r="O72" s="1">
        <v>37.18</v>
      </c>
      <c r="P72" s="1" t="s">
        <v>47</v>
      </c>
      <c r="Q72" s="1">
        <v>143</v>
      </c>
      <c r="R72" s="1" t="s">
        <v>48</v>
      </c>
      <c r="S72" s="1">
        <v>37.18</v>
      </c>
      <c r="T72" s="1" t="s">
        <v>36</v>
      </c>
      <c r="U72" s="1">
        <v>105.82</v>
      </c>
      <c r="V72" s="1" t="s">
        <v>87</v>
      </c>
      <c r="W72" s="1">
        <v>143</v>
      </c>
      <c r="X72" s="1" t="s">
        <v>80</v>
      </c>
      <c r="Y72" s="1">
        <v>0.74</v>
      </c>
      <c r="Z72" s="1" t="s">
        <v>36</v>
      </c>
      <c r="AA72" s="1">
        <v>105.82</v>
      </c>
      <c r="AB72" s="1" t="s">
        <v>81</v>
      </c>
    </row>
    <row r="73" spans="1:28" x14ac:dyDescent="0.25">
      <c r="A73" s="1" t="s">
        <v>11</v>
      </c>
      <c r="B73" s="1">
        <v>299</v>
      </c>
      <c r="C73" s="1" t="s">
        <v>17</v>
      </c>
      <c r="D73" s="1">
        <v>13</v>
      </c>
      <c r="E73" s="1" t="s">
        <v>14</v>
      </c>
      <c r="F73" s="2">
        <v>337.87</v>
      </c>
      <c r="G73" s="1">
        <v>13</v>
      </c>
      <c r="H73" s="1" t="s">
        <v>119</v>
      </c>
      <c r="I73" s="1" t="s">
        <v>86</v>
      </c>
      <c r="J73" s="1" t="s">
        <v>49</v>
      </c>
      <c r="K73" s="1">
        <v>299</v>
      </c>
      <c r="L73" s="1" t="s">
        <v>80</v>
      </c>
      <c r="M73" s="1">
        <v>0.13</v>
      </c>
      <c r="N73" s="1" t="s">
        <v>36</v>
      </c>
      <c r="O73" s="1">
        <v>38.869999999999997</v>
      </c>
      <c r="P73" s="1" t="s">
        <v>47</v>
      </c>
      <c r="Q73" s="1">
        <v>299</v>
      </c>
      <c r="R73" s="1" t="s">
        <v>50</v>
      </c>
      <c r="S73" s="1">
        <v>38.869999999999997</v>
      </c>
      <c r="T73" s="1" t="s">
        <v>36</v>
      </c>
      <c r="U73" s="1">
        <v>337.87</v>
      </c>
      <c r="V73" s="1" t="s">
        <v>87</v>
      </c>
      <c r="W73" s="1">
        <v>299</v>
      </c>
      <c r="X73" s="1" t="s">
        <v>80</v>
      </c>
      <c r="Y73" s="1">
        <v>1.1299999999999999</v>
      </c>
      <c r="Z73" s="1" t="s">
        <v>36</v>
      </c>
      <c r="AA73" s="1">
        <v>337.87</v>
      </c>
      <c r="AB73" s="1" t="s">
        <v>81</v>
      </c>
    </row>
    <row r="74" spans="1:28" x14ac:dyDescent="0.25">
      <c r="A74" s="1" t="s">
        <v>18</v>
      </c>
      <c r="B74" s="1">
        <v>72</v>
      </c>
      <c r="C74" s="1" t="s">
        <v>19</v>
      </c>
      <c r="D74" s="1">
        <v>143</v>
      </c>
      <c r="E74" s="1" t="s">
        <v>20</v>
      </c>
      <c r="F74" s="1">
        <v>102.96</v>
      </c>
      <c r="G74" s="1">
        <v>72</v>
      </c>
      <c r="H74" s="1" t="s">
        <v>39</v>
      </c>
      <c r="I74" s="1" t="s">
        <v>30</v>
      </c>
      <c r="J74" s="1" t="s">
        <v>34</v>
      </c>
      <c r="K74" s="1">
        <v>0.72</v>
      </c>
      <c r="L74" s="1" t="s">
        <v>35</v>
      </c>
      <c r="M74" s="1">
        <v>143</v>
      </c>
      <c r="N74" s="1" t="s">
        <v>36</v>
      </c>
      <c r="O74" s="1">
        <v>102.96</v>
      </c>
      <c r="P74" s="1" t="s">
        <v>81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 t="s">
        <v>21</v>
      </c>
      <c r="B75" s="1">
        <v>62</v>
      </c>
      <c r="C75" s="1" t="s">
        <v>19</v>
      </c>
      <c r="D75" s="1">
        <v>52</v>
      </c>
      <c r="E75" s="1" t="s">
        <v>20</v>
      </c>
      <c r="F75" s="1">
        <v>32.24</v>
      </c>
      <c r="G75" s="1">
        <v>62</v>
      </c>
      <c r="H75" s="1" t="s">
        <v>68</v>
      </c>
      <c r="I75" s="1" t="s">
        <v>30</v>
      </c>
      <c r="J75" s="1" t="s">
        <v>34</v>
      </c>
      <c r="K75" s="1">
        <v>0.62</v>
      </c>
      <c r="L75" s="1" t="s">
        <v>35</v>
      </c>
      <c r="M75" s="1">
        <v>52</v>
      </c>
      <c r="N75" s="1" t="s">
        <v>36</v>
      </c>
      <c r="O75" s="1">
        <v>32.24</v>
      </c>
      <c r="P75" s="1" t="s">
        <v>81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 t="s">
        <v>11</v>
      </c>
      <c r="B76" s="1">
        <v>120</v>
      </c>
      <c r="C76" s="1" t="s">
        <v>16</v>
      </c>
      <c r="D76" s="1">
        <v>17</v>
      </c>
      <c r="E76" s="1" t="s">
        <v>14</v>
      </c>
      <c r="F76" s="2">
        <v>99.6</v>
      </c>
      <c r="G76" s="1">
        <v>17</v>
      </c>
      <c r="H76" s="1" t="s">
        <v>59</v>
      </c>
      <c r="I76" s="1" t="s">
        <v>85</v>
      </c>
      <c r="J76" s="1" t="s">
        <v>46</v>
      </c>
      <c r="K76" s="1">
        <v>120</v>
      </c>
      <c r="L76" s="1" t="s">
        <v>80</v>
      </c>
      <c r="M76" s="1">
        <v>0.17</v>
      </c>
      <c r="N76" s="1" t="s">
        <v>36</v>
      </c>
      <c r="O76" s="1">
        <v>20.399999999999999</v>
      </c>
      <c r="P76" s="1" t="s">
        <v>47</v>
      </c>
      <c r="Q76" s="1">
        <v>120</v>
      </c>
      <c r="R76" s="1" t="s">
        <v>48</v>
      </c>
      <c r="S76" s="1">
        <v>20.399999999999999</v>
      </c>
      <c r="T76" s="1" t="s">
        <v>36</v>
      </c>
      <c r="U76" s="1">
        <v>99.6</v>
      </c>
      <c r="V76" s="1" t="s">
        <v>87</v>
      </c>
      <c r="W76" s="1">
        <v>120</v>
      </c>
      <c r="X76" s="1" t="s">
        <v>80</v>
      </c>
      <c r="Y76" s="1">
        <v>0.83</v>
      </c>
      <c r="Z76" s="1" t="s">
        <v>36</v>
      </c>
      <c r="AA76" s="1">
        <v>99.6</v>
      </c>
      <c r="AB76" s="1" t="s">
        <v>81</v>
      </c>
    </row>
    <row r="77" spans="1:28" x14ac:dyDescent="0.25">
      <c r="A77" s="1" t="s">
        <v>11</v>
      </c>
      <c r="B77" s="1">
        <v>157</v>
      </c>
      <c r="C77" s="1" t="s">
        <v>17</v>
      </c>
      <c r="D77" s="1">
        <v>14</v>
      </c>
      <c r="E77" s="1" t="s">
        <v>14</v>
      </c>
      <c r="F77" s="2">
        <v>178.98</v>
      </c>
      <c r="G77" s="1">
        <v>14</v>
      </c>
      <c r="H77" s="1" t="s">
        <v>223</v>
      </c>
      <c r="I77" s="1" t="s">
        <v>86</v>
      </c>
      <c r="J77" s="1" t="s">
        <v>49</v>
      </c>
      <c r="K77" s="1">
        <v>157</v>
      </c>
      <c r="L77" s="1" t="s">
        <v>80</v>
      </c>
      <c r="M77" s="1">
        <v>0.14000000000000001</v>
      </c>
      <c r="N77" s="1" t="s">
        <v>36</v>
      </c>
      <c r="O77" s="1">
        <v>21.98</v>
      </c>
      <c r="P77" s="1" t="s">
        <v>47</v>
      </c>
      <c r="Q77" s="1">
        <v>157</v>
      </c>
      <c r="R77" s="1" t="s">
        <v>50</v>
      </c>
      <c r="S77" s="1">
        <v>21.98</v>
      </c>
      <c r="T77" s="1" t="s">
        <v>36</v>
      </c>
      <c r="U77" s="1">
        <v>178.98</v>
      </c>
      <c r="V77" s="1" t="s">
        <v>87</v>
      </c>
      <c r="W77" s="1">
        <v>157</v>
      </c>
      <c r="X77" s="1" t="s">
        <v>80</v>
      </c>
      <c r="Y77" s="1">
        <v>1.1399999999999999</v>
      </c>
      <c r="Z77" s="1" t="s">
        <v>36</v>
      </c>
      <c r="AA77" s="1">
        <v>178.98</v>
      </c>
      <c r="AB77" s="1" t="s">
        <v>81</v>
      </c>
    </row>
    <row r="78" spans="1:28" x14ac:dyDescent="0.25">
      <c r="A78" s="1" t="s">
        <v>11</v>
      </c>
      <c r="B78" s="1">
        <v>189</v>
      </c>
      <c r="C78" s="1" t="s">
        <v>16</v>
      </c>
      <c r="D78" s="1">
        <v>6</v>
      </c>
      <c r="E78" s="1" t="s">
        <v>14</v>
      </c>
      <c r="F78" s="2">
        <v>177.66</v>
      </c>
      <c r="G78" s="1">
        <v>6</v>
      </c>
      <c r="H78" s="1" t="s">
        <v>138</v>
      </c>
      <c r="I78" s="1" t="s">
        <v>85</v>
      </c>
      <c r="J78" s="1" t="s">
        <v>46</v>
      </c>
      <c r="K78" s="1">
        <v>189</v>
      </c>
      <c r="L78" s="1" t="s">
        <v>80</v>
      </c>
      <c r="M78" s="1">
        <v>0.06</v>
      </c>
      <c r="N78" s="1" t="s">
        <v>36</v>
      </c>
      <c r="O78" s="1">
        <v>11.34</v>
      </c>
      <c r="P78" s="1" t="s">
        <v>47</v>
      </c>
      <c r="Q78" s="1">
        <v>189</v>
      </c>
      <c r="R78" s="1" t="s">
        <v>48</v>
      </c>
      <c r="S78" s="1">
        <v>11.34</v>
      </c>
      <c r="T78" s="1" t="s">
        <v>36</v>
      </c>
      <c r="U78" s="1">
        <v>177.66</v>
      </c>
      <c r="V78" s="1" t="s">
        <v>87</v>
      </c>
      <c r="W78" s="1">
        <v>189</v>
      </c>
      <c r="X78" s="1" t="s">
        <v>80</v>
      </c>
      <c r="Y78" s="1">
        <v>0.94</v>
      </c>
      <c r="Z78" s="1" t="s">
        <v>36</v>
      </c>
      <c r="AA78" s="1">
        <v>177.66</v>
      </c>
      <c r="AB78" s="1" t="s">
        <v>81</v>
      </c>
    </row>
    <row r="79" spans="1:28" x14ac:dyDescent="0.25">
      <c r="A79" s="1" t="s">
        <v>11</v>
      </c>
      <c r="B79" s="1">
        <v>289</v>
      </c>
      <c r="C79" s="1" t="s">
        <v>17</v>
      </c>
      <c r="D79" s="1">
        <v>24</v>
      </c>
      <c r="E79" s="1" t="s">
        <v>14</v>
      </c>
      <c r="F79" s="2">
        <v>358.36</v>
      </c>
      <c r="G79" s="1">
        <v>24</v>
      </c>
      <c r="H79" s="1" t="s">
        <v>124</v>
      </c>
      <c r="I79" s="1" t="s">
        <v>86</v>
      </c>
      <c r="J79" s="1" t="s">
        <v>49</v>
      </c>
      <c r="K79" s="1">
        <v>289</v>
      </c>
      <c r="L79" s="1" t="s">
        <v>80</v>
      </c>
      <c r="M79" s="1">
        <v>0.24</v>
      </c>
      <c r="N79" s="1" t="s">
        <v>36</v>
      </c>
      <c r="O79" s="1">
        <v>69.36</v>
      </c>
      <c r="P79" s="1" t="s">
        <v>47</v>
      </c>
      <c r="Q79" s="1">
        <v>289</v>
      </c>
      <c r="R79" s="1" t="s">
        <v>50</v>
      </c>
      <c r="S79" s="1">
        <v>69.36</v>
      </c>
      <c r="T79" s="1" t="s">
        <v>36</v>
      </c>
      <c r="U79" s="1">
        <v>358.36</v>
      </c>
      <c r="V79" s="1" t="s">
        <v>87</v>
      </c>
      <c r="W79" s="1">
        <v>289</v>
      </c>
      <c r="X79" s="1" t="s">
        <v>80</v>
      </c>
      <c r="Y79" s="1">
        <v>1.24</v>
      </c>
      <c r="Z79" s="1" t="s">
        <v>36</v>
      </c>
      <c r="AA79" s="1">
        <v>358.36</v>
      </c>
      <c r="AB79" s="1" t="s">
        <v>81</v>
      </c>
    </row>
    <row r="80" spans="1:28" x14ac:dyDescent="0.25">
      <c r="A80" s="1" t="s">
        <v>11</v>
      </c>
      <c r="B80" s="1">
        <v>250</v>
      </c>
      <c r="C80" s="1" t="s">
        <v>16</v>
      </c>
      <c r="D80" s="1">
        <v>11</v>
      </c>
      <c r="E80" s="1" t="s">
        <v>14</v>
      </c>
      <c r="F80" s="2">
        <v>222.5</v>
      </c>
      <c r="G80" s="1">
        <v>11</v>
      </c>
      <c r="H80" s="1" t="s">
        <v>199</v>
      </c>
      <c r="I80" s="1" t="s">
        <v>85</v>
      </c>
      <c r="J80" s="1" t="s">
        <v>46</v>
      </c>
      <c r="K80" s="1">
        <v>250</v>
      </c>
      <c r="L80" s="1" t="s">
        <v>80</v>
      </c>
      <c r="M80" s="1">
        <v>0.11</v>
      </c>
      <c r="N80" s="1" t="s">
        <v>36</v>
      </c>
      <c r="O80" s="1">
        <v>27.5</v>
      </c>
      <c r="P80" s="1" t="s">
        <v>47</v>
      </c>
      <c r="Q80" s="1">
        <v>250</v>
      </c>
      <c r="R80" s="1" t="s">
        <v>48</v>
      </c>
      <c r="S80" s="1">
        <v>27.5</v>
      </c>
      <c r="T80" s="1" t="s">
        <v>36</v>
      </c>
      <c r="U80" s="1">
        <v>222.5</v>
      </c>
      <c r="V80" s="1" t="s">
        <v>87</v>
      </c>
      <c r="W80" s="1">
        <v>250</v>
      </c>
      <c r="X80" s="1" t="s">
        <v>80</v>
      </c>
      <c r="Y80" s="1">
        <v>0.89</v>
      </c>
      <c r="Z80" s="1" t="s">
        <v>36</v>
      </c>
      <c r="AA80" s="1">
        <v>222.5</v>
      </c>
      <c r="AB80" s="1" t="s">
        <v>81</v>
      </c>
    </row>
    <row r="81" spans="1:28" x14ac:dyDescent="0.25">
      <c r="A81" s="1" t="s">
        <v>11</v>
      </c>
      <c r="B81" s="1">
        <v>92</v>
      </c>
      <c r="C81" s="1" t="s">
        <v>17</v>
      </c>
      <c r="D81" s="1">
        <v>6</v>
      </c>
      <c r="E81" s="1" t="s">
        <v>14</v>
      </c>
      <c r="F81" s="2">
        <v>97.52</v>
      </c>
      <c r="G81" s="1">
        <v>6</v>
      </c>
      <c r="H81" s="1" t="s">
        <v>232</v>
      </c>
      <c r="I81" s="1" t="s">
        <v>86</v>
      </c>
      <c r="J81" s="1" t="s">
        <v>49</v>
      </c>
      <c r="K81" s="1">
        <v>92</v>
      </c>
      <c r="L81" s="1" t="s">
        <v>80</v>
      </c>
      <c r="M81" s="1">
        <v>0.06</v>
      </c>
      <c r="N81" s="1" t="s">
        <v>36</v>
      </c>
      <c r="O81" s="1">
        <v>5.52</v>
      </c>
      <c r="P81" s="1" t="s">
        <v>47</v>
      </c>
      <c r="Q81" s="1">
        <v>92</v>
      </c>
      <c r="R81" s="1" t="s">
        <v>50</v>
      </c>
      <c r="S81" s="1">
        <v>5.52</v>
      </c>
      <c r="T81" s="1" t="s">
        <v>36</v>
      </c>
      <c r="U81" s="1">
        <v>97.52</v>
      </c>
      <c r="V81" s="1" t="s">
        <v>87</v>
      </c>
      <c r="W81" s="1">
        <v>92</v>
      </c>
      <c r="X81" s="1" t="s">
        <v>80</v>
      </c>
      <c r="Y81" s="1">
        <v>1.06</v>
      </c>
      <c r="Z81" s="1" t="s">
        <v>36</v>
      </c>
      <c r="AA81" s="1">
        <v>97.52</v>
      </c>
      <c r="AB81" s="1" t="s">
        <v>81</v>
      </c>
    </row>
    <row r="82" spans="1:28" x14ac:dyDescent="0.25">
      <c r="A82" s="1" t="s">
        <v>18</v>
      </c>
      <c r="B82" s="1">
        <v>62</v>
      </c>
      <c r="C82" s="1" t="s">
        <v>19</v>
      </c>
      <c r="D82" s="1">
        <v>21</v>
      </c>
      <c r="E82" s="1" t="s">
        <v>20</v>
      </c>
      <c r="F82" s="1">
        <v>13.02</v>
      </c>
      <c r="G82" s="1">
        <v>62</v>
      </c>
      <c r="H82" s="1" t="s">
        <v>53</v>
      </c>
      <c r="I82" s="1" t="s">
        <v>30</v>
      </c>
      <c r="J82" s="1" t="s">
        <v>34</v>
      </c>
      <c r="K82" s="1">
        <v>0.62</v>
      </c>
      <c r="L82" s="1" t="s">
        <v>35</v>
      </c>
      <c r="M82" s="1">
        <v>21</v>
      </c>
      <c r="N82" s="1" t="s">
        <v>36</v>
      </c>
      <c r="O82" s="1">
        <v>13.02</v>
      </c>
      <c r="P82" s="1" t="s">
        <v>81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 t="s">
        <v>21</v>
      </c>
      <c r="B83" s="1">
        <v>16</v>
      </c>
      <c r="C83" s="1" t="s">
        <v>19</v>
      </c>
      <c r="D83" s="1">
        <v>63</v>
      </c>
      <c r="E83" s="1" t="s">
        <v>20</v>
      </c>
      <c r="F83" s="1">
        <v>10.08</v>
      </c>
      <c r="G83" s="1">
        <v>16</v>
      </c>
      <c r="H83" s="1" t="s">
        <v>37</v>
      </c>
      <c r="I83" s="1" t="s">
        <v>30</v>
      </c>
      <c r="J83" s="1" t="s">
        <v>34</v>
      </c>
      <c r="K83" s="1">
        <v>0.16</v>
      </c>
      <c r="L83" s="1" t="s">
        <v>35</v>
      </c>
      <c r="M83" s="1">
        <v>63</v>
      </c>
      <c r="N83" s="1" t="s">
        <v>36</v>
      </c>
      <c r="O83" s="1">
        <v>10.08</v>
      </c>
      <c r="P83" s="1" t="s">
        <v>81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 t="s">
        <v>11</v>
      </c>
      <c r="B84" s="1">
        <v>206</v>
      </c>
      <c r="C84" s="1" t="s">
        <v>16</v>
      </c>
      <c r="D84" s="1">
        <v>3</v>
      </c>
      <c r="E84" s="1" t="s">
        <v>14</v>
      </c>
      <c r="F84" s="2">
        <v>199.82</v>
      </c>
      <c r="G84" s="1">
        <v>3</v>
      </c>
      <c r="H84" s="1" t="s">
        <v>89</v>
      </c>
      <c r="I84" s="1" t="s">
        <v>85</v>
      </c>
      <c r="J84" s="1" t="s">
        <v>46</v>
      </c>
      <c r="K84" s="1">
        <v>206</v>
      </c>
      <c r="L84" s="1" t="s">
        <v>80</v>
      </c>
      <c r="M84" s="1">
        <v>0.03</v>
      </c>
      <c r="N84" s="1" t="s">
        <v>36</v>
      </c>
      <c r="O84" s="1">
        <v>6.18</v>
      </c>
      <c r="P84" s="1" t="s">
        <v>47</v>
      </c>
      <c r="Q84" s="1">
        <v>206</v>
      </c>
      <c r="R84" s="1" t="s">
        <v>48</v>
      </c>
      <c r="S84" s="1">
        <v>6.18</v>
      </c>
      <c r="T84" s="1" t="s">
        <v>36</v>
      </c>
      <c r="U84" s="1">
        <v>199.82</v>
      </c>
      <c r="V84" s="1" t="s">
        <v>87</v>
      </c>
      <c r="W84" s="1">
        <v>206</v>
      </c>
      <c r="X84" s="1" t="s">
        <v>80</v>
      </c>
      <c r="Y84" s="1">
        <v>0.97</v>
      </c>
      <c r="Z84" s="1" t="s">
        <v>36</v>
      </c>
      <c r="AA84" s="1">
        <v>199.82</v>
      </c>
      <c r="AB84" s="1" t="s">
        <v>81</v>
      </c>
    </row>
    <row r="85" spans="1:28" x14ac:dyDescent="0.25">
      <c r="A85" s="1" t="s">
        <v>11</v>
      </c>
      <c r="B85" s="1">
        <v>173</v>
      </c>
      <c r="C85" s="1" t="s">
        <v>17</v>
      </c>
      <c r="D85" s="1">
        <v>23</v>
      </c>
      <c r="E85" s="1" t="s">
        <v>14</v>
      </c>
      <c r="F85" s="2">
        <v>212.79</v>
      </c>
      <c r="G85" s="1">
        <v>23</v>
      </c>
      <c r="H85" s="1" t="s">
        <v>145</v>
      </c>
      <c r="I85" s="1" t="s">
        <v>86</v>
      </c>
      <c r="J85" s="1" t="s">
        <v>49</v>
      </c>
      <c r="K85" s="1">
        <v>173</v>
      </c>
      <c r="L85" s="1" t="s">
        <v>80</v>
      </c>
      <c r="M85" s="1">
        <v>0.23</v>
      </c>
      <c r="N85" s="1" t="s">
        <v>36</v>
      </c>
      <c r="O85" s="1">
        <v>39.79</v>
      </c>
      <c r="P85" s="1" t="s">
        <v>47</v>
      </c>
      <c r="Q85" s="1">
        <v>173</v>
      </c>
      <c r="R85" s="1" t="s">
        <v>50</v>
      </c>
      <c r="S85" s="1">
        <v>39.79</v>
      </c>
      <c r="T85" s="1" t="s">
        <v>36</v>
      </c>
      <c r="U85" s="1">
        <v>212.79</v>
      </c>
      <c r="V85" s="1" t="s">
        <v>87</v>
      </c>
      <c r="W85" s="1">
        <v>173</v>
      </c>
      <c r="X85" s="1" t="s">
        <v>80</v>
      </c>
      <c r="Y85" s="1">
        <v>1.23</v>
      </c>
      <c r="Z85" s="1" t="s">
        <v>36</v>
      </c>
      <c r="AA85" s="1">
        <v>212.79</v>
      </c>
      <c r="AB85" s="1" t="s">
        <v>81</v>
      </c>
    </row>
    <row r="86" spans="1:28" x14ac:dyDescent="0.25">
      <c r="A86" s="1" t="s">
        <v>11</v>
      </c>
      <c r="B86" s="1">
        <v>136</v>
      </c>
      <c r="C86" s="1" t="s">
        <v>16</v>
      </c>
      <c r="D86" s="1">
        <v>22</v>
      </c>
      <c r="E86" s="1" t="s">
        <v>14</v>
      </c>
      <c r="F86" s="2">
        <v>106.08</v>
      </c>
      <c r="G86" s="1">
        <v>22</v>
      </c>
      <c r="H86" s="1" t="s">
        <v>79</v>
      </c>
      <c r="I86" s="1" t="s">
        <v>85</v>
      </c>
      <c r="J86" s="1" t="s">
        <v>46</v>
      </c>
      <c r="K86" s="1">
        <v>136</v>
      </c>
      <c r="L86" s="1" t="s">
        <v>80</v>
      </c>
      <c r="M86" s="1">
        <v>0.22</v>
      </c>
      <c r="N86" s="1" t="s">
        <v>36</v>
      </c>
      <c r="O86" s="1">
        <v>29.92</v>
      </c>
      <c r="P86" s="1" t="s">
        <v>47</v>
      </c>
      <c r="Q86" s="1">
        <v>136</v>
      </c>
      <c r="R86" s="1" t="s">
        <v>48</v>
      </c>
      <c r="S86" s="1">
        <v>29.92</v>
      </c>
      <c r="T86" s="1" t="s">
        <v>36</v>
      </c>
      <c r="U86" s="1">
        <v>106.08</v>
      </c>
      <c r="V86" s="1" t="s">
        <v>87</v>
      </c>
      <c r="W86" s="1">
        <v>136</v>
      </c>
      <c r="X86" s="1" t="s">
        <v>80</v>
      </c>
      <c r="Y86" s="1">
        <v>0.78</v>
      </c>
      <c r="Z86" s="1" t="s">
        <v>36</v>
      </c>
      <c r="AA86" s="1">
        <v>106.08</v>
      </c>
      <c r="AB86" s="1" t="s">
        <v>81</v>
      </c>
    </row>
    <row r="87" spans="1:28" x14ac:dyDescent="0.25">
      <c r="A87" s="1" t="s">
        <v>11</v>
      </c>
      <c r="B87" s="1">
        <v>119</v>
      </c>
      <c r="C87" s="1" t="s">
        <v>17</v>
      </c>
      <c r="D87" s="1">
        <v>13</v>
      </c>
      <c r="E87" s="1" t="s">
        <v>14</v>
      </c>
      <c r="F87" s="2">
        <v>134.47</v>
      </c>
      <c r="G87" s="1">
        <v>13</v>
      </c>
      <c r="H87" s="1" t="s">
        <v>74</v>
      </c>
      <c r="I87" s="1" t="s">
        <v>86</v>
      </c>
      <c r="J87" s="1" t="s">
        <v>49</v>
      </c>
      <c r="K87" s="1">
        <v>119</v>
      </c>
      <c r="L87" s="1" t="s">
        <v>80</v>
      </c>
      <c r="M87" s="1">
        <v>0.13</v>
      </c>
      <c r="N87" s="1" t="s">
        <v>36</v>
      </c>
      <c r="O87" s="1">
        <v>15.47</v>
      </c>
      <c r="P87" s="1" t="s">
        <v>47</v>
      </c>
      <c r="Q87" s="1">
        <v>119</v>
      </c>
      <c r="R87" s="1" t="s">
        <v>50</v>
      </c>
      <c r="S87" s="1">
        <v>15.47</v>
      </c>
      <c r="T87" s="1" t="s">
        <v>36</v>
      </c>
      <c r="U87" s="1">
        <v>134.47</v>
      </c>
      <c r="V87" s="1" t="s">
        <v>87</v>
      </c>
      <c r="W87" s="1">
        <v>119</v>
      </c>
      <c r="X87" s="1" t="s">
        <v>80</v>
      </c>
      <c r="Y87" s="1">
        <v>1.1299999999999999</v>
      </c>
      <c r="Z87" s="1" t="s">
        <v>36</v>
      </c>
      <c r="AA87" s="1">
        <v>134.47</v>
      </c>
      <c r="AB87" s="1" t="s">
        <v>81</v>
      </c>
    </row>
    <row r="88" spans="1:28" x14ac:dyDescent="0.25">
      <c r="A88" s="1" t="s">
        <v>11</v>
      </c>
      <c r="B88" s="1">
        <v>121</v>
      </c>
      <c r="C88" s="1" t="s">
        <v>16</v>
      </c>
      <c r="D88" s="1">
        <v>18</v>
      </c>
      <c r="E88" s="1" t="s">
        <v>14</v>
      </c>
      <c r="F88" s="2">
        <v>99.22</v>
      </c>
      <c r="G88" s="1">
        <v>18</v>
      </c>
      <c r="H88" s="1" t="s">
        <v>227</v>
      </c>
      <c r="I88" s="1" t="s">
        <v>85</v>
      </c>
      <c r="J88" s="1" t="s">
        <v>46</v>
      </c>
      <c r="K88" s="1">
        <v>121</v>
      </c>
      <c r="L88" s="1" t="s">
        <v>80</v>
      </c>
      <c r="M88" s="1">
        <v>0.18</v>
      </c>
      <c r="N88" s="1" t="s">
        <v>36</v>
      </c>
      <c r="O88" s="1">
        <v>21.78</v>
      </c>
      <c r="P88" s="1" t="s">
        <v>47</v>
      </c>
      <c r="Q88" s="1">
        <v>121</v>
      </c>
      <c r="R88" s="1" t="s">
        <v>48</v>
      </c>
      <c r="S88" s="1">
        <v>21.78</v>
      </c>
      <c r="T88" s="1" t="s">
        <v>36</v>
      </c>
      <c r="U88" s="1">
        <v>99.22</v>
      </c>
      <c r="V88" s="1" t="s">
        <v>87</v>
      </c>
      <c r="W88" s="1">
        <v>121</v>
      </c>
      <c r="X88" s="1" t="s">
        <v>80</v>
      </c>
      <c r="Y88" s="1">
        <v>0.82</v>
      </c>
      <c r="Z88" s="1" t="s">
        <v>36</v>
      </c>
      <c r="AA88" s="1">
        <v>99.22</v>
      </c>
      <c r="AB88" s="1" t="s">
        <v>81</v>
      </c>
    </row>
    <row r="89" spans="1:28" x14ac:dyDescent="0.25">
      <c r="A89" s="1" t="s">
        <v>11</v>
      </c>
      <c r="B89" s="1">
        <v>144</v>
      </c>
      <c r="C89" s="1" t="s">
        <v>17</v>
      </c>
      <c r="D89" s="1">
        <v>18</v>
      </c>
      <c r="E89" s="1" t="s">
        <v>14</v>
      </c>
      <c r="F89" s="2">
        <v>169.92</v>
      </c>
      <c r="G89" s="1">
        <v>18</v>
      </c>
      <c r="H89" s="1" t="s">
        <v>38</v>
      </c>
      <c r="I89" s="1" t="s">
        <v>86</v>
      </c>
      <c r="J89" s="1" t="s">
        <v>49</v>
      </c>
      <c r="K89" s="1">
        <v>144</v>
      </c>
      <c r="L89" s="1" t="s">
        <v>80</v>
      </c>
      <c r="M89" s="1">
        <v>0.18</v>
      </c>
      <c r="N89" s="1" t="s">
        <v>36</v>
      </c>
      <c r="O89" s="1">
        <v>25.92</v>
      </c>
      <c r="P89" s="1" t="s">
        <v>47</v>
      </c>
      <c r="Q89" s="1">
        <v>144</v>
      </c>
      <c r="R89" s="1" t="s">
        <v>50</v>
      </c>
      <c r="S89" s="1">
        <v>25.92</v>
      </c>
      <c r="T89" s="1" t="s">
        <v>36</v>
      </c>
      <c r="U89" s="1">
        <v>169.92</v>
      </c>
      <c r="V89" s="1" t="s">
        <v>87</v>
      </c>
      <c r="W89" s="1">
        <v>144</v>
      </c>
      <c r="X89" s="1" t="s">
        <v>80</v>
      </c>
      <c r="Y89" s="1">
        <v>1.18</v>
      </c>
      <c r="Z89" s="1" t="s">
        <v>36</v>
      </c>
      <c r="AA89" s="1">
        <v>169.92</v>
      </c>
      <c r="AB89" s="1" t="s">
        <v>81</v>
      </c>
    </row>
    <row r="90" spans="1:28" x14ac:dyDescent="0.25">
      <c r="A90" s="1" t="s">
        <v>18</v>
      </c>
      <c r="B90" s="1">
        <v>37</v>
      </c>
      <c r="C90" s="1" t="s">
        <v>19</v>
      </c>
      <c r="D90" s="1">
        <v>49</v>
      </c>
      <c r="E90" s="1" t="s">
        <v>20</v>
      </c>
      <c r="F90" s="1">
        <v>18.13</v>
      </c>
      <c r="G90" s="1">
        <v>37</v>
      </c>
      <c r="H90" s="1" t="s">
        <v>122</v>
      </c>
      <c r="I90" s="1" t="s">
        <v>30</v>
      </c>
      <c r="J90" s="1" t="s">
        <v>34</v>
      </c>
      <c r="K90" s="1">
        <v>0.37</v>
      </c>
      <c r="L90" s="1" t="s">
        <v>35</v>
      </c>
      <c r="M90" s="1">
        <v>49</v>
      </c>
      <c r="N90" s="1" t="s">
        <v>36</v>
      </c>
      <c r="O90" s="1">
        <v>18.13</v>
      </c>
      <c r="P90" s="1" t="s">
        <v>81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 t="s">
        <v>21</v>
      </c>
      <c r="B91" s="1">
        <v>54</v>
      </c>
      <c r="C91" s="1" t="s">
        <v>19</v>
      </c>
      <c r="D91" s="1">
        <v>183</v>
      </c>
      <c r="E91" s="1" t="s">
        <v>20</v>
      </c>
      <c r="F91" s="1">
        <v>98.82</v>
      </c>
      <c r="G91" s="1">
        <v>54</v>
      </c>
      <c r="H91" s="1" t="s">
        <v>212</v>
      </c>
      <c r="I91" s="1" t="s">
        <v>30</v>
      </c>
      <c r="J91" s="1" t="s">
        <v>34</v>
      </c>
      <c r="K91" s="1">
        <v>0.54</v>
      </c>
      <c r="L91" s="1" t="s">
        <v>35</v>
      </c>
      <c r="M91" s="1">
        <v>183</v>
      </c>
      <c r="N91" s="1" t="s">
        <v>36</v>
      </c>
      <c r="O91" s="1">
        <v>98.82</v>
      </c>
      <c r="P91" s="1" t="s">
        <v>81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 t="s">
        <v>11</v>
      </c>
      <c r="B92" s="1">
        <v>253</v>
      </c>
      <c r="C92" s="1" t="s">
        <v>16</v>
      </c>
      <c r="D92" s="1">
        <v>10</v>
      </c>
      <c r="E92" s="1" t="s">
        <v>14</v>
      </c>
      <c r="F92" s="2">
        <v>227.7</v>
      </c>
      <c r="G92" s="1">
        <v>10</v>
      </c>
      <c r="H92" s="1" t="s">
        <v>150</v>
      </c>
      <c r="I92" s="1" t="s">
        <v>85</v>
      </c>
      <c r="J92" s="1" t="s">
        <v>46</v>
      </c>
      <c r="K92" s="1">
        <v>253</v>
      </c>
      <c r="L92" s="1" t="s">
        <v>80</v>
      </c>
      <c r="M92" s="1">
        <v>0.1</v>
      </c>
      <c r="N92" s="1" t="s">
        <v>36</v>
      </c>
      <c r="O92" s="1">
        <v>25.3</v>
      </c>
      <c r="P92" s="1" t="s">
        <v>47</v>
      </c>
      <c r="Q92" s="1">
        <v>253</v>
      </c>
      <c r="R92" s="1" t="s">
        <v>48</v>
      </c>
      <c r="S92" s="1">
        <v>25.3</v>
      </c>
      <c r="T92" s="1" t="s">
        <v>36</v>
      </c>
      <c r="U92" s="1">
        <v>227.7</v>
      </c>
      <c r="V92" s="1" t="s">
        <v>87</v>
      </c>
      <c r="W92" s="1">
        <v>253</v>
      </c>
      <c r="X92" s="1" t="s">
        <v>80</v>
      </c>
      <c r="Y92" s="1">
        <v>0.9</v>
      </c>
      <c r="Z92" s="1" t="s">
        <v>36</v>
      </c>
      <c r="AA92" s="1">
        <v>227.7</v>
      </c>
      <c r="AB92" s="1" t="s">
        <v>81</v>
      </c>
    </row>
    <row r="93" spans="1:28" x14ac:dyDescent="0.25">
      <c r="A93" s="1" t="s">
        <v>11</v>
      </c>
      <c r="B93" s="1">
        <v>101</v>
      </c>
      <c r="C93" s="1" t="s">
        <v>17</v>
      </c>
      <c r="D93" s="1">
        <v>31</v>
      </c>
      <c r="E93" s="1" t="s">
        <v>14</v>
      </c>
      <c r="F93" s="2">
        <v>132.31</v>
      </c>
      <c r="G93" s="1">
        <v>31</v>
      </c>
      <c r="H93" s="1" t="s">
        <v>121</v>
      </c>
      <c r="I93" s="1" t="s">
        <v>86</v>
      </c>
      <c r="J93" s="1" t="s">
        <v>49</v>
      </c>
      <c r="K93" s="1">
        <v>101</v>
      </c>
      <c r="L93" s="1" t="s">
        <v>80</v>
      </c>
      <c r="M93" s="1">
        <v>0.31</v>
      </c>
      <c r="N93" s="1" t="s">
        <v>36</v>
      </c>
      <c r="O93" s="1">
        <v>31.31</v>
      </c>
      <c r="P93" s="1" t="s">
        <v>47</v>
      </c>
      <c r="Q93" s="1">
        <v>101</v>
      </c>
      <c r="R93" s="1" t="s">
        <v>50</v>
      </c>
      <c r="S93" s="1">
        <v>31.31</v>
      </c>
      <c r="T93" s="1" t="s">
        <v>36</v>
      </c>
      <c r="U93" s="1">
        <v>132.31</v>
      </c>
      <c r="V93" s="1" t="s">
        <v>87</v>
      </c>
      <c r="W93" s="1">
        <v>101</v>
      </c>
      <c r="X93" s="1" t="s">
        <v>80</v>
      </c>
      <c r="Y93" s="1">
        <v>1.31</v>
      </c>
      <c r="Z93" s="1" t="s">
        <v>36</v>
      </c>
      <c r="AA93" s="1">
        <v>132.31</v>
      </c>
      <c r="AB93" s="1" t="s">
        <v>81</v>
      </c>
    </row>
    <row r="94" spans="1:28" x14ac:dyDescent="0.25">
      <c r="A94" s="1" t="s">
        <v>11</v>
      </c>
      <c r="B94" s="1">
        <v>137</v>
      </c>
      <c r="C94" s="1" t="s">
        <v>16</v>
      </c>
      <c r="D94" s="1">
        <v>30</v>
      </c>
      <c r="E94" s="1" t="s">
        <v>14</v>
      </c>
      <c r="F94" s="2">
        <v>95.9</v>
      </c>
      <c r="G94" s="1">
        <v>30</v>
      </c>
      <c r="H94" s="1" t="s">
        <v>233</v>
      </c>
      <c r="I94" s="1" t="s">
        <v>85</v>
      </c>
      <c r="J94" s="1" t="s">
        <v>46</v>
      </c>
      <c r="K94" s="1">
        <v>137</v>
      </c>
      <c r="L94" s="1" t="s">
        <v>80</v>
      </c>
      <c r="M94" s="1">
        <v>0.3</v>
      </c>
      <c r="N94" s="1" t="s">
        <v>36</v>
      </c>
      <c r="O94" s="1">
        <v>41.1</v>
      </c>
      <c r="P94" s="1" t="s">
        <v>47</v>
      </c>
      <c r="Q94" s="1">
        <v>137</v>
      </c>
      <c r="R94" s="1" t="s">
        <v>48</v>
      </c>
      <c r="S94" s="1">
        <v>41.1</v>
      </c>
      <c r="T94" s="1" t="s">
        <v>36</v>
      </c>
      <c r="U94" s="1">
        <v>95.9</v>
      </c>
      <c r="V94" s="1" t="s">
        <v>87</v>
      </c>
      <c r="W94" s="1">
        <v>137</v>
      </c>
      <c r="X94" s="1" t="s">
        <v>80</v>
      </c>
      <c r="Y94" s="1">
        <v>0.7</v>
      </c>
      <c r="Z94" s="1" t="s">
        <v>36</v>
      </c>
      <c r="AA94" s="1">
        <v>95.9</v>
      </c>
      <c r="AB94" s="1" t="s">
        <v>81</v>
      </c>
    </row>
    <row r="95" spans="1:28" x14ac:dyDescent="0.25">
      <c r="A95" s="1" t="s">
        <v>11</v>
      </c>
      <c r="B95" s="1">
        <v>118</v>
      </c>
      <c r="C95" s="1" t="s">
        <v>17</v>
      </c>
      <c r="D95" s="1">
        <v>16</v>
      </c>
      <c r="E95" s="1" t="s">
        <v>14</v>
      </c>
      <c r="F95" s="2">
        <v>136.88</v>
      </c>
      <c r="G95" s="1">
        <v>16</v>
      </c>
      <c r="H95" s="1" t="s">
        <v>97</v>
      </c>
      <c r="I95" s="1" t="s">
        <v>86</v>
      </c>
      <c r="J95" s="1" t="s">
        <v>49</v>
      </c>
      <c r="K95" s="1">
        <v>118</v>
      </c>
      <c r="L95" s="1" t="s">
        <v>80</v>
      </c>
      <c r="M95" s="1">
        <v>0.16</v>
      </c>
      <c r="N95" s="1" t="s">
        <v>36</v>
      </c>
      <c r="O95" s="1">
        <v>18.88</v>
      </c>
      <c r="P95" s="1" t="s">
        <v>47</v>
      </c>
      <c r="Q95" s="1">
        <v>118</v>
      </c>
      <c r="R95" s="1" t="s">
        <v>50</v>
      </c>
      <c r="S95" s="1">
        <v>18.88</v>
      </c>
      <c r="T95" s="1" t="s">
        <v>36</v>
      </c>
      <c r="U95" s="1">
        <v>136.88</v>
      </c>
      <c r="V95" s="1" t="s">
        <v>87</v>
      </c>
      <c r="W95" s="1">
        <v>118</v>
      </c>
      <c r="X95" s="1" t="s">
        <v>80</v>
      </c>
      <c r="Y95" s="1">
        <v>1.1599999999999999</v>
      </c>
      <c r="Z95" s="1" t="s">
        <v>36</v>
      </c>
      <c r="AA95" s="1">
        <v>136.88</v>
      </c>
      <c r="AB95" s="1" t="s">
        <v>81</v>
      </c>
    </row>
    <row r="96" spans="1:28" x14ac:dyDescent="0.25">
      <c r="A96" s="1" t="s">
        <v>11</v>
      </c>
      <c r="B96" s="1">
        <v>196</v>
      </c>
      <c r="C96" s="1" t="s">
        <v>16</v>
      </c>
      <c r="D96" s="1">
        <v>20</v>
      </c>
      <c r="E96" s="1" t="s">
        <v>14</v>
      </c>
      <c r="F96" s="2">
        <v>156.80000000000001</v>
      </c>
      <c r="G96" s="1">
        <v>20</v>
      </c>
      <c r="H96" s="1" t="s">
        <v>234</v>
      </c>
      <c r="I96" s="1" t="s">
        <v>85</v>
      </c>
      <c r="J96" s="1" t="s">
        <v>46</v>
      </c>
      <c r="K96" s="1">
        <v>196</v>
      </c>
      <c r="L96" s="1" t="s">
        <v>80</v>
      </c>
      <c r="M96" s="1">
        <v>0.2</v>
      </c>
      <c r="N96" s="1" t="s">
        <v>36</v>
      </c>
      <c r="O96" s="1">
        <v>39.200000000000003</v>
      </c>
      <c r="P96" s="1" t="s">
        <v>47</v>
      </c>
      <c r="Q96" s="1">
        <v>196</v>
      </c>
      <c r="R96" s="1" t="s">
        <v>48</v>
      </c>
      <c r="S96" s="1">
        <v>39.200000000000003</v>
      </c>
      <c r="T96" s="1" t="s">
        <v>36</v>
      </c>
      <c r="U96" s="1">
        <v>156.80000000000001</v>
      </c>
      <c r="V96" s="1" t="s">
        <v>87</v>
      </c>
      <c r="W96" s="1">
        <v>196</v>
      </c>
      <c r="X96" s="1" t="s">
        <v>80</v>
      </c>
      <c r="Y96" s="1">
        <v>0.8</v>
      </c>
      <c r="Z96" s="1" t="s">
        <v>36</v>
      </c>
      <c r="AA96" s="1">
        <v>156.80000000000001</v>
      </c>
      <c r="AB96" s="1" t="s">
        <v>81</v>
      </c>
    </row>
    <row r="97" spans="1:28" x14ac:dyDescent="0.25">
      <c r="A97" s="1" t="s">
        <v>11</v>
      </c>
      <c r="B97" s="1">
        <v>168</v>
      </c>
      <c r="C97" s="1" t="s">
        <v>17</v>
      </c>
      <c r="D97" s="1">
        <v>14</v>
      </c>
      <c r="E97" s="1" t="s">
        <v>14</v>
      </c>
      <c r="F97" s="2">
        <v>191.52</v>
      </c>
      <c r="G97" s="1">
        <v>14</v>
      </c>
      <c r="H97" s="1" t="s">
        <v>217</v>
      </c>
      <c r="I97" s="1" t="s">
        <v>86</v>
      </c>
      <c r="J97" s="1" t="s">
        <v>49</v>
      </c>
      <c r="K97" s="1">
        <v>168</v>
      </c>
      <c r="L97" s="1" t="s">
        <v>80</v>
      </c>
      <c r="M97" s="1">
        <v>0.14000000000000001</v>
      </c>
      <c r="N97" s="1" t="s">
        <v>36</v>
      </c>
      <c r="O97" s="1">
        <v>23.52</v>
      </c>
      <c r="P97" s="1" t="s">
        <v>47</v>
      </c>
      <c r="Q97" s="1">
        <v>168</v>
      </c>
      <c r="R97" s="1" t="s">
        <v>50</v>
      </c>
      <c r="S97" s="1">
        <v>23.52</v>
      </c>
      <c r="T97" s="1" t="s">
        <v>36</v>
      </c>
      <c r="U97" s="1">
        <v>191.52</v>
      </c>
      <c r="V97" s="1" t="s">
        <v>87</v>
      </c>
      <c r="W97" s="1">
        <v>168</v>
      </c>
      <c r="X97" s="1" t="s">
        <v>80</v>
      </c>
      <c r="Y97" s="1">
        <v>1.1399999999999999</v>
      </c>
      <c r="Z97" s="1" t="s">
        <v>36</v>
      </c>
      <c r="AA97" s="1">
        <v>191.52</v>
      </c>
      <c r="AB97" s="1" t="s">
        <v>81</v>
      </c>
    </row>
    <row r="98" spans="1:28" x14ac:dyDescent="0.25">
      <c r="A98" s="1" t="s">
        <v>18</v>
      </c>
      <c r="B98" s="1">
        <v>72</v>
      </c>
      <c r="C98" s="1" t="s">
        <v>19</v>
      </c>
      <c r="D98" s="1">
        <v>112</v>
      </c>
      <c r="E98" s="1" t="s">
        <v>20</v>
      </c>
      <c r="F98" s="1">
        <v>80.64</v>
      </c>
      <c r="G98" s="1">
        <v>72</v>
      </c>
      <c r="H98" s="1" t="s">
        <v>207</v>
      </c>
      <c r="I98" s="1" t="s">
        <v>30</v>
      </c>
      <c r="J98" s="1" t="s">
        <v>34</v>
      </c>
      <c r="K98" s="1">
        <v>0.72</v>
      </c>
      <c r="L98" s="1" t="s">
        <v>35</v>
      </c>
      <c r="M98" s="1">
        <v>112</v>
      </c>
      <c r="N98" s="1" t="s">
        <v>36</v>
      </c>
      <c r="O98" s="1">
        <v>80.64</v>
      </c>
      <c r="P98" s="1" t="s">
        <v>81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 t="s">
        <v>21</v>
      </c>
      <c r="B99" s="1">
        <v>7</v>
      </c>
      <c r="C99" s="1" t="s">
        <v>19</v>
      </c>
      <c r="D99" s="1">
        <v>156</v>
      </c>
      <c r="E99" s="1" t="s">
        <v>20</v>
      </c>
      <c r="F99" s="1">
        <v>10.92</v>
      </c>
      <c r="G99" s="1">
        <v>7</v>
      </c>
      <c r="H99" s="1" t="s">
        <v>190</v>
      </c>
      <c r="I99" s="1" t="s">
        <v>30</v>
      </c>
      <c r="J99" s="1" t="s">
        <v>34</v>
      </c>
      <c r="K99" s="1">
        <v>7.0000000000000007E-2</v>
      </c>
      <c r="L99" s="1" t="s">
        <v>35</v>
      </c>
      <c r="M99" s="1">
        <v>156</v>
      </c>
      <c r="N99" s="1" t="s">
        <v>36</v>
      </c>
      <c r="O99" s="1">
        <v>10.92</v>
      </c>
      <c r="P99" s="1" t="s">
        <v>81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 t="s">
        <v>11</v>
      </c>
      <c r="B100" s="1">
        <v>88</v>
      </c>
      <c r="C100" s="1" t="s">
        <v>16</v>
      </c>
      <c r="D100" s="1">
        <v>26</v>
      </c>
      <c r="E100" s="1" t="s">
        <v>14</v>
      </c>
      <c r="F100" s="2">
        <v>65.12</v>
      </c>
      <c r="G100" s="1">
        <v>26</v>
      </c>
      <c r="H100" s="1" t="s">
        <v>92</v>
      </c>
      <c r="I100" s="1" t="s">
        <v>85</v>
      </c>
      <c r="J100" s="1" t="s">
        <v>46</v>
      </c>
      <c r="K100" s="1">
        <v>88</v>
      </c>
      <c r="L100" s="1" t="s">
        <v>80</v>
      </c>
      <c r="M100" s="1">
        <v>0.26</v>
      </c>
      <c r="N100" s="1" t="s">
        <v>36</v>
      </c>
      <c r="O100" s="1">
        <v>22.88</v>
      </c>
      <c r="P100" s="1" t="s">
        <v>47</v>
      </c>
      <c r="Q100" s="1">
        <v>88</v>
      </c>
      <c r="R100" s="1" t="s">
        <v>48</v>
      </c>
      <c r="S100" s="1">
        <v>22.88</v>
      </c>
      <c r="T100" s="1" t="s">
        <v>36</v>
      </c>
      <c r="U100" s="1">
        <v>65.12</v>
      </c>
      <c r="V100" s="1" t="s">
        <v>87</v>
      </c>
      <c r="W100" s="1">
        <v>88</v>
      </c>
      <c r="X100" s="1" t="s">
        <v>80</v>
      </c>
      <c r="Y100" s="1">
        <v>0.74</v>
      </c>
      <c r="Z100" s="1" t="s">
        <v>36</v>
      </c>
      <c r="AA100" s="1">
        <v>65.12</v>
      </c>
      <c r="AB100" s="1" t="s">
        <v>81</v>
      </c>
    </row>
    <row r="101" spans="1:28" x14ac:dyDescent="0.25">
      <c r="A101" s="1" t="s">
        <v>11</v>
      </c>
      <c r="B101" s="1">
        <v>165</v>
      </c>
      <c r="C101" s="1" t="s">
        <v>17</v>
      </c>
      <c r="D101" s="1">
        <v>5</v>
      </c>
      <c r="E101" s="1" t="s">
        <v>14</v>
      </c>
      <c r="F101" s="2">
        <v>173.25</v>
      </c>
      <c r="G101" s="1">
        <v>5</v>
      </c>
      <c r="H101" s="1" t="s">
        <v>58</v>
      </c>
      <c r="I101" s="1" t="s">
        <v>86</v>
      </c>
      <c r="J101" s="1" t="s">
        <v>49</v>
      </c>
      <c r="K101" s="1">
        <v>165</v>
      </c>
      <c r="L101" s="1" t="s">
        <v>80</v>
      </c>
      <c r="M101" s="1">
        <v>0.05</v>
      </c>
      <c r="N101" s="1" t="s">
        <v>36</v>
      </c>
      <c r="O101" s="1">
        <v>8.25</v>
      </c>
      <c r="P101" s="1" t="s">
        <v>47</v>
      </c>
      <c r="Q101" s="1">
        <v>165</v>
      </c>
      <c r="R101" s="1" t="s">
        <v>50</v>
      </c>
      <c r="S101" s="1">
        <v>8.25</v>
      </c>
      <c r="T101" s="1" t="s">
        <v>36</v>
      </c>
      <c r="U101" s="1">
        <v>173.25</v>
      </c>
      <c r="V101" s="1" t="s">
        <v>87</v>
      </c>
      <c r="W101" s="1">
        <v>165</v>
      </c>
      <c r="X101" s="1" t="s">
        <v>80</v>
      </c>
      <c r="Y101" s="1">
        <v>1.05</v>
      </c>
      <c r="Z101" s="1" t="s">
        <v>36</v>
      </c>
      <c r="AA101" s="1">
        <v>173.25</v>
      </c>
      <c r="AB101" s="1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5C73-4A02-4C6A-91E8-BF87E133D03D}">
  <sheetPr codeName="Feuil6"/>
  <dimension ref="A1:N102"/>
  <sheetViews>
    <sheetView workbookViewId="0">
      <selection activeCell="G1" sqref="G1"/>
    </sheetView>
  </sheetViews>
  <sheetFormatPr baseColWidth="10" defaultRowHeight="15" x14ac:dyDescent="0.25"/>
  <cols>
    <col min="6" max="13" width="6.7109375" customWidth="1"/>
  </cols>
  <sheetData>
    <row r="1" spans="1:1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</row>
    <row r="2" spans="1:14" x14ac:dyDescent="0.25">
      <c r="A2" s="1" t="s">
        <v>18</v>
      </c>
      <c r="B2" s="1">
        <v>66</v>
      </c>
      <c r="C2" s="1" t="s">
        <v>19</v>
      </c>
      <c r="D2" s="1">
        <v>21</v>
      </c>
      <c r="E2" s="1" t="s">
        <v>20</v>
      </c>
      <c r="F2" s="1"/>
      <c r="G2" s="1"/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1">
        <v>13.86</v>
      </c>
    </row>
    <row r="3" spans="1:14" x14ac:dyDescent="0.25">
      <c r="A3" s="1" t="s">
        <v>21</v>
      </c>
      <c r="B3" s="1">
        <v>6</v>
      </c>
      <c r="C3" s="1" t="s">
        <v>19</v>
      </c>
      <c r="D3" s="1">
        <v>108</v>
      </c>
      <c r="E3" s="1" t="s">
        <v>20</v>
      </c>
      <c r="F3" s="1"/>
      <c r="G3" s="1"/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1">
        <v>6.48</v>
      </c>
    </row>
    <row r="4" spans="1:14" x14ac:dyDescent="0.25">
      <c r="A4" s="1" t="s">
        <v>22</v>
      </c>
      <c r="B4" s="1">
        <v>409</v>
      </c>
      <c r="C4" s="1" t="s">
        <v>24</v>
      </c>
      <c r="D4" s="1">
        <v>170</v>
      </c>
      <c r="E4" s="1" t="s">
        <v>25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1">
        <v>41.56</v>
      </c>
    </row>
    <row r="5" spans="1:14" x14ac:dyDescent="0.25">
      <c r="A5" s="1" t="s">
        <v>22</v>
      </c>
      <c r="B5" s="1">
        <v>484</v>
      </c>
      <c r="C5" s="1" t="s">
        <v>24</v>
      </c>
      <c r="D5" s="1">
        <v>332</v>
      </c>
      <c r="E5" s="1" t="s">
        <v>26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1">
        <v>68.599999999999994</v>
      </c>
    </row>
    <row r="6" spans="1:14" x14ac:dyDescent="0.25">
      <c r="A6" s="1" t="s">
        <v>18</v>
      </c>
      <c r="B6" s="1">
        <v>24</v>
      </c>
      <c r="C6" s="1" t="s">
        <v>19</v>
      </c>
      <c r="D6" s="1">
        <v>70</v>
      </c>
      <c r="E6" s="1" t="s">
        <v>20</v>
      </c>
      <c r="F6" s="1"/>
      <c r="G6" s="1"/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1">
        <v>16.8</v>
      </c>
    </row>
    <row r="7" spans="1:14" x14ac:dyDescent="0.25">
      <c r="A7" s="1" t="s">
        <v>21</v>
      </c>
      <c r="B7" s="1">
        <v>12</v>
      </c>
      <c r="C7" s="1" t="s">
        <v>19</v>
      </c>
      <c r="D7" s="1">
        <v>120</v>
      </c>
      <c r="E7" s="1" t="s">
        <v>20</v>
      </c>
      <c r="F7" s="1"/>
      <c r="G7" s="1"/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1">
        <v>14.4</v>
      </c>
    </row>
    <row r="8" spans="1:14" x14ac:dyDescent="0.25">
      <c r="A8" s="1" t="s">
        <v>22</v>
      </c>
      <c r="B8" s="1">
        <v>493</v>
      </c>
      <c r="C8" s="1" t="s">
        <v>24</v>
      </c>
      <c r="D8" s="1">
        <v>344</v>
      </c>
      <c r="E8" s="1" t="s">
        <v>25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1">
        <v>69.78</v>
      </c>
    </row>
    <row r="9" spans="1:14" x14ac:dyDescent="0.25">
      <c r="A9" s="1" t="s">
        <v>22</v>
      </c>
      <c r="B9" s="1">
        <v>661</v>
      </c>
      <c r="C9" s="1" t="s">
        <v>24</v>
      </c>
      <c r="D9" s="1">
        <v>447</v>
      </c>
      <c r="E9" s="1" t="s">
        <v>26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1">
        <v>67.62</v>
      </c>
    </row>
    <row r="10" spans="1:14" x14ac:dyDescent="0.25">
      <c r="A10" s="1" t="s">
        <v>18</v>
      </c>
      <c r="B10" s="1">
        <v>30</v>
      </c>
      <c r="C10" s="1" t="s">
        <v>19</v>
      </c>
      <c r="D10" s="1">
        <v>26</v>
      </c>
      <c r="E10" s="1" t="s">
        <v>20</v>
      </c>
      <c r="F10" s="1"/>
      <c r="G10" s="1"/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1">
        <v>7.8</v>
      </c>
    </row>
    <row r="11" spans="1:14" x14ac:dyDescent="0.25">
      <c r="A11" s="1" t="s">
        <v>21</v>
      </c>
      <c r="B11" s="1">
        <v>32</v>
      </c>
      <c r="C11" s="1" t="s">
        <v>19</v>
      </c>
      <c r="D11" s="1">
        <v>32</v>
      </c>
      <c r="E11" s="1" t="s">
        <v>20</v>
      </c>
      <c r="F11" s="1"/>
      <c r="G11" s="1"/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1">
        <v>10.24</v>
      </c>
    </row>
    <row r="12" spans="1:14" x14ac:dyDescent="0.25">
      <c r="A12" s="1" t="s">
        <v>22</v>
      </c>
      <c r="B12" s="1">
        <v>497</v>
      </c>
      <c r="C12" s="1" t="s">
        <v>24</v>
      </c>
      <c r="D12" s="1">
        <v>130</v>
      </c>
      <c r="E12" s="1" t="s">
        <v>25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1">
        <v>26.16</v>
      </c>
    </row>
    <row r="13" spans="1:14" x14ac:dyDescent="0.25">
      <c r="A13" s="1" t="s">
        <v>22</v>
      </c>
      <c r="B13" s="1">
        <v>662</v>
      </c>
      <c r="C13" s="1" t="s">
        <v>24</v>
      </c>
      <c r="D13" s="1">
        <v>228</v>
      </c>
      <c r="E13" s="1" t="s">
        <v>26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1">
        <v>34.44</v>
      </c>
    </row>
    <row r="14" spans="1:14" x14ac:dyDescent="0.25">
      <c r="A14" s="1" t="s">
        <v>18</v>
      </c>
      <c r="B14" s="1">
        <v>72</v>
      </c>
      <c r="C14" s="1" t="s">
        <v>19</v>
      </c>
      <c r="D14" s="1">
        <v>182</v>
      </c>
      <c r="E14" s="1" t="s">
        <v>20</v>
      </c>
      <c r="F14" s="1"/>
      <c r="G14" s="1"/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1">
        <v>131.04</v>
      </c>
    </row>
    <row r="15" spans="1:14" x14ac:dyDescent="0.25">
      <c r="A15" s="1" t="s">
        <v>21</v>
      </c>
      <c r="B15" s="1">
        <v>38</v>
      </c>
      <c r="C15" s="1" t="s">
        <v>19</v>
      </c>
      <c r="D15" s="1">
        <v>135</v>
      </c>
      <c r="E15" s="1" t="s">
        <v>20</v>
      </c>
      <c r="F15" s="1"/>
      <c r="G15" s="1"/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1">
        <v>51.3</v>
      </c>
    </row>
    <row r="16" spans="1:14" x14ac:dyDescent="0.25">
      <c r="A16" s="1" t="s">
        <v>22</v>
      </c>
      <c r="B16" s="1">
        <v>546</v>
      </c>
      <c r="C16" s="1" t="s">
        <v>24</v>
      </c>
      <c r="D16" s="1">
        <v>134</v>
      </c>
      <c r="E16" s="1" t="s">
        <v>25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1">
        <v>24.54</v>
      </c>
    </row>
    <row r="17" spans="1:14" x14ac:dyDescent="0.25">
      <c r="A17" s="1" t="s">
        <v>22</v>
      </c>
      <c r="B17" s="1">
        <v>684</v>
      </c>
      <c r="C17" s="1" t="s">
        <v>24</v>
      </c>
      <c r="D17" s="1">
        <v>465</v>
      </c>
      <c r="E17" s="1" t="s">
        <v>26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1">
        <v>67.98</v>
      </c>
    </row>
    <row r="18" spans="1:14" x14ac:dyDescent="0.25">
      <c r="A18" s="1" t="s">
        <v>18</v>
      </c>
      <c r="B18" s="1">
        <v>63</v>
      </c>
      <c r="C18" s="1" t="s">
        <v>19</v>
      </c>
      <c r="D18" s="1">
        <v>174</v>
      </c>
      <c r="E18" s="1" t="s">
        <v>20</v>
      </c>
      <c r="F18" s="1"/>
      <c r="G18" s="1"/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1">
        <v>109.62</v>
      </c>
    </row>
    <row r="19" spans="1:14" x14ac:dyDescent="0.25">
      <c r="A19" s="1" t="s">
        <v>21</v>
      </c>
      <c r="B19" s="1">
        <v>5</v>
      </c>
      <c r="C19" s="1" t="s">
        <v>19</v>
      </c>
      <c r="D19" s="1">
        <v>36</v>
      </c>
      <c r="E19" s="1" t="s">
        <v>20</v>
      </c>
      <c r="F19" s="1"/>
      <c r="G19" s="1"/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1">
        <v>1.8</v>
      </c>
    </row>
    <row r="20" spans="1:14" x14ac:dyDescent="0.25">
      <c r="A20" s="1" t="s">
        <v>22</v>
      </c>
      <c r="B20" s="1">
        <v>406</v>
      </c>
      <c r="C20" s="1" t="s">
        <v>24</v>
      </c>
      <c r="D20" s="1">
        <v>144</v>
      </c>
      <c r="E20" s="1" t="s">
        <v>25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1">
        <v>35.47</v>
      </c>
    </row>
    <row r="21" spans="1:14" x14ac:dyDescent="0.25">
      <c r="A21" s="1" t="s">
        <v>22</v>
      </c>
      <c r="B21" s="1">
        <v>591</v>
      </c>
      <c r="C21" s="1" t="s">
        <v>24</v>
      </c>
      <c r="D21" s="1">
        <v>336</v>
      </c>
      <c r="E21" s="1" t="s">
        <v>26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1">
        <v>56.85</v>
      </c>
    </row>
    <row r="22" spans="1:14" x14ac:dyDescent="0.25">
      <c r="A22" s="1" t="s">
        <v>18</v>
      </c>
      <c r="B22" s="1">
        <v>19</v>
      </c>
      <c r="C22" s="1" t="s">
        <v>19</v>
      </c>
      <c r="D22" s="1">
        <v>170</v>
      </c>
      <c r="E22" s="1" t="s">
        <v>20</v>
      </c>
      <c r="F22" s="1"/>
      <c r="G22" s="1"/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1">
        <v>32.299999999999997</v>
      </c>
    </row>
    <row r="23" spans="1:14" x14ac:dyDescent="0.25">
      <c r="A23" s="1" t="s">
        <v>21</v>
      </c>
      <c r="B23" s="1">
        <v>87</v>
      </c>
      <c r="C23" s="1" t="s">
        <v>19</v>
      </c>
      <c r="D23" s="1">
        <v>80</v>
      </c>
      <c r="E23" s="1" t="s">
        <v>20</v>
      </c>
      <c r="F23" s="1"/>
      <c r="G23" s="1"/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1">
        <v>69.599999999999994</v>
      </c>
    </row>
    <row r="24" spans="1:14" x14ac:dyDescent="0.25">
      <c r="A24" s="1" t="s">
        <v>22</v>
      </c>
      <c r="B24" s="1">
        <v>544</v>
      </c>
      <c r="C24" s="1" t="s">
        <v>24</v>
      </c>
      <c r="D24" s="1">
        <v>203</v>
      </c>
      <c r="E24" s="1" t="s">
        <v>25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1">
        <v>37.32</v>
      </c>
    </row>
    <row r="25" spans="1:14" x14ac:dyDescent="0.25">
      <c r="A25" s="1" t="s">
        <v>22</v>
      </c>
      <c r="B25" s="1">
        <v>421</v>
      </c>
      <c r="C25" s="1" t="s">
        <v>24</v>
      </c>
      <c r="D25" s="1">
        <v>224</v>
      </c>
      <c r="E25" s="1" t="s">
        <v>26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1">
        <v>53.21</v>
      </c>
    </row>
    <row r="26" spans="1:14" x14ac:dyDescent="0.25">
      <c r="A26" s="1" t="s">
        <v>18</v>
      </c>
      <c r="B26" s="1">
        <v>55</v>
      </c>
      <c r="C26" s="1" t="s">
        <v>19</v>
      </c>
      <c r="D26" s="1">
        <v>173</v>
      </c>
      <c r="E26" s="1" t="s">
        <v>20</v>
      </c>
      <c r="F26" s="1"/>
      <c r="G26" s="1"/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1">
        <v>95.15</v>
      </c>
    </row>
    <row r="27" spans="1:14" x14ac:dyDescent="0.25">
      <c r="A27" s="1" t="s">
        <v>21</v>
      </c>
      <c r="B27" s="1">
        <v>25</v>
      </c>
      <c r="C27" s="1" t="s">
        <v>19</v>
      </c>
      <c r="D27" s="1">
        <v>120</v>
      </c>
      <c r="E27" s="1" t="s">
        <v>20</v>
      </c>
      <c r="F27" s="1"/>
      <c r="G27" s="1"/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1">
        <v>30</v>
      </c>
    </row>
    <row r="28" spans="1:14" x14ac:dyDescent="0.25">
      <c r="A28" s="1" t="s">
        <v>22</v>
      </c>
      <c r="B28" s="1">
        <v>583</v>
      </c>
      <c r="C28" s="1" t="s">
        <v>24</v>
      </c>
      <c r="D28" s="1">
        <v>383</v>
      </c>
      <c r="E28" s="1" t="s">
        <v>25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1">
        <v>65.69</v>
      </c>
    </row>
    <row r="29" spans="1:14" x14ac:dyDescent="0.25">
      <c r="A29" s="1" t="s">
        <v>22</v>
      </c>
      <c r="B29" s="1">
        <v>492</v>
      </c>
      <c r="C29" s="1" t="s">
        <v>24</v>
      </c>
      <c r="D29" s="1">
        <v>347</v>
      </c>
      <c r="E29" s="1" t="s">
        <v>26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1">
        <v>70.53</v>
      </c>
    </row>
    <row r="30" spans="1:14" x14ac:dyDescent="0.25">
      <c r="A30" s="1" t="s">
        <v>18</v>
      </c>
      <c r="B30" s="1">
        <v>74</v>
      </c>
      <c r="C30" s="1" t="s">
        <v>19</v>
      </c>
      <c r="D30" s="1">
        <v>188</v>
      </c>
      <c r="E30" s="1" t="s">
        <v>20</v>
      </c>
      <c r="F30" s="1"/>
      <c r="G30" s="1"/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1">
        <v>139.12</v>
      </c>
    </row>
    <row r="31" spans="1:14" x14ac:dyDescent="0.25">
      <c r="A31" s="1" t="s">
        <v>21</v>
      </c>
      <c r="B31" s="1">
        <v>75</v>
      </c>
      <c r="C31" s="1" t="s">
        <v>19</v>
      </c>
      <c r="D31" s="1">
        <v>107</v>
      </c>
      <c r="E31" s="1" t="s">
        <v>20</v>
      </c>
      <c r="F31" s="1"/>
      <c r="G31" s="1"/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1">
        <v>80.25</v>
      </c>
    </row>
    <row r="32" spans="1:14" x14ac:dyDescent="0.25">
      <c r="A32" s="1" t="s">
        <v>22</v>
      </c>
      <c r="B32" s="1">
        <v>506</v>
      </c>
      <c r="C32" s="1" t="s">
        <v>24</v>
      </c>
      <c r="D32" s="1">
        <v>145</v>
      </c>
      <c r="E32" s="1" t="s">
        <v>25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1">
        <v>28.66</v>
      </c>
    </row>
    <row r="33" spans="1:14" x14ac:dyDescent="0.25">
      <c r="A33" s="1" t="s">
        <v>22</v>
      </c>
      <c r="B33" s="1">
        <v>509</v>
      </c>
      <c r="C33" s="1" t="s">
        <v>24</v>
      </c>
      <c r="D33" s="1">
        <v>148</v>
      </c>
      <c r="E33" s="1" t="s">
        <v>26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1">
        <v>29.08</v>
      </c>
    </row>
    <row r="34" spans="1:14" x14ac:dyDescent="0.25">
      <c r="A34" s="1" t="s">
        <v>18</v>
      </c>
      <c r="B34" s="1">
        <v>6</v>
      </c>
      <c r="C34" s="1" t="s">
        <v>19</v>
      </c>
      <c r="D34" s="1">
        <v>169</v>
      </c>
      <c r="E34" s="1" t="s">
        <v>20</v>
      </c>
      <c r="F34" s="1"/>
      <c r="G34" s="1"/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1">
        <v>10.14</v>
      </c>
    </row>
    <row r="35" spans="1:14" x14ac:dyDescent="0.25">
      <c r="A35" s="1" t="s">
        <v>21</v>
      </c>
      <c r="B35" s="1">
        <v>54</v>
      </c>
      <c r="C35" s="1" t="s">
        <v>19</v>
      </c>
      <c r="D35" s="1">
        <v>123</v>
      </c>
      <c r="E35" s="1" t="s">
        <v>20</v>
      </c>
      <c r="F35" s="1"/>
      <c r="G35" s="1"/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1">
        <v>66.42</v>
      </c>
    </row>
    <row r="36" spans="1:14" x14ac:dyDescent="0.25">
      <c r="A36" s="1" t="s">
        <v>22</v>
      </c>
      <c r="B36" s="1">
        <v>547</v>
      </c>
      <c r="C36" s="1" t="s">
        <v>24</v>
      </c>
      <c r="D36" s="1">
        <v>192</v>
      </c>
      <c r="E36" s="1" t="s">
        <v>25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1">
        <v>35.1</v>
      </c>
    </row>
    <row r="37" spans="1:14" x14ac:dyDescent="0.25">
      <c r="A37" s="1" t="s">
        <v>22</v>
      </c>
      <c r="B37" s="1">
        <v>567</v>
      </c>
      <c r="C37" s="1" t="s">
        <v>24</v>
      </c>
      <c r="D37" s="1">
        <v>283</v>
      </c>
      <c r="E37" s="1" t="s">
        <v>26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1">
        <v>49.91</v>
      </c>
    </row>
    <row r="38" spans="1:14" x14ac:dyDescent="0.25">
      <c r="A38" s="1" t="s">
        <v>18</v>
      </c>
      <c r="B38" s="1">
        <v>51</v>
      </c>
      <c r="C38" s="1" t="s">
        <v>19</v>
      </c>
      <c r="D38" s="1">
        <v>197</v>
      </c>
      <c r="E38" s="1" t="s">
        <v>20</v>
      </c>
      <c r="F38" s="1"/>
      <c r="G38" s="1"/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1">
        <v>100.47</v>
      </c>
    </row>
    <row r="39" spans="1:14" x14ac:dyDescent="0.25">
      <c r="A39" s="1" t="s">
        <v>21</v>
      </c>
      <c r="B39" s="1">
        <v>78</v>
      </c>
      <c r="C39" s="1" t="s">
        <v>19</v>
      </c>
      <c r="D39" s="1">
        <v>101</v>
      </c>
      <c r="E39" s="1" t="s">
        <v>20</v>
      </c>
      <c r="F39" s="1"/>
      <c r="G39" s="1"/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1">
        <v>78.78</v>
      </c>
    </row>
    <row r="40" spans="1:14" x14ac:dyDescent="0.25">
      <c r="A40" s="1" t="s">
        <v>22</v>
      </c>
      <c r="B40" s="1">
        <v>431</v>
      </c>
      <c r="C40" s="1" t="s">
        <v>24</v>
      </c>
      <c r="D40" s="1">
        <v>222</v>
      </c>
      <c r="E40" s="1" t="s">
        <v>25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1">
        <v>51.51</v>
      </c>
    </row>
    <row r="41" spans="1:14" x14ac:dyDescent="0.25">
      <c r="A41" s="1" t="s">
        <v>22</v>
      </c>
      <c r="B41" s="1">
        <v>667</v>
      </c>
      <c r="C41" s="1" t="s">
        <v>24</v>
      </c>
      <c r="D41" s="1">
        <v>274</v>
      </c>
      <c r="E41" s="1" t="s">
        <v>26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1">
        <v>41.08</v>
      </c>
    </row>
    <row r="42" spans="1:14" x14ac:dyDescent="0.25">
      <c r="A42" s="1" t="s">
        <v>18</v>
      </c>
      <c r="B42" s="1">
        <v>57</v>
      </c>
      <c r="C42" s="1" t="s">
        <v>19</v>
      </c>
      <c r="D42" s="1">
        <v>157</v>
      </c>
      <c r="E42" s="1" t="s">
        <v>20</v>
      </c>
      <c r="F42" s="1"/>
      <c r="G42" s="1"/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1">
        <v>89.49</v>
      </c>
    </row>
    <row r="43" spans="1:14" x14ac:dyDescent="0.25">
      <c r="A43" s="1" t="s">
        <v>21</v>
      </c>
      <c r="B43" s="1">
        <v>94</v>
      </c>
      <c r="C43" s="1" t="s">
        <v>19</v>
      </c>
      <c r="D43" s="1">
        <v>193</v>
      </c>
      <c r="E43" s="1" t="s">
        <v>20</v>
      </c>
      <c r="F43" s="1"/>
      <c r="G43" s="1"/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1">
        <v>181.42</v>
      </c>
    </row>
    <row r="44" spans="1:14" x14ac:dyDescent="0.25">
      <c r="A44" s="1" t="s">
        <v>22</v>
      </c>
      <c r="B44" s="1">
        <v>557</v>
      </c>
      <c r="C44" s="1" t="s">
        <v>24</v>
      </c>
      <c r="D44" s="1">
        <v>121</v>
      </c>
      <c r="E44" s="1" t="s">
        <v>25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1">
        <v>21.72</v>
      </c>
    </row>
    <row r="45" spans="1:14" x14ac:dyDescent="0.25">
      <c r="A45" s="1" t="s">
        <v>22</v>
      </c>
      <c r="B45" s="1">
        <v>506</v>
      </c>
      <c r="C45" s="1" t="s">
        <v>24</v>
      </c>
      <c r="D45" s="1">
        <v>256</v>
      </c>
      <c r="E45" s="1" t="s">
        <v>26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1">
        <v>50.59</v>
      </c>
    </row>
    <row r="46" spans="1:14" x14ac:dyDescent="0.25">
      <c r="A46" s="1" t="s">
        <v>18</v>
      </c>
      <c r="B46" s="1">
        <v>5</v>
      </c>
      <c r="C46" s="1" t="s">
        <v>19</v>
      </c>
      <c r="D46" s="1">
        <v>66</v>
      </c>
      <c r="E46" s="1" t="s">
        <v>20</v>
      </c>
      <c r="F46" s="1"/>
      <c r="G46" s="1"/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1">
        <v>3.3</v>
      </c>
    </row>
    <row r="47" spans="1:14" x14ac:dyDescent="0.25">
      <c r="A47" s="1" t="s">
        <v>21</v>
      </c>
      <c r="B47" s="1">
        <v>7</v>
      </c>
      <c r="C47" s="1" t="s">
        <v>19</v>
      </c>
      <c r="D47" s="1">
        <v>110</v>
      </c>
      <c r="E47" s="1" t="s">
        <v>20</v>
      </c>
      <c r="F47" s="1"/>
      <c r="G47" s="1"/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1">
        <v>7.7</v>
      </c>
    </row>
    <row r="48" spans="1:14" x14ac:dyDescent="0.25">
      <c r="A48" s="1" t="s">
        <v>22</v>
      </c>
      <c r="B48" s="1">
        <v>499</v>
      </c>
      <c r="C48" s="1" t="s">
        <v>24</v>
      </c>
      <c r="D48" s="1">
        <v>383</v>
      </c>
      <c r="E48" s="1" t="s">
        <v>25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1">
        <v>76.75</v>
      </c>
    </row>
    <row r="49" spans="1:14" x14ac:dyDescent="0.25">
      <c r="A49" s="1" t="s">
        <v>22</v>
      </c>
      <c r="B49" s="1">
        <v>671</v>
      </c>
      <c r="C49" s="1" t="s">
        <v>24</v>
      </c>
      <c r="D49" s="1">
        <v>292</v>
      </c>
      <c r="E49" s="1" t="s">
        <v>26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1">
        <v>43.52</v>
      </c>
    </row>
    <row r="50" spans="1:14" x14ac:dyDescent="0.25">
      <c r="A50" s="1" t="s">
        <v>18</v>
      </c>
      <c r="B50" s="1">
        <v>82</v>
      </c>
      <c r="C50" s="1" t="s">
        <v>19</v>
      </c>
      <c r="D50" s="1">
        <v>119</v>
      </c>
      <c r="E50" s="1" t="s">
        <v>20</v>
      </c>
      <c r="F50" s="1"/>
      <c r="G50" s="1"/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1">
        <v>97.58</v>
      </c>
    </row>
    <row r="51" spans="1:14" x14ac:dyDescent="0.25">
      <c r="A51" s="1" t="s">
        <v>21</v>
      </c>
      <c r="B51" s="1">
        <v>16</v>
      </c>
      <c r="C51" s="1" t="s">
        <v>19</v>
      </c>
      <c r="D51" s="1">
        <v>179</v>
      </c>
      <c r="E51" s="1" t="s">
        <v>20</v>
      </c>
      <c r="F51" s="1"/>
      <c r="G51" s="1"/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1">
        <v>28.64</v>
      </c>
    </row>
    <row r="52" spans="1:14" x14ac:dyDescent="0.25">
      <c r="A52" s="1" t="s">
        <v>22</v>
      </c>
      <c r="B52" s="1">
        <v>544</v>
      </c>
      <c r="C52" s="1" t="s">
        <v>24</v>
      </c>
      <c r="D52" s="1">
        <v>149</v>
      </c>
      <c r="E52" s="1" t="s">
        <v>25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1">
        <v>27.39</v>
      </c>
    </row>
    <row r="53" spans="1:14" x14ac:dyDescent="0.25">
      <c r="A53" s="1" t="s">
        <v>22</v>
      </c>
      <c r="B53" s="1">
        <v>619</v>
      </c>
      <c r="C53" s="1" t="s">
        <v>24</v>
      </c>
      <c r="D53" s="1">
        <v>139</v>
      </c>
      <c r="E53" s="1" t="s">
        <v>26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1">
        <v>22.46</v>
      </c>
    </row>
    <row r="54" spans="1:14" x14ac:dyDescent="0.25">
      <c r="A54" s="1" t="s">
        <v>18</v>
      </c>
      <c r="B54" s="1">
        <v>56</v>
      </c>
      <c r="C54" s="1" t="s">
        <v>19</v>
      </c>
      <c r="D54" s="1">
        <v>160</v>
      </c>
      <c r="E54" s="1" t="s">
        <v>20</v>
      </c>
      <c r="F54" s="1"/>
      <c r="G54" s="1"/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1">
        <v>89.6</v>
      </c>
    </row>
    <row r="55" spans="1:14" x14ac:dyDescent="0.25">
      <c r="A55" s="1" t="s">
        <v>21</v>
      </c>
      <c r="B55" s="1">
        <v>92</v>
      </c>
      <c r="C55" s="1" t="s">
        <v>19</v>
      </c>
      <c r="D55" s="1">
        <v>162</v>
      </c>
      <c r="E55" s="1" t="s">
        <v>20</v>
      </c>
      <c r="F55" s="1"/>
      <c r="G55" s="1"/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1">
        <v>149.04</v>
      </c>
    </row>
    <row r="56" spans="1:14" x14ac:dyDescent="0.25">
      <c r="A56" s="1" t="s">
        <v>22</v>
      </c>
      <c r="B56" s="1">
        <v>668</v>
      </c>
      <c r="C56" s="1" t="s">
        <v>24</v>
      </c>
      <c r="D56" s="1">
        <v>498</v>
      </c>
      <c r="E56" s="1" t="s">
        <v>25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1">
        <v>74.55</v>
      </c>
    </row>
    <row r="57" spans="1:14" x14ac:dyDescent="0.25">
      <c r="A57" s="1" t="s">
        <v>22</v>
      </c>
      <c r="B57" s="1">
        <v>529</v>
      </c>
      <c r="C57" s="1" t="s">
        <v>24</v>
      </c>
      <c r="D57" s="1">
        <v>143</v>
      </c>
      <c r="E57" s="1" t="s">
        <v>26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1">
        <v>27.03</v>
      </c>
    </row>
    <row r="58" spans="1:14" x14ac:dyDescent="0.25">
      <c r="A58" s="1" t="s">
        <v>18</v>
      </c>
      <c r="B58" s="1">
        <v>81</v>
      </c>
      <c r="C58" s="1" t="s">
        <v>19</v>
      </c>
      <c r="D58" s="1">
        <v>116</v>
      </c>
      <c r="E58" s="1" t="s">
        <v>20</v>
      </c>
      <c r="F58" s="1"/>
      <c r="G58" s="1"/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1">
        <v>93.96</v>
      </c>
    </row>
    <row r="59" spans="1:14" x14ac:dyDescent="0.25">
      <c r="A59" s="1" t="s">
        <v>21</v>
      </c>
      <c r="B59" s="1">
        <v>48</v>
      </c>
      <c r="C59" s="1" t="s">
        <v>19</v>
      </c>
      <c r="D59" s="1">
        <v>105</v>
      </c>
      <c r="E59" s="1" t="s">
        <v>20</v>
      </c>
      <c r="F59" s="1"/>
      <c r="G59" s="1"/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1">
        <v>50.4</v>
      </c>
    </row>
    <row r="60" spans="1:14" x14ac:dyDescent="0.25">
      <c r="A60" s="1" t="s">
        <v>22</v>
      </c>
      <c r="B60" s="1">
        <v>402</v>
      </c>
      <c r="C60" s="1" t="s">
        <v>24</v>
      </c>
      <c r="D60" s="1">
        <v>126</v>
      </c>
      <c r="E60" s="1" t="s">
        <v>25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1">
        <v>31.34</v>
      </c>
    </row>
    <row r="61" spans="1:14" x14ac:dyDescent="0.25">
      <c r="A61" s="1" t="s">
        <v>22</v>
      </c>
      <c r="B61" s="1">
        <v>524</v>
      </c>
      <c r="C61" s="1" t="s">
        <v>24</v>
      </c>
      <c r="D61" s="1">
        <v>146</v>
      </c>
      <c r="E61" s="1" t="s">
        <v>26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1">
        <v>27.86</v>
      </c>
    </row>
    <row r="62" spans="1:14" x14ac:dyDescent="0.25">
      <c r="A62" s="1" t="s">
        <v>18</v>
      </c>
      <c r="B62" s="1">
        <v>6</v>
      </c>
      <c r="C62" s="1" t="s">
        <v>19</v>
      </c>
      <c r="D62" s="1">
        <v>62</v>
      </c>
      <c r="E62" s="1" t="s">
        <v>20</v>
      </c>
      <c r="F62" s="1"/>
      <c r="G62" s="1"/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1">
        <v>3.72</v>
      </c>
    </row>
    <row r="63" spans="1:14" x14ac:dyDescent="0.25">
      <c r="A63" s="1" t="s">
        <v>21</v>
      </c>
      <c r="B63" s="1">
        <v>22</v>
      </c>
      <c r="C63" s="1" t="s">
        <v>19</v>
      </c>
      <c r="D63" s="1">
        <v>124</v>
      </c>
      <c r="E63" s="1" t="s">
        <v>20</v>
      </c>
      <c r="F63" s="1"/>
      <c r="G63" s="1"/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1">
        <v>27.28</v>
      </c>
    </row>
    <row r="64" spans="1:14" x14ac:dyDescent="0.25">
      <c r="A64" s="1" t="s">
        <v>22</v>
      </c>
      <c r="B64" s="1">
        <v>454</v>
      </c>
      <c r="C64" s="1" t="s">
        <v>24</v>
      </c>
      <c r="D64" s="1">
        <v>139</v>
      </c>
      <c r="E64" s="1" t="s">
        <v>25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1">
        <v>30.62</v>
      </c>
    </row>
    <row r="65" spans="1:14" x14ac:dyDescent="0.25">
      <c r="A65" s="1" t="s">
        <v>22</v>
      </c>
      <c r="B65" s="1">
        <v>614</v>
      </c>
      <c r="C65" s="1" t="s">
        <v>24</v>
      </c>
      <c r="D65" s="1">
        <v>143</v>
      </c>
      <c r="E65" s="1" t="s">
        <v>26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1">
        <v>23.29</v>
      </c>
    </row>
    <row r="66" spans="1:14" x14ac:dyDescent="0.25">
      <c r="A66" s="1" t="s">
        <v>18</v>
      </c>
      <c r="B66" s="1">
        <v>88</v>
      </c>
      <c r="C66" s="1" t="s">
        <v>19</v>
      </c>
      <c r="D66" s="1">
        <v>23</v>
      </c>
      <c r="E66" s="1" t="s">
        <v>20</v>
      </c>
      <c r="F66" s="1"/>
      <c r="G66" s="1"/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1">
        <v>20.239999999999998</v>
      </c>
    </row>
    <row r="67" spans="1:14" x14ac:dyDescent="0.25">
      <c r="A67" s="1" t="s">
        <v>21</v>
      </c>
      <c r="B67" s="1">
        <v>45</v>
      </c>
      <c r="C67" s="1" t="s">
        <v>19</v>
      </c>
      <c r="D67" s="1">
        <v>79</v>
      </c>
      <c r="E67" s="1" t="s">
        <v>20</v>
      </c>
      <c r="F67" s="1"/>
      <c r="G67" s="1"/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1">
        <v>35.549999999999997</v>
      </c>
    </row>
    <row r="68" spans="1:14" x14ac:dyDescent="0.25">
      <c r="A68" s="1" t="s">
        <v>22</v>
      </c>
      <c r="B68" s="1">
        <v>460</v>
      </c>
      <c r="C68" s="1" t="s">
        <v>24</v>
      </c>
      <c r="D68" s="1">
        <v>108</v>
      </c>
      <c r="E68" s="1" t="s">
        <v>25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1">
        <v>23.48</v>
      </c>
    </row>
    <row r="69" spans="1:14" x14ac:dyDescent="0.25">
      <c r="A69" s="1" t="s">
        <v>22</v>
      </c>
      <c r="B69" s="1">
        <v>415</v>
      </c>
      <c r="C69" s="1" t="s">
        <v>24</v>
      </c>
      <c r="D69" s="1">
        <v>269</v>
      </c>
      <c r="E69" s="1" t="s">
        <v>26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1">
        <v>64.819999999999993</v>
      </c>
    </row>
    <row r="70" spans="1:14" x14ac:dyDescent="0.25">
      <c r="A70" s="1" t="s">
        <v>18</v>
      </c>
      <c r="B70" s="1">
        <v>58</v>
      </c>
      <c r="C70" s="1" t="s">
        <v>19</v>
      </c>
      <c r="D70" s="1">
        <v>76</v>
      </c>
      <c r="E70" s="1" t="s">
        <v>20</v>
      </c>
      <c r="F70" s="1"/>
      <c r="G70" s="1"/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1">
        <v>44.08</v>
      </c>
    </row>
    <row r="71" spans="1:14" x14ac:dyDescent="0.25">
      <c r="A71" s="1" t="s">
        <v>21</v>
      </c>
      <c r="B71" s="1">
        <v>42</v>
      </c>
      <c r="C71" s="1" t="s">
        <v>19</v>
      </c>
      <c r="D71" s="1">
        <v>77</v>
      </c>
      <c r="E71" s="1" t="s">
        <v>20</v>
      </c>
      <c r="F71" s="1"/>
      <c r="G71" s="1"/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1">
        <v>32.340000000000003</v>
      </c>
    </row>
    <row r="72" spans="1:14" x14ac:dyDescent="0.25">
      <c r="A72" s="1" t="s">
        <v>22</v>
      </c>
      <c r="B72" s="1">
        <v>614</v>
      </c>
      <c r="C72" s="1" t="s">
        <v>24</v>
      </c>
      <c r="D72" s="1">
        <v>199</v>
      </c>
      <c r="E72" s="1" t="s">
        <v>25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1">
        <v>32.409999999999997</v>
      </c>
    </row>
    <row r="73" spans="1:14" x14ac:dyDescent="0.25">
      <c r="A73" s="1" t="s">
        <v>22</v>
      </c>
      <c r="B73" s="1">
        <v>511</v>
      </c>
      <c r="C73" s="1" t="s">
        <v>24</v>
      </c>
      <c r="D73" s="1">
        <v>214</v>
      </c>
      <c r="E73" s="1" t="s">
        <v>26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1">
        <v>41.88</v>
      </c>
    </row>
    <row r="74" spans="1:14" x14ac:dyDescent="0.25">
      <c r="A74" s="1" t="s">
        <v>18</v>
      </c>
      <c r="B74" s="1">
        <v>22</v>
      </c>
      <c r="C74" s="1" t="s">
        <v>19</v>
      </c>
      <c r="D74" s="1">
        <v>127</v>
      </c>
      <c r="E74" s="1" t="s">
        <v>20</v>
      </c>
      <c r="F74" s="1"/>
      <c r="G74" s="1"/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1">
        <v>27.94</v>
      </c>
    </row>
    <row r="75" spans="1:14" x14ac:dyDescent="0.25">
      <c r="A75" s="1" t="s">
        <v>21</v>
      </c>
      <c r="B75" s="1">
        <v>77</v>
      </c>
      <c r="C75" s="1" t="s">
        <v>19</v>
      </c>
      <c r="D75" s="1">
        <v>91</v>
      </c>
      <c r="E75" s="1" t="s">
        <v>20</v>
      </c>
      <c r="F75" s="1"/>
      <c r="G75" s="1"/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1">
        <v>70.069999999999993</v>
      </c>
    </row>
    <row r="76" spans="1:14" x14ac:dyDescent="0.25">
      <c r="A76" s="1" t="s">
        <v>22</v>
      </c>
      <c r="B76" s="1">
        <v>496</v>
      </c>
      <c r="C76" s="1" t="s">
        <v>24</v>
      </c>
      <c r="D76" s="1">
        <v>328</v>
      </c>
      <c r="E76" s="1" t="s">
        <v>25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1">
        <v>66.13</v>
      </c>
    </row>
    <row r="77" spans="1:14" x14ac:dyDescent="0.25">
      <c r="A77" s="1" t="s">
        <v>22</v>
      </c>
      <c r="B77" s="1">
        <v>454</v>
      </c>
      <c r="C77" s="1" t="s">
        <v>24</v>
      </c>
      <c r="D77" s="1">
        <v>252</v>
      </c>
      <c r="E77" s="1" t="s">
        <v>26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1">
        <v>55.51</v>
      </c>
    </row>
    <row r="78" spans="1:14" x14ac:dyDescent="0.25">
      <c r="A78" s="1" t="s">
        <v>18</v>
      </c>
      <c r="B78" s="1">
        <v>95</v>
      </c>
      <c r="C78" s="1" t="s">
        <v>19</v>
      </c>
      <c r="D78" s="1">
        <v>115</v>
      </c>
      <c r="E78" s="1" t="s">
        <v>20</v>
      </c>
      <c r="F78" s="1"/>
      <c r="G78" s="1"/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1">
        <v>109.25</v>
      </c>
    </row>
    <row r="79" spans="1:14" x14ac:dyDescent="0.25">
      <c r="A79" s="1" t="s">
        <v>21</v>
      </c>
      <c r="B79" s="1">
        <v>56</v>
      </c>
      <c r="C79" s="1" t="s">
        <v>19</v>
      </c>
      <c r="D79" s="1">
        <v>21</v>
      </c>
      <c r="E79" s="1" t="s">
        <v>20</v>
      </c>
      <c r="F79" s="1"/>
      <c r="G79" s="1"/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1">
        <v>11.76</v>
      </c>
    </row>
    <row r="80" spans="1:14" x14ac:dyDescent="0.25">
      <c r="A80" s="1" t="s">
        <v>22</v>
      </c>
      <c r="B80" s="1">
        <v>694</v>
      </c>
      <c r="C80" s="1" t="s">
        <v>24</v>
      </c>
      <c r="D80" s="1">
        <v>341</v>
      </c>
      <c r="E80" s="1" t="s">
        <v>25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1">
        <v>49.14</v>
      </c>
    </row>
    <row r="81" spans="1:14" x14ac:dyDescent="0.25">
      <c r="A81" s="1" t="s">
        <v>22</v>
      </c>
      <c r="B81" s="1">
        <v>639</v>
      </c>
      <c r="C81" s="1" t="s">
        <v>24</v>
      </c>
      <c r="D81" s="1">
        <v>486</v>
      </c>
      <c r="E81" s="1" t="s">
        <v>26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1">
        <v>76.06</v>
      </c>
    </row>
    <row r="82" spans="1:14" x14ac:dyDescent="0.25">
      <c r="A82" s="1" t="s">
        <v>18</v>
      </c>
      <c r="B82" s="1">
        <v>48</v>
      </c>
      <c r="C82" s="1" t="s">
        <v>19</v>
      </c>
      <c r="D82" s="1">
        <v>158</v>
      </c>
      <c r="E82" s="1" t="s">
        <v>20</v>
      </c>
      <c r="F82" s="1"/>
      <c r="G82" s="1"/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1">
        <v>75.84</v>
      </c>
    </row>
    <row r="83" spans="1:14" x14ac:dyDescent="0.25">
      <c r="A83" s="1" t="s">
        <v>21</v>
      </c>
      <c r="B83" s="1">
        <v>20</v>
      </c>
      <c r="C83" s="1" t="s">
        <v>19</v>
      </c>
      <c r="D83" s="1">
        <v>193</v>
      </c>
      <c r="E83" s="1" t="s">
        <v>20</v>
      </c>
      <c r="F83" s="1"/>
      <c r="G83" s="1"/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1">
        <v>38.6</v>
      </c>
    </row>
    <row r="84" spans="1:14" x14ac:dyDescent="0.25">
      <c r="A84" s="1" t="s">
        <v>22</v>
      </c>
      <c r="B84" s="1">
        <v>647</v>
      </c>
      <c r="C84" s="1" t="s">
        <v>24</v>
      </c>
      <c r="D84" s="1">
        <v>492</v>
      </c>
      <c r="E84" s="1" t="s">
        <v>25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1">
        <v>76.040000000000006</v>
      </c>
    </row>
    <row r="85" spans="1:14" x14ac:dyDescent="0.25">
      <c r="A85" s="1" t="s">
        <v>22</v>
      </c>
      <c r="B85" s="1">
        <v>683</v>
      </c>
      <c r="C85" s="1" t="s">
        <v>24</v>
      </c>
      <c r="D85" s="1">
        <v>362</v>
      </c>
      <c r="E85" s="1" t="s">
        <v>26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1">
        <v>53</v>
      </c>
    </row>
    <row r="86" spans="1:14" x14ac:dyDescent="0.25">
      <c r="A86" s="1" t="s">
        <v>18</v>
      </c>
      <c r="B86" s="1">
        <v>73</v>
      </c>
      <c r="C86" s="1" t="s">
        <v>19</v>
      </c>
      <c r="D86" s="1">
        <v>168</v>
      </c>
      <c r="E86" s="1" t="s">
        <v>20</v>
      </c>
      <c r="F86" s="1"/>
      <c r="G86" s="1"/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1">
        <v>122.64</v>
      </c>
    </row>
    <row r="87" spans="1:14" x14ac:dyDescent="0.25">
      <c r="A87" s="1" t="s">
        <v>21</v>
      </c>
      <c r="B87" s="1">
        <v>60</v>
      </c>
      <c r="C87" s="1" t="s">
        <v>19</v>
      </c>
      <c r="D87" s="1">
        <v>80</v>
      </c>
      <c r="E87" s="1" t="s">
        <v>20</v>
      </c>
      <c r="F87" s="1"/>
      <c r="G87" s="1"/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1">
        <v>48</v>
      </c>
    </row>
    <row r="88" spans="1:14" x14ac:dyDescent="0.25">
      <c r="A88" s="1" t="s">
        <v>22</v>
      </c>
      <c r="B88" s="1">
        <v>435</v>
      </c>
      <c r="C88" s="1" t="s">
        <v>24</v>
      </c>
      <c r="D88" s="1">
        <v>124</v>
      </c>
      <c r="E88" s="1" t="s">
        <v>25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1">
        <v>28.51</v>
      </c>
    </row>
    <row r="89" spans="1:14" x14ac:dyDescent="0.25">
      <c r="A89" s="1" t="s">
        <v>22</v>
      </c>
      <c r="B89" s="1">
        <v>401</v>
      </c>
      <c r="C89" s="1" t="s">
        <v>24</v>
      </c>
      <c r="D89" s="1">
        <v>244</v>
      </c>
      <c r="E89" s="1" t="s">
        <v>26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1">
        <v>60.85</v>
      </c>
    </row>
    <row r="90" spans="1:14" x14ac:dyDescent="0.25">
      <c r="A90" s="1" t="s">
        <v>18</v>
      </c>
      <c r="B90" s="1">
        <v>27</v>
      </c>
      <c r="C90" s="1" t="s">
        <v>19</v>
      </c>
      <c r="D90" s="1">
        <v>41</v>
      </c>
      <c r="E90" s="1" t="s">
        <v>20</v>
      </c>
      <c r="F90" s="1"/>
      <c r="G90" s="1"/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1">
        <v>11.07</v>
      </c>
    </row>
    <row r="91" spans="1:14" x14ac:dyDescent="0.25">
      <c r="A91" s="1" t="s">
        <v>21</v>
      </c>
      <c r="B91" s="1">
        <v>61</v>
      </c>
      <c r="C91" s="1" t="s">
        <v>19</v>
      </c>
      <c r="D91" s="1">
        <v>129</v>
      </c>
      <c r="E91" s="1" t="s">
        <v>20</v>
      </c>
      <c r="F91" s="1"/>
      <c r="G91" s="1"/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1">
        <v>78.69</v>
      </c>
    </row>
    <row r="92" spans="1:14" x14ac:dyDescent="0.25">
      <c r="A92" s="1" t="s">
        <v>22</v>
      </c>
      <c r="B92" s="1">
        <v>554</v>
      </c>
      <c r="C92" s="1" t="s">
        <v>24</v>
      </c>
      <c r="D92" s="1">
        <v>250</v>
      </c>
      <c r="E92" s="1" t="s">
        <v>25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1">
        <v>45.13</v>
      </c>
    </row>
    <row r="93" spans="1:14" x14ac:dyDescent="0.25">
      <c r="A93" s="1" t="s">
        <v>22</v>
      </c>
      <c r="B93" s="1">
        <v>694</v>
      </c>
      <c r="C93" s="1" t="s">
        <v>24</v>
      </c>
      <c r="D93" s="1">
        <v>259</v>
      </c>
      <c r="E93" s="1" t="s">
        <v>26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1">
        <v>37.32</v>
      </c>
    </row>
    <row r="94" spans="1:14" x14ac:dyDescent="0.25">
      <c r="A94" s="1" t="s">
        <v>18</v>
      </c>
      <c r="B94" s="1">
        <v>89</v>
      </c>
      <c r="C94" s="1" t="s">
        <v>19</v>
      </c>
      <c r="D94" s="1">
        <v>151</v>
      </c>
      <c r="E94" s="1" t="s">
        <v>20</v>
      </c>
      <c r="F94" s="1"/>
      <c r="G94" s="1"/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1">
        <v>134.38999999999999</v>
      </c>
    </row>
    <row r="95" spans="1:14" x14ac:dyDescent="0.25">
      <c r="A95" s="1" t="s">
        <v>21</v>
      </c>
      <c r="B95" s="1">
        <v>81</v>
      </c>
      <c r="C95" s="1" t="s">
        <v>19</v>
      </c>
      <c r="D95" s="1">
        <v>63</v>
      </c>
      <c r="E95" s="1" t="s">
        <v>20</v>
      </c>
      <c r="F95" s="1"/>
      <c r="G95" s="1"/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1">
        <v>51.03</v>
      </c>
    </row>
    <row r="96" spans="1:14" x14ac:dyDescent="0.25">
      <c r="A96" s="1" t="s">
        <v>22</v>
      </c>
      <c r="B96" s="1">
        <v>496</v>
      </c>
      <c r="C96" s="1" t="s">
        <v>24</v>
      </c>
      <c r="D96" s="1">
        <v>330</v>
      </c>
      <c r="E96" s="1" t="s">
        <v>25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1">
        <v>66.53</v>
      </c>
    </row>
    <row r="97" spans="1:14" x14ac:dyDescent="0.25">
      <c r="A97" s="1" t="s">
        <v>22</v>
      </c>
      <c r="B97" s="1">
        <v>480</v>
      </c>
      <c r="C97" s="1" t="s">
        <v>24</v>
      </c>
      <c r="D97" s="1">
        <v>274</v>
      </c>
      <c r="E97" s="1" t="s">
        <v>26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1">
        <v>57.08</v>
      </c>
    </row>
    <row r="98" spans="1:14" x14ac:dyDescent="0.25">
      <c r="A98" s="1" t="s">
        <v>18</v>
      </c>
      <c r="B98" s="1">
        <v>74</v>
      </c>
      <c r="C98" s="1" t="s">
        <v>19</v>
      </c>
      <c r="D98" s="1">
        <v>196</v>
      </c>
      <c r="E98" s="1" t="s">
        <v>20</v>
      </c>
      <c r="F98" s="1"/>
      <c r="G98" s="1"/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1">
        <v>145.04</v>
      </c>
    </row>
    <row r="99" spans="1:14" x14ac:dyDescent="0.25">
      <c r="A99" s="1" t="s">
        <v>21</v>
      </c>
      <c r="B99" s="1">
        <v>89</v>
      </c>
      <c r="C99" s="1" t="s">
        <v>19</v>
      </c>
      <c r="D99" s="1">
        <v>126</v>
      </c>
      <c r="E99" s="1" t="s">
        <v>20</v>
      </c>
      <c r="F99" s="1"/>
      <c r="G99" s="1"/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1">
        <v>112.14</v>
      </c>
    </row>
    <row r="100" spans="1:14" x14ac:dyDescent="0.25">
      <c r="A100" s="1" t="s">
        <v>22</v>
      </c>
      <c r="B100" s="1">
        <v>595</v>
      </c>
      <c r="C100" s="1" t="s">
        <v>24</v>
      </c>
      <c r="D100" s="1">
        <v>471</v>
      </c>
      <c r="E100" s="1" t="s">
        <v>25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1">
        <v>79.16</v>
      </c>
    </row>
    <row r="101" spans="1:14" x14ac:dyDescent="0.25">
      <c r="A101" s="1" t="s">
        <v>22</v>
      </c>
      <c r="B101" s="1">
        <v>681</v>
      </c>
      <c r="C101" s="1" t="s">
        <v>24</v>
      </c>
      <c r="D101" s="1">
        <v>308</v>
      </c>
      <c r="E101" s="1" t="s">
        <v>26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1">
        <v>45.23</v>
      </c>
    </row>
    <row r="102" spans="1:14" x14ac:dyDescent="0.25">
      <c r="A102" s="1" t="s">
        <v>18</v>
      </c>
      <c r="B102" s="1">
        <v>12</v>
      </c>
      <c r="C102" s="1" t="s">
        <v>19</v>
      </c>
      <c r="D102" s="1">
        <v>32</v>
      </c>
      <c r="E102" s="1" t="s">
        <v>20</v>
      </c>
      <c r="F102" s="1"/>
      <c r="G102" s="1"/>
      <c r="H102" s="1">
        <v>1</v>
      </c>
      <c r="I102" s="1">
        <v>1</v>
      </c>
      <c r="J102" s="1">
        <v>10</v>
      </c>
      <c r="K102" s="1" t="s">
        <v>8</v>
      </c>
      <c r="L102" s="1" t="s">
        <v>9</v>
      </c>
      <c r="M102" s="1" t="s">
        <v>10</v>
      </c>
      <c r="N102" s="1">
        <v>3.84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4B1D-F6FE-4F7E-97AB-42AB0292B968}">
  <sheetPr codeName="Feuil7"/>
  <dimension ref="A1:I3"/>
  <sheetViews>
    <sheetView workbookViewId="0">
      <selection activeCell="K7" sqref="K7"/>
    </sheetView>
  </sheetViews>
  <sheetFormatPr baseColWidth="10" defaultRowHeight="15" x14ac:dyDescent="0.25"/>
  <cols>
    <col min="1" max="16384" width="11.42578125" style="1"/>
  </cols>
  <sheetData>
    <row r="1" spans="1: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2" t="s">
        <v>7</v>
      </c>
      <c r="G1" s="1" t="s">
        <v>27</v>
      </c>
      <c r="H1" s="1" t="s">
        <v>28</v>
      </c>
      <c r="I1" s="1" t="s">
        <v>29</v>
      </c>
    </row>
    <row r="2" spans="1:9" x14ac:dyDescent="0.25">
      <c r="A2" s="1" t="s">
        <v>18</v>
      </c>
      <c r="B2" s="1">
        <v>83</v>
      </c>
      <c r="C2" s="1" t="s">
        <v>19</v>
      </c>
      <c r="D2" s="1">
        <v>169</v>
      </c>
      <c r="E2" s="1" t="s">
        <v>20</v>
      </c>
      <c r="F2" s="1">
        <v>140.27000000000001</v>
      </c>
      <c r="G2" s="1">
        <v>83</v>
      </c>
      <c r="H2" s="1" t="s">
        <v>31</v>
      </c>
      <c r="I2" s="1" t="s">
        <v>30</v>
      </c>
    </row>
    <row r="3" spans="1:9" x14ac:dyDescent="0.25">
      <c r="A3" s="1" t="s">
        <v>21</v>
      </c>
      <c r="B3" s="1">
        <v>62</v>
      </c>
      <c r="C3" s="1" t="s">
        <v>19</v>
      </c>
      <c r="D3" s="1">
        <v>166</v>
      </c>
      <c r="E3" s="1" t="s">
        <v>20</v>
      </c>
      <c r="F3" s="1">
        <v>102.92</v>
      </c>
      <c r="G3" s="1">
        <v>62</v>
      </c>
      <c r="H3" s="1" t="s">
        <v>32</v>
      </c>
      <c r="I3" s="1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5276-2ECA-47B1-B220-80A284CE13AE}">
  <sheetPr codeName="Feuil8"/>
  <dimension ref="A1:N102"/>
  <sheetViews>
    <sheetView workbookViewId="0">
      <selection sqref="A1:N102"/>
    </sheetView>
  </sheetViews>
  <sheetFormatPr baseColWidth="10" defaultRowHeight="15" x14ac:dyDescent="0.25"/>
  <sheetData>
    <row r="1" spans="1:1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1" t="s">
        <v>7</v>
      </c>
    </row>
    <row r="2" spans="1:14" x14ac:dyDescent="0.25">
      <c r="A2" s="1" t="s">
        <v>18</v>
      </c>
      <c r="B2" s="1">
        <v>88</v>
      </c>
      <c r="C2" s="1" t="s">
        <v>19</v>
      </c>
      <c r="D2" s="1">
        <v>168</v>
      </c>
      <c r="E2" s="1" t="s">
        <v>20</v>
      </c>
      <c r="F2" s="1"/>
      <c r="G2" s="1"/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1">
        <v>147.84</v>
      </c>
    </row>
    <row r="3" spans="1:14" x14ac:dyDescent="0.25">
      <c r="A3" s="1" t="s">
        <v>21</v>
      </c>
      <c r="B3" s="1">
        <v>52</v>
      </c>
      <c r="C3" s="1" t="s">
        <v>19</v>
      </c>
      <c r="D3" s="1">
        <v>84</v>
      </c>
      <c r="E3" s="1" t="s">
        <v>20</v>
      </c>
      <c r="F3" s="1"/>
      <c r="G3" s="1"/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1">
        <v>43.68</v>
      </c>
    </row>
    <row r="4" spans="1:14" x14ac:dyDescent="0.25">
      <c r="A4" s="1" t="s">
        <v>22</v>
      </c>
      <c r="B4" s="1">
        <v>597</v>
      </c>
      <c r="C4" s="1" t="s">
        <v>24</v>
      </c>
      <c r="D4" s="1">
        <v>219</v>
      </c>
      <c r="E4" s="1" t="s">
        <v>25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1">
        <v>36.68</v>
      </c>
    </row>
    <row r="5" spans="1:14" x14ac:dyDescent="0.25">
      <c r="A5" s="1" t="s">
        <v>22</v>
      </c>
      <c r="B5" s="1">
        <v>432</v>
      </c>
      <c r="C5" s="1" t="s">
        <v>24</v>
      </c>
      <c r="D5" s="1">
        <v>172</v>
      </c>
      <c r="E5" s="1" t="s">
        <v>26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1">
        <v>39.81</v>
      </c>
    </row>
    <row r="6" spans="1:14" x14ac:dyDescent="0.25">
      <c r="A6" s="1" t="s">
        <v>11</v>
      </c>
      <c r="B6" s="1">
        <v>145.88</v>
      </c>
      <c r="C6" s="1" t="s">
        <v>16</v>
      </c>
      <c r="D6" s="1">
        <v>28</v>
      </c>
      <c r="E6" s="1" t="s">
        <v>14</v>
      </c>
      <c r="F6" s="1" t="s">
        <v>12</v>
      </c>
      <c r="G6" s="1" t="s">
        <v>13</v>
      </c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1">
        <v>105.03</v>
      </c>
    </row>
    <row r="7" spans="1:14" x14ac:dyDescent="0.25">
      <c r="A7" s="1" t="s">
        <v>11</v>
      </c>
      <c r="B7" s="1">
        <v>280.13</v>
      </c>
      <c r="C7" s="1" t="s">
        <v>16</v>
      </c>
      <c r="D7" s="1">
        <v>26</v>
      </c>
      <c r="E7" s="1" t="s">
        <v>14</v>
      </c>
      <c r="F7" s="1" t="s">
        <v>12</v>
      </c>
      <c r="G7" s="1" t="s">
        <v>13</v>
      </c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1">
        <v>207.3</v>
      </c>
    </row>
    <row r="8" spans="1:14" x14ac:dyDescent="0.25">
      <c r="A8" s="1" t="s">
        <v>11</v>
      </c>
      <c r="B8" s="1">
        <v>239.92</v>
      </c>
      <c r="C8" s="1" t="s">
        <v>16</v>
      </c>
      <c r="D8" s="1">
        <v>12</v>
      </c>
      <c r="E8" s="1" t="s">
        <v>14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1">
        <v>211.13</v>
      </c>
    </row>
    <row r="9" spans="1:14" x14ac:dyDescent="0.25">
      <c r="A9" s="1" t="s">
        <v>11</v>
      </c>
      <c r="B9" s="1">
        <v>225.22</v>
      </c>
      <c r="C9" s="1" t="s">
        <v>16</v>
      </c>
      <c r="D9" s="1">
        <v>30</v>
      </c>
      <c r="E9" s="1" t="s">
        <v>14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1">
        <v>157.65</v>
      </c>
    </row>
    <row r="10" spans="1:14" x14ac:dyDescent="0.25">
      <c r="A10" s="1" t="s">
        <v>11</v>
      </c>
      <c r="B10" s="1">
        <v>164.43</v>
      </c>
      <c r="C10" s="1" t="s">
        <v>17</v>
      </c>
      <c r="D10" s="1">
        <v>10</v>
      </c>
      <c r="E10" s="1" t="s">
        <v>14</v>
      </c>
      <c r="F10" s="1" t="s">
        <v>12</v>
      </c>
      <c r="G10" s="1" t="s">
        <v>13</v>
      </c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1">
        <v>180.87</v>
      </c>
    </row>
    <row r="11" spans="1:14" x14ac:dyDescent="0.25">
      <c r="A11" s="1" t="s">
        <v>11</v>
      </c>
      <c r="B11" s="1">
        <v>130</v>
      </c>
      <c r="C11" s="1" t="s">
        <v>17</v>
      </c>
      <c r="D11" s="1">
        <v>20</v>
      </c>
      <c r="E11" s="1" t="s">
        <v>14</v>
      </c>
      <c r="F11" s="1" t="s">
        <v>12</v>
      </c>
      <c r="G11" s="1" t="s">
        <v>13</v>
      </c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1">
        <v>156</v>
      </c>
    </row>
    <row r="12" spans="1:14" x14ac:dyDescent="0.25">
      <c r="A12" s="1" t="s">
        <v>11</v>
      </c>
      <c r="B12" s="1">
        <v>273.49</v>
      </c>
      <c r="C12" s="1" t="s">
        <v>17</v>
      </c>
      <c r="D12" s="1">
        <v>22</v>
      </c>
      <c r="E12" s="1" t="s">
        <v>14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1">
        <v>333.66</v>
      </c>
    </row>
    <row r="13" spans="1:14" x14ac:dyDescent="0.25">
      <c r="A13" s="1" t="s">
        <v>11</v>
      </c>
      <c r="B13" s="1">
        <v>79.53</v>
      </c>
      <c r="C13" s="1" t="s">
        <v>17</v>
      </c>
      <c r="D13" s="1">
        <v>5</v>
      </c>
      <c r="E13" s="1" t="s">
        <v>14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1">
        <v>83.51</v>
      </c>
    </row>
    <row r="14" spans="1:14" x14ac:dyDescent="0.25">
      <c r="A14" s="1" t="s">
        <v>18</v>
      </c>
      <c r="B14" s="1">
        <v>64</v>
      </c>
      <c r="C14" s="1" t="s">
        <v>19</v>
      </c>
      <c r="D14" s="1">
        <v>189</v>
      </c>
      <c r="E14" s="1" t="s">
        <v>20</v>
      </c>
      <c r="F14" s="1"/>
      <c r="G14" s="1"/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1">
        <v>120.96</v>
      </c>
    </row>
    <row r="15" spans="1:14" x14ac:dyDescent="0.25">
      <c r="A15" s="1" t="s">
        <v>21</v>
      </c>
      <c r="B15" s="1">
        <v>29</v>
      </c>
      <c r="C15" s="1" t="s">
        <v>19</v>
      </c>
      <c r="D15" s="1">
        <v>92</v>
      </c>
      <c r="E15" s="1" t="s">
        <v>20</v>
      </c>
      <c r="F15" s="1"/>
      <c r="G15" s="1"/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1">
        <v>26.68</v>
      </c>
    </row>
    <row r="16" spans="1:14" x14ac:dyDescent="0.25">
      <c r="A16" s="1" t="s">
        <v>22</v>
      </c>
      <c r="B16" s="1">
        <v>493</v>
      </c>
      <c r="C16" s="1" t="s">
        <v>24</v>
      </c>
      <c r="D16" s="1">
        <v>228</v>
      </c>
      <c r="E16" s="1" t="s">
        <v>25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1">
        <v>46.25</v>
      </c>
    </row>
    <row r="17" spans="1:14" x14ac:dyDescent="0.25">
      <c r="A17" s="1" t="s">
        <v>22</v>
      </c>
      <c r="B17" s="1">
        <v>526</v>
      </c>
      <c r="C17" s="1" t="s">
        <v>24</v>
      </c>
      <c r="D17" s="1">
        <v>274</v>
      </c>
      <c r="E17" s="1" t="s">
        <v>26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1">
        <v>52.09</v>
      </c>
    </row>
    <row r="18" spans="1:14" x14ac:dyDescent="0.25">
      <c r="A18" s="1" t="s">
        <v>11</v>
      </c>
      <c r="B18" s="1">
        <v>288.37</v>
      </c>
      <c r="C18" s="1" t="s">
        <v>16</v>
      </c>
      <c r="D18" s="1">
        <v>27</v>
      </c>
      <c r="E18" s="1" t="s">
        <v>14</v>
      </c>
      <c r="F18" s="1" t="s">
        <v>12</v>
      </c>
      <c r="G18" s="1" t="s">
        <v>13</v>
      </c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1">
        <v>210.51</v>
      </c>
    </row>
    <row r="19" spans="1:14" x14ac:dyDescent="0.25">
      <c r="A19" s="1" t="s">
        <v>11</v>
      </c>
      <c r="B19" s="1">
        <v>266.5</v>
      </c>
      <c r="C19" s="1" t="s">
        <v>16</v>
      </c>
      <c r="D19" s="1">
        <v>7</v>
      </c>
      <c r="E19" s="1" t="s">
        <v>14</v>
      </c>
      <c r="F19" s="1" t="s">
        <v>12</v>
      </c>
      <c r="G19" s="1" t="s">
        <v>13</v>
      </c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1">
        <v>247.85</v>
      </c>
    </row>
    <row r="20" spans="1:14" x14ac:dyDescent="0.25">
      <c r="A20" s="1" t="s">
        <v>11</v>
      </c>
      <c r="B20" s="1">
        <v>209.62</v>
      </c>
      <c r="C20" s="1" t="s">
        <v>16</v>
      </c>
      <c r="D20" s="1">
        <v>8</v>
      </c>
      <c r="E20" s="1" t="s">
        <v>14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1">
        <v>192.85</v>
      </c>
    </row>
    <row r="21" spans="1:14" x14ac:dyDescent="0.25">
      <c r="A21" s="1" t="s">
        <v>11</v>
      </c>
      <c r="B21" s="1">
        <v>256.19</v>
      </c>
      <c r="C21" s="1" t="s">
        <v>16</v>
      </c>
      <c r="D21" s="1">
        <v>26</v>
      </c>
      <c r="E21" s="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1">
        <v>189.58</v>
      </c>
    </row>
    <row r="22" spans="1:14" x14ac:dyDescent="0.25">
      <c r="A22" s="1" t="s">
        <v>11</v>
      </c>
      <c r="B22" s="1">
        <v>247.09</v>
      </c>
      <c r="C22" s="1" t="s">
        <v>17</v>
      </c>
      <c r="D22" s="1">
        <v>4</v>
      </c>
      <c r="E22" s="1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1">
        <v>256.97000000000003</v>
      </c>
    </row>
    <row r="23" spans="1:14" x14ac:dyDescent="0.25">
      <c r="A23" s="1" t="s">
        <v>11</v>
      </c>
      <c r="B23" s="1">
        <v>281.83</v>
      </c>
      <c r="C23" s="1" t="s">
        <v>17</v>
      </c>
      <c r="D23" s="1">
        <v>21</v>
      </c>
      <c r="E23" s="1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1">
        <v>341.01</v>
      </c>
    </row>
    <row r="24" spans="1:14" x14ac:dyDescent="0.25">
      <c r="A24" s="1" t="s">
        <v>11</v>
      </c>
      <c r="B24" s="1">
        <v>262.20999999999998</v>
      </c>
      <c r="C24" s="1" t="s">
        <v>17</v>
      </c>
      <c r="D24" s="1">
        <v>4</v>
      </c>
      <c r="E24" s="1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1">
        <v>272.7</v>
      </c>
    </row>
    <row r="25" spans="1:14" x14ac:dyDescent="0.25">
      <c r="A25" s="1" t="s">
        <v>11</v>
      </c>
      <c r="B25" s="1">
        <v>272.16000000000003</v>
      </c>
      <c r="C25" s="1" t="s">
        <v>17</v>
      </c>
      <c r="D25" s="1">
        <v>19</v>
      </c>
      <c r="E25" s="1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1">
        <v>323.87</v>
      </c>
    </row>
    <row r="26" spans="1:14" x14ac:dyDescent="0.25">
      <c r="A26" s="1" t="s">
        <v>18</v>
      </c>
      <c r="B26" s="1">
        <v>93</v>
      </c>
      <c r="C26" s="1" t="s">
        <v>19</v>
      </c>
      <c r="D26" s="1">
        <v>116</v>
      </c>
      <c r="E26" s="1" t="s">
        <v>20</v>
      </c>
      <c r="F26" s="1"/>
      <c r="G26" s="1"/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1">
        <v>107.88</v>
      </c>
    </row>
    <row r="27" spans="1:14" x14ac:dyDescent="0.25">
      <c r="A27" s="1" t="s">
        <v>21</v>
      </c>
      <c r="B27" s="1">
        <v>39</v>
      </c>
      <c r="C27" s="1" t="s">
        <v>19</v>
      </c>
      <c r="D27" s="1">
        <v>133</v>
      </c>
      <c r="E27" s="1" t="s">
        <v>20</v>
      </c>
      <c r="F27" s="1"/>
      <c r="G27" s="1"/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1">
        <v>51.87</v>
      </c>
    </row>
    <row r="28" spans="1:14" x14ac:dyDescent="0.25">
      <c r="A28" s="1" t="s">
        <v>22</v>
      </c>
      <c r="B28" s="1">
        <v>552</v>
      </c>
      <c r="C28" s="1" t="s">
        <v>24</v>
      </c>
      <c r="D28" s="1">
        <v>199</v>
      </c>
      <c r="E28" s="1" t="s">
        <v>25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1">
        <v>36.049999999999997</v>
      </c>
    </row>
    <row r="29" spans="1:14" x14ac:dyDescent="0.25">
      <c r="A29" s="1" t="s">
        <v>22</v>
      </c>
      <c r="B29" s="1">
        <v>579</v>
      </c>
      <c r="C29" s="1" t="s">
        <v>24</v>
      </c>
      <c r="D29" s="1">
        <v>291</v>
      </c>
      <c r="E29" s="1" t="s">
        <v>26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1">
        <v>50.26</v>
      </c>
    </row>
    <row r="30" spans="1:14" x14ac:dyDescent="0.25">
      <c r="A30" s="1" t="s">
        <v>11</v>
      </c>
      <c r="B30" s="1">
        <v>275.74</v>
      </c>
      <c r="C30" s="1" t="s">
        <v>16</v>
      </c>
      <c r="D30" s="1">
        <v>27</v>
      </c>
      <c r="E30" s="1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1">
        <v>201.29</v>
      </c>
    </row>
    <row r="31" spans="1:14" x14ac:dyDescent="0.25">
      <c r="A31" s="1" t="s">
        <v>11</v>
      </c>
      <c r="B31" s="1">
        <v>248.56</v>
      </c>
      <c r="C31" s="1" t="s">
        <v>16</v>
      </c>
      <c r="D31" s="1">
        <v>11</v>
      </c>
      <c r="E31" s="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1">
        <v>221.22</v>
      </c>
    </row>
    <row r="32" spans="1:14" x14ac:dyDescent="0.25">
      <c r="A32" s="1" t="s">
        <v>11</v>
      </c>
      <c r="B32" s="1">
        <v>295.38</v>
      </c>
      <c r="C32" s="1" t="s">
        <v>16</v>
      </c>
      <c r="D32" s="1">
        <v>6</v>
      </c>
      <c r="E32" s="1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1">
        <v>277.66000000000003</v>
      </c>
    </row>
    <row r="33" spans="1:14" x14ac:dyDescent="0.25">
      <c r="A33" s="1" t="s">
        <v>11</v>
      </c>
      <c r="B33" s="1">
        <v>278.81</v>
      </c>
      <c r="C33" s="1" t="s">
        <v>16</v>
      </c>
      <c r="D33" s="1">
        <v>30</v>
      </c>
      <c r="E33" s="1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1">
        <v>195.17</v>
      </c>
    </row>
    <row r="34" spans="1:14" x14ac:dyDescent="0.25">
      <c r="A34" s="1" t="s">
        <v>11</v>
      </c>
      <c r="B34" s="1">
        <v>58.81</v>
      </c>
      <c r="C34" s="1" t="s">
        <v>17</v>
      </c>
      <c r="D34" s="1">
        <v>12</v>
      </c>
      <c r="E34" s="1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1">
        <v>65.87</v>
      </c>
    </row>
    <row r="35" spans="1:14" x14ac:dyDescent="0.25">
      <c r="A35" s="1" t="s">
        <v>11</v>
      </c>
      <c r="B35" s="1">
        <v>168.6</v>
      </c>
      <c r="C35" s="1" t="s">
        <v>17</v>
      </c>
      <c r="D35" s="1">
        <v>13</v>
      </c>
      <c r="E35" s="1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1">
        <v>190.52</v>
      </c>
    </row>
    <row r="36" spans="1:14" x14ac:dyDescent="0.25">
      <c r="A36" s="1" t="s">
        <v>11</v>
      </c>
      <c r="B36" s="1">
        <v>275.37</v>
      </c>
      <c r="C36" s="1" t="s">
        <v>17</v>
      </c>
      <c r="D36" s="1">
        <v>29</v>
      </c>
      <c r="E36" s="1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1">
        <v>355.23</v>
      </c>
    </row>
    <row r="37" spans="1:14" x14ac:dyDescent="0.25">
      <c r="A37" s="1" t="s">
        <v>11</v>
      </c>
      <c r="B37" s="1">
        <v>107.88</v>
      </c>
      <c r="C37" s="1" t="s">
        <v>17</v>
      </c>
      <c r="D37" s="1">
        <v>4</v>
      </c>
      <c r="E37" s="1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1">
        <v>112.2</v>
      </c>
    </row>
    <row r="38" spans="1:14" x14ac:dyDescent="0.25">
      <c r="A38" s="1" t="s">
        <v>18</v>
      </c>
      <c r="B38" s="1">
        <v>31</v>
      </c>
      <c r="C38" s="1" t="s">
        <v>19</v>
      </c>
      <c r="D38" s="1">
        <v>157</v>
      </c>
      <c r="E38" s="1" t="s">
        <v>20</v>
      </c>
      <c r="F38" s="1"/>
      <c r="G38" s="1"/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1">
        <v>48.67</v>
      </c>
    </row>
    <row r="39" spans="1:14" x14ac:dyDescent="0.25">
      <c r="A39" s="1" t="s">
        <v>21</v>
      </c>
      <c r="B39" s="1">
        <v>89</v>
      </c>
      <c r="C39" s="1" t="s">
        <v>19</v>
      </c>
      <c r="D39" s="1">
        <v>199</v>
      </c>
      <c r="E39" s="1" t="s">
        <v>20</v>
      </c>
      <c r="F39" s="1"/>
      <c r="G39" s="1"/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1">
        <v>177.11</v>
      </c>
    </row>
    <row r="40" spans="1:14" x14ac:dyDescent="0.25">
      <c r="A40" s="1" t="s">
        <v>22</v>
      </c>
      <c r="B40" s="1">
        <v>444</v>
      </c>
      <c r="C40" s="1" t="s">
        <v>24</v>
      </c>
      <c r="D40" s="1">
        <v>307</v>
      </c>
      <c r="E40" s="1" t="s">
        <v>25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1">
        <v>69.14</v>
      </c>
    </row>
    <row r="41" spans="1:14" x14ac:dyDescent="0.25">
      <c r="A41" s="1" t="s">
        <v>22</v>
      </c>
      <c r="B41" s="1">
        <v>438</v>
      </c>
      <c r="C41" s="1" t="s">
        <v>24</v>
      </c>
      <c r="D41" s="1">
        <v>253</v>
      </c>
      <c r="E41" s="1" t="s">
        <v>26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1">
        <v>57.76</v>
      </c>
    </row>
    <row r="42" spans="1:14" x14ac:dyDescent="0.25">
      <c r="A42" s="1" t="s">
        <v>11</v>
      </c>
      <c r="B42" s="1">
        <v>116.43</v>
      </c>
      <c r="C42" s="1" t="s">
        <v>16</v>
      </c>
      <c r="D42" s="1">
        <v>21</v>
      </c>
      <c r="E42" s="1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1">
        <v>91.98</v>
      </c>
    </row>
    <row r="43" spans="1:14" x14ac:dyDescent="0.25">
      <c r="A43" s="1" t="s">
        <v>11</v>
      </c>
      <c r="B43" s="1">
        <v>203.35</v>
      </c>
      <c r="C43" s="1" t="s">
        <v>16</v>
      </c>
      <c r="D43" s="1">
        <v>10</v>
      </c>
      <c r="E43" s="1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1">
        <v>183.02</v>
      </c>
    </row>
    <row r="44" spans="1:14" x14ac:dyDescent="0.25">
      <c r="A44" s="1" t="s">
        <v>11</v>
      </c>
      <c r="B44" s="1">
        <v>234.72</v>
      </c>
      <c r="C44" s="1" t="s">
        <v>16</v>
      </c>
      <c r="D44" s="1">
        <v>7</v>
      </c>
      <c r="E44" s="1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1">
        <v>218.29</v>
      </c>
    </row>
    <row r="45" spans="1:14" x14ac:dyDescent="0.25">
      <c r="A45" s="1" t="s">
        <v>11</v>
      </c>
      <c r="B45" s="1">
        <v>89.16</v>
      </c>
      <c r="C45" s="1" t="s">
        <v>16</v>
      </c>
      <c r="D45" s="1">
        <v>10</v>
      </c>
      <c r="E45" s="1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1">
        <v>80.239999999999995</v>
      </c>
    </row>
    <row r="46" spans="1:14" x14ac:dyDescent="0.25">
      <c r="A46" s="1" t="s">
        <v>11</v>
      </c>
      <c r="B46" s="1">
        <v>66.989999999999995</v>
      </c>
      <c r="C46" s="1" t="s">
        <v>17</v>
      </c>
      <c r="D46" s="1">
        <v>8</v>
      </c>
      <c r="E46" s="1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1">
        <v>72.349999999999994</v>
      </c>
    </row>
    <row r="47" spans="1:14" x14ac:dyDescent="0.25">
      <c r="A47" s="1" t="s">
        <v>11</v>
      </c>
      <c r="B47" s="1">
        <v>107.7</v>
      </c>
      <c r="C47" s="1" t="s">
        <v>17</v>
      </c>
      <c r="D47" s="1">
        <v>27</v>
      </c>
      <c r="E47" s="1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1">
        <v>136.78</v>
      </c>
    </row>
    <row r="48" spans="1:14" x14ac:dyDescent="0.25">
      <c r="A48" s="1" t="s">
        <v>11</v>
      </c>
      <c r="B48" s="1">
        <v>137.63</v>
      </c>
      <c r="C48" s="1" t="s">
        <v>17</v>
      </c>
      <c r="D48" s="1">
        <v>26</v>
      </c>
      <c r="E48" s="1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1">
        <v>173.41</v>
      </c>
    </row>
    <row r="49" spans="1:14" x14ac:dyDescent="0.25">
      <c r="A49" s="1" t="s">
        <v>11</v>
      </c>
      <c r="B49" s="1">
        <v>293.25</v>
      </c>
      <c r="C49" s="1" t="s">
        <v>17</v>
      </c>
      <c r="D49" s="1">
        <v>6</v>
      </c>
      <c r="E49" s="1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1">
        <v>310.85000000000002</v>
      </c>
    </row>
    <row r="50" spans="1:14" x14ac:dyDescent="0.25">
      <c r="A50" s="1" t="s">
        <v>18</v>
      </c>
      <c r="B50" s="1">
        <v>24</v>
      </c>
      <c r="C50" s="1" t="s">
        <v>19</v>
      </c>
      <c r="D50" s="1">
        <v>46</v>
      </c>
      <c r="E50" s="1" t="s">
        <v>20</v>
      </c>
      <c r="F50" s="1"/>
      <c r="G50" s="1"/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1">
        <v>11.04</v>
      </c>
    </row>
    <row r="51" spans="1:14" x14ac:dyDescent="0.25">
      <c r="A51" s="1" t="s">
        <v>21</v>
      </c>
      <c r="B51" s="1">
        <v>21</v>
      </c>
      <c r="C51" s="1" t="s">
        <v>19</v>
      </c>
      <c r="D51" s="1">
        <v>185</v>
      </c>
      <c r="E51" s="1" t="s">
        <v>20</v>
      </c>
      <c r="F51" s="1"/>
      <c r="G51" s="1"/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1">
        <v>38.85</v>
      </c>
    </row>
    <row r="52" spans="1:14" x14ac:dyDescent="0.25">
      <c r="A52" s="1" t="s">
        <v>22</v>
      </c>
      <c r="B52" s="1">
        <v>414</v>
      </c>
      <c r="C52" s="1" t="s">
        <v>24</v>
      </c>
      <c r="D52" s="1">
        <v>245</v>
      </c>
      <c r="E52" s="1" t="s">
        <v>25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1">
        <v>59.18</v>
      </c>
    </row>
    <row r="53" spans="1:14" x14ac:dyDescent="0.25">
      <c r="A53" s="1" t="s">
        <v>22</v>
      </c>
      <c r="B53" s="1">
        <v>625</v>
      </c>
      <c r="C53" s="1" t="s">
        <v>24</v>
      </c>
      <c r="D53" s="1">
        <v>387</v>
      </c>
      <c r="E53" s="1" t="s">
        <v>26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1">
        <v>61.92</v>
      </c>
    </row>
    <row r="54" spans="1:14" x14ac:dyDescent="0.25">
      <c r="A54" s="1" t="s">
        <v>11</v>
      </c>
      <c r="B54" s="1">
        <v>150.28</v>
      </c>
      <c r="C54" s="1" t="s">
        <v>16</v>
      </c>
      <c r="D54" s="1">
        <v>28</v>
      </c>
      <c r="E54" s="1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1">
        <v>108.2</v>
      </c>
    </row>
    <row r="55" spans="1:14" x14ac:dyDescent="0.25">
      <c r="A55" s="1" t="s">
        <v>11</v>
      </c>
      <c r="B55" s="1">
        <v>160.03</v>
      </c>
      <c r="C55" s="1" t="s">
        <v>16</v>
      </c>
      <c r="D55" s="1">
        <v>28</v>
      </c>
      <c r="E55" s="1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1">
        <v>115.22</v>
      </c>
    </row>
    <row r="56" spans="1:14" x14ac:dyDescent="0.25">
      <c r="A56" s="1" t="s">
        <v>11</v>
      </c>
      <c r="B56" s="1">
        <v>148.21</v>
      </c>
      <c r="C56" s="1" t="s">
        <v>16</v>
      </c>
      <c r="D56" s="1">
        <v>31</v>
      </c>
      <c r="E56" s="1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1">
        <v>102.26</v>
      </c>
    </row>
    <row r="57" spans="1:14" x14ac:dyDescent="0.25">
      <c r="A57" s="1" t="s">
        <v>11</v>
      </c>
      <c r="B57" s="1">
        <v>253.42</v>
      </c>
      <c r="C57" s="1" t="s">
        <v>16</v>
      </c>
      <c r="D57" s="1">
        <v>27</v>
      </c>
      <c r="E57" s="1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1">
        <v>185</v>
      </c>
    </row>
    <row r="58" spans="1:14" x14ac:dyDescent="0.25">
      <c r="A58" s="1" t="s">
        <v>11</v>
      </c>
      <c r="B58" s="1">
        <v>282.06</v>
      </c>
      <c r="C58" s="1" t="s">
        <v>17</v>
      </c>
      <c r="D58" s="1">
        <v>16</v>
      </c>
      <c r="E58" s="1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1">
        <v>327.19</v>
      </c>
    </row>
    <row r="59" spans="1:14" x14ac:dyDescent="0.25">
      <c r="A59" s="1" t="s">
        <v>11</v>
      </c>
      <c r="B59" s="1">
        <v>241.16</v>
      </c>
      <c r="C59" s="1" t="s">
        <v>17</v>
      </c>
      <c r="D59" s="1">
        <v>18</v>
      </c>
      <c r="E59" s="1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1">
        <v>284.57</v>
      </c>
    </row>
    <row r="60" spans="1:14" x14ac:dyDescent="0.25">
      <c r="A60" s="1" t="s">
        <v>11</v>
      </c>
      <c r="B60" s="1">
        <v>125.96</v>
      </c>
      <c r="C60" s="1" t="s">
        <v>17</v>
      </c>
      <c r="D60" s="1">
        <v>9</v>
      </c>
      <c r="E60" s="1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1">
        <v>137.30000000000001</v>
      </c>
    </row>
    <row r="61" spans="1:14" x14ac:dyDescent="0.25">
      <c r="A61" s="1" t="s">
        <v>11</v>
      </c>
      <c r="B61" s="1">
        <v>218.66</v>
      </c>
      <c r="C61" s="1" t="s">
        <v>17</v>
      </c>
      <c r="D61" s="1">
        <v>22</v>
      </c>
      <c r="E61" s="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1">
        <v>266.77</v>
      </c>
    </row>
    <row r="62" spans="1:14" x14ac:dyDescent="0.25">
      <c r="A62" s="1" t="s">
        <v>18</v>
      </c>
      <c r="B62" s="1">
        <v>5</v>
      </c>
      <c r="C62" s="1" t="s">
        <v>19</v>
      </c>
      <c r="D62" s="1">
        <v>169</v>
      </c>
      <c r="E62" s="1" t="s">
        <v>20</v>
      </c>
      <c r="F62" s="1"/>
      <c r="G62" s="1"/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1">
        <v>8.4499999999999993</v>
      </c>
    </row>
    <row r="63" spans="1:14" x14ac:dyDescent="0.25">
      <c r="A63" s="1" t="s">
        <v>21</v>
      </c>
      <c r="B63" s="1">
        <v>88</v>
      </c>
      <c r="C63" s="1" t="s">
        <v>19</v>
      </c>
      <c r="D63" s="1">
        <v>102</v>
      </c>
      <c r="E63" s="1" t="s">
        <v>20</v>
      </c>
      <c r="F63" s="1"/>
      <c r="G63" s="1"/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1">
        <v>89.76</v>
      </c>
    </row>
    <row r="64" spans="1:14" x14ac:dyDescent="0.25">
      <c r="A64" s="1" t="s">
        <v>22</v>
      </c>
      <c r="B64" s="1">
        <v>611</v>
      </c>
      <c r="C64" s="1" t="s">
        <v>24</v>
      </c>
      <c r="D64" s="1">
        <v>251</v>
      </c>
      <c r="E64" s="1" t="s">
        <v>25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1">
        <v>41.08</v>
      </c>
    </row>
    <row r="65" spans="1:14" x14ac:dyDescent="0.25">
      <c r="A65" s="1" t="s">
        <v>22</v>
      </c>
      <c r="B65" s="1">
        <v>415</v>
      </c>
      <c r="C65" s="1" t="s">
        <v>24</v>
      </c>
      <c r="D65" s="1">
        <v>143</v>
      </c>
      <c r="E65" s="1" t="s">
        <v>26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1">
        <v>34.46</v>
      </c>
    </row>
    <row r="66" spans="1:14" x14ac:dyDescent="0.25">
      <c r="A66" s="1" t="s">
        <v>11</v>
      </c>
      <c r="B66" s="1">
        <v>209.41</v>
      </c>
      <c r="C66" s="1" t="s">
        <v>16</v>
      </c>
      <c r="D66" s="1">
        <v>20</v>
      </c>
      <c r="E66" s="1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1">
        <v>167.53</v>
      </c>
    </row>
    <row r="67" spans="1:14" x14ac:dyDescent="0.25">
      <c r="A67" s="1" t="s">
        <v>11</v>
      </c>
      <c r="B67" s="1">
        <v>253.05</v>
      </c>
      <c r="C67" s="1" t="s">
        <v>16</v>
      </c>
      <c r="D67" s="1">
        <v>4</v>
      </c>
      <c r="E67" s="1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1">
        <v>242.93</v>
      </c>
    </row>
    <row r="68" spans="1:14" x14ac:dyDescent="0.25">
      <c r="A68" s="1" t="s">
        <v>11</v>
      </c>
      <c r="B68" s="1">
        <v>247.63</v>
      </c>
      <c r="C68" s="1" t="s">
        <v>16</v>
      </c>
      <c r="D68" s="1">
        <v>22</v>
      </c>
      <c r="E68" s="1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1">
        <v>193.15</v>
      </c>
    </row>
    <row r="69" spans="1:14" x14ac:dyDescent="0.25">
      <c r="A69" s="1" t="s">
        <v>11</v>
      </c>
      <c r="B69" s="1">
        <v>126.37</v>
      </c>
      <c r="C69" s="1" t="s">
        <v>16</v>
      </c>
      <c r="D69" s="1">
        <v>6</v>
      </c>
      <c r="E69" s="1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1">
        <v>118.79</v>
      </c>
    </row>
    <row r="70" spans="1:14" x14ac:dyDescent="0.25">
      <c r="A70" s="1" t="s">
        <v>11</v>
      </c>
      <c r="B70" s="1">
        <v>187.95</v>
      </c>
      <c r="C70" s="1" t="s">
        <v>17</v>
      </c>
      <c r="D70" s="1">
        <v>13</v>
      </c>
      <c r="E70" s="1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1">
        <v>212.38</v>
      </c>
    </row>
    <row r="71" spans="1:14" x14ac:dyDescent="0.25">
      <c r="A71" s="1" t="s">
        <v>11</v>
      </c>
      <c r="B71" s="1">
        <v>233.73</v>
      </c>
      <c r="C71" s="1" t="s">
        <v>17</v>
      </c>
      <c r="D71" s="1">
        <v>13</v>
      </c>
      <c r="E71" s="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1">
        <v>264.11</v>
      </c>
    </row>
    <row r="72" spans="1:14" x14ac:dyDescent="0.25">
      <c r="A72" s="1" t="s">
        <v>11</v>
      </c>
      <c r="B72" s="1">
        <v>143.38</v>
      </c>
      <c r="C72" s="1" t="s">
        <v>17</v>
      </c>
      <c r="D72" s="1">
        <v>9</v>
      </c>
      <c r="E72" s="1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1">
        <v>156.28</v>
      </c>
    </row>
    <row r="73" spans="1:14" x14ac:dyDescent="0.25">
      <c r="A73" s="1" t="s">
        <v>11</v>
      </c>
      <c r="B73" s="1">
        <v>62.08</v>
      </c>
      <c r="C73" s="1" t="s">
        <v>17</v>
      </c>
      <c r="D73" s="1">
        <v>25</v>
      </c>
      <c r="E73" s="1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1">
        <v>77.599999999999994</v>
      </c>
    </row>
    <row r="74" spans="1:14" x14ac:dyDescent="0.25">
      <c r="A74" s="1" t="s">
        <v>18</v>
      </c>
      <c r="B74" s="1">
        <v>8</v>
      </c>
      <c r="C74" s="1" t="s">
        <v>19</v>
      </c>
      <c r="D74" s="1">
        <v>101</v>
      </c>
      <c r="E74" s="1" t="s">
        <v>20</v>
      </c>
      <c r="F74" s="1"/>
      <c r="G74" s="1"/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1">
        <v>8.08</v>
      </c>
    </row>
    <row r="75" spans="1:14" x14ac:dyDescent="0.25">
      <c r="A75" s="1" t="s">
        <v>21</v>
      </c>
      <c r="B75" s="1">
        <v>29</v>
      </c>
      <c r="C75" s="1" t="s">
        <v>19</v>
      </c>
      <c r="D75" s="1">
        <v>50</v>
      </c>
      <c r="E75" s="1" t="s">
        <v>20</v>
      </c>
      <c r="F75" s="1"/>
      <c r="G75" s="1"/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1">
        <v>14.5</v>
      </c>
    </row>
    <row r="76" spans="1:14" x14ac:dyDescent="0.25">
      <c r="A76" s="1" t="s">
        <v>22</v>
      </c>
      <c r="B76" s="1">
        <v>450</v>
      </c>
      <c r="C76" s="1" t="s">
        <v>24</v>
      </c>
      <c r="D76" s="1">
        <v>139</v>
      </c>
      <c r="E76" s="1" t="s">
        <v>25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1">
        <v>30.89</v>
      </c>
    </row>
    <row r="77" spans="1:14" x14ac:dyDescent="0.25">
      <c r="A77" s="1" t="s">
        <v>22</v>
      </c>
      <c r="B77" s="1">
        <v>638</v>
      </c>
      <c r="C77" s="1" t="s">
        <v>24</v>
      </c>
      <c r="D77" s="1">
        <v>377</v>
      </c>
      <c r="E77" s="1" t="s">
        <v>26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1">
        <v>59.09</v>
      </c>
    </row>
    <row r="78" spans="1:14" x14ac:dyDescent="0.25">
      <c r="A78" s="1" t="s">
        <v>11</v>
      </c>
      <c r="B78" s="1">
        <v>282.91000000000003</v>
      </c>
      <c r="C78" s="1" t="s">
        <v>16</v>
      </c>
      <c r="D78" s="1">
        <v>18</v>
      </c>
      <c r="E78" s="1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1">
        <v>231.99</v>
      </c>
    </row>
    <row r="79" spans="1:14" x14ac:dyDescent="0.25">
      <c r="A79" s="1" t="s">
        <v>11</v>
      </c>
      <c r="B79" s="1">
        <v>251.85</v>
      </c>
      <c r="C79" s="1" t="s">
        <v>16</v>
      </c>
      <c r="D79" s="1">
        <v>7</v>
      </c>
      <c r="E79" s="1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1">
        <v>234.22</v>
      </c>
    </row>
    <row r="80" spans="1:14" x14ac:dyDescent="0.25">
      <c r="A80" s="1" t="s">
        <v>11</v>
      </c>
      <c r="B80" s="1">
        <v>263.37</v>
      </c>
      <c r="C80" s="1" t="s">
        <v>16</v>
      </c>
      <c r="D80" s="1">
        <v>30</v>
      </c>
      <c r="E80" s="1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1">
        <v>184.36</v>
      </c>
    </row>
    <row r="81" spans="1:14" x14ac:dyDescent="0.25">
      <c r="A81" s="1" t="s">
        <v>11</v>
      </c>
      <c r="B81" s="1">
        <v>243.72</v>
      </c>
      <c r="C81" s="1" t="s">
        <v>16</v>
      </c>
      <c r="D81" s="1">
        <v>11</v>
      </c>
      <c r="E81" s="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1">
        <v>216.91</v>
      </c>
    </row>
    <row r="82" spans="1:14" x14ac:dyDescent="0.25">
      <c r="A82" s="1" t="s">
        <v>11</v>
      </c>
      <c r="B82" s="1">
        <v>172.99</v>
      </c>
      <c r="C82" s="1" t="s">
        <v>17</v>
      </c>
      <c r="D82" s="1">
        <v>18</v>
      </c>
      <c r="E82" s="1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1">
        <v>204.13</v>
      </c>
    </row>
    <row r="83" spans="1:14" x14ac:dyDescent="0.25">
      <c r="A83" s="1" t="s">
        <v>11</v>
      </c>
      <c r="B83" s="1">
        <v>145.87</v>
      </c>
      <c r="C83" s="1" t="s">
        <v>17</v>
      </c>
      <c r="D83" s="1">
        <v>2</v>
      </c>
      <c r="E83" s="1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1">
        <v>148.79</v>
      </c>
    </row>
    <row r="84" spans="1:14" x14ac:dyDescent="0.25">
      <c r="A84" s="1" t="s">
        <v>11</v>
      </c>
      <c r="B84" s="1">
        <v>96.66</v>
      </c>
      <c r="C84" s="1" t="s">
        <v>17</v>
      </c>
      <c r="D84" s="1">
        <v>12</v>
      </c>
      <c r="E84" s="1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1">
        <v>108.26</v>
      </c>
    </row>
    <row r="85" spans="1:14" x14ac:dyDescent="0.25">
      <c r="A85" s="1" t="s">
        <v>11</v>
      </c>
      <c r="B85" s="1">
        <v>252.5</v>
      </c>
      <c r="C85" s="1" t="s">
        <v>17</v>
      </c>
      <c r="D85" s="1">
        <v>19</v>
      </c>
      <c r="E85" s="1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1">
        <v>300.48</v>
      </c>
    </row>
    <row r="86" spans="1:14" x14ac:dyDescent="0.25">
      <c r="A86" s="1" t="s">
        <v>18</v>
      </c>
      <c r="B86" s="1">
        <v>23</v>
      </c>
      <c r="C86" s="1" t="s">
        <v>19</v>
      </c>
      <c r="D86" s="1">
        <v>79</v>
      </c>
      <c r="E86" s="1" t="s">
        <v>20</v>
      </c>
      <c r="F86" s="1"/>
      <c r="G86" s="1"/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1">
        <v>18.170000000000002</v>
      </c>
    </row>
    <row r="87" spans="1:14" x14ac:dyDescent="0.25">
      <c r="A87" s="1" t="s">
        <v>21</v>
      </c>
      <c r="B87" s="1">
        <v>83</v>
      </c>
      <c r="C87" s="1" t="s">
        <v>19</v>
      </c>
      <c r="D87" s="1">
        <v>59</v>
      </c>
      <c r="E87" s="1" t="s">
        <v>20</v>
      </c>
      <c r="F87" s="1"/>
      <c r="G87" s="1"/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1">
        <v>48.97</v>
      </c>
    </row>
    <row r="88" spans="1:14" x14ac:dyDescent="0.25">
      <c r="A88" s="1" t="s">
        <v>22</v>
      </c>
      <c r="B88" s="1">
        <v>560</v>
      </c>
      <c r="C88" s="1" t="s">
        <v>24</v>
      </c>
      <c r="D88" s="1">
        <v>175</v>
      </c>
      <c r="E88" s="1" t="s">
        <v>25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1">
        <v>31.25</v>
      </c>
    </row>
    <row r="89" spans="1:14" x14ac:dyDescent="0.25">
      <c r="A89" s="1" t="s">
        <v>22</v>
      </c>
      <c r="B89" s="1">
        <v>464</v>
      </c>
      <c r="C89" s="1" t="s">
        <v>24</v>
      </c>
      <c r="D89" s="1">
        <v>367</v>
      </c>
      <c r="E89" s="1" t="s">
        <v>26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1">
        <v>79.09</v>
      </c>
    </row>
    <row r="90" spans="1:14" x14ac:dyDescent="0.25">
      <c r="A90" s="1" t="s">
        <v>11</v>
      </c>
      <c r="B90" s="1">
        <v>95.53</v>
      </c>
      <c r="C90" s="1" t="s">
        <v>16</v>
      </c>
      <c r="D90" s="1">
        <v>17</v>
      </c>
      <c r="E90" s="1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1">
        <v>79.290000000000006</v>
      </c>
    </row>
    <row r="91" spans="1:14" x14ac:dyDescent="0.25">
      <c r="A91" s="1" t="s">
        <v>11</v>
      </c>
      <c r="B91" s="1">
        <v>156.93</v>
      </c>
      <c r="C91" s="1" t="s">
        <v>16</v>
      </c>
      <c r="D91" s="1">
        <v>17</v>
      </c>
      <c r="E91" s="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1">
        <v>130.25</v>
      </c>
    </row>
    <row r="92" spans="1:14" x14ac:dyDescent="0.25">
      <c r="A92" s="1" t="s">
        <v>11</v>
      </c>
      <c r="B92" s="1">
        <v>55.61</v>
      </c>
      <c r="C92" s="1" t="s">
        <v>16</v>
      </c>
      <c r="D92" s="1">
        <v>3</v>
      </c>
      <c r="E92" s="1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1">
        <v>53.94</v>
      </c>
    </row>
    <row r="93" spans="1:14" x14ac:dyDescent="0.25">
      <c r="A93" s="1" t="s">
        <v>11</v>
      </c>
      <c r="B93" s="1">
        <v>101.58</v>
      </c>
      <c r="C93" s="1" t="s">
        <v>16</v>
      </c>
      <c r="D93" s="1">
        <v>26</v>
      </c>
      <c r="E93" s="1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1">
        <v>75.17</v>
      </c>
    </row>
    <row r="94" spans="1:14" x14ac:dyDescent="0.25">
      <c r="A94" s="1" t="s">
        <v>11</v>
      </c>
      <c r="B94" s="1">
        <v>288.83999999999997</v>
      </c>
      <c r="C94" s="1" t="s">
        <v>17</v>
      </c>
      <c r="D94" s="1">
        <v>23</v>
      </c>
      <c r="E94" s="1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1">
        <v>355.27</v>
      </c>
    </row>
    <row r="95" spans="1:14" x14ac:dyDescent="0.25">
      <c r="A95" s="1" t="s">
        <v>11</v>
      </c>
      <c r="B95" s="1">
        <v>179.24</v>
      </c>
      <c r="C95" s="1" t="s">
        <v>17</v>
      </c>
      <c r="D95" s="1">
        <v>2</v>
      </c>
      <c r="E95" s="1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1">
        <v>182.82</v>
      </c>
    </row>
    <row r="96" spans="1:14" x14ac:dyDescent="0.25">
      <c r="A96" s="1" t="s">
        <v>11</v>
      </c>
      <c r="B96" s="1">
        <v>241.46</v>
      </c>
      <c r="C96" s="1" t="s">
        <v>17</v>
      </c>
      <c r="D96" s="1">
        <v>1</v>
      </c>
      <c r="E96" s="1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1">
        <v>243.87</v>
      </c>
    </row>
    <row r="97" spans="1:14" x14ac:dyDescent="0.25">
      <c r="A97" s="1" t="s">
        <v>11</v>
      </c>
      <c r="B97" s="1">
        <v>68.69</v>
      </c>
      <c r="C97" s="1" t="s">
        <v>17</v>
      </c>
      <c r="D97" s="1">
        <v>26</v>
      </c>
      <c r="E97" s="1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1">
        <v>86.55</v>
      </c>
    </row>
    <row r="98" spans="1:14" x14ac:dyDescent="0.25">
      <c r="A98" s="1" t="s">
        <v>18</v>
      </c>
      <c r="B98" s="1">
        <v>29</v>
      </c>
      <c r="C98" s="1" t="s">
        <v>19</v>
      </c>
      <c r="D98" s="1">
        <v>66</v>
      </c>
      <c r="E98" s="1" t="s">
        <v>20</v>
      </c>
      <c r="F98" s="1"/>
      <c r="G98" s="1"/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1">
        <v>19.14</v>
      </c>
    </row>
    <row r="99" spans="1:14" x14ac:dyDescent="0.25">
      <c r="A99" s="1" t="s">
        <v>21</v>
      </c>
      <c r="B99" s="1">
        <v>57</v>
      </c>
      <c r="C99" s="1" t="s">
        <v>19</v>
      </c>
      <c r="D99" s="1">
        <v>170</v>
      </c>
      <c r="E99" s="1" t="s">
        <v>20</v>
      </c>
      <c r="F99" s="1"/>
      <c r="G99" s="1"/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1">
        <v>96.9</v>
      </c>
    </row>
    <row r="100" spans="1:14" x14ac:dyDescent="0.25">
      <c r="A100" s="1" t="s">
        <v>22</v>
      </c>
      <c r="B100" s="1">
        <v>408</v>
      </c>
      <c r="C100" s="1" t="s">
        <v>24</v>
      </c>
      <c r="D100" s="1">
        <v>242</v>
      </c>
      <c r="E100" s="1" t="s">
        <v>25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1">
        <v>59.31</v>
      </c>
    </row>
    <row r="101" spans="1:14" x14ac:dyDescent="0.25">
      <c r="A101" s="1" t="s">
        <v>22</v>
      </c>
      <c r="B101" s="1">
        <v>554</v>
      </c>
      <c r="C101" s="1" t="s">
        <v>24</v>
      </c>
      <c r="D101" s="1">
        <v>167</v>
      </c>
      <c r="E101" s="1" t="s">
        <v>26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1">
        <v>30.14</v>
      </c>
    </row>
    <row r="102" spans="1:14" x14ac:dyDescent="0.25">
      <c r="A102" s="1" t="s">
        <v>11</v>
      </c>
      <c r="B102" s="1">
        <v>62.97</v>
      </c>
      <c r="C102" s="1" t="s">
        <v>16</v>
      </c>
      <c r="D102" s="1">
        <v>29</v>
      </c>
      <c r="E102" s="1" t="s">
        <v>14</v>
      </c>
      <c r="F102" s="1" t="s">
        <v>12</v>
      </c>
      <c r="G102" s="1" t="s">
        <v>13</v>
      </c>
      <c r="H102" s="1">
        <v>1</v>
      </c>
      <c r="I102" s="1">
        <v>1</v>
      </c>
      <c r="J102" s="1">
        <v>10</v>
      </c>
      <c r="K102" s="1" t="s">
        <v>8</v>
      </c>
      <c r="L102" s="1" t="s">
        <v>9</v>
      </c>
      <c r="M102" s="1" t="s">
        <v>10</v>
      </c>
      <c r="N102" s="1">
        <v>44.71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C3B3-FCAA-4270-B127-F1B63496033E}">
  <sheetPr codeName="Feuil9"/>
  <dimension ref="A1:N103"/>
  <sheetViews>
    <sheetView workbookViewId="0">
      <selection activeCell="E2" sqref="E2"/>
    </sheetView>
  </sheetViews>
  <sheetFormatPr baseColWidth="10" defaultRowHeight="15" x14ac:dyDescent="0.25"/>
  <cols>
    <col min="1" max="16384" width="11.42578125" style="1"/>
  </cols>
  <sheetData>
    <row r="1" spans="1:1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</row>
    <row r="2" spans="1:14" x14ac:dyDescent="0.25">
      <c r="A2" s="1" t="s">
        <v>11</v>
      </c>
      <c r="B2" s="1">
        <f t="shared" ref="B2:B65" ca="1" si="0">RANDBETWEEN(4999,29999)/100</f>
        <v>255.27</v>
      </c>
      <c r="C2" s="1" t="s">
        <v>17</v>
      </c>
      <c r="D2" s="1">
        <f t="shared" ref="D2:D65" ca="1" si="1">RANDBETWEEN(1,31)</f>
        <v>22</v>
      </c>
      <c r="E2" s="1" t="s">
        <v>14</v>
      </c>
      <c r="F2" s="1" t="s">
        <v>12</v>
      </c>
      <c r="G2" s="1" t="s">
        <v>13</v>
      </c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2">
        <f t="shared" ref="N2:N65" ca="1" si="2">ROUND(B2*(1+D2/100),2)</f>
        <v>311.43</v>
      </c>
    </row>
    <row r="3" spans="1:14" x14ac:dyDescent="0.25">
      <c r="A3" s="1" t="s">
        <v>11</v>
      </c>
      <c r="B3" s="1">
        <f t="shared" ca="1" si="0"/>
        <v>92.64</v>
      </c>
      <c r="C3" s="1" t="s">
        <v>17</v>
      </c>
      <c r="D3" s="1">
        <f t="shared" ca="1" si="1"/>
        <v>17</v>
      </c>
      <c r="E3" s="1" t="s">
        <v>14</v>
      </c>
      <c r="F3" s="1" t="s">
        <v>12</v>
      </c>
      <c r="G3" s="1" t="s">
        <v>13</v>
      </c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2">
        <f t="shared" ca="1" si="2"/>
        <v>108.39</v>
      </c>
    </row>
    <row r="4" spans="1:14" x14ac:dyDescent="0.25">
      <c r="A4" s="1" t="s">
        <v>11</v>
      </c>
      <c r="B4" s="1">
        <f t="shared" ca="1" si="0"/>
        <v>71.12</v>
      </c>
      <c r="C4" s="1" t="s">
        <v>17</v>
      </c>
      <c r="D4" s="1">
        <f t="shared" ca="1" si="1"/>
        <v>9</v>
      </c>
      <c r="E4" s="1" t="s">
        <v>14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2">
        <f t="shared" ca="1" si="2"/>
        <v>77.52</v>
      </c>
    </row>
    <row r="5" spans="1:14" x14ac:dyDescent="0.25">
      <c r="A5" s="1" t="s">
        <v>11</v>
      </c>
      <c r="B5" s="1">
        <f t="shared" ca="1" si="0"/>
        <v>168.98</v>
      </c>
      <c r="C5" s="1" t="s">
        <v>17</v>
      </c>
      <c r="D5" s="1">
        <f t="shared" ca="1" si="1"/>
        <v>19</v>
      </c>
      <c r="E5" s="1" t="s">
        <v>14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2">
        <f t="shared" ca="1" si="2"/>
        <v>201.09</v>
      </c>
    </row>
    <row r="6" spans="1:14" x14ac:dyDescent="0.25">
      <c r="A6" s="1" t="s">
        <v>11</v>
      </c>
      <c r="B6" s="1">
        <f t="shared" ca="1" si="0"/>
        <v>91.09</v>
      </c>
      <c r="C6" s="1" t="s">
        <v>17</v>
      </c>
      <c r="D6" s="1">
        <f t="shared" ca="1" si="1"/>
        <v>13</v>
      </c>
      <c r="E6" s="1" t="s">
        <v>14</v>
      </c>
      <c r="F6" s="1" t="s">
        <v>12</v>
      </c>
      <c r="G6" s="1" t="s">
        <v>13</v>
      </c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2">
        <f t="shared" ca="1" si="2"/>
        <v>102.93</v>
      </c>
    </row>
    <row r="7" spans="1:14" x14ac:dyDescent="0.25">
      <c r="A7" s="1" t="s">
        <v>11</v>
      </c>
      <c r="B7" s="1">
        <f t="shared" ca="1" si="0"/>
        <v>287.88</v>
      </c>
      <c r="C7" s="1" t="s">
        <v>17</v>
      </c>
      <c r="D7" s="1">
        <f t="shared" ca="1" si="1"/>
        <v>21</v>
      </c>
      <c r="E7" s="1" t="s">
        <v>14</v>
      </c>
      <c r="F7" s="1" t="s">
        <v>12</v>
      </c>
      <c r="G7" s="1" t="s">
        <v>13</v>
      </c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2">
        <f t="shared" ca="1" si="2"/>
        <v>348.33</v>
      </c>
    </row>
    <row r="8" spans="1:14" x14ac:dyDescent="0.25">
      <c r="A8" s="1" t="s">
        <v>11</v>
      </c>
      <c r="B8" s="1">
        <f t="shared" ca="1" si="0"/>
        <v>65.38</v>
      </c>
      <c r="C8" s="1" t="s">
        <v>17</v>
      </c>
      <c r="D8" s="1">
        <f t="shared" ca="1" si="1"/>
        <v>23</v>
      </c>
      <c r="E8" s="1" t="s">
        <v>14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2">
        <f t="shared" ca="1" si="2"/>
        <v>80.42</v>
      </c>
    </row>
    <row r="9" spans="1:14" x14ac:dyDescent="0.25">
      <c r="A9" s="1" t="s">
        <v>11</v>
      </c>
      <c r="B9" s="1">
        <f t="shared" ca="1" si="0"/>
        <v>178.95</v>
      </c>
      <c r="C9" s="1" t="s">
        <v>17</v>
      </c>
      <c r="D9" s="1">
        <f t="shared" ca="1" si="1"/>
        <v>15</v>
      </c>
      <c r="E9" s="1" t="s">
        <v>14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2">
        <f t="shared" ca="1" si="2"/>
        <v>205.79</v>
      </c>
    </row>
    <row r="10" spans="1:14" x14ac:dyDescent="0.25">
      <c r="A10" s="1" t="s">
        <v>11</v>
      </c>
      <c r="B10" s="1">
        <f t="shared" ca="1" si="0"/>
        <v>79.3</v>
      </c>
      <c r="C10" s="1" t="s">
        <v>17</v>
      </c>
      <c r="D10" s="1">
        <f t="shared" ca="1" si="1"/>
        <v>30</v>
      </c>
      <c r="E10" s="1" t="s">
        <v>14</v>
      </c>
      <c r="F10" s="1" t="s">
        <v>12</v>
      </c>
      <c r="G10" s="1" t="s">
        <v>13</v>
      </c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2">
        <f t="shared" ca="1" si="2"/>
        <v>103.09</v>
      </c>
    </row>
    <row r="11" spans="1:14" x14ac:dyDescent="0.25">
      <c r="A11" s="1" t="s">
        <v>11</v>
      </c>
      <c r="B11" s="1">
        <f t="shared" ca="1" si="0"/>
        <v>64.73</v>
      </c>
      <c r="C11" s="1" t="s">
        <v>17</v>
      </c>
      <c r="D11" s="1">
        <f t="shared" ca="1" si="1"/>
        <v>17</v>
      </c>
      <c r="E11" s="1" t="s">
        <v>14</v>
      </c>
      <c r="F11" s="1" t="s">
        <v>12</v>
      </c>
      <c r="G11" s="1" t="s">
        <v>13</v>
      </c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2">
        <f t="shared" ca="1" si="2"/>
        <v>75.73</v>
      </c>
    </row>
    <row r="12" spans="1:14" x14ac:dyDescent="0.25">
      <c r="A12" s="1" t="s">
        <v>11</v>
      </c>
      <c r="B12" s="1">
        <f t="shared" ca="1" si="0"/>
        <v>150.47999999999999</v>
      </c>
      <c r="C12" s="1" t="s">
        <v>17</v>
      </c>
      <c r="D12" s="1">
        <f t="shared" ca="1" si="1"/>
        <v>3</v>
      </c>
      <c r="E12" s="1" t="s">
        <v>14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2">
        <f t="shared" ca="1" si="2"/>
        <v>154.99</v>
      </c>
    </row>
    <row r="13" spans="1:14" x14ac:dyDescent="0.25">
      <c r="A13" s="1" t="s">
        <v>11</v>
      </c>
      <c r="B13" s="1">
        <f t="shared" ca="1" si="0"/>
        <v>277.22000000000003</v>
      </c>
      <c r="C13" s="1" t="s">
        <v>17</v>
      </c>
      <c r="D13" s="1">
        <f t="shared" ca="1" si="1"/>
        <v>25</v>
      </c>
      <c r="E13" s="1" t="s">
        <v>14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2">
        <f t="shared" ca="1" si="2"/>
        <v>346.53</v>
      </c>
    </row>
    <row r="14" spans="1:14" x14ac:dyDescent="0.25">
      <c r="A14" s="1" t="s">
        <v>11</v>
      </c>
      <c r="B14" s="1">
        <f t="shared" ca="1" si="0"/>
        <v>164.59</v>
      </c>
      <c r="C14" s="1" t="s">
        <v>17</v>
      </c>
      <c r="D14" s="1">
        <f t="shared" ca="1" si="1"/>
        <v>10</v>
      </c>
      <c r="E14" s="1" t="s">
        <v>14</v>
      </c>
      <c r="F14" s="1" t="s">
        <v>12</v>
      </c>
      <c r="G14" s="1" t="s">
        <v>13</v>
      </c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2">
        <f t="shared" ca="1" si="2"/>
        <v>181.05</v>
      </c>
    </row>
    <row r="15" spans="1:14" x14ac:dyDescent="0.25">
      <c r="A15" s="1" t="s">
        <v>11</v>
      </c>
      <c r="B15" s="1">
        <f t="shared" ca="1" si="0"/>
        <v>91.63</v>
      </c>
      <c r="C15" s="1" t="s">
        <v>17</v>
      </c>
      <c r="D15" s="1">
        <f t="shared" ca="1" si="1"/>
        <v>7</v>
      </c>
      <c r="E15" s="1" t="s">
        <v>14</v>
      </c>
      <c r="F15" s="1" t="s">
        <v>12</v>
      </c>
      <c r="G15" s="1" t="s">
        <v>13</v>
      </c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2">
        <f t="shared" ca="1" si="2"/>
        <v>98.04</v>
      </c>
    </row>
    <row r="16" spans="1:14" x14ac:dyDescent="0.25">
      <c r="A16" s="1" t="s">
        <v>11</v>
      </c>
      <c r="B16" s="1">
        <f t="shared" ca="1" si="0"/>
        <v>232.83</v>
      </c>
      <c r="C16" s="1" t="s">
        <v>17</v>
      </c>
      <c r="D16" s="1">
        <f t="shared" ca="1" si="1"/>
        <v>14</v>
      </c>
      <c r="E16" s="1" t="s">
        <v>14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2">
        <f t="shared" ca="1" si="2"/>
        <v>265.43</v>
      </c>
    </row>
    <row r="17" spans="1:14" x14ac:dyDescent="0.25">
      <c r="A17" s="1" t="s">
        <v>11</v>
      </c>
      <c r="B17" s="1">
        <f t="shared" ca="1" si="0"/>
        <v>104.28</v>
      </c>
      <c r="C17" s="1" t="s">
        <v>17</v>
      </c>
      <c r="D17" s="1">
        <f t="shared" ca="1" si="1"/>
        <v>20</v>
      </c>
      <c r="E17" s="1" t="s">
        <v>14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2">
        <f t="shared" ca="1" si="2"/>
        <v>125.14</v>
      </c>
    </row>
    <row r="18" spans="1:14" x14ac:dyDescent="0.25">
      <c r="A18" s="1" t="s">
        <v>11</v>
      </c>
      <c r="B18" s="1">
        <f t="shared" ca="1" si="0"/>
        <v>125.98</v>
      </c>
      <c r="C18" s="1" t="s">
        <v>17</v>
      </c>
      <c r="D18" s="1">
        <f t="shared" ca="1" si="1"/>
        <v>29</v>
      </c>
      <c r="E18" s="1" t="s">
        <v>14</v>
      </c>
      <c r="F18" s="1" t="s">
        <v>12</v>
      </c>
      <c r="G18" s="1" t="s">
        <v>13</v>
      </c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2">
        <f t="shared" ca="1" si="2"/>
        <v>162.51</v>
      </c>
    </row>
    <row r="19" spans="1:14" x14ac:dyDescent="0.25">
      <c r="A19" s="1" t="s">
        <v>11</v>
      </c>
      <c r="B19" s="1">
        <f t="shared" ca="1" si="0"/>
        <v>80.739999999999995</v>
      </c>
      <c r="C19" s="1" t="s">
        <v>17</v>
      </c>
      <c r="D19" s="1">
        <f t="shared" ca="1" si="1"/>
        <v>24</v>
      </c>
      <c r="E19" s="1" t="s">
        <v>14</v>
      </c>
      <c r="F19" s="1" t="s">
        <v>12</v>
      </c>
      <c r="G19" s="1" t="s">
        <v>13</v>
      </c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2">
        <f t="shared" ca="1" si="2"/>
        <v>100.12</v>
      </c>
    </row>
    <row r="20" spans="1:14" x14ac:dyDescent="0.25">
      <c r="A20" s="1" t="s">
        <v>11</v>
      </c>
      <c r="B20" s="1">
        <f t="shared" ca="1" si="0"/>
        <v>82.84</v>
      </c>
      <c r="C20" s="1" t="s">
        <v>17</v>
      </c>
      <c r="D20" s="1">
        <f t="shared" ca="1" si="1"/>
        <v>24</v>
      </c>
      <c r="E20" s="1" t="s">
        <v>14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2">
        <f t="shared" ca="1" si="2"/>
        <v>102.72</v>
      </c>
    </row>
    <row r="21" spans="1:14" x14ac:dyDescent="0.25">
      <c r="A21" s="1" t="s">
        <v>11</v>
      </c>
      <c r="B21" s="1">
        <f t="shared" ca="1" si="0"/>
        <v>273.70999999999998</v>
      </c>
      <c r="C21" s="1" t="s">
        <v>17</v>
      </c>
      <c r="D21" s="1">
        <f t="shared" ca="1" si="1"/>
        <v>8</v>
      </c>
      <c r="E21" s="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2">
        <f t="shared" ca="1" si="2"/>
        <v>295.61</v>
      </c>
    </row>
    <row r="22" spans="1:14" x14ac:dyDescent="0.25">
      <c r="A22" s="1" t="s">
        <v>11</v>
      </c>
      <c r="B22" s="1">
        <f t="shared" ca="1" si="0"/>
        <v>89.87</v>
      </c>
      <c r="C22" s="1" t="s">
        <v>17</v>
      </c>
      <c r="D22" s="1">
        <f t="shared" ca="1" si="1"/>
        <v>11</v>
      </c>
      <c r="E22" s="1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2">
        <f t="shared" ca="1" si="2"/>
        <v>99.76</v>
      </c>
    </row>
    <row r="23" spans="1:14" x14ac:dyDescent="0.25">
      <c r="A23" s="1" t="s">
        <v>11</v>
      </c>
      <c r="B23" s="1">
        <f t="shared" ca="1" si="0"/>
        <v>86.92</v>
      </c>
      <c r="C23" s="1" t="s">
        <v>17</v>
      </c>
      <c r="D23" s="1">
        <f t="shared" ca="1" si="1"/>
        <v>14</v>
      </c>
      <c r="E23" s="1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2">
        <f t="shared" ca="1" si="2"/>
        <v>99.09</v>
      </c>
    </row>
    <row r="24" spans="1:14" x14ac:dyDescent="0.25">
      <c r="A24" s="1" t="s">
        <v>11</v>
      </c>
      <c r="B24" s="1">
        <f t="shared" ca="1" si="0"/>
        <v>279.62</v>
      </c>
      <c r="C24" s="1" t="s">
        <v>17</v>
      </c>
      <c r="D24" s="1">
        <f t="shared" ca="1" si="1"/>
        <v>6</v>
      </c>
      <c r="E24" s="1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2">
        <f t="shared" ca="1" si="2"/>
        <v>296.39999999999998</v>
      </c>
    </row>
    <row r="25" spans="1:14" x14ac:dyDescent="0.25">
      <c r="A25" s="1" t="s">
        <v>11</v>
      </c>
      <c r="B25" s="1">
        <f t="shared" ca="1" si="0"/>
        <v>243.71</v>
      </c>
      <c r="C25" s="1" t="s">
        <v>17</v>
      </c>
      <c r="D25" s="1">
        <f t="shared" ca="1" si="1"/>
        <v>3</v>
      </c>
      <c r="E25" s="1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2">
        <f t="shared" ca="1" si="2"/>
        <v>251.02</v>
      </c>
    </row>
    <row r="26" spans="1:14" x14ac:dyDescent="0.25">
      <c r="A26" s="1" t="s">
        <v>11</v>
      </c>
      <c r="B26" s="1">
        <f t="shared" ca="1" si="0"/>
        <v>230.2</v>
      </c>
      <c r="C26" s="1" t="s">
        <v>17</v>
      </c>
      <c r="D26" s="1">
        <f t="shared" ca="1" si="1"/>
        <v>19</v>
      </c>
      <c r="E26" s="1" t="s">
        <v>14</v>
      </c>
      <c r="F26" s="1" t="s">
        <v>12</v>
      </c>
      <c r="G26" s="1" t="s">
        <v>13</v>
      </c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2">
        <f t="shared" ca="1" si="2"/>
        <v>273.94</v>
      </c>
    </row>
    <row r="27" spans="1:14" x14ac:dyDescent="0.25">
      <c r="A27" s="1" t="s">
        <v>11</v>
      </c>
      <c r="B27" s="1">
        <f t="shared" ca="1" si="0"/>
        <v>268.20999999999998</v>
      </c>
      <c r="C27" s="1" t="s">
        <v>17</v>
      </c>
      <c r="D27" s="1">
        <f t="shared" ca="1" si="1"/>
        <v>5</v>
      </c>
      <c r="E27" s="1" t="s">
        <v>14</v>
      </c>
      <c r="F27" s="1" t="s">
        <v>12</v>
      </c>
      <c r="G27" s="1" t="s">
        <v>13</v>
      </c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2">
        <f t="shared" ca="1" si="2"/>
        <v>281.62</v>
      </c>
    </row>
    <row r="28" spans="1:14" x14ac:dyDescent="0.25">
      <c r="A28" s="1" t="s">
        <v>11</v>
      </c>
      <c r="B28" s="1">
        <f t="shared" ca="1" si="0"/>
        <v>231.62</v>
      </c>
      <c r="C28" s="1" t="s">
        <v>17</v>
      </c>
      <c r="D28" s="1">
        <f t="shared" ca="1" si="1"/>
        <v>19</v>
      </c>
      <c r="E28" s="1" t="s">
        <v>14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2">
        <f t="shared" ca="1" si="2"/>
        <v>275.63</v>
      </c>
    </row>
    <row r="29" spans="1:14" x14ac:dyDescent="0.25">
      <c r="A29" s="1" t="s">
        <v>11</v>
      </c>
      <c r="B29" s="1">
        <f t="shared" ca="1" si="0"/>
        <v>160.66</v>
      </c>
      <c r="C29" s="1" t="s">
        <v>17</v>
      </c>
      <c r="D29" s="1">
        <f t="shared" ca="1" si="1"/>
        <v>4</v>
      </c>
      <c r="E29" s="1" t="s">
        <v>14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2">
        <f t="shared" ca="1" si="2"/>
        <v>167.09</v>
      </c>
    </row>
    <row r="30" spans="1:14" x14ac:dyDescent="0.25">
      <c r="A30" s="1" t="s">
        <v>11</v>
      </c>
      <c r="B30" s="1">
        <f t="shared" ca="1" si="0"/>
        <v>280.55</v>
      </c>
      <c r="C30" s="1" t="s">
        <v>17</v>
      </c>
      <c r="D30" s="1">
        <f t="shared" ca="1" si="1"/>
        <v>23</v>
      </c>
      <c r="E30" s="1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2">
        <f t="shared" ca="1" si="2"/>
        <v>345.08</v>
      </c>
    </row>
    <row r="31" spans="1:14" x14ac:dyDescent="0.25">
      <c r="A31" s="1" t="s">
        <v>11</v>
      </c>
      <c r="B31" s="1">
        <f t="shared" ca="1" si="0"/>
        <v>290.55</v>
      </c>
      <c r="C31" s="1" t="s">
        <v>17</v>
      </c>
      <c r="D31" s="1">
        <f t="shared" ca="1" si="1"/>
        <v>18</v>
      </c>
      <c r="E31" s="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2">
        <f t="shared" ca="1" si="2"/>
        <v>342.85</v>
      </c>
    </row>
    <row r="32" spans="1:14" x14ac:dyDescent="0.25">
      <c r="A32" s="1" t="s">
        <v>11</v>
      </c>
      <c r="B32" s="1">
        <f t="shared" ca="1" si="0"/>
        <v>81.680000000000007</v>
      </c>
      <c r="C32" s="1" t="s">
        <v>17</v>
      </c>
      <c r="D32" s="1">
        <f t="shared" ca="1" si="1"/>
        <v>20</v>
      </c>
      <c r="E32" s="1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2">
        <f t="shared" ca="1" si="2"/>
        <v>98.02</v>
      </c>
    </row>
    <row r="33" spans="1:14" x14ac:dyDescent="0.25">
      <c r="A33" s="1" t="s">
        <v>11</v>
      </c>
      <c r="B33" s="1">
        <f t="shared" ca="1" si="0"/>
        <v>80.83</v>
      </c>
      <c r="C33" s="1" t="s">
        <v>17</v>
      </c>
      <c r="D33" s="1">
        <f t="shared" ca="1" si="1"/>
        <v>19</v>
      </c>
      <c r="E33" s="1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2">
        <f t="shared" ca="1" si="2"/>
        <v>96.19</v>
      </c>
    </row>
    <row r="34" spans="1:14" x14ac:dyDescent="0.25">
      <c r="A34" s="1" t="s">
        <v>11</v>
      </c>
      <c r="B34" s="1">
        <f t="shared" ca="1" si="0"/>
        <v>261.56</v>
      </c>
      <c r="C34" s="1" t="s">
        <v>17</v>
      </c>
      <c r="D34" s="1">
        <f t="shared" ca="1" si="1"/>
        <v>22</v>
      </c>
      <c r="E34" s="1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2">
        <f t="shared" ca="1" si="2"/>
        <v>319.10000000000002</v>
      </c>
    </row>
    <row r="35" spans="1:14" x14ac:dyDescent="0.25">
      <c r="A35" s="1" t="s">
        <v>11</v>
      </c>
      <c r="B35" s="1">
        <f t="shared" ca="1" si="0"/>
        <v>221.08</v>
      </c>
      <c r="C35" s="1" t="s">
        <v>17</v>
      </c>
      <c r="D35" s="1">
        <f t="shared" ca="1" si="1"/>
        <v>17</v>
      </c>
      <c r="E35" s="1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2">
        <f t="shared" ca="1" si="2"/>
        <v>258.66000000000003</v>
      </c>
    </row>
    <row r="36" spans="1:14" x14ac:dyDescent="0.25">
      <c r="A36" s="1" t="s">
        <v>11</v>
      </c>
      <c r="B36" s="1">
        <f t="shared" ca="1" si="0"/>
        <v>68.95</v>
      </c>
      <c r="C36" s="1" t="s">
        <v>17</v>
      </c>
      <c r="D36" s="1">
        <f t="shared" ca="1" si="1"/>
        <v>10</v>
      </c>
      <c r="E36" s="1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2">
        <f t="shared" ca="1" si="2"/>
        <v>75.849999999999994</v>
      </c>
    </row>
    <row r="37" spans="1:14" x14ac:dyDescent="0.25">
      <c r="A37" s="1" t="s">
        <v>11</v>
      </c>
      <c r="B37" s="1">
        <f t="shared" ca="1" si="0"/>
        <v>148.44999999999999</v>
      </c>
      <c r="C37" s="1" t="s">
        <v>17</v>
      </c>
      <c r="D37" s="1">
        <f t="shared" ca="1" si="1"/>
        <v>27</v>
      </c>
      <c r="E37" s="1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2">
        <f t="shared" ca="1" si="2"/>
        <v>188.53</v>
      </c>
    </row>
    <row r="38" spans="1:14" x14ac:dyDescent="0.25">
      <c r="A38" s="1" t="s">
        <v>11</v>
      </c>
      <c r="B38" s="1">
        <f t="shared" ca="1" si="0"/>
        <v>187.98</v>
      </c>
      <c r="C38" s="1" t="s">
        <v>17</v>
      </c>
      <c r="D38" s="1">
        <f t="shared" ca="1" si="1"/>
        <v>18</v>
      </c>
      <c r="E38" s="1" t="s">
        <v>14</v>
      </c>
      <c r="F38" s="1" t="s">
        <v>12</v>
      </c>
      <c r="G38" s="1" t="s">
        <v>13</v>
      </c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2">
        <f t="shared" ca="1" si="2"/>
        <v>221.82</v>
      </c>
    </row>
    <row r="39" spans="1:14" x14ac:dyDescent="0.25">
      <c r="A39" s="1" t="s">
        <v>11</v>
      </c>
      <c r="B39" s="1">
        <f t="shared" ca="1" si="0"/>
        <v>124.28</v>
      </c>
      <c r="C39" s="1" t="s">
        <v>17</v>
      </c>
      <c r="D39" s="1">
        <f t="shared" ca="1" si="1"/>
        <v>17</v>
      </c>
      <c r="E39" s="1" t="s">
        <v>14</v>
      </c>
      <c r="F39" s="1" t="s">
        <v>12</v>
      </c>
      <c r="G39" s="1" t="s">
        <v>13</v>
      </c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2">
        <f t="shared" ca="1" si="2"/>
        <v>145.41</v>
      </c>
    </row>
    <row r="40" spans="1:14" x14ac:dyDescent="0.25">
      <c r="A40" s="1" t="s">
        <v>11</v>
      </c>
      <c r="B40" s="1">
        <f t="shared" ca="1" si="0"/>
        <v>226.27</v>
      </c>
      <c r="C40" s="1" t="s">
        <v>17</v>
      </c>
      <c r="D40" s="1">
        <f t="shared" ca="1" si="1"/>
        <v>2</v>
      </c>
      <c r="E40" s="1" t="s">
        <v>14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2">
        <f t="shared" ca="1" si="2"/>
        <v>230.8</v>
      </c>
    </row>
    <row r="41" spans="1:14" x14ac:dyDescent="0.25">
      <c r="A41" s="1" t="s">
        <v>11</v>
      </c>
      <c r="B41" s="1">
        <f t="shared" ca="1" si="0"/>
        <v>255.46</v>
      </c>
      <c r="C41" s="1" t="s">
        <v>17</v>
      </c>
      <c r="D41" s="1">
        <f t="shared" ca="1" si="1"/>
        <v>6</v>
      </c>
      <c r="E41" s="1" t="s">
        <v>14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2">
        <f t="shared" ca="1" si="2"/>
        <v>270.79000000000002</v>
      </c>
    </row>
    <row r="42" spans="1:14" x14ac:dyDescent="0.25">
      <c r="A42" s="1" t="s">
        <v>11</v>
      </c>
      <c r="B42" s="1">
        <f t="shared" ca="1" si="0"/>
        <v>199.26</v>
      </c>
      <c r="C42" s="1" t="s">
        <v>17</v>
      </c>
      <c r="D42" s="1">
        <f t="shared" ca="1" si="1"/>
        <v>25</v>
      </c>
      <c r="E42" s="1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2">
        <f t="shared" ca="1" si="2"/>
        <v>249.08</v>
      </c>
    </row>
    <row r="43" spans="1:14" x14ac:dyDescent="0.25">
      <c r="A43" s="1" t="s">
        <v>11</v>
      </c>
      <c r="B43" s="1">
        <f t="shared" ca="1" si="0"/>
        <v>235.31</v>
      </c>
      <c r="C43" s="1" t="s">
        <v>17</v>
      </c>
      <c r="D43" s="1">
        <f t="shared" ca="1" si="1"/>
        <v>22</v>
      </c>
      <c r="E43" s="1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2">
        <f t="shared" ca="1" si="2"/>
        <v>287.08</v>
      </c>
    </row>
    <row r="44" spans="1:14" x14ac:dyDescent="0.25">
      <c r="A44" s="1" t="s">
        <v>11</v>
      </c>
      <c r="B44" s="1">
        <f t="shared" ca="1" si="0"/>
        <v>203.41</v>
      </c>
      <c r="C44" s="1" t="s">
        <v>17</v>
      </c>
      <c r="D44" s="1">
        <f t="shared" ca="1" si="1"/>
        <v>30</v>
      </c>
      <c r="E44" s="1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2">
        <f t="shared" ca="1" si="2"/>
        <v>264.43</v>
      </c>
    </row>
    <row r="45" spans="1:14" x14ac:dyDescent="0.25">
      <c r="A45" s="1" t="s">
        <v>11</v>
      </c>
      <c r="B45" s="1">
        <f t="shared" ca="1" si="0"/>
        <v>290.68</v>
      </c>
      <c r="C45" s="1" t="s">
        <v>17</v>
      </c>
      <c r="D45" s="1">
        <f t="shared" ca="1" si="1"/>
        <v>29</v>
      </c>
      <c r="E45" s="1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2">
        <f t="shared" ca="1" si="2"/>
        <v>374.98</v>
      </c>
    </row>
    <row r="46" spans="1:14" x14ac:dyDescent="0.25">
      <c r="A46" s="1" t="s">
        <v>11</v>
      </c>
      <c r="B46" s="1">
        <f t="shared" ca="1" si="0"/>
        <v>277.81</v>
      </c>
      <c r="C46" s="1" t="s">
        <v>17</v>
      </c>
      <c r="D46" s="1">
        <f t="shared" ca="1" si="1"/>
        <v>13</v>
      </c>
      <c r="E46" s="1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2">
        <f t="shared" ca="1" si="2"/>
        <v>313.93</v>
      </c>
    </row>
    <row r="47" spans="1:14" x14ac:dyDescent="0.25">
      <c r="A47" s="1" t="s">
        <v>11</v>
      </c>
      <c r="B47" s="1">
        <f t="shared" ca="1" si="0"/>
        <v>175.42</v>
      </c>
      <c r="C47" s="1" t="s">
        <v>17</v>
      </c>
      <c r="D47" s="1">
        <f t="shared" ca="1" si="1"/>
        <v>27</v>
      </c>
      <c r="E47" s="1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2">
        <f t="shared" ca="1" si="2"/>
        <v>222.78</v>
      </c>
    </row>
    <row r="48" spans="1:14" x14ac:dyDescent="0.25">
      <c r="A48" s="1" t="s">
        <v>11</v>
      </c>
      <c r="B48" s="1">
        <f t="shared" ca="1" si="0"/>
        <v>75.81</v>
      </c>
      <c r="C48" s="1" t="s">
        <v>17</v>
      </c>
      <c r="D48" s="1">
        <f t="shared" ca="1" si="1"/>
        <v>30</v>
      </c>
      <c r="E48" s="1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2">
        <f t="shared" ca="1" si="2"/>
        <v>98.55</v>
      </c>
    </row>
    <row r="49" spans="1:14" x14ac:dyDescent="0.25">
      <c r="A49" s="1" t="s">
        <v>11</v>
      </c>
      <c r="B49" s="1">
        <f t="shared" ca="1" si="0"/>
        <v>274.31</v>
      </c>
      <c r="C49" s="1" t="s">
        <v>17</v>
      </c>
      <c r="D49" s="1">
        <f t="shared" ca="1" si="1"/>
        <v>1</v>
      </c>
      <c r="E49" s="1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2">
        <f t="shared" ca="1" si="2"/>
        <v>277.05</v>
      </c>
    </row>
    <row r="50" spans="1:14" x14ac:dyDescent="0.25">
      <c r="A50" s="1" t="s">
        <v>11</v>
      </c>
      <c r="B50" s="1">
        <f t="shared" ca="1" si="0"/>
        <v>231.9</v>
      </c>
      <c r="C50" s="1" t="s">
        <v>17</v>
      </c>
      <c r="D50" s="1">
        <f t="shared" ca="1" si="1"/>
        <v>16</v>
      </c>
      <c r="E50" s="1" t="s">
        <v>14</v>
      </c>
      <c r="F50" s="1" t="s">
        <v>12</v>
      </c>
      <c r="G50" s="1" t="s">
        <v>13</v>
      </c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2">
        <f t="shared" ca="1" si="2"/>
        <v>269</v>
      </c>
    </row>
    <row r="51" spans="1:14" x14ac:dyDescent="0.25">
      <c r="A51" s="1" t="s">
        <v>11</v>
      </c>
      <c r="B51" s="1">
        <f t="shared" ca="1" si="0"/>
        <v>198.2</v>
      </c>
      <c r="C51" s="1" t="s">
        <v>17</v>
      </c>
      <c r="D51" s="1">
        <f t="shared" ca="1" si="1"/>
        <v>20</v>
      </c>
      <c r="E51" s="1" t="s">
        <v>14</v>
      </c>
      <c r="F51" s="1" t="s">
        <v>12</v>
      </c>
      <c r="G51" s="1" t="s">
        <v>13</v>
      </c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2">
        <f t="shared" ca="1" si="2"/>
        <v>237.84</v>
      </c>
    </row>
    <row r="52" spans="1:14" x14ac:dyDescent="0.25">
      <c r="A52" s="1" t="s">
        <v>11</v>
      </c>
      <c r="B52" s="1">
        <f t="shared" ca="1" si="0"/>
        <v>123.31</v>
      </c>
      <c r="C52" s="1" t="s">
        <v>17</v>
      </c>
      <c r="D52" s="1">
        <f t="shared" ca="1" si="1"/>
        <v>3</v>
      </c>
      <c r="E52" s="1" t="s">
        <v>14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2">
        <f t="shared" ca="1" si="2"/>
        <v>127.01</v>
      </c>
    </row>
    <row r="53" spans="1:14" x14ac:dyDescent="0.25">
      <c r="A53" s="1" t="s">
        <v>11</v>
      </c>
      <c r="B53" s="1">
        <f t="shared" ca="1" si="0"/>
        <v>237.14</v>
      </c>
      <c r="C53" s="1" t="s">
        <v>17</v>
      </c>
      <c r="D53" s="1">
        <f t="shared" ca="1" si="1"/>
        <v>31</v>
      </c>
      <c r="E53" s="1" t="s">
        <v>14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2">
        <f t="shared" ca="1" si="2"/>
        <v>310.64999999999998</v>
      </c>
    </row>
    <row r="54" spans="1:14" x14ac:dyDescent="0.25">
      <c r="A54" s="1" t="s">
        <v>11</v>
      </c>
      <c r="B54" s="1">
        <f t="shared" ca="1" si="0"/>
        <v>233.35</v>
      </c>
      <c r="C54" s="1" t="s">
        <v>17</v>
      </c>
      <c r="D54" s="1">
        <f t="shared" ca="1" si="1"/>
        <v>8</v>
      </c>
      <c r="E54" s="1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2">
        <f t="shared" ca="1" si="2"/>
        <v>252.02</v>
      </c>
    </row>
    <row r="55" spans="1:14" x14ac:dyDescent="0.25">
      <c r="A55" s="1" t="s">
        <v>11</v>
      </c>
      <c r="B55" s="1">
        <f t="shared" ca="1" si="0"/>
        <v>189.54</v>
      </c>
      <c r="C55" s="1" t="s">
        <v>17</v>
      </c>
      <c r="D55" s="1">
        <f t="shared" ca="1" si="1"/>
        <v>3</v>
      </c>
      <c r="E55" s="1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2">
        <f t="shared" ca="1" si="2"/>
        <v>195.23</v>
      </c>
    </row>
    <row r="56" spans="1:14" x14ac:dyDescent="0.25">
      <c r="A56" s="1" t="s">
        <v>11</v>
      </c>
      <c r="B56" s="1">
        <f t="shared" ca="1" si="0"/>
        <v>100.18</v>
      </c>
      <c r="C56" s="1" t="s">
        <v>17</v>
      </c>
      <c r="D56" s="1">
        <f t="shared" ca="1" si="1"/>
        <v>3</v>
      </c>
      <c r="E56" s="1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2">
        <f t="shared" ca="1" si="2"/>
        <v>103.19</v>
      </c>
    </row>
    <row r="57" spans="1:14" x14ac:dyDescent="0.25">
      <c r="A57" s="1" t="s">
        <v>11</v>
      </c>
      <c r="B57" s="1">
        <f t="shared" ca="1" si="0"/>
        <v>260.45</v>
      </c>
      <c r="C57" s="1" t="s">
        <v>17</v>
      </c>
      <c r="D57" s="1">
        <f t="shared" ca="1" si="1"/>
        <v>19</v>
      </c>
      <c r="E57" s="1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2">
        <f t="shared" ca="1" si="2"/>
        <v>309.94</v>
      </c>
    </row>
    <row r="58" spans="1:14" x14ac:dyDescent="0.25">
      <c r="A58" s="1" t="s">
        <v>11</v>
      </c>
      <c r="B58" s="1">
        <f t="shared" ca="1" si="0"/>
        <v>108.01</v>
      </c>
      <c r="C58" s="1" t="s">
        <v>17</v>
      </c>
      <c r="D58" s="1">
        <f t="shared" ca="1" si="1"/>
        <v>16</v>
      </c>
      <c r="E58" s="1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2">
        <f t="shared" ca="1" si="2"/>
        <v>125.29</v>
      </c>
    </row>
    <row r="59" spans="1:14" x14ac:dyDescent="0.25">
      <c r="A59" s="1" t="s">
        <v>11</v>
      </c>
      <c r="B59" s="1">
        <f t="shared" ca="1" si="0"/>
        <v>105.14</v>
      </c>
      <c r="C59" s="1" t="s">
        <v>17</v>
      </c>
      <c r="D59" s="1">
        <f t="shared" ca="1" si="1"/>
        <v>16</v>
      </c>
      <c r="E59" s="1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2">
        <f t="shared" ca="1" si="2"/>
        <v>121.96</v>
      </c>
    </row>
    <row r="60" spans="1:14" x14ac:dyDescent="0.25">
      <c r="A60" s="1" t="s">
        <v>11</v>
      </c>
      <c r="B60" s="1">
        <f t="shared" ca="1" si="0"/>
        <v>203.78</v>
      </c>
      <c r="C60" s="1" t="s">
        <v>17</v>
      </c>
      <c r="D60" s="1">
        <f t="shared" ca="1" si="1"/>
        <v>24</v>
      </c>
      <c r="E60" s="1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2">
        <f t="shared" ca="1" si="2"/>
        <v>252.69</v>
      </c>
    </row>
    <row r="61" spans="1:14" x14ac:dyDescent="0.25">
      <c r="A61" s="1" t="s">
        <v>11</v>
      </c>
      <c r="B61" s="1">
        <f t="shared" ca="1" si="0"/>
        <v>249.67</v>
      </c>
      <c r="C61" s="1" t="s">
        <v>17</v>
      </c>
      <c r="D61" s="1">
        <f t="shared" ca="1" si="1"/>
        <v>20</v>
      </c>
      <c r="E61" s="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2">
        <f t="shared" ca="1" si="2"/>
        <v>299.60000000000002</v>
      </c>
    </row>
    <row r="62" spans="1:14" x14ac:dyDescent="0.25">
      <c r="A62" s="1" t="s">
        <v>11</v>
      </c>
      <c r="B62" s="1">
        <f t="shared" ca="1" si="0"/>
        <v>89.15</v>
      </c>
      <c r="C62" s="1" t="s">
        <v>17</v>
      </c>
      <c r="D62" s="1">
        <f t="shared" ca="1" si="1"/>
        <v>8</v>
      </c>
      <c r="E62" s="1" t="s">
        <v>14</v>
      </c>
      <c r="F62" s="1" t="s">
        <v>12</v>
      </c>
      <c r="G62" s="1" t="s">
        <v>13</v>
      </c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2">
        <f t="shared" ca="1" si="2"/>
        <v>96.28</v>
      </c>
    </row>
    <row r="63" spans="1:14" x14ac:dyDescent="0.25">
      <c r="A63" s="1" t="s">
        <v>11</v>
      </c>
      <c r="B63" s="1">
        <f t="shared" ca="1" si="0"/>
        <v>123.66</v>
      </c>
      <c r="C63" s="1" t="s">
        <v>17</v>
      </c>
      <c r="D63" s="1">
        <f t="shared" ca="1" si="1"/>
        <v>18</v>
      </c>
      <c r="E63" s="1" t="s">
        <v>14</v>
      </c>
      <c r="F63" s="1" t="s">
        <v>12</v>
      </c>
      <c r="G63" s="1" t="s">
        <v>13</v>
      </c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2">
        <f t="shared" ca="1" si="2"/>
        <v>145.91999999999999</v>
      </c>
    </row>
    <row r="64" spans="1:14" x14ac:dyDescent="0.25">
      <c r="A64" s="1" t="s">
        <v>11</v>
      </c>
      <c r="B64" s="1">
        <f t="shared" ca="1" si="0"/>
        <v>197.18</v>
      </c>
      <c r="C64" s="1" t="s">
        <v>17</v>
      </c>
      <c r="D64" s="1">
        <f t="shared" ca="1" si="1"/>
        <v>12</v>
      </c>
      <c r="E64" s="1" t="s">
        <v>14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2">
        <f t="shared" ca="1" si="2"/>
        <v>220.84</v>
      </c>
    </row>
    <row r="65" spans="1:14" x14ac:dyDescent="0.25">
      <c r="A65" s="1" t="s">
        <v>11</v>
      </c>
      <c r="B65" s="1">
        <f t="shared" ca="1" si="0"/>
        <v>289.18</v>
      </c>
      <c r="C65" s="1" t="s">
        <v>17</v>
      </c>
      <c r="D65" s="1">
        <f t="shared" ca="1" si="1"/>
        <v>4</v>
      </c>
      <c r="E65" s="1" t="s">
        <v>14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2">
        <f t="shared" ca="1" si="2"/>
        <v>300.75</v>
      </c>
    </row>
    <row r="66" spans="1:14" x14ac:dyDescent="0.25">
      <c r="A66" s="1" t="s">
        <v>11</v>
      </c>
      <c r="B66" s="1">
        <f t="shared" ref="B66:B101" ca="1" si="3">RANDBETWEEN(4999,29999)/100</f>
        <v>60.01</v>
      </c>
      <c r="C66" s="1" t="s">
        <v>17</v>
      </c>
      <c r="D66" s="1">
        <f t="shared" ref="D66:D101" ca="1" si="4">RANDBETWEEN(1,31)</f>
        <v>3</v>
      </c>
      <c r="E66" s="1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2">
        <f t="shared" ref="N66:N101" ca="1" si="5">ROUND(B66*(1+D66/100),2)</f>
        <v>61.81</v>
      </c>
    </row>
    <row r="67" spans="1:14" x14ac:dyDescent="0.25">
      <c r="A67" s="1" t="s">
        <v>11</v>
      </c>
      <c r="B67" s="1">
        <f t="shared" ca="1" si="3"/>
        <v>268.24</v>
      </c>
      <c r="C67" s="1" t="s">
        <v>17</v>
      </c>
      <c r="D67" s="1">
        <f t="shared" ca="1" si="4"/>
        <v>16</v>
      </c>
      <c r="E67" s="1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2">
        <f t="shared" ca="1" si="5"/>
        <v>311.16000000000003</v>
      </c>
    </row>
    <row r="68" spans="1:14" x14ac:dyDescent="0.25">
      <c r="A68" s="1" t="s">
        <v>11</v>
      </c>
      <c r="B68" s="1">
        <f t="shared" ca="1" si="3"/>
        <v>191.89</v>
      </c>
      <c r="C68" s="1" t="s">
        <v>17</v>
      </c>
      <c r="D68" s="1">
        <f t="shared" ca="1" si="4"/>
        <v>12</v>
      </c>
      <c r="E68" s="1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2">
        <f t="shared" ca="1" si="5"/>
        <v>214.92</v>
      </c>
    </row>
    <row r="69" spans="1:14" x14ac:dyDescent="0.25">
      <c r="A69" s="1" t="s">
        <v>11</v>
      </c>
      <c r="B69" s="1">
        <f t="shared" ca="1" si="3"/>
        <v>220.47</v>
      </c>
      <c r="C69" s="1" t="s">
        <v>17</v>
      </c>
      <c r="D69" s="1">
        <f t="shared" ca="1" si="4"/>
        <v>25</v>
      </c>
      <c r="E69" s="1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2">
        <f t="shared" ca="1" si="5"/>
        <v>275.58999999999997</v>
      </c>
    </row>
    <row r="70" spans="1:14" x14ac:dyDescent="0.25">
      <c r="A70" s="1" t="s">
        <v>11</v>
      </c>
      <c r="B70" s="1">
        <f t="shared" ca="1" si="3"/>
        <v>146.9</v>
      </c>
      <c r="C70" s="1" t="s">
        <v>17</v>
      </c>
      <c r="D70" s="1">
        <f t="shared" ca="1" si="4"/>
        <v>2</v>
      </c>
      <c r="E70" s="1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2">
        <f t="shared" ca="1" si="5"/>
        <v>149.84</v>
      </c>
    </row>
    <row r="71" spans="1:14" x14ac:dyDescent="0.25">
      <c r="A71" s="1" t="s">
        <v>11</v>
      </c>
      <c r="B71" s="1">
        <f t="shared" ca="1" si="3"/>
        <v>117.3</v>
      </c>
      <c r="C71" s="1" t="s">
        <v>17</v>
      </c>
      <c r="D71" s="1">
        <f t="shared" ca="1" si="4"/>
        <v>2</v>
      </c>
      <c r="E71" s="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2">
        <f t="shared" ca="1" si="5"/>
        <v>119.65</v>
      </c>
    </row>
    <row r="72" spans="1:14" x14ac:dyDescent="0.25">
      <c r="A72" s="1" t="s">
        <v>11</v>
      </c>
      <c r="B72" s="1">
        <f t="shared" ca="1" si="3"/>
        <v>101.51</v>
      </c>
      <c r="C72" s="1" t="s">
        <v>17</v>
      </c>
      <c r="D72" s="1">
        <f t="shared" ca="1" si="4"/>
        <v>13</v>
      </c>
      <c r="E72" s="1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2">
        <f t="shared" ca="1" si="5"/>
        <v>114.71</v>
      </c>
    </row>
    <row r="73" spans="1:14" x14ac:dyDescent="0.25">
      <c r="A73" s="1" t="s">
        <v>11</v>
      </c>
      <c r="B73" s="1">
        <f t="shared" ca="1" si="3"/>
        <v>146.07</v>
      </c>
      <c r="C73" s="1" t="s">
        <v>17</v>
      </c>
      <c r="D73" s="1">
        <f t="shared" ca="1" si="4"/>
        <v>21</v>
      </c>
      <c r="E73" s="1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2">
        <f t="shared" ca="1" si="5"/>
        <v>176.74</v>
      </c>
    </row>
    <row r="74" spans="1:14" x14ac:dyDescent="0.25">
      <c r="A74" s="1" t="s">
        <v>11</v>
      </c>
      <c r="B74" s="1">
        <f t="shared" ca="1" si="3"/>
        <v>182.51</v>
      </c>
      <c r="C74" s="1" t="s">
        <v>17</v>
      </c>
      <c r="D74" s="1">
        <f t="shared" ca="1" si="4"/>
        <v>17</v>
      </c>
      <c r="E74" s="1" t="s">
        <v>14</v>
      </c>
      <c r="F74" s="1" t="s">
        <v>12</v>
      </c>
      <c r="G74" s="1" t="s">
        <v>13</v>
      </c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2">
        <f t="shared" ca="1" si="5"/>
        <v>213.54</v>
      </c>
    </row>
    <row r="75" spans="1:14" x14ac:dyDescent="0.25">
      <c r="A75" s="1" t="s">
        <v>11</v>
      </c>
      <c r="B75" s="1">
        <f t="shared" ca="1" si="3"/>
        <v>289.19</v>
      </c>
      <c r="C75" s="1" t="s">
        <v>17</v>
      </c>
      <c r="D75" s="1">
        <f t="shared" ca="1" si="4"/>
        <v>2</v>
      </c>
      <c r="E75" s="1" t="s">
        <v>14</v>
      </c>
      <c r="F75" s="1" t="s">
        <v>12</v>
      </c>
      <c r="G75" s="1" t="s">
        <v>13</v>
      </c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2">
        <f t="shared" ca="1" si="5"/>
        <v>294.97000000000003</v>
      </c>
    </row>
    <row r="76" spans="1:14" x14ac:dyDescent="0.25">
      <c r="A76" s="1" t="s">
        <v>11</v>
      </c>
      <c r="B76" s="1">
        <f t="shared" ca="1" si="3"/>
        <v>82.38</v>
      </c>
      <c r="C76" s="1" t="s">
        <v>17</v>
      </c>
      <c r="D76" s="1">
        <f t="shared" ca="1" si="4"/>
        <v>18</v>
      </c>
      <c r="E76" s="1" t="s">
        <v>14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2">
        <f t="shared" ca="1" si="5"/>
        <v>97.21</v>
      </c>
    </row>
    <row r="77" spans="1:14" x14ac:dyDescent="0.25">
      <c r="A77" s="1" t="s">
        <v>11</v>
      </c>
      <c r="B77" s="1">
        <f t="shared" ca="1" si="3"/>
        <v>146.76</v>
      </c>
      <c r="C77" s="1" t="s">
        <v>17</v>
      </c>
      <c r="D77" s="1">
        <f t="shared" ca="1" si="4"/>
        <v>4</v>
      </c>
      <c r="E77" s="1" t="s">
        <v>14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2">
        <f t="shared" ca="1" si="5"/>
        <v>152.63</v>
      </c>
    </row>
    <row r="78" spans="1:14" x14ac:dyDescent="0.25">
      <c r="A78" s="1" t="s">
        <v>11</v>
      </c>
      <c r="B78" s="1">
        <f t="shared" ca="1" si="3"/>
        <v>275.06</v>
      </c>
      <c r="C78" s="1" t="s">
        <v>17</v>
      </c>
      <c r="D78" s="1">
        <f t="shared" ca="1" si="4"/>
        <v>28</v>
      </c>
      <c r="E78" s="1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2">
        <f t="shared" ca="1" si="5"/>
        <v>352.08</v>
      </c>
    </row>
    <row r="79" spans="1:14" x14ac:dyDescent="0.25">
      <c r="A79" s="1" t="s">
        <v>11</v>
      </c>
      <c r="B79" s="1">
        <f t="shared" ca="1" si="3"/>
        <v>202.44</v>
      </c>
      <c r="C79" s="1" t="s">
        <v>17</v>
      </c>
      <c r="D79" s="1">
        <f t="shared" ca="1" si="4"/>
        <v>8</v>
      </c>
      <c r="E79" s="1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2">
        <f t="shared" ca="1" si="5"/>
        <v>218.64</v>
      </c>
    </row>
    <row r="80" spans="1:14" x14ac:dyDescent="0.25">
      <c r="A80" s="1" t="s">
        <v>11</v>
      </c>
      <c r="B80" s="1">
        <f t="shared" ca="1" si="3"/>
        <v>173.39</v>
      </c>
      <c r="C80" s="1" t="s">
        <v>17</v>
      </c>
      <c r="D80" s="1">
        <f t="shared" ca="1" si="4"/>
        <v>27</v>
      </c>
      <c r="E80" s="1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2">
        <f t="shared" ca="1" si="5"/>
        <v>220.21</v>
      </c>
    </row>
    <row r="81" spans="1:14" x14ac:dyDescent="0.25">
      <c r="A81" s="1" t="s">
        <v>11</v>
      </c>
      <c r="B81" s="1">
        <f t="shared" ca="1" si="3"/>
        <v>165.98</v>
      </c>
      <c r="C81" s="1" t="s">
        <v>17</v>
      </c>
      <c r="D81" s="1">
        <f t="shared" ca="1" si="4"/>
        <v>13</v>
      </c>
      <c r="E81" s="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2">
        <f t="shared" ca="1" si="5"/>
        <v>187.56</v>
      </c>
    </row>
    <row r="82" spans="1:14" x14ac:dyDescent="0.25">
      <c r="A82" s="1" t="s">
        <v>11</v>
      </c>
      <c r="B82" s="1">
        <f t="shared" ca="1" si="3"/>
        <v>189.1</v>
      </c>
      <c r="C82" s="1" t="s">
        <v>17</v>
      </c>
      <c r="D82" s="1">
        <f t="shared" ca="1" si="4"/>
        <v>11</v>
      </c>
      <c r="E82" s="1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2">
        <f t="shared" ca="1" si="5"/>
        <v>209.9</v>
      </c>
    </row>
    <row r="83" spans="1:14" x14ac:dyDescent="0.25">
      <c r="A83" s="1" t="s">
        <v>11</v>
      </c>
      <c r="B83" s="1">
        <f t="shared" ca="1" si="3"/>
        <v>240.41</v>
      </c>
      <c r="C83" s="1" t="s">
        <v>17</v>
      </c>
      <c r="D83" s="1">
        <f t="shared" ca="1" si="4"/>
        <v>23</v>
      </c>
      <c r="E83" s="1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2">
        <f t="shared" ca="1" si="5"/>
        <v>295.7</v>
      </c>
    </row>
    <row r="84" spans="1:14" x14ac:dyDescent="0.25">
      <c r="A84" s="1" t="s">
        <v>11</v>
      </c>
      <c r="B84" s="1">
        <f t="shared" ca="1" si="3"/>
        <v>246.39</v>
      </c>
      <c r="C84" s="1" t="s">
        <v>17</v>
      </c>
      <c r="D84" s="1">
        <f t="shared" ca="1" si="4"/>
        <v>4</v>
      </c>
      <c r="E84" s="1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2">
        <f t="shared" ca="1" si="5"/>
        <v>256.25</v>
      </c>
    </row>
    <row r="85" spans="1:14" x14ac:dyDescent="0.25">
      <c r="A85" s="1" t="s">
        <v>11</v>
      </c>
      <c r="B85" s="1">
        <f t="shared" ca="1" si="3"/>
        <v>142.91</v>
      </c>
      <c r="C85" s="1" t="s">
        <v>17</v>
      </c>
      <c r="D85" s="1">
        <f t="shared" ca="1" si="4"/>
        <v>12</v>
      </c>
      <c r="E85" s="1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2">
        <f t="shared" ca="1" si="5"/>
        <v>160.06</v>
      </c>
    </row>
    <row r="86" spans="1:14" x14ac:dyDescent="0.25">
      <c r="A86" s="1" t="s">
        <v>11</v>
      </c>
      <c r="B86" s="1">
        <f t="shared" ca="1" si="3"/>
        <v>290.44</v>
      </c>
      <c r="C86" s="1" t="s">
        <v>17</v>
      </c>
      <c r="D86" s="1">
        <f t="shared" ca="1" si="4"/>
        <v>11</v>
      </c>
      <c r="E86" s="1" t="s">
        <v>14</v>
      </c>
      <c r="F86" s="1" t="s">
        <v>12</v>
      </c>
      <c r="G86" s="1" t="s">
        <v>13</v>
      </c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2">
        <f t="shared" ca="1" si="5"/>
        <v>322.39</v>
      </c>
    </row>
    <row r="87" spans="1:14" x14ac:dyDescent="0.25">
      <c r="A87" s="1" t="s">
        <v>11</v>
      </c>
      <c r="B87" s="1">
        <f t="shared" ca="1" si="3"/>
        <v>260.43</v>
      </c>
      <c r="C87" s="1" t="s">
        <v>17</v>
      </c>
      <c r="D87" s="1">
        <f t="shared" ca="1" si="4"/>
        <v>1</v>
      </c>
      <c r="E87" s="1" t="s">
        <v>14</v>
      </c>
      <c r="F87" s="1" t="s">
        <v>12</v>
      </c>
      <c r="G87" s="1" t="s">
        <v>13</v>
      </c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2">
        <f t="shared" ca="1" si="5"/>
        <v>263.02999999999997</v>
      </c>
    </row>
    <row r="88" spans="1:14" x14ac:dyDescent="0.25">
      <c r="A88" s="1" t="s">
        <v>11</v>
      </c>
      <c r="B88" s="1">
        <f t="shared" ca="1" si="3"/>
        <v>106.79</v>
      </c>
      <c r="C88" s="1" t="s">
        <v>17</v>
      </c>
      <c r="D88" s="1">
        <f t="shared" ca="1" si="4"/>
        <v>10</v>
      </c>
      <c r="E88" s="1" t="s">
        <v>14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2">
        <f t="shared" ca="1" si="5"/>
        <v>117.47</v>
      </c>
    </row>
    <row r="89" spans="1:14" x14ac:dyDescent="0.25">
      <c r="A89" s="1" t="s">
        <v>11</v>
      </c>
      <c r="B89" s="1">
        <f t="shared" ca="1" si="3"/>
        <v>106.41</v>
      </c>
      <c r="C89" s="1" t="s">
        <v>17</v>
      </c>
      <c r="D89" s="1">
        <f t="shared" ca="1" si="4"/>
        <v>26</v>
      </c>
      <c r="E89" s="1" t="s">
        <v>14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2">
        <f t="shared" ca="1" si="5"/>
        <v>134.08000000000001</v>
      </c>
    </row>
    <row r="90" spans="1:14" x14ac:dyDescent="0.25">
      <c r="A90" s="1" t="s">
        <v>11</v>
      </c>
      <c r="B90" s="1">
        <f t="shared" ca="1" si="3"/>
        <v>52.18</v>
      </c>
      <c r="C90" s="1" t="s">
        <v>17</v>
      </c>
      <c r="D90" s="1">
        <f t="shared" ca="1" si="4"/>
        <v>30</v>
      </c>
      <c r="E90" s="1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2">
        <f t="shared" ca="1" si="5"/>
        <v>67.83</v>
      </c>
    </row>
    <row r="91" spans="1:14" x14ac:dyDescent="0.25">
      <c r="A91" s="1" t="s">
        <v>11</v>
      </c>
      <c r="B91" s="1">
        <f t="shared" ca="1" si="3"/>
        <v>268.12</v>
      </c>
      <c r="C91" s="1" t="s">
        <v>17</v>
      </c>
      <c r="D91" s="1">
        <f t="shared" ca="1" si="4"/>
        <v>1</v>
      </c>
      <c r="E91" s="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2">
        <f t="shared" ca="1" si="5"/>
        <v>270.8</v>
      </c>
    </row>
    <row r="92" spans="1:14" x14ac:dyDescent="0.25">
      <c r="A92" s="1" t="s">
        <v>11</v>
      </c>
      <c r="B92" s="1">
        <f t="shared" ca="1" si="3"/>
        <v>209.69</v>
      </c>
      <c r="C92" s="1" t="s">
        <v>17</v>
      </c>
      <c r="D92" s="1">
        <f t="shared" ca="1" si="4"/>
        <v>8</v>
      </c>
      <c r="E92" s="1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2">
        <f t="shared" ca="1" si="5"/>
        <v>226.47</v>
      </c>
    </row>
    <row r="93" spans="1:14" x14ac:dyDescent="0.25">
      <c r="A93" s="1" t="s">
        <v>11</v>
      </c>
      <c r="B93" s="1">
        <f t="shared" ca="1" si="3"/>
        <v>143.21</v>
      </c>
      <c r="C93" s="1" t="s">
        <v>17</v>
      </c>
      <c r="D93" s="1">
        <f t="shared" ca="1" si="4"/>
        <v>11</v>
      </c>
      <c r="E93" s="1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2">
        <f t="shared" ca="1" si="5"/>
        <v>158.96</v>
      </c>
    </row>
    <row r="94" spans="1:14" x14ac:dyDescent="0.25">
      <c r="A94" s="1" t="s">
        <v>11</v>
      </c>
      <c r="B94" s="1">
        <f t="shared" ca="1" si="3"/>
        <v>195.22</v>
      </c>
      <c r="C94" s="1" t="s">
        <v>17</v>
      </c>
      <c r="D94" s="1">
        <f t="shared" ca="1" si="4"/>
        <v>11</v>
      </c>
      <c r="E94" s="1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2">
        <f t="shared" ca="1" si="5"/>
        <v>216.69</v>
      </c>
    </row>
    <row r="95" spans="1:14" x14ac:dyDescent="0.25">
      <c r="A95" s="1" t="s">
        <v>11</v>
      </c>
      <c r="B95" s="1">
        <f t="shared" ca="1" si="3"/>
        <v>241.26</v>
      </c>
      <c r="C95" s="1" t="s">
        <v>17</v>
      </c>
      <c r="D95" s="1">
        <f t="shared" ca="1" si="4"/>
        <v>25</v>
      </c>
      <c r="E95" s="1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2">
        <f t="shared" ca="1" si="5"/>
        <v>301.58</v>
      </c>
    </row>
    <row r="96" spans="1:14" x14ac:dyDescent="0.25">
      <c r="A96" s="1" t="s">
        <v>11</v>
      </c>
      <c r="B96" s="1">
        <f t="shared" ca="1" si="3"/>
        <v>294.97000000000003</v>
      </c>
      <c r="C96" s="1" t="s">
        <v>17</v>
      </c>
      <c r="D96" s="1">
        <f t="shared" ca="1" si="4"/>
        <v>19</v>
      </c>
      <c r="E96" s="1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2">
        <f t="shared" ca="1" si="5"/>
        <v>351.01</v>
      </c>
    </row>
    <row r="97" spans="1:14" x14ac:dyDescent="0.25">
      <c r="A97" s="1" t="s">
        <v>11</v>
      </c>
      <c r="B97" s="1">
        <f t="shared" ca="1" si="3"/>
        <v>246.15</v>
      </c>
      <c r="C97" s="1" t="s">
        <v>17</v>
      </c>
      <c r="D97" s="1">
        <f t="shared" ca="1" si="4"/>
        <v>29</v>
      </c>
      <c r="E97" s="1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2">
        <f t="shared" ca="1" si="5"/>
        <v>317.52999999999997</v>
      </c>
    </row>
    <row r="98" spans="1:14" x14ac:dyDescent="0.25">
      <c r="A98" s="1" t="s">
        <v>11</v>
      </c>
      <c r="B98" s="1">
        <f t="shared" ca="1" si="3"/>
        <v>138.34</v>
      </c>
      <c r="C98" s="1" t="s">
        <v>17</v>
      </c>
      <c r="D98" s="1">
        <f t="shared" ca="1" si="4"/>
        <v>10</v>
      </c>
      <c r="E98" s="1" t="s">
        <v>14</v>
      </c>
      <c r="F98" s="1" t="s">
        <v>12</v>
      </c>
      <c r="G98" s="1" t="s">
        <v>13</v>
      </c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2">
        <f t="shared" ca="1" si="5"/>
        <v>152.16999999999999</v>
      </c>
    </row>
    <row r="99" spans="1:14" x14ac:dyDescent="0.25">
      <c r="A99" s="1" t="s">
        <v>11</v>
      </c>
      <c r="B99" s="1">
        <f t="shared" ca="1" si="3"/>
        <v>124.07</v>
      </c>
      <c r="C99" s="1" t="s">
        <v>17</v>
      </c>
      <c r="D99" s="1">
        <f t="shared" ca="1" si="4"/>
        <v>11</v>
      </c>
      <c r="E99" s="1" t="s">
        <v>14</v>
      </c>
      <c r="F99" s="1" t="s">
        <v>12</v>
      </c>
      <c r="G99" s="1" t="s">
        <v>13</v>
      </c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2">
        <f t="shared" ca="1" si="5"/>
        <v>137.72</v>
      </c>
    </row>
    <row r="100" spans="1:14" x14ac:dyDescent="0.25">
      <c r="A100" s="1" t="s">
        <v>11</v>
      </c>
      <c r="B100" s="1">
        <f t="shared" ca="1" si="3"/>
        <v>81.89</v>
      </c>
      <c r="C100" s="1" t="s">
        <v>17</v>
      </c>
      <c r="D100" s="1">
        <f t="shared" ca="1" si="4"/>
        <v>9</v>
      </c>
      <c r="E100" s="1" t="s">
        <v>14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2">
        <f t="shared" ca="1" si="5"/>
        <v>89.26</v>
      </c>
    </row>
    <row r="101" spans="1:14" x14ac:dyDescent="0.25">
      <c r="A101" s="1" t="s">
        <v>11</v>
      </c>
      <c r="B101" s="1">
        <f t="shared" ca="1" si="3"/>
        <v>93.02</v>
      </c>
      <c r="C101" s="1" t="s">
        <v>17</v>
      </c>
      <c r="D101" s="1">
        <f t="shared" ca="1" si="4"/>
        <v>22</v>
      </c>
      <c r="E101" s="1" t="s">
        <v>14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2">
        <f t="shared" ca="1" si="5"/>
        <v>113.48</v>
      </c>
    </row>
    <row r="102" spans="1:14" x14ac:dyDescent="0.25">
      <c r="A102" s="1" t="s">
        <v>11</v>
      </c>
      <c r="B102" s="1">
        <v>157.11000000000001</v>
      </c>
      <c r="C102" s="1" t="s">
        <v>15</v>
      </c>
      <c r="D102" s="1">
        <v>29</v>
      </c>
      <c r="E102" s="1" t="s">
        <v>14</v>
      </c>
      <c r="F102" s="1" t="s">
        <v>12</v>
      </c>
      <c r="G102" s="1" t="s">
        <v>13</v>
      </c>
      <c r="H102" s="1">
        <v>1</v>
      </c>
      <c r="I102" s="1">
        <v>1</v>
      </c>
      <c r="J102" s="1">
        <v>10</v>
      </c>
      <c r="K102" s="1" t="s">
        <v>8</v>
      </c>
      <c r="L102" s="1" t="s">
        <v>9</v>
      </c>
      <c r="M102" s="1" t="s">
        <v>10</v>
      </c>
      <c r="N102" s="1">
        <v>202.67</v>
      </c>
    </row>
    <row r="103" spans="1:14" x14ac:dyDescent="0.25">
      <c r="A103" s="1" t="s">
        <v>11</v>
      </c>
      <c r="B103" s="1">
        <v>297.14999999999998</v>
      </c>
      <c r="C103" s="1" t="s">
        <v>15</v>
      </c>
      <c r="D103" s="1">
        <v>25</v>
      </c>
      <c r="E103" s="1" t="s">
        <v>14</v>
      </c>
      <c r="F103" s="1" t="s">
        <v>12</v>
      </c>
      <c r="G103" s="1" t="s">
        <v>13</v>
      </c>
      <c r="H103" s="1">
        <v>1</v>
      </c>
      <c r="I103" s="1">
        <v>1</v>
      </c>
      <c r="J103" s="1">
        <v>10</v>
      </c>
      <c r="K103" s="1" t="s">
        <v>8</v>
      </c>
      <c r="L103" s="1" t="s">
        <v>9</v>
      </c>
      <c r="M103" s="1" t="s">
        <v>10</v>
      </c>
      <c r="N103" s="1">
        <v>371.44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questions</vt:lpstr>
      <vt:lpstr>txt feed proportions</vt:lpstr>
      <vt:lpstr>txt feed reduction</vt:lpstr>
      <vt:lpstr>txt feed augmentation</vt:lpstr>
      <vt:lpstr>txt feed eval</vt:lpstr>
      <vt:lpstr>txt proportions</vt:lpstr>
      <vt:lpstr>txt test</vt:lpstr>
      <vt:lpstr>txt eval</vt:lpstr>
      <vt:lpstr>txt augmentation</vt:lpstr>
      <vt:lpstr>txt 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2020-11-09T22:07:49Z</dcterms:created>
  <dcterms:modified xsi:type="dcterms:W3CDTF">2021-04-01T20:43:04Z</dcterms:modified>
</cp:coreProperties>
</file>