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5C13E930-AA64-49BB-AA65-ED7169B05A39}" xr6:coauthVersionLast="45" xr6:coauthVersionMax="45" xr10:uidLastSave="{00000000-0000-0000-0000-000000000000}"/>
  <bookViews>
    <workbookView xWindow="-120" yWindow="-120" windowWidth="20730" windowHeight="11310" activeTab="3" xr2:uid="{D6CB7BC1-98E0-4B82-B1F3-37FF81142539}"/>
  </bookViews>
  <sheets>
    <sheet name="calculs" sheetId="1" r:id="rId1"/>
    <sheet name="txt APRTF 1" sheetId="14" r:id="rId2"/>
    <sheet name="txt APRTF 2" sheetId="15" r:id="rId3"/>
    <sheet name="txt APRTF 3" sheetId="16" r:id="rId4"/>
    <sheet name="txt APRTF e" sheetId="17" r:id="rId5"/>
    <sheet name="txt eval 3PM" sheetId="13" r:id="rId6"/>
    <sheet name="txt eval" sheetId="11" r:id="rId7"/>
    <sheet name="Precttri" sheetId="9" r:id="rId8"/>
    <sheet name="txt Precttri" sheetId="10" r:id="rId9"/>
    <sheet name="txt Precttri_test" sheetId="12" r:id="rId10"/>
    <sheet name="txt Arect" sheetId="4" r:id="rId11"/>
    <sheet name="Atri" sheetId="3" r:id="rId12"/>
    <sheet name="txt Atri" sheetId="2" r:id="rId13"/>
    <sheet name="Acercle" sheetId="5" r:id="rId14"/>
    <sheet name="txt Acercle" sheetId="6" r:id="rId15"/>
    <sheet name="Pcercle" sheetId="7" r:id="rId16"/>
    <sheet name="txt Pcercle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I31" i="1"/>
  <c r="C32" i="1"/>
  <c r="I32" i="1"/>
  <c r="C30" i="1"/>
  <c r="I30" i="1"/>
  <c r="C26" i="1"/>
  <c r="I26" i="1"/>
  <c r="C27" i="1"/>
  <c r="I27" i="1"/>
  <c r="C28" i="1"/>
  <c r="I28" i="1"/>
  <c r="I25" i="1"/>
  <c r="C25" i="1"/>
  <c r="C35" i="1"/>
  <c r="D35" i="1"/>
  <c r="E35" i="1"/>
  <c r="F35" i="1"/>
  <c r="I35" i="1"/>
  <c r="J35" i="1"/>
  <c r="K35" i="1"/>
  <c r="L35" i="1"/>
  <c r="C36" i="1"/>
  <c r="D36" i="1"/>
  <c r="E36" i="1"/>
  <c r="F36" i="1"/>
  <c r="I36" i="1"/>
  <c r="T36" i="1" s="1"/>
  <c r="J36" i="1"/>
  <c r="K36" i="1"/>
  <c r="L36" i="1"/>
  <c r="C38" i="1"/>
  <c r="N37" i="1"/>
  <c r="I37" i="1"/>
  <c r="L34" i="1"/>
  <c r="K34" i="1"/>
  <c r="J34" i="1"/>
  <c r="I34" i="1"/>
  <c r="F34" i="1"/>
  <c r="E34" i="1"/>
  <c r="D34" i="1"/>
  <c r="C34" i="1"/>
  <c r="L33" i="1"/>
  <c r="K33" i="1"/>
  <c r="J33" i="1"/>
  <c r="I33" i="1"/>
  <c r="F33" i="1"/>
  <c r="E33" i="1"/>
  <c r="D33" i="1"/>
  <c r="C33" i="1"/>
  <c r="I29" i="1"/>
  <c r="C29" i="1"/>
  <c r="L5" i="1"/>
  <c r="K5" i="1"/>
  <c r="J5" i="1"/>
  <c r="L4" i="1"/>
  <c r="K4" i="1"/>
  <c r="J4" i="1"/>
  <c r="F5" i="1"/>
  <c r="F4" i="1"/>
  <c r="E4" i="1"/>
  <c r="E5" i="1"/>
  <c r="D5" i="1"/>
  <c r="D4" i="1"/>
  <c r="T35" i="1" l="1"/>
  <c r="U35" i="1" s="1"/>
  <c r="T34" i="1"/>
  <c r="U34" i="1" s="1"/>
  <c r="U36" i="1"/>
  <c r="C37" i="1"/>
  <c r="T37" i="1" s="1"/>
  <c r="U37" i="1" s="1"/>
  <c r="T32" i="1"/>
  <c r="U32" i="1" s="1"/>
  <c r="T31" i="1"/>
  <c r="U31" i="1" s="1"/>
  <c r="T27" i="1"/>
  <c r="U27" i="1" s="1"/>
  <c r="T30" i="1"/>
  <c r="T28" i="1"/>
  <c r="U28" i="1" s="1"/>
  <c r="T26" i="1"/>
  <c r="U26" i="1" s="1"/>
  <c r="T25" i="1"/>
  <c r="U25" i="1" s="1"/>
  <c r="N38" i="1"/>
  <c r="I38" i="1" s="1"/>
  <c r="T38" i="1" s="1"/>
  <c r="T33" i="1"/>
  <c r="T29" i="1"/>
  <c r="U29" i="1" s="1"/>
  <c r="N10" i="1"/>
  <c r="I10" i="1"/>
  <c r="C11" i="1"/>
  <c r="C79" i="9"/>
  <c r="N79" i="9" s="1"/>
  <c r="I79" i="9" s="1"/>
  <c r="C80" i="9"/>
  <c r="N80" i="9" s="1"/>
  <c r="I80" i="9" s="1"/>
  <c r="C81" i="9"/>
  <c r="N81" i="9" s="1"/>
  <c r="I81" i="9" s="1"/>
  <c r="C82" i="9"/>
  <c r="N82" i="9" s="1"/>
  <c r="I82" i="9" s="1"/>
  <c r="C83" i="9"/>
  <c r="N83" i="9" s="1"/>
  <c r="I83" i="9" s="1"/>
  <c r="C84" i="9"/>
  <c r="N84" i="9" s="1"/>
  <c r="I84" i="9" s="1"/>
  <c r="C85" i="9"/>
  <c r="N85" i="9" s="1"/>
  <c r="I85" i="9" s="1"/>
  <c r="C86" i="9"/>
  <c r="N86" i="9" s="1"/>
  <c r="I86" i="9" s="1"/>
  <c r="C87" i="9"/>
  <c r="N87" i="9" s="1"/>
  <c r="I87" i="9" s="1"/>
  <c r="C88" i="9"/>
  <c r="N88" i="9" s="1"/>
  <c r="I88" i="9" s="1"/>
  <c r="C89" i="9"/>
  <c r="N89" i="9" s="1"/>
  <c r="I89" i="9" s="1"/>
  <c r="C90" i="9"/>
  <c r="N90" i="9" s="1"/>
  <c r="I90" i="9" s="1"/>
  <c r="C91" i="9"/>
  <c r="N91" i="9" s="1"/>
  <c r="I91" i="9" s="1"/>
  <c r="C92" i="9"/>
  <c r="N92" i="9" s="1"/>
  <c r="I92" i="9" s="1"/>
  <c r="C93" i="9"/>
  <c r="N93" i="9" s="1"/>
  <c r="I93" i="9" s="1"/>
  <c r="C94" i="9"/>
  <c r="N94" i="9" s="1"/>
  <c r="I94" i="9" s="1"/>
  <c r="C95" i="9"/>
  <c r="N95" i="9" s="1"/>
  <c r="I95" i="9" s="1"/>
  <c r="C96" i="9"/>
  <c r="N96" i="9" s="1"/>
  <c r="I96" i="9" s="1"/>
  <c r="C97" i="9"/>
  <c r="N97" i="9" s="1"/>
  <c r="I97" i="9" s="1"/>
  <c r="C98" i="9"/>
  <c r="N98" i="9" s="1"/>
  <c r="I98" i="9" s="1"/>
  <c r="C99" i="9"/>
  <c r="N99" i="9" s="1"/>
  <c r="I99" i="9" s="1"/>
  <c r="C100" i="9"/>
  <c r="N100" i="9" s="1"/>
  <c r="I100" i="9" s="1"/>
  <c r="C101" i="9"/>
  <c r="N101" i="9" s="1"/>
  <c r="I101" i="9" s="1"/>
  <c r="C102" i="9"/>
  <c r="N102" i="9" s="1"/>
  <c r="I102" i="9" s="1"/>
  <c r="I75" i="9"/>
  <c r="N75" i="9"/>
  <c r="I76" i="9"/>
  <c r="N76" i="9"/>
  <c r="I77" i="9"/>
  <c r="N77" i="9"/>
  <c r="I64" i="9"/>
  <c r="N64" i="9"/>
  <c r="I65" i="9"/>
  <c r="N65" i="9"/>
  <c r="I66" i="9"/>
  <c r="N66" i="9"/>
  <c r="I67" i="9"/>
  <c r="N67" i="9"/>
  <c r="I68" i="9"/>
  <c r="N68" i="9"/>
  <c r="I69" i="9"/>
  <c r="N69" i="9"/>
  <c r="I70" i="9"/>
  <c r="N70" i="9"/>
  <c r="I71" i="9"/>
  <c r="N71" i="9"/>
  <c r="I72" i="9"/>
  <c r="N72" i="9"/>
  <c r="I73" i="9"/>
  <c r="N73" i="9"/>
  <c r="I74" i="9"/>
  <c r="N74" i="9"/>
  <c r="I56" i="9"/>
  <c r="N56" i="9"/>
  <c r="I57" i="9"/>
  <c r="N57" i="9"/>
  <c r="I58" i="9"/>
  <c r="N58" i="9"/>
  <c r="I59" i="9"/>
  <c r="N59" i="9"/>
  <c r="I60" i="9"/>
  <c r="N60" i="9"/>
  <c r="I61" i="9"/>
  <c r="N61" i="9"/>
  <c r="I62" i="9"/>
  <c r="N62" i="9"/>
  <c r="I63" i="9"/>
  <c r="N63" i="9"/>
  <c r="I52" i="9"/>
  <c r="N52" i="9"/>
  <c r="I53" i="9"/>
  <c r="N53" i="9"/>
  <c r="I54" i="9"/>
  <c r="N54" i="9"/>
  <c r="I55" i="9"/>
  <c r="N55" i="9"/>
  <c r="N51" i="9"/>
  <c r="I51" i="9"/>
  <c r="C8" i="9"/>
  <c r="I8" i="9"/>
  <c r="C9" i="9"/>
  <c r="I9" i="9"/>
  <c r="C10" i="9"/>
  <c r="I10" i="9"/>
  <c r="C11" i="9"/>
  <c r="I11" i="9"/>
  <c r="C12" i="9"/>
  <c r="I12" i="9"/>
  <c r="C13" i="9"/>
  <c r="I13" i="9"/>
  <c r="C14" i="9"/>
  <c r="I14" i="9"/>
  <c r="C15" i="9"/>
  <c r="I15" i="9"/>
  <c r="C16" i="9"/>
  <c r="I16" i="9"/>
  <c r="C17" i="9"/>
  <c r="I17" i="9"/>
  <c r="C18" i="9"/>
  <c r="I18" i="9"/>
  <c r="C19" i="9"/>
  <c r="I19" i="9"/>
  <c r="C20" i="9"/>
  <c r="I20" i="9"/>
  <c r="C21" i="9"/>
  <c r="I21" i="9"/>
  <c r="C22" i="9"/>
  <c r="I22" i="9"/>
  <c r="C23" i="9"/>
  <c r="I23" i="9"/>
  <c r="C24" i="9"/>
  <c r="I24" i="9"/>
  <c r="C25" i="9"/>
  <c r="I25" i="9"/>
  <c r="C26" i="9"/>
  <c r="I26" i="9"/>
  <c r="C27" i="9"/>
  <c r="I27" i="9"/>
  <c r="C28" i="9"/>
  <c r="I28" i="9"/>
  <c r="C29" i="9"/>
  <c r="I29" i="9"/>
  <c r="C30" i="9"/>
  <c r="I30" i="9"/>
  <c r="C31" i="9"/>
  <c r="I31" i="9"/>
  <c r="C32" i="9"/>
  <c r="I32" i="9"/>
  <c r="C33" i="9"/>
  <c r="I33" i="9"/>
  <c r="C34" i="9"/>
  <c r="I34" i="9"/>
  <c r="C35" i="9"/>
  <c r="I35" i="9"/>
  <c r="C36" i="9"/>
  <c r="I36" i="9"/>
  <c r="C37" i="9"/>
  <c r="I37" i="9"/>
  <c r="C38" i="9"/>
  <c r="I38" i="9"/>
  <c r="C39" i="9"/>
  <c r="I39" i="9"/>
  <c r="C40" i="9"/>
  <c r="I40" i="9"/>
  <c r="C41" i="9"/>
  <c r="I41" i="9"/>
  <c r="C42" i="9"/>
  <c r="I42" i="9"/>
  <c r="C43" i="9"/>
  <c r="I43" i="9"/>
  <c r="C44" i="9"/>
  <c r="I44" i="9"/>
  <c r="C45" i="9"/>
  <c r="I45" i="9"/>
  <c r="C46" i="9"/>
  <c r="I46" i="9"/>
  <c r="C47" i="9"/>
  <c r="I47" i="9"/>
  <c r="C48" i="9"/>
  <c r="I48" i="9"/>
  <c r="C49" i="9"/>
  <c r="I49" i="9"/>
  <c r="C50" i="9"/>
  <c r="I50" i="9"/>
  <c r="C3" i="9"/>
  <c r="I3" i="9"/>
  <c r="C4" i="9"/>
  <c r="I4" i="9"/>
  <c r="C5" i="9"/>
  <c r="I5" i="9"/>
  <c r="C6" i="9"/>
  <c r="I6" i="9"/>
  <c r="C7" i="9"/>
  <c r="I7" i="9"/>
  <c r="I2" i="9"/>
  <c r="C2" i="9"/>
  <c r="C78" i="9"/>
  <c r="N78" i="9" s="1"/>
  <c r="I78" i="9" s="1"/>
  <c r="C3" i="7"/>
  <c r="J3" i="7" s="1"/>
  <c r="C4" i="7"/>
  <c r="J4" i="7" s="1"/>
  <c r="C5" i="7"/>
  <c r="J5" i="7" s="1"/>
  <c r="C6" i="7"/>
  <c r="J6" i="7" s="1"/>
  <c r="C7" i="7"/>
  <c r="J7" i="7" s="1"/>
  <c r="C8" i="7"/>
  <c r="J8" i="7" s="1"/>
  <c r="C9" i="7"/>
  <c r="J9" i="7" s="1"/>
  <c r="C10" i="7"/>
  <c r="J10" i="7" s="1"/>
  <c r="C11" i="7"/>
  <c r="J11" i="7" s="1"/>
  <c r="C12" i="7"/>
  <c r="J12" i="7" s="1"/>
  <c r="C13" i="7"/>
  <c r="J13" i="7" s="1"/>
  <c r="C14" i="7"/>
  <c r="J14" i="7" s="1"/>
  <c r="C15" i="7"/>
  <c r="J15" i="7" s="1"/>
  <c r="C16" i="7"/>
  <c r="J16" i="7" s="1"/>
  <c r="C17" i="7"/>
  <c r="J17" i="7" s="1"/>
  <c r="C18" i="7"/>
  <c r="J18" i="7" s="1"/>
  <c r="C19" i="7"/>
  <c r="J19" i="7" s="1"/>
  <c r="C20" i="7"/>
  <c r="J20" i="7" s="1"/>
  <c r="C21" i="7"/>
  <c r="J21" i="7" s="1"/>
  <c r="C22" i="7"/>
  <c r="J22" i="7" s="1"/>
  <c r="C23" i="7"/>
  <c r="J23" i="7" s="1"/>
  <c r="C24" i="7"/>
  <c r="J24" i="7" s="1"/>
  <c r="C25" i="7"/>
  <c r="J25" i="7" s="1"/>
  <c r="C26" i="7"/>
  <c r="J26" i="7" s="1"/>
  <c r="C27" i="7"/>
  <c r="J27" i="7" s="1"/>
  <c r="C28" i="7"/>
  <c r="J28" i="7" s="1"/>
  <c r="C29" i="7"/>
  <c r="J29" i="7" s="1"/>
  <c r="C30" i="7"/>
  <c r="J30" i="7" s="1"/>
  <c r="C31" i="7"/>
  <c r="J31" i="7" s="1"/>
  <c r="C32" i="7"/>
  <c r="J32" i="7" s="1"/>
  <c r="C33" i="7"/>
  <c r="J33" i="7" s="1"/>
  <c r="C34" i="7"/>
  <c r="J34" i="7" s="1"/>
  <c r="C35" i="7"/>
  <c r="J35" i="7" s="1"/>
  <c r="C36" i="7"/>
  <c r="J36" i="7" s="1"/>
  <c r="C37" i="7"/>
  <c r="J37" i="7" s="1"/>
  <c r="C38" i="7"/>
  <c r="J38" i="7" s="1"/>
  <c r="C39" i="7"/>
  <c r="J39" i="7" s="1"/>
  <c r="C40" i="7"/>
  <c r="J40" i="7" s="1"/>
  <c r="C41" i="7"/>
  <c r="J41" i="7" s="1"/>
  <c r="C42" i="7"/>
  <c r="J42" i="7" s="1"/>
  <c r="C43" i="7"/>
  <c r="J43" i="7" s="1"/>
  <c r="C44" i="7"/>
  <c r="J44" i="7" s="1"/>
  <c r="C45" i="7"/>
  <c r="J45" i="7" s="1"/>
  <c r="C46" i="7"/>
  <c r="J46" i="7" s="1"/>
  <c r="C47" i="7"/>
  <c r="J47" i="7" s="1"/>
  <c r="C48" i="7"/>
  <c r="J48" i="7" s="1"/>
  <c r="C49" i="7"/>
  <c r="J49" i="7" s="1"/>
  <c r="C50" i="7"/>
  <c r="J50" i="7" s="1"/>
  <c r="C51" i="7"/>
  <c r="J51" i="7" s="1"/>
  <c r="C53" i="7"/>
  <c r="J53" i="7" s="1"/>
  <c r="C54" i="7"/>
  <c r="J54" i="7" s="1"/>
  <c r="C55" i="7"/>
  <c r="J55" i="7" s="1"/>
  <c r="C56" i="7"/>
  <c r="J56" i="7" s="1"/>
  <c r="C57" i="7"/>
  <c r="J57" i="7" s="1"/>
  <c r="C58" i="7"/>
  <c r="J58" i="7" s="1"/>
  <c r="C59" i="7"/>
  <c r="J59" i="7" s="1"/>
  <c r="C60" i="7"/>
  <c r="J60" i="7" s="1"/>
  <c r="C61" i="7"/>
  <c r="J61" i="7" s="1"/>
  <c r="C62" i="7"/>
  <c r="J62" i="7" s="1"/>
  <c r="C63" i="7"/>
  <c r="J63" i="7" s="1"/>
  <c r="C64" i="7"/>
  <c r="J64" i="7" s="1"/>
  <c r="C65" i="7"/>
  <c r="J65" i="7" s="1"/>
  <c r="C66" i="7"/>
  <c r="J66" i="7" s="1"/>
  <c r="C67" i="7"/>
  <c r="J67" i="7" s="1"/>
  <c r="C68" i="7"/>
  <c r="J68" i="7" s="1"/>
  <c r="C69" i="7"/>
  <c r="J69" i="7" s="1"/>
  <c r="C70" i="7"/>
  <c r="J70" i="7" s="1"/>
  <c r="C71" i="7"/>
  <c r="J71" i="7" s="1"/>
  <c r="C72" i="7"/>
  <c r="J72" i="7" s="1"/>
  <c r="C73" i="7"/>
  <c r="J73" i="7" s="1"/>
  <c r="C74" i="7"/>
  <c r="J74" i="7" s="1"/>
  <c r="C75" i="7"/>
  <c r="J75" i="7" s="1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C84" i="7"/>
  <c r="J84" i="7" s="1"/>
  <c r="C85" i="7"/>
  <c r="J85" i="7" s="1"/>
  <c r="C86" i="7"/>
  <c r="J86" i="7" s="1"/>
  <c r="C87" i="7"/>
  <c r="J87" i="7" s="1"/>
  <c r="C88" i="7"/>
  <c r="J88" i="7" s="1"/>
  <c r="C89" i="7"/>
  <c r="J89" i="7" s="1"/>
  <c r="C90" i="7"/>
  <c r="J90" i="7" s="1"/>
  <c r="C91" i="7"/>
  <c r="J91" i="7" s="1"/>
  <c r="C92" i="7"/>
  <c r="J92" i="7" s="1"/>
  <c r="C93" i="7"/>
  <c r="J93" i="7" s="1"/>
  <c r="C94" i="7"/>
  <c r="J94" i="7" s="1"/>
  <c r="C95" i="7"/>
  <c r="J95" i="7" s="1"/>
  <c r="C96" i="7"/>
  <c r="J96" i="7" s="1"/>
  <c r="C97" i="7"/>
  <c r="J97" i="7" s="1"/>
  <c r="C98" i="7"/>
  <c r="J98" i="7" s="1"/>
  <c r="C99" i="7"/>
  <c r="J99" i="7" s="1"/>
  <c r="C100" i="7"/>
  <c r="J100" i="7" s="1"/>
  <c r="C101" i="7"/>
  <c r="J101" i="7" s="1"/>
  <c r="C102" i="7"/>
  <c r="J102" i="7" s="1"/>
  <c r="C52" i="7"/>
  <c r="J52" i="7" s="1"/>
  <c r="C2" i="7"/>
  <c r="J2" i="7" s="1"/>
  <c r="C12" i="5"/>
  <c r="J12" i="5" s="1"/>
  <c r="C13" i="5"/>
  <c r="J13" i="5" s="1"/>
  <c r="C14" i="5"/>
  <c r="J14" i="5" s="1"/>
  <c r="C15" i="5"/>
  <c r="J15" i="5" s="1"/>
  <c r="C16" i="5"/>
  <c r="J16" i="5" s="1"/>
  <c r="C17" i="5"/>
  <c r="J17" i="5" s="1"/>
  <c r="C18" i="5"/>
  <c r="J18" i="5" s="1"/>
  <c r="C19" i="5"/>
  <c r="J19" i="5" s="1"/>
  <c r="C20" i="5"/>
  <c r="J20" i="5" s="1"/>
  <c r="C21" i="5"/>
  <c r="J21" i="5" s="1"/>
  <c r="C22" i="5"/>
  <c r="J22" i="5" s="1"/>
  <c r="C23" i="5"/>
  <c r="J23" i="5" s="1"/>
  <c r="C24" i="5"/>
  <c r="J24" i="5" s="1"/>
  <c r="C25" i="5"/>
  <c r="J25" i="5" s="1"/>
  <c r="C26" i="5"/>
  <c r="J26" i="5" s="1"/>
  <c r="C27" i="5"/>
  <c r="J27" i="5" s="1"/>
  <c r="C28" i="5"/>
  <c r="J28" i="5" s="1"/>
  <c r="C29" i="5"/>
  <c r="J29" i="5" s="1"/>
  <c r="C30" i="5"/>
  <c r="J30" i="5" s="1"/>
  <c r="C31" i="5"/>
  <c r="J31" i="5" s="1"/>
  <c r="C32" i="5"/>
  <c r="J32" i="5" s="1"/>
  <c r="C33" i="5"/>
  <c r="J33" i="5" s="1"/>
  <c r="C34" i="5"/>
  <c r="J34" i="5" s="1"/>
  <c r="C35" i="5"/>
  <c r="J35" i="5" s="1"/>
  <c r="C36" i="5"/>
  <c r="J36" i="5" s="1"/>
  <c r="C37" i="5"/>
  <c r="J37" i="5" s="1"/>
  <c r="C38" i="5"/>
  <c r="J38" i="5" s="1"/>
  <c r="C39" i="5"/>
  <c r="J39" i="5" s="1"/>
  <c r="C40" i="5"/>
  <c r="J40" i="5" s="1"/>
  <c r="C41" i="5"/>
  <c r="J41" i="5" s="1"/>
  <c r="C42" i="5"/>
  <c r="J42" i="5" s="1"/>
  <c r="C43" i="5"/>
  <c r="J43" i="5" s="1"/>
  <c r="C44" i="5"/>
  <c r="J44" i="5" s="1"/>
  <c r="C45" i="5"/>
  <c r="J45" i="5" s="1"/>
  <c r="C46" i="5"/>
  <c r="J46" i="5" s="1"/>
  <c r="C47" i="5"/>
  <c r="J47" i="5" s="1"/>
  <c r="C48" i="5"/>
  <c r="J48" i="5" s="1"/>
  <c r="C49" i="5"/>
  <c r="J49" i="5" s="1"/>
  <c r="C50" i="5"/>
  <c r="J50" i="5" s="1"/>
  <c r="C51" i="5"/>
  <c r="J51" i="5" s="1"/>
  <c r="C53" i="5"/>
  <c r="J53" i="5" s="1"/>
  <c r="C54" i="5"/>
  <c r="J54" i="5" s="1"/>
  <c r="C55" i="5"/>
  <c r="J55" i="5" s="1"/>
  <c r="C56" i="5"/>
  <c r="J56" i="5" s="1"/>
  <c r="C57" i="5"/>
  <c r="J57" i="5" s="1"/>
  <c r="C58" i="5"/>
  <c r="J58" i="5" s="1"/>
  <c r="C59" i="5"/>
  <c r="J59" i="5" s="1"/>
  <c r="C60" i="5"/>
  <c r="J60" i="5" s="1"/>
  <c r="C61" i="5"/>
  <c r="J61" i="5" s="1"/>
  <c r="C62" i="5"/>
  <c r="J62" i="5" s="1"/>
  <c r="C63" i="5"/>
  <c r="J63" i="5" s="1"/>
  <c r="C64" i="5"/>
  <c r="J64" i="5" s="1"/>
  <c r="C65" i="5"/>
  <c r="J65" i="5" s="1"/>
  <c r="C66" i="5"/>
  <c r="J66" i="5" s="1"/>
  <c r="C67" i="5"/>
  <c r="J67" i="5" s="1"/>
  <c r="C68" i="5"/>
  <c r="J68" i="5" s="1"/>
  <c r="C69" i="5"/>
  <c r="J69" i="5" s="1"/>
  <c r="C70" i="5"/>
  <c r="J70" i="5" s="1"/>
  <c r="C71" i="5"/>
  <c r="J71" i="5" s="1"/>
  <c r="C72" i="5"/>
  <c r="J72" i="5" s="1"/>
  <c r="C73" i="5"/>
  <c r="J73" i="5" s="1"/>
  <c r="C74" i="5"/>
  <c r="J74" i="5" s="1"/>
  <c r="C75" i="5"/>
  <c r="J75" i="5" s="1"/>
  <c r="C76" i="5"/>
  <c r="J76" i="5" s="1"/>
  <c r="C77" i="5"/>
  <c r="J77" i="5" s="1"/>
  <c r="C78" i="5"/>
  <c r="J78" i="5" s="1"/>
  <c r="C79" i="5"/>
  <c r="J79" i="5" s="1"/>
  <c r="C80" i="5"/>
  <c r="J80" i="5" s="1"/>
  <c r="C81" i="5"/>
  <c r="J81" i="5" s="1"/>
  <c r="C82" i="5"/>
  <c r="J82" i="5" s="1"/>
  <c r="C83" i="5"/>
  <c r="J83" i="5" s="1"/>
  <c r="C84" i="5"/>
  <c r="J84" i="5" s="1"/>
  <c r="C85" i="5"/>
  <c r="J85" i="5" s="1"/>
  <c r="C86" i="5"/>
  <c r="J86" i="5" s="1"/>
  <c r="C87" i="5"/>
  <c r="J87" i="5" s="1"/>
  <c r="C88" i="5"/>
  <c r="J88" i="5" s="1"/>
  <c r="C89" i="5"/>
  <c r="J89" i="5" s="1"/>
  <c r="C90" i="5"/>
  <c r="J90" i="5" s="1"/>
  <c r="C91" i="5"/>
  <c r="J91" i="5" s="1"/>
  <c r="C92" i="5"/>
  <c r="J92" i="5" s="1"/>
  <c r="C93" i="5"/>
  <c r="J93" i="5" s="1"/>
  <c r="C94" i="5"/>
  <c r="J94" i="5" s="1"/>
  <c r="C95" i="5"/>
  <c r="J95" i="5" s="1"/>
  <c r="C96" i="5"/>
  <c r="J96" i="5" s="1"/>
  <c r="C97" i="5"/>
  <c r="J97" i="5" s="1"/>
  <c r="C98" i="5"/>
  <c r="J98" i="5" s="1"/>
  <c r="C99" i="5"/>
  <c r="J99" i="5" s="1"/>
  <c r="C100" i="5"/>
  <c r="J100" i="5" s="1"/>
  <c r="C101" i="5"/>
  <c r="J101" i="5" s="1"/>
  <c r="C3" i="5"/>
  <c r="J3" i="5" s="1"/>
  <c r="C4" i="5"/>
  <c r="J4" i="5" s="1"/>
  <c r="C5" i="5"/>
  <c r="J5" i="5" s="1"/>
  <c r="C6" i="5"/>
  <c r="J6" i="5" s="1"/>
  <c r="C7" i="5"/>
  <c r="J7" i="5" s="1"/>
  <c r="C8" i="5"/>
  <c r="J8" i="5" s="1"/>
  <c r="C9" i="5"/>
  <c r="J9" i="5" s="1"/>
  <c r="C10" i="5"/>
  <c r="J10" i="5" s="1"/>
  <c r="C11" i="5"/>
  <c r="J11" i="5" s="1"/>
  <c r="C52" i="5"/>
  <c r="J52" i="5" s="1"/>
  <c r="C2" i="5"/>
  <c r="J2" i="5" s="1"/>
  <c r="C17" i="1"/>
  <c r="T17" i="1" s="1"/>
  <c r="C16" i="1"/>
  <c r="T16" i="1" s="1"/>
  <c r="C14" i="1"/>
  <c r="T14" i="1" s="1"/>
  <c r="C13" i="1"/>
  <c r="T13" i="1" s="1"/>
  <c r="U33" i="1" l="1"/>
  <c r="U30" i="1"/>
  <c r="U38" i="1"/>
  <c r="C10" i="1"/>
  <c r="N11" i="1"/>
  <c r="I11" i="1" s="1"/>
  <c r="T11" i="1" s="1"/>
  <c r="C55" i="9"/>
  <c r="T55" i="9" s="1"/>
  <c r="C53" i="9"/>
  <c r="T53" i="9" s="1"/>
  <c r="C63" i="9"/>
  <c r="T63" i="9" s="1"/>
  <c r="C61" i="9"/>
  <c r="T61" i="9" s="1"/>
  <c r="C57" i="9"/>
  <c r="T57" i="9" s="1"/>
  <c r="C72" i="9"/>
  <c r="T72" i="9" s="1"/>
  <c r="C70" i="9"/>
  <c r="T70" i="9" s="1"/>
  <c r="C76" i="9"/>
  <c r="T76" i="9" s="1"/>
  <c r="C52" i="9"/>
  <c r="T52" i="9" s="1"/>
  <c r="C62" i="9"/>
  <c r="T62" i="9" s="1"/>
  <c r="C69" i="9"/>
  <c r="T69" i="9" s="1"/>
  <c r="C65" i="9"/>
  <c r="T65" i="9" s="1"/>
  <c r="C75" i="9"/>
  <c r="T75" i="9" s="1"/>
  <c r="C77" i="9"/>
  <c r="T77" i="9" s="1"/>
  <c r="C73" i="9"/>
  <c r="T73" i="9" s="1"/>
  <c r="C67" i="9"/>
  <c r="T67" i="9" s="1"/>
  <c r="C64" i="9"/>
  <c r="T64" i="9" s="1"/>
  <c r="C56" i="9"/>
  <c r="T56" i="9" s="1"/>
  <c r="C71" i="9"/>
  <c r="T71" i="9" s="1"/>
  <c r="C68" i="9"/>
  <c r="T68" i="9" s="1"/>
  <c r="C66" i="9"/>
  <c r="T66" i="9" s="1"/>
  <c r="C74" i="9"/>
  <c r="T74" i="9" s="1"/>
  <c r="C60" i="9"/>
  <c r="T60" i="9" s="1"/>
  <c r="C58" i="9"/>
  <c r="T58" i="9" s="1"/>
  <c r="C59" i="9"/>
  <c r="T59" i="9" s="1"/>
  <c r="C54" i="9"/>
  <c r="T54" i="9" s="1"/>
  <c r="T34" i="9"/>
  <c r="T18" i="9"/>
  <c r="C51" i="9"/>
  <c r="T51" i="9" s="1"/>
  <c r="T98" i="9"/>
  <c r="T82" i="9"/>
  <c r="T101" i="9"/>
  <c r="T97" i="9"/>
  <c r="T93" i="9"/>
  <c r="T89" i="9"/>
  <c r="T85" i="9"/>
  <c r="T81" i="9"/>
  <c r="T102" i="9"/>
  <c r="T94" i="9"/>
  <c r="T86" i="9"/>
  <c r="T100" i="9"/>
  <c r="T96" i="9"/>
  <c r="T92" i="9"/>
  <c r="T88" i="9"/>
  <c r="T84" i="9"/>
  <c r="T80" i="9"/>
  <c r="T90" i="9"/>
  <c r="T99" i="9"/>
  <c r="T95" i="9"/>
  <c r="T91" i="9"/>
  <c r="T87" i="9"/>
  <c r="T83" i="9"/>
  <c r="T79" i="9"/>
  <c r="T3" i="9"/>
  <c r="T33" i="9"/>
  <c r="T31" i="9"/>
  <c r="T25" i="9"/>
  <c r="T23" i="9"/>
  <c r="T19" i="9"/>
  <c r="T11" i="9"/>
  <c r="T48" i="9"/>
  <c r="T40" i="9"/>
  <c r="T36" i="9"/>
  <c r="T39" i="9"/>
  <c r="T78" i="9"/>
  <c r="T15" i="9"/>
  <c r="T30" i="9"/>
  <c r="T28" i="9"/>
  <c r="T26" i="9"/>
  <c r="T22" i="9"/>
  <c r="T20" i="9"/>
  <c r="T49" i="9"/>
  <c r="T47" i="9"/>
  <c r="T45" i="9"/>
  <c r="T43" i="9"/>
  <c r="T41" i="9"/>
  <c r="T17" i="9"/>
  <c r="T35" i="9"/>
  <c r="T27" i="9"/>
  <c r="T14" i="9"/>
  <c r="T12" i="9"/>
  <c r="T6" i="9"/>
  <c r="T4" i="9"/>
  <c r="T46" i="9"/>
  <c r="T9" i="9"/>
  <c r="T7" i="9"/>
  <c r="T44" i="9"/>
  <c r="T42" i="9"/>
  <c r="T37" i="9"/>
  <c r="T10" i="9"/>
  <c r="T38" i="9"/>
  <c r="T50" i="9"/>
  <c r="T32" i="9"/>
  <c r="T29" i="9"/>
  <c r="T24" i="9"/>
  <c r="T21" i="9"/>
  <c r="T16" i="9"/>
  <c r="T13" i="9"/>
  <c r="T8" i="9"/>
  <c r="T5" i="9"/>
  <c r="T2" i="9"/>
  <c r="D53" i="3"/>
  <c r="E53" i="3"/>
  <c r="F53" i="3"/>
  <c r="G53" i="3"/>
  <c r="J53" i="3"/>
  <c r="K53" i="3"/>
  <c r="L53" i="3"/>
  <c r="M53" i="3"/>
  <c r="D54" i="3"/>
  <c r="E54" i="3"/>
  <c r="F54" i="3"/>
  <c r="G54" i="3"/>
  <c r="J54" i="3"/>
  <c r="K54" i="3"/>
  <c r="L54" i="3"/>
  <c r="M54" i="3"/>
  <c r="D55" i="3"/>
  <c r="E55" i="3"/>
  <c r="F55" i="3"/>
  <c r="G55" i="3"/>
  <c r="J55" i="3"/>
  <c r="K55" i="3"/>
  <c r="L55" i="3"/>
  <c r="M55" i="3"/>
  <c r="D56" i="3"/>
  <c r="E56" i="3"/>
  <c r="F56" i="3"/>
  <c r="G56" i="3"/>
  <c r="J56" i="3"/>
  <c r="K56" i="3"/>
  <c r="L56" i="3"/>
  <c r="M56" i="3"/>
  <c r="D57" i="3"/>
  <c r="E57" i="3"/>
  <c r="F57" i="3"/>
  <c r="G57" i="3"/>
  <c r="J57" i="3"/>
  <c r="K57" i="3"/>
  <c r="L57" i="3"/>
  <c r="M57" i="3"/>
  <c r="D58" i="3"/>
  <c r="E58" i="3"/>
  <c r="F58" i="3"/>
  <c r="G58" i="3"/>
  <c r="J58" i="3"/>
  <c r="K58" i="3"/>
  <c r="L58" i="3"/>
  <c r="M58" i="3"/>
  <c r="D59" i="3"/>
  <c r="E59" i="3"/>
  <c r="F59" i="3"/>
  <c r="G59" i="3"/>
  <c r="J59" i="3"/>
  <c r="K59" i="3"/>
  <c r="L59" i="3"/>
  <c r="M59" i="3"/>
  <c r="D60" i="3"/>
  <c r="E60" i="3"/>
  <c r="F60" i="3"/>
  <c r="G60" i="3"/>
  <c r="J60" i="3"/>
  <c r="K60" i="3"/>
  <c r="L60" i="3"/>
  <c r="M60" i="3"/>
  <c r="D61" i="3"/>
  <c r="E61" i="3"/>
  <c r="F61" i="3"/>
  <c r="G61" i="3"/>
  <c r="J61" i="3"/>
  <c r="K61" i="3"/>
  <c r="L61" i="3"/>
  <c r="M61" i="3"/>
  <c r="D62" i="3"/>
  <c r="E62" i="3"/>
  <c r="F62" i="3"/>
  <c r="G62" i="3"/>
  <c r="J62" i="3"/>
  <c r="K62" i="3"/>
  <c r="L62" i="3"/>
  <c r="M62" i="3"/>
  <c r="D63" i="3"/>
  <c r="E63" i="3"/>
  <c r="F63" i="3"/>
  <c r="G63" i="3"/>
  <c r="J63" i="3"/>
  <c r="K63" i="3"/>
  <c r="L63" i="3"/>
  <c r="M63" i="3"/>
  <c r="D64" i="3"/>
  <c r="E64" i="3"/>
  <c r="F64" i="3"/>
  <c r="G64" i="3"/>
  <c r="J64" i="3"/>
  <c r="K64" i="3"/>
  <c r="L64" i="3"/>
  <c r="M64" i="3"/>
  <c r="D65" i="3"/>
  <c r="E65" i="3"/>
  <c r="F65" i="3"/>
  <c r="G65" i="3"/>
  <c r="J65" i="3"/>
  <c r="K65" i="3"/>
  <c r="L65" i="3"/>
  <c r="M65" i="3"/>
  <c r="D66" i="3"/>
  <c r="E66" i="3"/>
  <c r="F66" i="3"/>
  <c r="G66" i="3"/>
  <c r="J66" i="3"/>
  <c r="K66" i="3"/>
  <c r="L66" i="3"/>
  <c r="M66" i="3"/>
  <c r="D67" i="3"/>
  <c r="E67" i="3"/>
  <c r="F67" i="3"/>
  <c r="G67" i="3"/>
  <c r="J67" i="3"/>
  <c r="K67" i="3"/>
  <c r="L67" i="3"/>
  <c r="M67" i="3"/>
  <c r="D68" i="3"/>
  <c r="E68" i="3"/>
  <c r="F68" i="3"/>
  <c r="G68" i="3"/>
  <c r="J68" i="3"/>
  <c r="K68" i="3"/>
  <c r="L68" i="3"/>
  <c r="M68" i="3"/>
  <c r="D69" i="3"/>
  <c r="E69" i="3"/>
  <c r="F69" i="3"/>
  <c r="G69" i="3"/>
  <c r="J69" i="3"/>
  <c r="K69" i="3"/>
  <c r="L69" i="3"/>
  <c r="M69" i="3"/>
  <c r="D70" i="3"/>
  <c r="E70" i="3"/>
  <c r="F70" i="3"/>
  <c r="G70" i="3"/>
  <c r="J70" i="3"/>
  <c r="K70" i="3"/>
  <c r="L70" i="3"/>
  <c r="M70" i="3"/>
  <c r="D71" i="3"/>
  <c r="E71" i="3"/>
  <c r="F71" i="3"/>
  <c r="G71" i="3"/>
  <c r="J71" i="3"/>
  <c r="K71" i="3"/>
  <c r="L71" i="3"/>
  <c r="M71" i="3"/>
  <c r="D72" i="3"/>
  <c r="E72" i="3"/>
  <c r="F72" i="3"/>
  <c r="G72" i="3"/>
  <c r="J72" i="3"/>
  <c r="K72" i="3"/>
  <c r="L72" i="3"/>
  <c r="M72" i="3"/>
  <c r="D73" i="3"/>
  <c r="E73" i="3"/>
  <c r="F73" i="3"/>
  <c r="G73" i="3"/>
  <c r="J73" i="3"/>
  <c r="K73" i="3"/>
  <c r="L73" i="3"/>
  <c r="M73" i="3"/>
  <c r="D74" i="3"/>
  <c r="E74" i="3"/>
  <c r="F74" i="3"/>
  <c r="G74" i="3"/>
  <c r="J74" i="3"/>
  <c r="K74" i="3"/>
  <c r="L74" i="3"/>
  <c r="M74" i="3"/>
  <c r="D75" i="3"/>
  <c r="E75" i="3"/>
  <c r="F75" i="3"/>
  <c r="G75" i="3"/>
  <c r="J75" i="3"/>
  <c r="K75" i="3"/>
  <c r="L75" i="3"/>
  <c r="M75" i="3"/>
  <c r="D76" i="3"/>
  <c r="E76" i="3"/>
  <c r="F76" i="3"/>
  <c r="G76" i="3"/>
  <c r="J76" i="3"/>
  <c r="K76" i="3"/>
  <c r="L76" i="3"/>
  <c r="M76" i="3"/>
  <c r="D77" i="3"/>
  <c r="E77" i="3"/>
  <c r="F77" i="3"/>
  <c r="G77" i="3"/>
  <c r="J77" i="3"/>
  <c r="K77" i="3"/>
  <c r="L77" i="3"/>
  <c r="M77" i="3"/>
  <c r="D78" i="3"/>
  <c r="E78" i="3"/>
  <c r="F78" i="3"/>
  <c r="G78" i="3"/>
  <c r="J78" i="3"/>
  <c r="K78" i="3"/>
  <c r="L78" i="3"/>
  <c r="M78" i="3"/>
  <c r="D79" i="3"/>
  <c r="E79" i="3"/>
  <c r="F79" i="3"/>
  <c r="G79" i="3"/>
  <c r="J79" i="3"/>
  <c r="K79" i="3"/>
  <c r="L79" i="3"/>
  <c r="M79" i="3"/>
  <c r="D80" i="3"/>
  <c r="E80" i="3"/>
  <c r="F80" i="3"/>
  <c r="G80" i="3"/>
  <c r="J80" i="3"/>
  <c r="K80" i="3"/>
  <c r="L80" i="3"/>
  <c r="M80" i="3"/>
  <c r="D81" i="3"/>
  <c r="E81" i="3"/>
  <c r="F81" i="3"/>
  <c r="G81" i="3"/>
  <c r="J81" i="3"/>
  <c r="K81" i="3"/>
  <c r="L81" i="3"/>
  <c r="M81" i="3"/>
  <c r="D82" i="3"/>
  <c r="E82" i="3"/>
  <c r="F82" i="3"/>
  <c r="G82" i="3"/>
  <c r="J82" i="3"/>
  <c r="K82" i="3"/>
  <c r="L82" i="3"/>
  <c r="M82" i="3"/>
  <c r="D83" i="3"/>
  <c r="E83" i="3"/>
  <c r="F83" i="3"/>
  <c r="G83" i="3"/>
  <c r="J83" i="3"/>
  <c r="K83" i="3"/>
  <c r="L83" i="3"/>
  <c r="M83" i="3"/>
  <c r="D84" i="3"/>
  <c r="E84" i="3"/>
  <c r="F84" i="3"/>
  <c r="G84" i="3"/>
  <c r="J84" i="3"/>
  <c r="K84" i="3"/>
  <c r="L84" i="3"/>
  <c r="M84" i="3"/>
  <c r="D85" i="3"/>
  <c r="E85" i="3"/>
  <c r="F85" i="3"/>
  <c r="G85" i="3"/>
  <c r="J85" i="3"/>
  <c r="K85" i="3"/>
  <c r="L85" i="3"/>
  <c r="M85" i="3"/>
  <c r="D86" i="3"/>
  <c r="E86" i="3"/>
  <c r="F86" i="3"/>
  <c r="G86" i="3"/>
  <c r="J86" i="3"/>
  <c r="K86" i="3"/>
  <c r="L86" i="3"/>
  <c r="M86" i="3"/>
  <c r="D87" i="3"/>
  <c r="E87" i="3"/>
  <c r="F87" i="3"/>
  <c r="G87" i="3"/>
  <c r="J87" i="3"/>
  <c r="K87" i="3"/>
  <c r="L87" i="3"/>
  <c r="M87" i="3"/>
  <c r="D88" i="3"/>
  <c r="E88" i="3"/>
  <c r="F88" i="3"/>
  <c r="G88" i="3"/>
  <c r="J88" i="3"/>
  <c r="K88" i="3"/>
  <c r="L88" i="3"/>
  <c r="M88" i="3"/>
  <c r="D89" i="3"/>
  <c r="E89" i="3"/>
  <c r="F89" i="3"/>
  <c r="G89" i="3"/>
  <c r="J89" i="3"/>
  <c r="K89" i="3"/>
  <c r="L89" i="3"/>
  <c r="M89" i="3"/>
  <c r="D90" i="3"/>
  <c r="E90" i="3"/>
  <c r="F90" i="3"/>
  <c r="G90" i="3"/>
  <c r="J90" i="3"/>
  <c r="K90" i="3"/>
  <c r="L90" i="3"/>
  <c r="M90" i="3"/>
  <c r="D91" i="3"/>
  <c r="E91" i="3"/>
  <c r="F91" i="3"/>
  <c r="G91" i="3"/>
  <c r="J91" i="3"/>
  <c r="K91" i="3"/>
  <c r="L91" i="3"/>
  <c r="M91" i="3"/>
  <c r="D92" i="3"/>
  <c r="E92" i="3"/>
  <c r="F92" i="3"/>
  <c r="G92" i="3"/>
  <c r="J92" i="3"/>
  <c r="K92" i="3"/>
  <c r="L92" i="3"/>
  <c r="M92" i="3"/>
  <c r="D93" i="3"/>
  <c r="E93" i="3"/>
  <c r="F93" i="3"/>
  <c r="G93" i="3"/>
  <c r="J93" i="3"/>
  <c r="K93" i="3"/>
  <c r="L93" i="3"/>
  <c r="M93" i="3"/>
  <c r="D94" i="3"/>
  <c r="E94" i="3"/>
  <c r="F94" i="3"/>
  <c r="G94" i="3"/>
  <c r="J94" i="3"/>
  <c r="K94" i="3"/>
  <c r="L94" i="3"/>
  <c r="M94" i="3"/>
  <c r="D95" i="3"/>
  <c r="E95" i="3"/>
  <c r="F95" i="3"/>
  <c r="G95" i="3"/>
  <c r="J95" i="3"/>
  <c r="K95" i="3"/>
  <c r="L95" i="3"/>
  <c r="M95" i="3"/>
  <c r="D96" i="3"/>
  <c r="E96" i="3"/>
  <c r="F96" i="3"/>
  <c r="G96" i="3"/>
  <c r="J96" i="3"/>
  <c r="K96" i="3"/>
  <c r="L96" i="3"/>
  <c r="M96" i="3"/>
  <c r="D97" i="3"/>
  <c r="E97" i="3"/>
  <c r="F97" i="3"/>
  <c r="G97" i="3"/>
  <c r="J97" i="3"/>
  <c r="K97" i="3"/>
  <c r="L97" i="3"/>
  <c r="M97" i="3"/>
  <c r="D98" i="3"/>
  <c r="E98" i="3"/>
  <c r="F98" i="3"/>
  <c r="G98" i="3"/>
  <c r="J98" i="3"/>
  <c r="K98" i="3"/>
  <c r="L98" i="3"/>
  <c r="M98" i="3"/>
  <c r="D99" i="3"/>
  <c r="E99" i="3"/>
  <c r="F99" i="3"/>
  <c r="G99" i="3"/>
  <c r="J99" i="3"/>
  <c r="K99" i="3"/>
  <c r="L99" i="3"/>
  <c r="M99" i="3"/>
  <c r="D100" i="3"/>
  <c r="E100" i="3"/>
  <c r="F100" i="3"/>
  <c r="G100" i="3"/>
  <c r="J100" i="3"/>
  <c r="K100" i="3"/>
  <c r="L100" i="3"/>
  <c r="M100" i="3"/>
  <c r="D101" i="3"/>
  <c r="E101" i="3"/>
  <c r="F101" i="3"/>
  <c r="G101" i="3"/>
  <c r="J101" i="3"/>
  <c r="K101" i="3"/>
  <c r="L101" i="3"/>
  <c r="M101" i="3"/>
  <c r="M52" i="3"/>
  <c r="L52" i="3"/>
  <c r="K52" i="3"/>
  <c r="G52" i="3"/>
  <c r="F52" i="3"/>
  <c r="E52" i="3"/>
  <c r="J52" i="3"/>
  <c r="D52" i="3"/>
  <c r="D3" i="3"/>
  <c r="E3" i="3"/>
  <c r="F3" i="3"/>
  <c r="G3" i="3"/>
  <c r="J3" i="3"/>
  <c r="K3" i="3"/>
  <c r="L3" i="3"/>
  <c r="M3" i="3"/>
  <c r="D4" i="3"/>
  <c r="E4" i="3"/>
  <c r="F4" i="3"/>
  <c r="G4" i="3"/>
  <c r="J4" i="3"/>
  <c r="K4" i="3"/>
  <c r="L4" i="3"/>
  <c r="M4" i="3"/>
  <c r="D5" i="3"/>
  <c r="E5" i="3"/>
  <c r="F5" i="3"/>
  <c r="G5" i="3"/>
  <c r="J5" i="3"/>
  <c r="K5" i="3"/>
  <c r="L5" i="3"/>
  <c r="M5" i="3"/>
  <c r="D6" i="3"/>
  <c r="E6" i="3"/>
  <c r="F6" i="3"/>
  <c r="G6" i="3"/>
  <c r="J6" i="3"/>
  <c r="K6" i="3"/>
  <c r="L6" i="3"/>
  <c r="M6" i="3"/>
  <c r="D7" i="3"/>
  <c r="E7" i="3"/>
  <c r="F7" i="3"/>
  <c r="G7" i="3"/>
  <c r="J7" i="3"/>
  <c r="K7" i="3"/>
  <c r="L7" i="3"/>
  <c r="M7" i="3"/>
  <c r="D8" i="3"/>
  <c r="E8" i="3"/>
  <c r="F8" i="3"/>
  <c r="G8" i="3"/>
  <c r="J8" i="3"/>
  <c r="K8" i="3"/>
  <c r="L8" i="3"/>
  <c r="M8" i="3"/>
  <c r="D9" i="3"/>
  <c r="E9" i="3"/>
  <c r="F9" i="3"/>
  <c r="G9" i="3"/>
  <c r="J9" i="3"/>
  <c r="K9" i="3"/>
  <c r="L9" i="3"/>
  <c r="M9" i="3"/>
  <c r="D10" i="3"/>
  <c r="E10" i="3"/>
  <c r="F10" i="3"/>
  <c r="G10" i="3"/>
  <c r="J10" i="3"/>
  <c r="K10" i="3"/>
  <c r="L10" i="3"/>
  <c r="M10" i="3"/>
  <c r="D11" i="3"/>
  <c r="E11" i="3"/>
  <c r="F11" i="3"/>
  <c r="G11" i="3"/>
  <c r="J11" i="3"/>
  <c r="K11" i="3"/>
  <c r="L11" i="3"/>
  <c r="M11" i="3"/>
  <c r="D12" i="3"/>
  <c r="E12" i="3"/>
  <c r="F12" i="3"/>
  <c r="G12" i="3"/>
  <c r="J12" i="3"/>
  <c r="K12" i="3"/>
  <c r="L12" i="3"/>
  <c r="M12" i="3"/>
  <c r="D13" i="3"/>
  <c r="E13" i="3"/>
  <c r="F13" i="3"/>
  <c r="G13" i="3"/>
  <c r="J13" i="3"/>
  <c r="K13" i="3"/>
  <c r="L13" i="3"/>
  <c r="M13" i="3"/>
  <c r="D14" i="3"/>
  <c r="E14" i="3"/>
  <c r="F14" i="3"/>
  <c r="G14" i="3"/>
  <c r="J14" i="3"/>
  <c r="K14" i="3"/>
  <c r="L14" i="3"/>
  <c r="M14" i="3"/>
  <c r="D15" i="3"/>
  <c r="E15" i="3"/>
  <c r="F15" i="3"/>
  <c r="G15" i="3"/>
  <c r="J15" i="3"/>
  <c r="K15" i="3"/>
  <c r="L15" i="3"/>
  <c r="M15" i="3"/>
  <c r="D16" i="3"/>
  <c r="E16" i="3"/>
  <c r="F16" i="3"/>
  <c r="G16" i="3"/>
  <c r="J16" i="3"/>
  <c r="K16" i="3"/>
  <c r="L16" i="3"/>
  <c r="M16" i="3"/>
  <c r="D17" i="3"/>
  <c r="E17" i="3"/>
  <c r="F17" i="3"/>
  <c r="G17" i="3"/>
  <c r="J17" i="3"/>
  <c r="K17" i="3"/>
  <c r="L17" i="3"/>
  <c r="M17" i="3"/>
  <c r="D18" i="3"/>
  <c r="E18" i="3"/>
  <c r="F18" i="3"/>
  <c r="G18" i="3"/>
  <c r="J18" i="3"/>
  <c r="K18" i="3"/>
  <c r="L18" i="3"/>
  <c r="M18" i="3"/>
  <c r="D19" i="3"/>
  <c r="E19" i="3"/>
  <c r="F19" i="3"/>
  <c r="G19" i="3"/>
  <c r="J19" i="3"/>
  <c r="K19" i="3"/>
  <c r="L19" i="3"/>
  <c r="M19" i="3"/>
  <c r="D20" i="3"/>
  <c r="E20" i="3"/>
  <c r="F20" i="3"/>
  <c r="G20" i="3"/>
  <c r="J20" i="3"/>
  <c r="K20" i="3"/>
  <c r="L20" i="3"/>
  <c r="M20" i="3"/>
  <c r="D21" i="3"/>
  <c r="E21" i="3"/>
  <c r="F21" i="3"/>
  <c r="G21" i="3"/>
  <c r="J21" i="3"/>
  <c r="K21" i="3"/>
  <c r="L21" i="3"/>
  <c r="M21" i="3"/>
  <c r="D22" i="3"/>
  <c r="E22" i="3"/>
  <c r="F22" i="3"/>
  <c r="G22" i="3"/>
  <c r="J22" i="3"/>
  <c r="K22" i="3"/>
  <c r="L22" i="3"/>
  <c r="M22" i="3"/>
  <c r="D23" i="3"/>
  <c r="E23" i="3"/>
  <c r="F23" i="3"/>
  <c r="G23" i="3"/>
  <c r="J23" i="3"/>
  <c r="K23" i="3"/>
  <c r="L23" i="3"/>
  <c r="M23" i="3"/>
  <c r="D24" i="3"/>
  <c r="E24" i="3"/>
  <c r="F24" i="3"/>
  <c r="G24" i="3"/>
  <c r="J24" i="3"/>
  <c r="K24" i="3"/>
  <c r="L24" i="3"/>
  <c r="M24" i="3"/>
  <c r="D25" i="3"/>
  <c r="E25" i="3"/>
  <c r="F25" i="3"/>
  <c r="G25" i="3"/>
  <c r="J25" i="3"/>
  <c r="K25" i="3"/>
  <c r="L25" i="3"/>
  <c r="M25" i="3"/>
  <c r="D26" i="3"/>
  <c r="E26" i="3"/>
  <c r="F26" i="3"/>
  <c r="G26" i="3"/>
  <c r="J26" i="3"/>
  <c r="K26" i="3"/>
  <c r="L26" i="3"/>
  <c r="M26" i="3"/>
  <c r="D27" i="3"/>
  <c r="E27" i="3"/>
  <c r="F27" i="3"/>
  <c r="G27" i="3"/>
  <c r="J27" i="3"/>
  <c r="K27" i="3"/>
  <c r="L27" i="3"/>
  <c r="M27" i="3"/>
  <c r="D28" i="3"/>
  <c r="E28" i="3"/>
  <c r="F28" i="3"/>
  <c r="G28" i="3"/>
  <c r="J28" i="3"/>
  <c r="K28" i="3"/>
  <c r="L28" i="3"/>
  <c r="M28" i="3"/>
  <c r="D29" i="3"/>
  <c r="E29" i="3"/>
  <c r="F29" i="3"/>
  <c r="G29" i="3"/>
  <c r="J29" i="3"/>
  <c r="K29" i="3"/>
  <c r="L29" i="3"/>
  <c r="M29" i="3"/>
  <c r="D30" i="3"/>
  <c r="E30" i="3"/>
  <c r="F30" i="3"/>
  <c r="G30" i="3"/>
  <c r="J30" i="3"/>
  <c r="K30" i="3"/>
  <c r="L30" i="3"/>
  <c r="M30" i="3"/>
  <c r="D31" i="3"/>
  <c r="E31" i="3"/>
  <c r="F31" i="3"/>
  <c r="G31" i="3"/>
  <c r="J31" i="3"/>
  <c r="K31" i="3"/>
  <c r="L31" i="3"/>
  <c r="M31" i="3"/>
  <c r="D32" i="3"/>
  <c r="E32" i="3"/>
  <c r="F32" i="3"/>
  <c r="G32" i="3"/>
  <c r="J32" i="3"/>
  <c r="K32" i="3"/>
  <c r="L32" i="3"/>
  <c r="M32" i="3"/>
  <c r="D33" i="3"/>
  <c r="E33" i="3"/>
  <c r="F33" i="3"/>
  <c r="G33" i="3"/>
  <c r="J33" i="3"/>
  <c r="K33" i="3"/>
  <c r="L33" i="3"/>
  <c r="M33" i="3"/>
  <c r="D34" i="3"/>
  <c r="E34" i="3"/>
  <c r="F34" i="3"/>
  <c r="G34" i="3"/>
  <c r="J34" i="3"/>
  <c r="K34" i="3"/>
  <c r="L34" i="3"/>
  <c r="M34" i="3"/>
  <c r="D35" i="3"/>
  <c r="E35" i="3"/>
  <c r="F35" i="3"/>
  <c r="G35" i="3"/>
  <c r="J35" i="3"/>
  <c r="K35" i="3"/>
  <c r="L35" i="3"/>
  <c r="M35" i="3"/>
  <c r="D36" i="3"/>
  <c r="E36" i="3"/>
  <c r="F36" i="3"/>
  <c r="G36" i="3"/>
  <c r="J36" i="3"/>
  <c r="K36" i="3"/>
  <c r="L36" i="3"/>
  <c r="M36" i="3"/>
  <c r="D37" i="3"/>
  <c r="E37" i="3"/>
  <c r="F37" i="3"/>
  <c r="G37" i="3"/>
  <c r="J37" i="3"/>
  <c r="K37" i="3"/>
  <c r="L37" i="3"/>
  <c r="M37" i="3"/>
  <c r="D38" i="3"/>
  <c r="E38" i="3"/>
  <c r="F38" i="3"/>
  <c r="G38" i="3"/>
  <c r="J38" i="3"/>
  <c r="K38" i="3"/>
  <c r="L38" i="3"/>
  <c r="M38" i="3"/>
  <c r="D39" i="3"/>
  <c r="E39" i="3"/>
  <c r="F39" i="3"/>
  <c r="G39" i="3"/>
  <c r="J39" i="3"/>
  <c r="K39" i="3"/>
  <c r="L39" i="3"/>
  <c r="M39" i="3"/>
  <c r="D40" i="3"/>
  <c r="E40" i="3"/>
  <c r="F40" i="3"/>
  <c r="G40" i="3"/>
  <c r="J40" i="3"/>
  <c r="K40" i="3"/>
  <c r="L40" i="3"/>
  <c r="M40" i="3"/>
  <c r="D41" i="3"/>
  <c r="E41" i="3"/>
  <c r="F41" i="3"/>
  <c r="G41" i="3"/>
  <c r="J41" i="3"/>
  <c r="K41" i="3"/>
  <c r="L41" i="3"/>
  <c r="M41" i="3"/>
  <c r="D42" i="3"/>
  <c r="E42" i="3"/>
  <c r="F42" i="3"/>
  <c r="G42" i="3"/>
  <c r="J42" i="3"/>
  <c r="K42" i="3"/>
  <c r="L42" i="3"/>
  <c r="M42" i="3"/>
  <c r="D43" i="3"/>
  <c r="E43" i="3"/>
  <c r="F43" i="3"/>
  <c r="G43" i="3"/>
  <c r="J43" i="3"/>
  <c r="K43" i="3"/>
  <c r="L43" i="3"/>
  <c r="M43" i="3"/>
  <c r="D44" i="3"/>
  <c r="E44" i="3"/>
  <c r="F44" i="3"/>
  <c r="G44" i="3"/>
  <c r="J44" i="3"/>
  <c r="K44" i="3"/>
  <c r="L44" i="3"/>
  <c r="M44" i="3"/>
  <c r="D45" i="3"/>
  <c r="E45" i="3"/>
  <c r="F45" i="3"/>
  <c r="G45" i="3"/>
  <c r="J45" i="3"/>
  <c r="K45" i="3"/>
  <c r="L45" i="3"/>
  <c r="M45" i="3"/>
  <c r="D46" i="3"/>
  <c r="E46" i="3"/>
  <c r="F46" i="3"/>
  <c r="G46" i="3"/>
  <c r="J46" i="3"/>
  <c r="K46" i="3"/>
  <c r="L46" i="3"/>
  <c r="M46" i="3"/>
  <c r="D47" i="3"/>
  <c r="E47" i="3"/>
  <c r="F47" i="3"/>
  <c r="G47" i="3"/>
  <c r="J47" i="3"/>
  <c r="K47" i="3"/>
  <c r="L47" i="3"/>
  <c r="M47" i="3"/>
  <c r="D48" i="3"/>
  <c r="E48" i="3"/>
  <c r="F48" i="3"/>
  <c r="G48" i="3"/>
  <c r="J48" i="3"/>
  <c r="K48" i="3"/>
  <c r="L48" i="3"/>
  <c r="M48" i="3"/>
  <c r="D49" i="3"/>
  <c r="E49" i="3"/>
  <c r="F49" i="3"/>
  <c r="G49" i="3"/>
  <c r="J49" i="3"/>
  <c r="K49" i="3"/>
  <c r="L49" i="3"/>
  <c r="M49" i="3"/>
  <c r="D50" i="3"/>
  <c r="E50" i="3"/>
  <c r="F50" i="3"/>
  <c r="G50" i="3"/>
  <c r="J50" i="3"/>
  <c r="K50" i="3"/>
  <c r="L50" i="3"/>
  <c r="M50" i="3"/>
  <c r="D51" i="3"/>
  <c r="E51" i="3"/>
  <c r="F51" i="3"/>
  <c r="G51" i="3"/>
  <c r="J51" i="3"/>
  <c r="K51" i="3"/>
  <c r="L51" i="3"/>
  <c r="M51" i="3"/>
  <c r="D2" i="3"/>
  <c r="E2" i="3"/>
  <c r="F2" i="3"/>
  <c r="G2" i="3"/>
  <c r="J2" i="3"/>
  <c r="K2" i="3"/>
  <c r="L2" i="3"/>
  <c r="M2" i="3"/>
  <c r="C9" i="1"/>
  <c r="T9" i="1" s="1"/>
  <c r="C8" i="1"/>
  <c r="T8" i="1" s="1"/>
  <c r="C7" i="1"/>
  <c r="T7" i="1" s="1"/>
  <c r="C6" i="1"/>
  <c r="T6" i="1" s="1"/>
  <c r="I5" i="1"/>
  <c r="C5" i="1"/>
  <c r="I4" i="1"/>
  <c r="C4" i="1"/>
  <c r="I3" i="1"/>
  <c r="C3" i="1"/>
  <c r="I2" i="1"/>
  <c r="C2" i="1"/>
  <c r="U11" i="1" l="1"/>
  <c r="T10" i="1"/>
  <c r="U10" i="1" s="1"/>
  <c r="P39" i="3"/>
  <c r="P63" i="3"/>
  <c r="T2" i="1"/>
  <c r="U2" i="1" s="1"/>
  <c r="T4" i="1"/>
  <c r="U5" i="1" s="1"/>
  <c r="T5" i="1"/>
  <c r="T3" i="1"/>
  <c r="U4" i="1" s="1"/>
  <c r="P51" i="3"/>
  <c r="P31" i="3"/>
  <c r="P94" i="3"/>
  <c r="P50" i="3"/>
  <c r="P46" i="3"/>
  <c r="P29" i="3"/>
  <c r="P2" i="3"/>
  <c r="P7" i="3"/>
  <c r="P54" i="3"/>
  <c r="P58" i="3"/>
  <c r="P81" i="3"/>
  <c r="P65" i="3"/>
  <c r="P55" i="3"/>
  <c r="P49" i="3"/>
  <c r="P44" i="3"/>
  <c r="P62" i="3"/>
  <c r="P8" i="3"/>
  <c r="P90" i="3"/>
  <c r="P33" i="3"/>
  <c r="P95" i="3"/>
  <c r="P24" i="3"/>
  <c r="P74" i="3"/>
  <c r="P91" i="3"/>
  <c r="P45" i="3"/>
  <c r="P30" i="3"/>
  <c r="P32" i="3"/>
  <c r="P77" i="3"/>
  <c r="P3" i="3"/>
  <c r="P26" i="3"/>
  <c r="P47" i="3"/>
  <c r="P75" i="3"/>
  <c r="P85" i="3"/>
  <c r="P89" i="3"/>
  <c r="P93" i="3"/>
  <c r="P69" i="3"/>
  <c r="P66" i="3"/>
  <c r="P15" i="3"/>
  <c r="P6" i="3"/>
  <c r="P78" i="3"/>
  <c r="P21" i="3"/>
  <c r="P19" i="3"/>
  <c r="P9" i="3"/>
  <c r="P59" i="3"/>
  <c r="P73" i="3"/>
  <c r="P14" i="3"/>
  <c r="P86" i="3"/>
  <c r="P61" i="3"/>
  <c r="P37" i="3"/>
  <c r="P87" i="3"/>
  <c r="P18" i="3"/>
  <c r="P71" i="3"/>
  <c r="P57" i="3"/>
  <c r="P79" i="3"/>
  <c r="P101" i="3"/>
  <c r="P12" i="3"/>
  <c r="P5" i="3"/>
  <c r="P82" i="3"/>
  <c r="P67" i="3"/>
  <c r="P27" i="3"/>
  <c r="P22" i="3"/>
  <c r="P53" i="3"/>
  <c r="P99" i="3"/>
  <c r="P13" i="3"/>
  <c r="P56" i="3"/>
  <c r="P34" i="3"/>
  <c r="P97" i="3"/>
  <c r="P98" i="3"/>
  <c r="P38" i="3"/>
  <c r="P4" i="3"/>
  <c r="P16" i="3"/>
  <c r="P70" i="3"/>
  <c r="P28" i="3"/>
  <c r="P83" i="3"/>
  <c r="P10" i="3"/>
  <c r="P42" i="3"/>
  <c r="P92" i="3"/>
  <c r="P11" i="3"/>
  <c r="P88" i="3"/>
  <c r="P60" i="3"/>
  <c r="P76" i="3"/>
  <c r="P17" i="3"/>
  <c r="P96" i="3"/>
  <c r="P80" i="3"/>
  <c r="P64" i="3"/>
  <c r="P72" i="3"/>
  <c r="P25" i="3"/>
  <c r="P100" i="3"/>
  <c r="P84" i="3"/>
  <c r="P68" i="3"/>
  <c r="P36" i="3"/>
  <c r="P35" i="3"/>
  <c r="P43" i="3"/>
  <c r="P23" i="3"/>
  <c r="P41" i="3"/>
  <c r="P48" i="3"/>
  <c r="P40" i="3"/>
  <c r="P52" i="3"/>
  <c r="P20" i="3"/>
  <c r="U3" i="1" l="1"/>
</calcChain>
</file>

<file path=xl/sharedStrings.xml><?xml version="1.0" encoding="utf-8"?>
<sst xmlns="http://schemas.openxmlformats.org/spreadsheetml/2006/main" count="17022" uniqueCount="442">
  <si>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</si>
  <si>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</si>
  <si>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</si>
  <si>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</si>
  <si>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</si>
  <si>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</si>
  <si>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</si>
  <si>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</si>
  <si>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135</t>
  </si>
  <si>
    <t>1</t>
  </si>
  <si>
    <t>40</t>
  </si>
  <si>
    <t>go</t>
  </si>
  <si>
    <t>temp_image.png</t>
  </si>
  <si>
    <t>50</t>
  </si>
  <si>
    <t>90</t>
  </si>
  <si>
    <t>fin</t>
  </si>
  <si>
    <t>Calculer l'aire du triangle.</t>
  </si>
  <si>
    <t>180</t>
  </si>
  <si>
    <t>15</t>
  </si>
  <si>
    <t>110</t>
  </si>
  <si>
    <t>195</t>
  </si>
  <si>
    <t>260</t>
  </si>
  <si>
    <t>80</t>
  </si>
  <si>
    <t>140</t>
  </si>
  <si>
    <t>120</t>
  </si>
  <si>
    <t>95</t>
  </si>
  <si>
    <t>30</t>
  </si>
  <si>
    <t>E:\Géométrie 2020\QCM\img de base\triangle1.PNG</t>
  </si>
  <si>
    <t>E:\Géométrie 2020\QCM\img de base\triangle2.PNG</t>
  </si>
  <si>
    <t>&lt;div style="font-family: Arial; font-size: 13px;"&gt;&amp;nbsp;&lt;/div&gt;&lt;div style="font-family: Arial; font-size: 13px;"&gt;&lt;span style="font-size: 10px;"&gt; Arrondir à 2 chiffres après la virgule.&lt;/span&gt;&lt;/div&gt;</t>
  </si>
  <si>
    <t>Calculer l'aire du rectangle.</t>
  </si>
  <si>
    <t>&lt;div style="font-family: Arial; font-size: 13px;"&gt;&amp;nbsp;&lt;/div&gt;&lt;span style="font-size: 10px;"&gt;Arrondir à 2 chiffres après la virgule.&lt;/span&gt;</t>
  </si>
  <si>
    <t>E:\Géométrie 2020\QCM\img de base\rectangle1.PNG</t>
  </si>
  <si>
    <t>Calculer l'aire du triangle.&lt;br&gt;Arrondir à 2 chiffres après la virgule.</t>
  </si>
  <si>
    <t>E:\Géométrie 2020\QCM\img de base\cercle1.PNG</t>
  </si>
  <si>
    <t>E:\Géométrie 2020\QCM\img de base\cercle2.PNG</t>
  </si>
  <si>
    <t>Calculer l'aire du rectangle.&lt;br&gt;Arrondir à 2 chiffres après la virgule.</t>
  </si>
  <si>
    <t>Calculer le périmètre du rectangle.&lt;br&gt;Arrondir à 2 chiffres après la virgule.</t>
  </si>
  <si>
    <t>Calculer l'aire du cercle.&lt;br&gt;Arrondir à 2 chiffres après la virgule.</t>
  </si>
  <si>
    <t>Calculer le périmètre du cercle.&lt;br&gt;Arrondir à 2 chiffres après la virgule.</t>
  </si>
  <si>
    <t>10</t>
  </si>
  <si>
    <t>Calculer le périmètre du triangle.&lt;br&gt;Arrondir à 2 chiffres après la virgule.</t>
  </si>
  <si>
    <t>160</t>
  </si>
  <si>
    <t>E:\Géométrie 2020\QCM\img de base\triangle3.PNG</t>
  </si>
  <si>
    <t>Calculer le &lt;u&gt;&lt;strong&gt;périmètre&lt;/strong&gt;&lt;/u&gt; du rectangle.&lt;br&gt;Arrondir à 2 chiffres après la virgule.</t>
  </si>
  <si>
    <t>Calculer le &lt;u&gt;&lt;strong&gt;périmètre&lt;/strong&gt;&lt;/u&gt; du triangle.&lt;br&gt;Arrondir à 2 chiffres après la virgule.</t>
  </si>
  <si>
    <t>Calculer &lt;u&gt;&lt;strong&gt;l'aire&lt;/strong&gt;&lt;/u&gt; du rectangle.&lt;br&gt;Arrondir à 2 chiffres après la virgule.</t>
  </si>
  <si>
    <t>Calculer &lt;u&gt;&lt;strong&gt;l'aire&lt;/strong&gt;&lt;/u&gt; du triangle.&lt;br&gt;Arrondir à 2 chiffres après la virgule.</t>
  </si>
  <si>
    <t>feedback</t>
  </si>
  <si>
    <t>Périmètre = 19,2 + 5,6 + 19,2 + 5,6&lt;br&gt;Périmètre = 49,6</t>
  </si>
  <si>
    <t>Périmètre = 11,3 + 8,7 + 11,3 + 8,7&lt;br&gt;Périmètre = 40</t>
  </si>
  <si>
    <t>Périmètre = 15,8 + 7,6 + 15,8 + 7,6&lt;br&gt;Périmètre = 46,8</t>
  </si>
  <si>
    <t>Périmètre = 17,18 + 7,2 +  15,6&lt;br&gt;Périmètre = 39,98</t>
  </si>
  <si>
    <t>Périmètre = 26 + 13,7 +  20,4&lt;br&gt;Périmètre = 60,1</t>
  </si>
  <si>
    <t>Périmètre = 16,6 + 5,3 + 16,6 + 5,3&lt;br&gt;Périmètre = 43,8</t>
  </si>
  <si>
    <t>Périmètre = 18,6 + 8,7 + 18,6 + 8,7&lt;br&gt;Périmètre = 54,6</t>
  </si>
  <si>
    <t>Périmètre = 19,7 + 9 + 19,7 + 9&lt;br&gt;Périmètre = 57,4</t>
  </si>
  <si>
    <t>Périmètre = 17,25 + 6,7 +  15,9&lt;br&gt;Périmètre = 39,85</t>
  </si>
  <si>
    <t>Périmètre = 29,6 + 18,3 +  23,3&lt;br&gt;Périmètre = 71,2</t>
  </si>
  <si>
    <t>Périmètre = 16,4 + 7,8 + 16,4 + 7,8&lt;br&gt;Périmètre = 48,4</t>
  </si>
  <si>
    <t>Périmètre = 15,2 + 8,7 + 15,2 + 8,7&lt;br&gt;Périmètre = 47,8</t>
  </si>
  <si>
    <t>Périmètre = 12,8 + 4,9 + 12,8 + 4,9&lt;br&gt;Périmètre = 35,4</t>
  </si>
  <si>
    <t>Périmètre = 12,66 + 5,3 +  11,5&lt;br&gt;Périmètre = 29,46</t>
  </si>
  <si>
    <t>Périmètre = 32,9 + 23,8 +  28,8&lt;br&gt;Périmètre = 85,5</t>
  </si>
  <si>
    <t>Périmètre = 19,4 + 6,4 + 19,4 + 6,4&lt;br&gt;Périmètre = 51,6</t>
  </si>
  <si>
    <t>Périmètre = 18 + 5,5 + 18 + 5,5&lt;br&gt;Périmètre = 47</t>
  </si>
  <si>
    <t>Périmètre = 15 + 5,1 + 15 + 5,1&lt;br&gt;Périmètre = 40,2</t>
  </si>
  <si>
    <t>Périmètre = 14,52 + 5,6 +  13,4&lt;br&gt;Périmètre = 33,52</t>
  </si>
  <si>
    <t>Périmètre = 33,9 + 23,2 +  29,6&lt;br&gt;Périmètre = 86,7</t>
  </si>
  <si>
    <t>Périmètre = 19 + 7,4 + 19 + 7,4&lt;br&gt;Périmètre = 52,8</t>
  </si>
  <si>
    <t>Périmètre = 14,7 + 6,2 + 14,7 + 6,2&lt;br&gt;Périmètre = 41,8</t>
  </si>
  <si>
    <t>Périmètre = 12 + 5,3 + 12 + 5,3&lt;br&gt;Périmètre = 34,6</t>
  </si>
  <si>
    <t>Périmètre = 12,02 + 6,2 +  10,3&lt;br&gt;Périmètre = 28,52</t>
  </si>
  <si>
    <t>Périmètre = 28,3 + 16,8 +  22,7&lt;br&gt;Périmètre = 67,8</t>
  </si>
  <si>
    <t>Périmètre = 18,7 + 5,4 + 18,7 + 5,4&lt;br&gt;Périmètre = 48,2</t>
  </si>
  <si>
    <t>Périmètre = 12,9 + 6,1 + 12,9 + 6,1&lt;br&gt;Périmètre = 38</t>
  </si>
  <si>
    <t>Périmètre = 16,9 + 4,6 + 16,9 + 4,6&lt;br&gt;Périmètre = 43</t>
  </si>
  <si>
    <t>Périmètre = 14,49 + 6,8 +  12,8&lt;br&gt;Périmètre = 34,09</t>
  </si>
  <si>
    <t>Périmètre = 28,5 + 19 +  23,1&lt;br&gt;Périmètre = 70,6</t>
  </si>
  <si>
    <t>Périmètre = 11,3 + 4,5 + 11,3 + 4,5&lt;br&gt;Périmètre = 31,6</t>
  </si>
  <si>
    <t>Périmètre = 12,7 + 4 + 12,7 + 4&lt;br&gt;Périmètre = 33,4</t>
  </si>
  <si>
    <t>Périmètre = 16,3 + 6,2 + 16,3 + 6,2&lt;br&gt;Périmètre = 45</t>
  </si>
  <si>
    <t>Périmètre = 11,81 + 5,2 +  10,6&lt;br&gt;Périmètre = 27,61</t>
  </si>
  <si>
    <t>Périmètre = 30 + 20,3 +  24,4&lt;br&gt;Périmètre = 74,7</t>
  </si>
  <si>
    <t>Périmètre = 11,4 + 4,4 + 11,4 + 4,4&lt;br&gt;Périmètre = 31,6</t>
  </si>
  <si>
    <t>Périmètre = 19,9 + 6,9 + 19,9 + 6,9&lt;br&gt;Périmètre = 53,6</t>
  </si>
  <si>
    <t>Périmètre = 13,6 + 8,3 + 13,6 + 8,3&lt;br&gt;Périmètre = 43,8</t>
  </si>
  <si>
    <t>Périmètre = 13,28 + 5,7 +  12&lt;br&gt;Périmètre = 30,98</t>
  </si>
  <si>
    <t>Périmètre = 30,3 + 19,5 +  24,7&lt;br&gt;Périmètre = 74,5</t>
  </si>
  <si>
    <t>Périmètre = 19,9 + 4,3 + 19,9 + 4,3&lt;br&gt;Périmètre = 48,4</t>
  </si>
  <si>
    <t>Périmètre = 17,6 + 5,9 + 17,6 + 5,9&lt;br&gt;Périmètre = 47</t>
  </si>
  <si>
    <t>Périmètre = 14,8 + 5,8 + 14,8 + 5,8&lt;br&gt;Périmètre = 41,2</t>
  </si>
  <si>
    <t>Périmètre = 16,7 + 5,7 +  15,7&lt;br&gt;Périmètre = 38,1</t>
  </si>
  <si>
    <t>Périmètre = 30,9 + 21,3 +  26,4&lt;br&gt;Périmètre = 78,6</t>
  </si>
  <si>
    <t>Périmètre = 16,1 + 7,8 + 16,1 + 7,8&lt;br&gt;Périmètre = 47,8</t>
  </si>
  <si>
    <t>Périmètre = 16,5 + 8,4 + 16,5 + 8,4&lt;br&gt;Périmètre = 49,8</t>
  </si>
  <si>
    <t>Périmètre = 15,1 + 7,9 + 15,1 + 7,9&lt;br&gt;Périmètre = 46</t>
  </si>
  <si>
    <t>Périmètre = 16,15 + 7,7 +  14,2&lt;br&gt;Périmètre = 38,05</t>
  </si>
  <si>
    <t>Périmètre = 26 + 14,5 +  20,5&lt;br&gt;Périmètre = 61</t>
  </si>
  <si>
    <t>Périmètre = 19,2 + 7,4 + 19,2 + 7,4&lt;br&gt;Périmètre = 53,2</t>
  </si>
  <si>
    <t>Périmètre = 13,2 + 8 + 13,2 + 8&lt;br&gt;Périmètre = 42,4</t>
  </si>
  <si>
    <t>Périmètre = 18,3 + 6,3 + 18,3 + 6,3&lt;br&gt;Périmètre = 49,2</t>
  </si>
  <si>
    <t>Périmètre = 16,05 + 5,7 +  15&lt;br&gt;Périmètre = 36,75</t>
  </si>
  <si>
    <t>Périmètre = 33,6 + 22,7 +  28,6&lt;br&gt;Périmètre = 84,9</t>
  </si>
  <si>
    <t>Périmètre = 15,8 + 7,2 + 15,8 + 7,2&lt;br&gt;Périmètre = 46</t>
  </si>
  <si>
    <t>Périmètre = 11 + 8,2 + 11 + 8,2&lt;br&gt;Périmètre = 38,4</t>
  </si>
  <si>
    <t>Périmètre = 19,4 + 7,2 + 19,4 + 7,2&lt;br&gt;Périmètre = 53,2</t>
  </si>
  <si>
    <t>Périmètre = 18,61 + 7,8 +  16,9&lt;br&gt;Périmètre = 43,31</t>
  </si>
  <si>
    <t>Périmètre = 30,3 + 19,6 +  23,6&lt;br&gt;Périmètre = 73,5</t>
  </si>
  <si>
    <t>Périmètre = 14,2 + 8,6 + 14,2 + 8,6&lt;br&gt;Périmètre = 45,6</t>
  </si>
  <si>
    <t>Périmètre = 13,7 + 7,9 + 13,7 + 7,9&lt;br&gt;Périmètre = 43,2</t>
  </si>
  <si>
    <t>Périmètre = 19,8 + 6 + 19,8 + 6&lt;br&gt;Périmètre = 51,6</t>
  </si>
  <si>
    <t>Périmètre = 15,3 + 7,9 +  13,1&lt;br&gt;Périmètre = 36,3</t>
  </si>
  <si>
    <t>Périmètre = 25,7 + 13,5 +  20,5&lt;br&gt;Périmètre = 59,7</t>
  </si>
  <si>
    <t>Périmètre = 12,5 + 7,8 + 12,5 + 7,8&lt;br&gt;Périmètre = 40,6</t>
  </si>
  <si>
    <t>Périmètre = 17,7 + 8,5 + 17,7 + 8,5&lt;br&gt;Périmètre = 52,4</t>
  </si>
  <si>
    <t>Périmètre = 11,4 + 5,1 + 11,4 + 5,1&lt;br&gt;Périmètre = 33</t>
  </si>
  <si>
    <t>Périmètre = 15,13 + 7,4 +  13,2&lt;br&gt;Périmètre = 35,73</t>
  </si>
  <si>
    <t>Périmètre = 25,9 + 14,5 +  20,1&lt;br&gt;Périmètre = 60,5</t>
  </si>
  <si>
    <t>Périmètre = 18,3 + 9 + 18,3 + 9&lt;br&gt;Périmètre = 54,6</t>
  </si>
  <si>
    <t>Périmètre = 17,9 + 5,5 + 17,9 + 5,5&lt;br&gt;Périmètre = 46,8</t>
  </si>
  <si>
    <t>Périmètre = 15,6 + 4 + 15,6 + 4&lt;br&gt;Périmètre = 39,2</t>
  </si>
  <si>
    <t>Périmètre = 13,37 + 5,9 +  12&lt;br&gt;Périmètre = 31,27</t>
  </si>
  <si>
    <t>Périmètre = 34,1 + 22,1 +  28,1&lt;br&gt;Périmètre = 84,3</t>
  </si>
  <si>
    <t>Périmètre = 14,8 + 7,2 + 14,8 + 7,2&lt;br&gt;Périmètre = 44</t>
  </si>
  <si>
    <t>Périmètre = 15,5 + 5,7 + 15,5 + 5,7&lt;br&gt;Périmètre = 42,4</t>
  </si>
  <si>
    <t>Périmètre = 19,5 + 4,4 + 19,5 + 4,4&lt;br&gt;Périmètre = 47,8</t>
  </si>
  <si>
    <t>Périmètre = 12,45 + 5 +  11,4&lt;br&gt;Périmètre = 28,85</t>
  </si>
  <si>
    <t>Périmètre = 34,6 + 24,1 +  28,6&lt;br&gt;Périmètre = 87,3</t>
  </si>
  <si>
    <t>Périmètre = 14,3 + 8,4 + 14,3 + 8,4&lt;br&gt;Périmètre = 45,4</t>
  </si>
  <si>
    <t>Périmètre = 18,2 + 4,5 + 18,2 + 4,5&lt;br&gt;Périmètre = 45,4</t>
  </si>
  <si>
    <t>Périmètre = 17,1 + 8,7 + 17,1 + 8,7&lt;br&gt;Périmètre = 51,6</t>
  </si>
  <si>
    <t>Périmètre = 13,4 + 7,2 +  11,3&lt;br&gt;Périmètre = 31,9</t>
  </si>
  <si>
    <t>Périmètre = 29,8 + 19,5 +  23,7&lt;br&gt;Périmètre = 73</t>
  </si>
  <si>
    <t>Périmètre = 15,3 + 8,6 + 15,3 + 8,6&lt;br&gt;Périmètre = 47,8</t>
  </si>
  <si>
    <t>Périmètre = 18,7 + 4,1 + 18,7 + 4,1&lt;br&gt;Périmètre = 45,6</t>
  </si>
  <si>
    <t>Périmètre = 19,5 + 4,6 + 19,5 + 4,6&lt;br&gt;Périmètre = 48,2</t>
  </si>
  <si>
    <t>Périmètre = 12,65 + 7,2 +  10,4&lt;br&gt;Périmètre = 30,25</t>
  </si>
  <si>
    <t>Périmètre = 26,1 + 16,3 +  21,1&lt;br&gt;Périmètre = 63,5</t>
  </si>
  <si>
    <t>Périmètre = 12,3 + 7,5 + 12,3 + 7,5&lt;br&gt;Périmètre = 39,6</t>
  </si>
  <si>
    <t>Périmètre = 13,8 + 7,9 + 13,8 + 7,9&lt;br&gt;Périmètre = 43,4</t>
  </si>
  <si>
    <t>Périmètre = 13,3 + 5,7 + 13,3 + 5,7&lt;br&gt;Périmètre = 38</t>
  </si>
  <si>
    <t>Périmètre = 19,05 + 6,8 +  17,8&lt;br&gt;Périmètre = 43,65</t>
  </si>
  <si>
    <t>Périmètre = 27,9 + 16,1 +  22,7&lt;br&gt;Périmètre = 66,7</t>
  </si>
  <si>
    <t>Périmètre = 19,7 + 8,8 + 19,7 + 8,8&lt;br&gt;Périmètre = 57</t>
  </si>
  <si>
    <t>Périmètre = 11,2 + 4,1 + 11,2 + 4,1&lt;br&gt;Périmètre = 30,6</t>
  </si>
  <si>
    <t>Périmètre = 16,9 + 5,4 + 16,9 + 5,4&lt;br&gt;Périmètre = 44,6</t>
  </si>
  <si>
    <t>Périmètre = 14,2 + 7,1 +  12,3&lt;br&gt;Périmètre = 33,6</t>
  </si>
  <si>
    <t>Périmètre = 29,6 + 19,5 +  25,1&lt;br&gt;Périmètre = 74,2</t>
  </si>
  <si>
    <t>Aire = longueur x largeur&lt;br&gt;Aire = 12,1 x 8,2&lt;br&gt;Aire = 99,22</t>
  </si>
  <si>
    <t>Aire = longueur x largeur&lt;br&gt;Aire = 12,6 x 5,7&lt;br&gt;Aire = 71,82</t>
  </si>
  <si>
    <t>Aire = longueur x largeur&lt;br&gt;Aire = 16,3 x 6,7&lt;br&gt;Aire = 109,21</t>
  </si>
  <si>
    <t>Aire = longueur x largeur&lt;br&gt;Aire = 13,7 x 7,9&lt;br&gt;Aire = 108,23</t>
  </si>
  <si>
    <t>Aire = longueur x largeur&lt;br&gt;Aire = 17,9 x 8,1&lt;br&gt;Aire = 144,99</t>
  </si>
  <si>
    <t>Aire = longueur x largeur&lt;br&gt;Aire = 19,7 x 5,6&lt;br&gt;Aire = 110,32</t>
  </si>
  <si>
    <t>Aire = longueur x largeur&lt;br&gt;Aire = 14,9 x 8,4&lt;br&gt;Aire = 125,16</t>
  </si>
  <si>
    <t>Aire = longueur x largeur&lt;br&gt;Aire = 19 x 4,1&lt;br&gt;Aire = 77,9</t>
  </si>
  <si>
    <t>Aire = longueur x largeur&lt;br&gt;Aire = 18,3 x 4,1&lt;br&gt;Aire = 75,03</t>
  </si>
  <si>
    <t>Aire = longueur x largeur&lt;br&gt;Aire = 19,7 x 7,7&lt;br&gt;Aire = 151,69</t>
  </si>
  <si>
    <t>Aire = longueur x largeur&lt;br&gt;Aire = 13,2 x 8,5&lt;br&gt;Aire = 112,2</t>
  </si>
  <si>
    <t>Aire = longueur x largeur&lt;br&gt;Aire = 18,8 x 4,9&lt;br&gt;Aire = 92,12</t>
  </si>
  <si>
    <t>Aire = longueur x largeur&lt;br&gt;Aire = 11,2 x 5,1&lt;br&gt;Aire = 57,12</t>
  </si>
  <si>
    <t>Aire = longueur x largeur&lt;br&gt;Aire = 19,1 x 8,8&lt;br&gt;Aire = 168,08</t>
  </si>
  <si>
    <t>Aire = longueur x largeur&lt;br&gt;Aire = 13,2 x 5,4&lt;br&gt;Aire = 71,28</t>
  </si>
  <si>
    <t>Aire = longueur x largeur&lt;br&gt;Aire = 11,1 x 4,8&lt;br&gt;Aire = 53,28</t>
  </si>
  <si>
    <t>Aire = longueur x largeur&lt;br&gt;Aire = 15,5 x 7,5&lt;br&gt;Aire = 116,25</t>
  </si>
  <si>
    <t>Aire = longueur x largeur&lt;br&gt;Aire = 12,5 x 6,6&lt;br&gt;Aire = 82,5</t>
  </si>
  <si>
    <t>Aire = longueur x largeur&lt;br&gt;Aire = 16,8 x 8,2&lt;br&gt;Aire = 137,76</t>
  </si>
  <si>
    <t>Aire = longueur x largeur&lt;br&gt;Aire = 14,9 x 6,8&lt;br&gt;Aire = 101,32</t>
  </si>
  <si>
    <t>Aire = longueur x largeur&lt;br&gt;Aire = 14,2 x 4&lt;br&gt;Aire = 56,8</t>
  </si>
  <si>
    <t>Aire = longueur x largeur&lt;br&gt;Aire = 11,5 x 7,7&lt;br&gt;Aire = 88,55</t>
  </si>
  <si>
    <t>Aire = longueur x largeur&lt;br&gt;Aire = 15,4 x 4,2&lt;br&gt;Aire = 64,68</t>
  </si>
  <si>
    <t>Aire = longueur x largeur&lt;br&gt;Aire = 18 x 4,7&lt;br&gt;Aire = 84,6</t>
  </si>
  <si>
    <t>Aire = longueur x largeur&lt;br&gt;Aire = 16,1 x 8,1&lt;br&gt;Aire = 130,41</t>
  </si>
  <si>
    <t>Aire = longueur x largeur&lt;br&gt;Aire = 13,8 x 4,3&lt;br&gt;Aire = 59,34</t>
  </si>
  <si>
    <t>Aire = longueur x largeur&lt;br&gt;Aire = 11,7 x 7,1&lt;br&gt;Aire = 83,07</t>
  </si>
  <si>
    <t>Aire = longueur x largeur&lt;br&gt;Aire = 15,1 x 4,1&lt;br&gt;Aire = 61,91</t>
  </si>
  <si>
    <t>Aire = longueur x largeur&lt;br&gt;Aire = 12,7 x 5,4&lt;br&gt;Aire = 68,58</t>
  </si>
  <si>
    <t>Aire = longueur x largeur&lt;br&gt;Aire = 11,8 x 7,5&lt;br&gt;Aire = 88,5</t>
  </si>
  <si>
    <t>Aire = longueur x largeur&lt;br&gt;Aire = 15,1 x 6&lt;br&gt;Aire = 90,6</t>
  </si>
  <si>
    <t>Aire = longueur x largeur&lt;br&gt;Aire = 13 x 7,4&lt;br&gt;Aire = 96,2</t>
  </si>
  <si>
    <t>Aire = longueur x largeur&lt;br&gt;Aire = 12,9 x 4,3&lt;br&gt;Aire = 55,47</t>
  </si>
  <si>
    <t>Aire = longueur x largeur&lt;br&gt;Aire = 17,7 x 4&lt;br&gt;Aire = 70,8</t>
  </si>
  <si>
    <t>Aire = longueur x largeur&lt;br&gt;Aire = 12,5 x 4,2&lt;br&gt;Aire = 52,5</t>
  </si>
  <si>
    <t>Aire = longueur x largeur&lt;br&gt;Aire = 16,7 x 7,2&lt;br&gt;Aire = 120,24</t>
  </si>
  <si>
    <t>Aire = longueur x largeur&lt;br&gt;Aire = 17,3 x 4,1&lt;br&gt;Aire = 70,93</t>
  </si>
  <si>
    <t>Aire = longueur x largeur&lt;br&gt;Aire = 12 x 8,3&lt;br&gt;Aire = 99,6</t>
  </si>
  <si>
    <t>Aire = longueur x largeur&lt;br&gt;Aire = 12,9 x 7&lt;br&gt;Aire = 90,3</t>
  </si>
  <si>
    <t>Aire = longueur x largeur&lt;br&gt;Aire = 16,2 x 4,6&lt;br&gt;Aire = 74,52</t>
  </si>
  <si>
    <t>Aire = longueur x largeur&lt;br&gt;Aire = 13,4 x 5&lt;br&gt;Aire = 67</t>
  </si>
  <si>
    <t>Aire = longueur x largeur&lt;br&gt;Aire = 16,5 x 4,2&lt;br&gt;Aire = 69,3</t>
  </si>
  <si>
    <t>Aire = longueur x largeur&lt;br&gt;Aire = 14,1 x 7,9&lt;br&gt;Aire = 111,39</t>
  </si>
  <si>
    <t>Aire = longueur x largeur&lt;br&gt;Aire = 13,4 x 7,5&lt;br&gt;Aire = 100,5</t>
  </si>
  <si>
    <t>Aire = longueur x largeur&lt;br&gt;Aire = 18,7 x 6,7&lt;br&gt;Aire = 125,29</t>
  </si>
  <si>
    <t>Aire = longueur x largeur&lt;br&gt;Aire = 17,7 x 5,5&lt;br&gt;Aire = 97,35</t>
  </si>
  <si>
    <t>Aire = longueur x largeur&lt;br&gt;Aire = 11,1 x 5,7&lt;br&gt;Aire = 63,27</t>
  </si>
  <si>
    <t>Aire = longueur x largeur&lt;br&gt;Aire = 16,5 x 4,1&lt;br&gt;Aire = 67,65</t>
  </si>
  <si>
    <t>Aire = longueur x largeur&lt;br&gt;Aire = 11,4 x 6,5&lt;br&gt;Aire = 74,1</t>
  </si>
  <si>
    <t>Aire = longueur x largeur&lt;br&gt;Aire = 18 x 5,2&lt;br&gt;Aire = 93,6</t>
  </si>
  <si>
    <t>Aire = longueur x largeur&lt;br&gt;Aire = 18,6 x 4,9&lt;br&gt;Aire = 91,14</t>
  </si>
  <si>
    <t>Aire = longueur x largeur&lt;br&gt;Aire = 13,5 x 5,5&lt;br&gt;Aire = 74,25</t>
  </si>
  <si>
    <t>Aire = longueur x largeur&lt;br&gt;Aire = 20 x 5,2&lt;br&gt;Aire = 104</t>
  </si>
  <si>
    <t>Aire = longueur x largeur&lt;br&gt;Aire = 14,3 x 6,3&lt;br&gt;Aire = 90,09</t>
  </si>
  <si>
    <t>Aire = longueur x largeur&lt;br&gt;Aire = 15,9 x 5,6&lt;br&gt;Aire = 89,04</t>
  </si>
  <si>
    <t>Aire = longueur x largeur&lt;br&gt;Aire = 11,6 x 4,8&lt;br&gt;Aire = 55,68</t>
  </si>
  <si>
    <t>Aire = longueur x largeur&lt;br&gt;Aire = 17,7 x 5&lt;br&gt;Aire = 88,5</t>
  </si>
  <si>
    <t>Aire = longueur x largeur&lt;br&gt;Aire = 12,5 x 6,2&lt;br&gt;Aire = 77,5</t>
  </si>
  <si>
    <t>Aire = longueur x largeur&lt;br&gt;Aire = 13,8 x 8,4&lt;br&gt;Aire = 115,92</t>
  </si>
  <si>
    <t>Aire = longueur x largeur&lt;br&gt;Aire = 15,5 x 4,3&lt;br&gt;Aire = 66,65</t>
  </si>
  <si>
    <t>Aire = longueur x largeur&lt;br&gt;Aire = 15 x 6,8&lt;br&gt;Aire = 102</t>
  </si>
  <si>
    <t>Aire = longueur x largeur&lt;br&gt;Aire = 18,4 x 8,6&lt;br&gt;Aire = 158,24</t>
  </si>
  <si>
    <t>Aire = longueur x largeur&lt;br&gt;Aire = 18,9 x 5,6&lt;br&gt;Aire = 105,84</t>
  </si>
  <si>
    <t>Aire = longueur x largeur&lt;br&gt;Aire = 16,9 x 6,4&lt;br&gt;Aire = 108,16</t>
  </si>
  <si>
    <t>Aire = longueur x largeur&lt;br&gt;Aire = 19,3 x 8,4&lt;br&gt;Aire = 162,12</t>
  </si>
  <si>
    <t>Aire = longueur x largeur&lt;br&gt;Aire = 19,6 x 6&lt;br&gt;Aire = 117,6</t>
  </si>
  <si>
    <t>Aire = longueur x largeur&lt;br&gt;Aire = 19,6 x 4,3&lt;br&gt;Aire = 84,28</t>
  </si>
  <si>
    <t>Aire = longueur x largeur&lt;br&gt;Aire = 18,3 x 8&lt;br&gt;Aire = 146,4</t>
  </si>
  <si>
    <t>Aire = longueur x largeur&lt;br&gt;Aire = 11 x 6,6&lt;br&gt;Aire = 72,6</t>
  </si>
  <si>
    <t>Aire = longueur x largeur&lt;br&gt;Aire = 17 x 4,4&lt;br&gt;Aire = 74,8</t>
  </si>
  <si>
    <t>Aire = longueur x largeur&lt;br&gt;Aire = 11,8 x 5&lt;br&gt;Aire = 59</t>
  </si>
  <si>
    <t>Aire = longueur x largeur&lt;br&gt;Aire = 17,2 x 4,1&lt;br&gt;Aire = 70,52</t>
  </si>
  <si>
    <t>Aire = longueur x largeur&lt;br&gt;Aire = 13,4 x 4,6&lt;br&gt;Aire = 61,64</t>
  </si>
  <si>
    <t>Aire = longueur x largeur&lt;br&gt;Aire = 11,3 x 8,3&lt;br&gt;Aire = 93,79</t>
  </si>
  <si>
    <t>Aire = longueur x largeur&lt;br&gt;Aire = 13,9 x 8,4&lt;br&gt;Aire = 116,76</t>
  </si>
  <si>
    <t>Aire = longueur x largeur&lt;br&gt;Aire = 15,3 x 8,3&lt;br&gt;Aire = 126,99</t>
  </si>
  <si>
    <t>Aire = longueur x largeur&lt;br&gt;Aire = 13,8 x 4,9&lt;br&gt;Aire = 67,62</t>
  </si>
  <si>
    <t>Aire = longueur x largeur&lt;br&gt;Aire = 17,1 x 4,1&lt;br&gt;Aire = 70,11</t>
  </si>
  <si>
    <t>Aire = longueur x largeur&lt;br&gt;Aire = 17,3 x 5,5&lt;br&gt;Aire = 95,15</t>
  </si>
  <si>
    <t>Aire = longueur x largeur&lt;br&gt;Aire = 18 x 8,5&lt;br&gt;Aire = 153</t>
  </si>
  <si>
    <t>Aire = longueur x largeur&lt;br&gt;Aire = 15,5 x 5,4&lt;br&gt;Aire = 83,7</t>
  </si>
  <si>
    <t>Aire = longueur x largeur&lt;br&gt;Aire = 19,1 x 6,9&lt;br&gt;Aire = 131,79</t>
  </si>
  <si>
    <t>Aire = longueur x largeur&lt;br&gt;Aire = 15,4 x 8&lt;br&gt;Aire = 123,2</t>
  </si>
  <si>
    <t>Aire = longueur x largeur&lt;br&gt;Aire = 19,2 x 8,5&lt;br&gt;Aire = 163,2</t>
  </si>
  <si>
    <t>Aire = longueur x largeur&lt;br&gt;Aire = 13 x 4,5&lt;br&gt;Aire = 58,5</t>
  </si>
  <si>
    <t>Aire = longueur x largeur&lt;br&gt;Aire = 14,4 x 8,3&lt;br&gt;Aire = 119,52</t>
  </si>
  <si>
    <t>Aire = longueur x largeur&lt;br&gt;Aire = 15,4 x 4,9&lt;br&gt;Aire = 75,46</t>
  </si>
  <si>
    <t>Aire = longueur x largeur&lt;br&gt;Aire = 17,8 x 4,5&lt;br&gt;Aire = 80,1</t>
  </si>
  <si>
    <t>Aire = longueur x largeur&lt;br&gt;Aire = 12,6 x 6,7&lt;br&gt;Aire = 84,42</t>
  </si>
  <si>
    <t>Aire = longueur x largeur&lt;br&gt;Aire = 16,6 x 4&lt;br&gt;Aire = 66,4</t>
  </si>
  <si>
    <t>Aire = longueur x largeur&lt;br&gt;Aire = 19,4 x 7,3&lt;br&gt;Aire = 141,62</t>
  </si>
  <si>
    <t>Aire = longueur x largeur&lt;br&gt;Aire = 17,2 x 9&lt;br&gt;Aire = 154,8</t>
  </si>
  <si>
    <t>Aire = longueur x largeur&lt;br&gt;Aire = 15,7 x 6,5&lt;br&gt;Aire = 102,05</t>
  </si>
  <si>
    <t>Aire = longueur x largeur&lt;br&gt;Aire = 18,2 x 4,5&lt;br&gt;Aire = 81,9</t>
  </si>
  <si>
    <t>Aire = longueur x largeur&lt;br&gt;Aire = 15,8 x 8,2&lt;br&gt;Aire = 129,56</t>
  </si>
  <si>
    <t>Aire = longueur x largeur&lt;br&gt;Aire = 17,1 x 6,9&lt;br&gt;Aire = 117,99</t>
  </si>
  <si>
    <t>Aire = longueur x largeur&lt;br&gt;Aire = 13,9 x 6,8&lt;br&gt;Aire = 94,52</t>
  </si>
  <si>
    <t>Aire = longueur x largeur&lt;br&gt;Aire = 13,3 x 4&lt;br&gt;Aire = 53,2</t>
  </si>
  <si>
    <t>Aire = longueur x largeur&lt;br&gt;Aire = 12,6 x 7,6&lt;br&gt;Aire = 95,76</t>
  </si>
  <si>
    <t>Aire = (base x hauteur) / 2&lt;br&gt;Aire = (14,1 x 6,8) / 2&lt;br&gt;Aire = 47,94</t>
  </si>
  <si>
    <t>Aire = (base x hauteur) / 2&lt;br&gt;Aire = (17,5 x 4,9) / 2&lt;br&gt;Aire = 42,88</t>
  </si>
  <si>
    <t>Aire = (base x hauteur) / 2&lt;br&gt;Aire = (11,2 x 6,7) / 2&lt;br&gt;Aire = 37,52</t>
  </si>
  <si>
    <t>Aire = (base x hauteur) / 2&lt;br&gt;Aire = (12,2 x 6,4) / 2&lt;br&gt;Aire = 39,04</t>
  </si>
  <si>
    <t>Aire = (base x hauteur) / 2&lt;br&gt;Aire = (18,1 x 8,9) / 2&lt;br&gt;Aire = 80,55</t>
  </si>
  <si>
    <t>Aire = (base x hauteur) / 2&lt;br&gt;Aire = (15,5 x 8,3) / 2&lt;br&gt;Aire = 64,33</t>
  </si>
  <si>
    <t>Aire = (base x hauteur) / 2&lt;br&gt;Aire = (13,9 x 5,2) / 2&lt;br&gt;Aire = 36,14</t>
  </si>
  <si>
    <t>Aire = (base x hauteur) / 2&lt;br&gt;Aire = (12,4 x 5,6) / 2&lt;br&gt;Aire = 34,72</t>
  </si>
  <si>
    <t>Aire = (base x hauteur) / 2&lt;br&gt;Aire = (11,6 x 6,7) / 2&lt;br&gt;Aire = 38,86</t>
  </si>
  <si>
    <t>e</t>
  </si>
  <si>
    <t>Aire = longueur x largeur&lt;br&gt;Aire = 17,4 x 5,6&lt;br&gt;Aire = 97,44</t>
  </si>
  <si>
    <t>Aire = longueur x largeur&lt;br&gt;Aire = 18,2 x 7,1&lt;br&gt;Aire = 129,22</t>
  </si>
  <si>
    <t>Aire = longueur x largeur&lt;br&gt;Aire = 11,6 x 9&lt;br&gt;Aire = 104,4</t>
  </si>
  <si>
    <t>Périmètre = 13,7 + 6 + 13,7 + 6&lt;br&gt;Périmètre = 39,4</t>
  </si>
  <si>
    <t>Périmètre = 12,3 + 7,2 + 12,3 + 7,2&lt;br&gt;Périmètre = 39</t>
  </si>
  <si>
    <t>Périmètre = 15,3 + 4,3 + 15,3 + 4,3&lt;br&gt;Périmètre = 39,2</t>
  </si>
  <si>
    <t>Périmètre = 17,3 + 4,9 + 17,3 + 4,9&lt;br&gt;Périmètre = 44,4</t>
  </si>
  <si>
    <t>Aire = (base x hauteur) / 2&lt;br&gt;Aire = (19,5 x 4,9) / 2&lt;br&gt;Aire = 47,78</t>
  </si>
  <si>
    <t>Aire = (base x hauteur) / 2&lt;br&gt;Aire = (18,8 x 6,6) / 2&lt;br&gt;Aire = 62,04</t>
  </si>
  <si>
    <t>Aire = (base x hauteur) / 2&lt;br&gt;Aire = (18,4 x 8,3) / 2&lt;br&gt;Aire = 76,36</t>
  </si>
  <si>
    <t>Aire = (base x hauteur) / 2&lt;br&gt;Aire = (15,1 x 8,9) / 2&lt;br&gt;Aire = 67,2</t>
  </si>
  <si>
    <t>Périmètre = 14,79 + 7,9 +  12,5&lt;br&gt;Périmètre = 35,19</t>
  </si>
  <si>
    <t>Périmètre = 25,4 + 13,3 +  19,1&lt;br&gt;Périmètre = 57,8</t>
  </si>
  <si>
    <t>Aire = longueur x largeur&lt;br&gt;Aire = 19,2 x 8,8&lt;br&gt;Aire = 168,96</t>
  </si>
  <si>
    <t>Aire = longueur x largeur&lt;br&gt;Aire = 17,5 x 6,4&lt;br&gt;Aire = 112</t>
  </si>
  <si>
    <t>Aire = longueur x largeur&lt;br&gt;Aire = 17,9 x 5,2&lt;br&gt;Aire = 93,08</t>
  </si>
  <si>
    <t>Périmètre = 16,8 + 6 + 16,8 + 6&lt;br&gt;Périmètre = 45,6</t>
  </si>
  <si>
    <t>Périmètre = 13,7 + 8,7 + 13,7 + 8,7&lt;br&gt;Périmètre = 44,8</t>
  </si>
  <si>
    <t>Périmètre = 18,7 + 5,3 + 18,7 + 5,3&lt;br&gt;Périmètre = 48</t>
  </si>
  <si>
    <t>Périmètre = 11,4 + 7,9 + 11,4 + 7,9&lt;br&gt;Périmètre = 38,6</t>
  </si>
  <si>
    <t>Aire = (base x hauteur) / 2&lt;br&gt;Aire = (16,1 x 5,3) / 2&lt;br&gt;Aire = 42,67</t>
  </si>
  <si>
    <t>Aire = (base x hauteur) / 2&lt;br&gt;Aire = (17,3 x 7,1) / 2&lt;br&gt;Aire = 61,42</t>
  </si>
  <si>
    <t>Aire = (base x hauteur) / 2&lt;br&gt;Aire = (16,9 x 7,5) / 2&lt;br&gt;Aire = 63,38</t>
  </si>
  <si>
    <t>Aire = (base x hauteur) / 2&lt;br&gt;Aire = (18,8 x 4,6) / 2&lt;br&gt;Aire = 43,24</t>
  </si>
  <si>
    <t>Périmètre = 13,33 + 6,9 +  11,4&lt;br&gt;Périmètre = 31,63</t>
  </si>
  <si>
    <t>Périmètre = 33,4 + 24 +  29,1&lt;br&gt;Périmètre = 86,5</t>
  </si>
  <si>
    <t>Aire = longueur x largeur&lt;br&gt;Aire = 11,1 x 5,1&lt;br&gt;Aire = 56,61</t>
  </si>
  <si>
    <t>Aire = longueur x largeur&lt;br&gt;Aire = 12,8 x 7&lt;br&gt;Aire = 89,6</t>
  </si>
  <si>
    <t>Aire = longueur x largeur&lt;br&gt;Aire = 16,3 x 7,3&lt;br&gt;Aire = 118,99</t>
  </si>
  <si>
    <t>Aire = longueur x largeur&lt;br&gt;Aire = 15,5 x 5,6&lt;br&gt;Aire = 86,8</t>
  </si>
  <si>
    <t>Périmètre = 12,9 + 5,7 + 12,9 + 5,7&lt;br&gt;Périmètre = 37,2</t>
  </si>
  <si>
    <t>Périmètre = 14,5 + 4,9 + 14,5 + 4,9&lt;br&gt;Périmètre = 38,8</t>
  </si>
  <si>
    <t>Périmètre = 13,4 + 4,3 + 13,4 + 4,3&lt;br&gt;Périmètre = 35,4</t>
  </si>
  <si>
    <t>Périmètre = 20 + 7,8 + 20 + 7,8&lt;br&gt;Périmètre = 55,6</t>
  </si>
  <si>
    <t>Aire = (base x hauteur) / 2&lt;br&gt;Aire = (16,1 x 4,7) / 2&lt;br&gt;Aire = 37,84</t>
  </si>
  <si>
    <t>Aire = (base x hauteur) / 2&lt;br&gt;Aire = (13,3 x 5,1) / 2&lt;br&gt;Aire = 33,92</t>
  </si>
  <si>
    <t>Aire = (base x hauteur) / 2&lt;br&gt;Aire = (16,7 x 4,4) / 2&lt;br&gt;Aire = 36,74</t>
  </si>
  <si>
    <t>Aire = (base x hauteur) / 2&lt;br&gt;Aire = (12,7 x 6,9) / 2&lt;br&gt;Aire = 43,82</t>
  </si>
  <si>
    <t>Périmètre = 17,58 + 7,5 +  15,9&lt;br&gt;Périmètre = 40,98</t>
  </si>
  <si>
    <t>Périmètre = 34,2 + 23 +  28,8&lt;br&gt;Périmètre = 86</t>
  </si>
  <si>
    <t>Aire = longueur x largeur&lt;br&gt;Aire = 13,4 x 5,2&lt;br&gt;Aire = 69,68</t>
  </si>
  <si>
    <t>Aire = longueur x largeur&lt;br&gt;Aire = 19,7 x 4,2&lt;br&gt;Aire = 82,74</t>
  </si>
  <si>
    <t>Aire = longueur x largeur&lt;br&gt;Aire = 15,7 x 8,3&lt;br&gt;Aire = 130,31</t>
  </si>
  <si>
    <t>Périmètre = 19,1 + 6,6 + 19,1 + 6,6&lt;br&gt;Périmètre = 51,4</t>
  </si>
  <si>
    <t>Périmètre = 18,2 + 5,9 + 18,2 + 5,9&lt;br&gt;Périmètre = 48,2</t>
  </si>
  <si>
    <t>Périmètre = 14,4 + 8,2 + 14,4 + 8,2&lt;br&gt;Périmètre = 45,2</t>
  </si>
  <si>
    <t>Périmètre = 13,2 + 9 + 13,2 + 9&lt;br&gt;Périmètre = 44,4</t>
  </si>
  <si>
    <t>Aire = (base x hauteur) / 2&lt;br&gt;Aire = (17,8 x 4,3) / 2&lt;br&gt;Aire = 38,27</t>
  </si>
  <si>
    <t>Aire = (base x hauteur) / 2&lt;br&gt;Aire = (14,6 x 5,7) / 2&lt;br&gt;Aire = 41,61</t>
  </si>
  <si>
    <t>Aire = (base x hauteur) / 2&lt;br&gt;Aire = (17,3 x 7) / 2&lt;br&gt;Aire = 60,55</t>
  </si>
  <si>
    <t>Périmètre = 16,14 + 7,1 +  14,5&lt;br&gt;Périmètre = 37,74</t>
  </si>
  <si>
    <t>Périmètre = 26,8 + 14,4 +  21,3&lt;br&gt;Périmètre = 62,5</t>
  </si>
  <si>
    <t>Aire = longueur x largeur&lt;br&gt;Aire = 12,7 x 9&lt;br&gt;Aire = 114,3</t>
  </si>
  <si>
    <t>Aire = longueur x largeur&lt;br&gt;Aire = 14,4 x 6,3&lt;br&gt;Aire = 90,72</t>
  </si>
  <si>
    <t>Aire = longueur x largeur&lt;br&gt;Aire = 12 x 4&lt;br&gt;Aire = 48</t>
  </si>
  <si>
    <t>Aire = longueur x largeur&lt;br&gt;Aire = 13,1 x 8,7&lt;br&gt;Aire = 113,97</t>
  </si>
  <si>
    <t>Périmètre = 18,5 + 5,5 + 18,5 + 5,5&lt;br&gt;Périmètre = 48</t>
  </si>
  <si>
    <t>Périmètre = 17,4 + 8,9 + 17,4 + 8,9&lt;br&gt;Périmètre = 52,6</t>
  </si>
  <si>
    <t>Périmètre = 11,8 + 7,6 + 11,8 + 7,6&lt;br&gt;Périmètre = 38,8</t>
  </si>
  <si>
    <t>Périmètre = 16,7 + 6,2 + 16,7 + 6,2&lt;br&gt;Périmètre = 45,8</t>
  </si>
  <si>
    <t>Aire = (base x hauteur) / 2&lt;br&gt;Aire = (12,3 x 6,3) / 2&lt;br&gt;Aire = 38,75</t>
  </si>
  <si>
    <t>Aire = (base x hauteur) / 2&lt;br&gt;Aire = (19,4 x 7,1) / 2&lt;br&gt;Aire = 68,87</t>
  </si>
  <si>
    <t>Aire = (base x hauteur) / 2&lt;br&gt;Aire = (17,1 x 6,5) / 2&lt;br&gt;Aire = 55,58</t>
  </si>
  <si>
    <t>Aire = (base x hauteur) / 2&lt;br&gt;Aire = (16 x 6,4) / 2&lt;br&gt;Aire = 51,2</t>
  </si>
  <si>
    <t>Périmètre = 15,97 + 6 +  14,8&lt;br&gt;Périmètre = 36,77</t>
  </si>
  <si>
    <t>Périmètre = 25,7 + 16,2 +  21&lt;br&gt;Périmètre = 62,9</t>
  </si>
  <si>
    <t>Aire = longueur x largeur&lt;br&gt;Aire = 15,4 x 4,1&lt;br&gt;Aire = 63,14</t>
  </si>
  <si>
    <t>Aire = longueur x largeur&lt;br&gt;Aire = 15,1 x 4,8&lt;br&gt;Aire = 72,48</t>
  </si>
  <si>
    <t>Aire = longueur x largeur&lt;br&gt;Aire = 17,4 x 4,9&lt;br&gt;Aire = 85,26</t>
  </si>
  <si>
    <t>Aire = longueur x largeur&lt;br&gt;Aire = 18,8 x 6,4&lt;br&gt;Aire = 120,32</t>
  </si>
  <si>
    <t>Périmètre = 17,6 + 8,8 + 17,6 + 8,8&lt;br&gt;Périmètre = 52,8</t>
  </si>
  <si>
    <t>Périmètre = 11,6 + 6,7 + 11,6 + 6,7&lt;br&gt;Périmètre = 36,6</t>
  </si>
  <si>
    <t>Périmètre = 14,4 + 6,6 + 14,4 + 6,6&lt;br&gt;Périmètre = 42</t>
  </si>
  <si>
    <t>Périmètre = 15,8 + 7,7 + 15,8 + 7,7&lt;br&gt;Périmètre = 47</t>
  </si>
  <si>
    <t>Aire = (base x hauteur) / 2&lt;br&gt;Aire = (13,9 x 5) / 2&lt;br&gt;Aire = 34,75</t>
  </si>
  <si>
    <t>Aire = (base x hauteur) / 2&lt;br&gt;Aire = (19,8 x 4,1) / 2&lt;br&gt;Aire = 40,59</t>
  </si>
  <si>
    <t>Aire = (base x hauteur) / 2&lt;br&gt;Aire = (14,4 x 9) / 2&lt;br&gt;Aire = 64,8</t>
  </si>
  <si>
    <t>Aire = (base x hauteur) / 2&lt;br&gt;Aire = (11,6 x 6,5) / 2&lt;br&gt;Aire = 37,7</t>
  </si>
  <si>
    <t>Périmètre = 13,47 + 6,5 +  11,8&lt;br&gt;Périmètre = 31,77</t>
  </si>
  <si>
    <t>Périmètre = 33 + 23,5 +  27,6&lt;br&gt;Périmètre = 84,1</t>
  </si>
  <si>
    <t>Aire = longueur x largeur&lt;br&gt;Aire = 16,6 x 7,3&lt;br&gt;Aire = 121,18</t>
  </si>
  <si>
    <t>Aire = longueur x largeur&lt;br&gt;Aire = 13,7 x 5,8&lt;br&gt;Aire = 79,46</t>
  </si>
  <si>
    <t>Aire = longueur x largeur&lt;br&gt;Aire = 17,4 x 5,1&lt;br&gt;Aire = 88,74</t>
  </si>
  <si>
    <t>Aire = longueur x largeur&lt;br&gt;Aire = 14,5 x 4,6&lt;br&gt;Aire = 66,7</t>
  </si>
  <si>
    <t>Périmètre = 15,7 + 4,5 + 15,7 + 4,5&lt;br&gt;Périmètre = 40,4</t>
  </si>
  <si>
    <t>Périmètre = 13,2 + 4,5 + 13,2 + 4,5&lt;br&gt;Périmètre = 35,4</t>
  </si>
  <si>
    <t>Périmètre = 18,7 + 8,8 + 18,7 + 8,8&lt;br&gt;Périmètre = 55</t>
  </si>
  <si>
    <t>Périmètre = 11,9 + 8,1 + 11,9 + 8,1&lt;br&gt;Périmètre = 40</t>
  </si>
  <si>
    <t>Aire = (base x hauteur) / 2&lt;br&gt;Aire = (11 x 4,9) / 2&lt;br&gt;Aire = 26,95</t>
  </si>
  <si>
    <t>Aire = (base x hauteur) / 2&lt;br&gt;Aire = (18,3 x 7,1) / 2&lt;br&gt;Aire = 64,97</t>
  </si>
  <si>
    <t>Aire = (base x hauteur) / 2&lt;br&gt;Aire = (11,4 x 7,7) / 2&lt;br&gt;Aire = 43,89</t>
  </si>
  <si>
    <t>Aire = (base x hauteur) / 2&lt;br&gt;Aire = (16,9 x 4,5) / 2&lt;br&gt;Aire = 38,03</t>
  </si>
  <si>
    <t>Périmètre = 14,5 + 7 +  12,7&lt;br&gt;Périmètre = 34,2</t>
  </si>
  <si>
    <t>Périmètre = 32,7 + 21,9 +  26,2&lt;br&gt;Périmètre = 80,8</t>
  </si>
  <si>
    <t>Aire = longueur x largeur&lt;br&gt;Aire = 15,4 x 5,6&lt;br&gt;Aire = 86,24</t>
  </si>
  <si>
    <t>Aire = longueur x largeur&lt;br&gt;Aire = 13 x 5,6&lt;br&gt;Aire = 72,8</t>
  </si>
  <si>
    <t>Aire = (base x hauteur) / 2&lt;br&gt;Aire = (19,1 x 8,6) / 2&lt;br&gt;Aire = 82,13</t>
  </si>
  <si>
    <t>Aire = (base x hauteur) / 2&lt;br&gt;Aire = (18,2 x 4,2) / 2&lt;br&gt;Aire = 38,22</t>
  </si>
  <si>
    <t>Aire = (base x hauteur) / 2&lt;br&gt;Aire = (13,9 x 4,7) / 2&lt;br&gt;Aire = 32,67</t>
  </si>
  <si>
    <t>Aire = (base x hauteur) / 2&lt;br&gt;Aire = (12 x 5,6) / 2&lt;br&gt;Aire = 33,6</t>
  </si>
  <si>
    <t>Aire = (base x hauteur) / 2&lt;br&gt;Aire = (18 x 5,1) / 2&lt;br&gt;Aire = 45,9</t>
  </si>
  <si>
    <t>Aire = (base x hauteur) / 2&lt;br&gt;Aire = (16,9 x 8,7) / 2&lt;br&gt;Aire = 73,52</t>
  </si>
  <si>
    <t>Aire = (base x hauteur) / 2&lt;br&gt;Aire = (17,6 x 5) / 2&lt;br&gt;Aire = 44</t>
  </si>
  <si>
    <t>Aire = (base x hauteur) / 2&lt;br&gt;Aire = (19 x 7,2) / 2&lt;br&gt;Aire = 68,4</t>
  </si>
  <si>
    <t>Aire = (base x hauteur) / 2&lt;br&gt;Aire = (14,9 x 4,8) / 2&lt;br&gt;Aire = 35,76</t>
  </si>
  <si>
    <t>Aire = (base x hauteur) / 2&lt;br&gt;Aire = (11 x 6,2) / 2&lt;br&gt;Aire = 34,1</t>
  </si>
  <si>
    <t>Aire = (base x hauteur) / 2&lt;br&gt;Aire = (13,4 x 7,2) / 2&lt;br&gt;Aire = 48,24</t>
  </si>
  <si>
    <t>Aire = (base x hauteur) / 2&lt;br&gt;Aire = (14,4 x 7,9) / 2&lt;br&gt;Aire = 56,88</t>
  </si>
  <si>
    <t>Aire = (base x hauteur) / 2&lt;br&gt;Aire = (11,6 x 8) / 2&lt;br&gt;Aire = 46,4</t>
  </si>
  <si>
    <t>Aire = (base x hauteur) / 2&lt;br&gt;Aire = (18 x 4,6) / 2&lt;br&gt;Aire = 41,4</t>
  </si>
  <si>
    <t>Aire = (base x hauteur) / 2&lt;br&gt;Aire = (16,7 x 4) / 2&lt;br&gt;Aire = 33,4</t>
  </si>
  <si>
    <t>Aire = (base x hauteur) / 2&lt;br&gt;Aire = (13,7 x 4,7) / 2&lt;br&gt;Aire = 32,2</t>
  </si>
  <si>
    <t>Aire = (base x hauteur) / 2&lt;br&gt;Aire = (13,6 x 5,7) / 2&lt;br&gt;Aire = 38,76</t>
  </si>
  <si>
    <t>Aire = (base x hauteur) / 2&lt;br&gt;Aire = (11,6 x 6,2) / 2&lt;br&gt;Aire = 35,96</t>
  </si>
  <si>
    <t>Aire = (base x hauteur) / 2&lt;br&gt;Aire = (14,2 x 9) / 2&lt;br&gt;Aire = 63,9</t>
  </si>
  <si>
    <t>Aire = (base x hauteur) / 2&lt;br&gt;Aire = (17,3 x 7,7) / 2&lt;br&gt;Aire = 66,61</t>
  </si>
  <si>
    <t>Aire = (base x hauteur) / 2&lt;br&gt;Aire = (18 x 8,3) / 2&lt;br&gt;Aire = 74,7</t>
  </si>
  <si>
    <t>Aire = (base x hauteur) / 2&lt;br&gt;Aire = (11,9 x 7,4) / 2&lt;br&gt;Aire = 44,03</t>
  </si>
  <si>
    <t>Aire = (base x hauteur) / 2&lt;br&gt;Aire = (11,6 x 7,4) / 2&lt;br&gt;Aire = 42,92</t>
  </si>
  <si>
    <t>Aire = (base x hauteur) / 2&lt;br&gt;Aire = (16,2 x 4,7) / 2&lt;br&gt;Aire = 38,07</t>
  </si>
  <si>
    <t>Aire = (base x hauteur) / 2&lt;br&gt;Aire = (12,7 x 7) / 2&lt;br&gt;Aire = 44,45</t>
  </si>
  <si>
    <t>Aire = (base x hauteur) / 2&lt;br&gt;Aire = (19 x 7,1) / 2&lt;br&gt;Aire = 67,45</t>
  </si>
  <si>
    <t>Aire = (base x hauteur) / 2&lt;br&gt;Aire = (17,3 x 8,7) / 2&lt;br&gt;Aire = 75,26</t>
  </si>
  <si>
    <t>Aire = (base x hauteur) / 2&lt;br&gt;Aire = (13,8 x 4,3) / 2&lt;br&gt;Aire = 29,67</t>
  </si>
  <si>
    <t>Aire = (base x hauteur) / 2&lt;br&gt;Aire = (12,7 x 7,9) / 2&lt;br&gt;Aire = 50,17</t>
  </si>
  <si>
    <t>Aire = (base x hauteur) / 2&lt;br&gt;Aire = (18,7 x 6,8) / 2&lt;br&gt;Aire = 63,58</t>
  </si>
  <si>
    <t>Aire = (base x hauteur) / 2&lt;br&gt;Aire = (18,1 x 4,9) / 2&lt;br&gt;Aire = 44,35</t>
  </si>
  <si>
    <t>Aire = (base x hauteur) / 2&lt;br&gt;Aire = (11,9 x 8,1) / 2&lt;br&gt;Aire = 48,2</t>
  </si>
  <si>
    <t>Aire = (base x hauteur) / 2&lt;br&gt;Aire = (16,6 x 5,2) / 2&lt;br&gt;Aire = 43,16</t>
  </si>
  <si>
    <t>Aire = (base x hauteur) / 2&lt;br&gt;Aire = (13,1 x 8,1) / 2&lt;br&gt;Aire = 53,06</t>
  </si>
  <si>
    <t>Aire = (base x hauteur) / 2&lt;br&gt;Aire = (17,8 x 7,9) / 2&lt;br&gt;Aire = 70,31</t>
  </si>
  <si>
    <t>Aire = (base x hauteur) / 2&lt;br&gt;Aire = (18,3 x 8,6) / 2&lt;br&gt;Aire = 78,69</t>
  </si>
  <si>
    <t>Aire = (base x hauteur) / 2&lt;br&gt;Aire = (13,4 x 8,8) / 2&lt;br&gt;Aire = 58,96</t>
  </si>
  <si>
    <t>Aire = (base x hauteur) / 2&lt;br&gt;Aire = (17,5 x 8,8) / 2&lt;br&gt;Aire = 77</t>
  </si>
  <si>
    <t>Aire = (base x hauteur) / 2&lt;br&gt;Aire = (13,9 x 8,5) / 2&lt;br&gt;Aire = 59,08</t>
  </si>
  <si>
    <t>Aire = (base x hauteur) / 2&lt;br&gt;Aire = (16,1 x 5,2) / 2&lt;br&gt;Aire = 41,86</t>
  </si>
  <si>
    <t>Aire = (base x hauteur) / 2&lt;br&gt;Aire = (11,2 x 7,9) / 2&lt;br&gt;Aire = 44,24</t>
  </si>
  <si>
    <t>Aire = (base x hauteur) / 2&lt;br&gt;Aire = (11,1 x 8,3) / 2&lt;br&gt;Aire = 46,07</t>
  </si>
  <si>
    <t>Aire = (base x hauteur) / 2&lt;br&gt;Aire = (18,1 x 8,5) / 2&lt;br&gt;Aire = 76,93</t>
  </si>
  <si>
    <t>Aire = (base x hauteur) / 2&lt;br&gt;Aire = (13,2 x 5,6) / 2&lt;br&gt;Aire = 36,96</t>
  </si>
  <si>
    <t>Aire = (base x hauteur) / 2&lt;br&gt;Aire = (17,8 x 7,5) / 2&lt;br&gt;Aire = 66,75</t>
  </si>
  <si>
    <t>Aire = (base x hauteur) / 2&lt;br&gt;Aire = (12,6 x 8,1) / 2&lt;br&gt;Aire = 51,03</t>
  </si>
  <si>
    <t>Aire = (base x hauteur) / 2&lt;br&gt;Aire = (18,5 x 4,7) / 2&lt;br&gt;Aire = 43,48</t>
  </si>
  <si>
    <t>Aire = (base x hauteur) / 2&lt;br&gt;Aire = (11,3 x 6,2) / 2&lt;br&gt;Aire = 35,03</t>
  </si>
  <si>
    <t>Aire = (base x hauteur) / 2&lt;br&gt;Aire = (14,1 x 7,9) / 2&lt;br&gt;Aire = 55,7</t>
  </si>
  <si>
    <t>Aire = (base x hauteur) / 2&lt;br&gt;Aire = (12,4 x 6,5) / 2&lt;br&gt;Aire = 40,3</t>
  </si>
  <si>
    <t>Aire = (base x hauteur) / 2&lt;br&gt;Aire = (12,8 x 7,4) / 2&lt;br&gt;Aire = 47,36</t>
  </si>
  <si>
    <t>Aire = (base x hauteur) / 2&lt;br&gt;Aire = (15,2 x 8,2) / 2&lt;br&gt;Aire = 62,32</t>
  </si>
  <si>
    <t>Aire = (base x hauteur) / 2&lt;br&gt;Aire = (19 x 5,6) / 2&lt;br&gt;Aire = 53,2</t>
  </si>
  <si>
    <t>Aire = (base x hauteur) / 2&lt;br&gt;Aire = (14,8 x 6,3) / 2&lt;br&gt;Aire = 46,62</t>
  </si>
  <si>
    <t>Aire = (base x hauteur) / 2&lt;br&gt;Aire = (12,8 x 8,3) / 2&lt;br&gt;Aire = 53,12</t>
  </si>
  <si>
    <t>Aire = (base x hauteur) / 2&lt;br&gt;Aire = (19,4 x 4,7) / 2&lt;br&gt;Aire = 45,59</t>
  </si>
  <si>
    <t>Aire = (base x hauteur) / 2&lt;br&gt;Aire = (18,6 x 7,8) / 2&lt;br&gt;Aire = 72,54</t>
  </si>
  <si>
    <t>Aire = (base x hauteur) / 2&lt;br&gt;Aire = (19,2 x 4,4) / 2&lt;br&gt;Aire = 42,24</t>
  </si>
  <si>
    <t>Aire = (base x hauteur) / 2&lt;br&gt;Aire = (18 x 7,5) / 2&lt;br&gt;Aire = 67,5</t>
  </si>
  <si>
    <t>Aire = (base x hauteur) / 2&lt;br&gt;Aire = (16 x 8,7) / 2&lt;br&gt;Aire = 69,6</t>
  </si>
  <si>
    <t>Aire = (base x hauteur) / 2&lt;br&gt;Aire = (13,9 x 5,5) / 2&lt;br&gt;Aire = 38,23</t>
  </si>
  <si>
    <t>Aire = (base x hauteur) / 2&lt;br&gt;Aire = (11,5 x 6,1) / 2&lt;br&gt;Aire = 35,08</t>
  </si>
  <si>
    <t>Aire = (base x hauteur) / 2&lt;br&gt;Aire = (20 x 4,1) / 2&lt;br&gt;Aire = 41</t>
  </si>
  <si>
    <t>Aire = (base x hauteur) / 2&lt;br&gt;Aire = (11,4 x 7,1) / 2&lt;br&gt;Aire = 40,47</t>
  </si>
  <si>
    <t>Aire = (base x hauteur) / 2&lt;br&gt;Aire = (14,2 x 7,2) / 2&lt;br&gt;Aire = 51,12</t>
  </si>
  <si>
    <t>Aire = (base x hauteur) / 2&lt;br&gt;Aire = (15 x 6) / 2&lt;br&gt;Aire = 45</t>
  </si>
  <si>
    <t>Aire = (base x hauteur) / 2&lt;br&gt;Aire = (18,1 x 4,8) / 2&lt;br&gt;Aire = 43,44</t>
  </si>
  <si>
    <t>Aire = (base x hauteur) / 2&lt;br&gt;Aire = (18,5 x 8,9) / 2&lt;br&gt;Aire = 82,33</t>
  </si>
  <si>
    <t>Aire = (base x hauteur) / 2&lt;br&gt;Aire = (11,6 x 4,9) / 2&lt;br&gt;Aire = 28,42</t>
  </si>
  <si>
    <t>Aire = (base x hauteur) / 2&lt;br&gt;Aire = (12,1 x 8,6) / 2&lt;br&gt;Aire = 52,03</t>
  </si>
  <si>
    <t>Aire = (base x hauteur) / 2&lt;br&gt;Aire = (11,9 x 8,7) / 2&lt;br&gt;Aire = 51,77</t>
  </si>
  <si>
    <t>Aire = (base x hauteur) / 2&lt;br&gt;Aire = (12,5 x 7,5) / 2&lt;br&gt;Aire = 46,88</t>
  </si>
  <si>
    <t>Aire = (base x hauteur) / 2&lt;br&gt;Aire = (14,3 x 4) / 2&lt;br&gt;Aire = 28,6</t>
  </si>
  <si>
    <t>Aire = (base x hauteur) / 2&lt;br&gt;Aire = (12,3 x 9) / 2&lt;br&gt;Aire = 55,35</t>
  </si>
  <si>
    <t>Aire = (base x hauteur) / 2&lt;br&gt;Aire = (15,8 x 7,7) / 2&lt;br&gt;Aire = 60,83</t>
  </si>
  <si>
    <t>Aire = (base x hauteur) / 2&lt;br&gt;Aire = (11,8 x 7,2) / 2&lt;br&gt;Aire = 42,48</t>
  </si>
  <si>
    <t>Aire = (base x hauteur) / 2&lt;br&gt;Aire = (11,3 x 5,2) / 2&lt;br&gt;Aire = 29,38</t>
  </si>
  <si>
    <t>Aire = (base x hauteur) / 2&lt;br&gt;Aire = (11,9 x 6,6) / 2&lt;br&gt;Aire = 39,27</t>
  </si>
  <si>
    <t>Aire = (base x hauteur) / 2&lt;br&gt;Aire = (15,4 x 5,2) / 2&lt;br&gt;Aire = 40,04</t>
  </si>
  <si>
    <t>Aire = (base x hauteur) / 2&lt;br&gt;Aire = (12,9 x 4,3) / 2&lt;br&gt;Aire = 27,74</t>
  </si>
  <si>
    <t>Aire = (base x hauteur) / 2&lt;br&gt;Aire = (12 x 5,8) / 2&lt;br&gt;Aire = 34,8</t>
  </si>
  <si>
    <t>Aire = (base x hauteur) / 2&lt;br&gt;Aire = (17,2 x 8,2) / 2&lt;br&gt;Aire = 70,52</t>
  </si>
  <si>
    <t>Aire = (base x hauteur) / 2&lt;br&gt;Aire = (18,2 x 5,6) / 2&lt;br&gt;Aire = 50,96</t>
  </si>
  <si>
    <t>Aire = (base x hauteur) / 2&lt;br&gt;Aire = (12,8 x 6,1) / 2&lt;br&gt;Aire = 39,04</t>
  </si>
  <si>
    <t>Aire = (base x hauteur) / 2&lt;br&gt;Aire = (11,5 x 7,1) / 2&lt;br&gt;Aire = 40,83</t>
  </si>
  <si>
    <t>Aire = (base x hauteur) / 2&lt;br&gt;Aire = (15,1 x 4,1) / 2&lt;br&gt;Aire = 30,96</t>
  </si>
  <si>
    <t>Aire = (base x hauteur) / 2&lt;br&gt;Aire = (16,9 x 6,8) / 2&lt;br&gt;Aire = 57,46</t>
  </si>
  <si>
    <t>Aire = (base x hauteur) / 2&lt;br&gt;Aire = (15,6 x 7) / 2&lt;br&gt;Aire = 54,6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</si>
</sst>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9FBC-810E-4B2E-92F1-159D8ADB816F}">
  <dimension ref="A1:U38"/>
  <sheetViews>
    <sheetView workbookViewId="0">
      <selection activeCell="A33" sqref="A33:U34"/>
    </sheetView>
  </sheetViews>
  <sheetFormatPr baseColWidth="10" defaultRowHeight="15" x14ac:dyDescent="0.25"/>
  <cols>
    <col min="1" max="1" width="67.140625" customWidth="1"/>
    <col min="2" max="2" width="48.140625" customWidth="1"/>
    <col min="3" max="19" width="6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s="2" t="s">
        <v>2</v>
      </c>
      <c r="J1" t="s">
        <v>3</v>
      </c>
      <c r="K1" t="s">
        <v>4</v>
      </c>
      <c r="L1" t="s">
        <v>5</v>
      </c>
      <c r="M1" t="s">
        <v>6</v>
      </c>
      <c r="N1" s="2" t="s">
        <v>2</v>
      </c>
      <c r="O1" t="s">
        <v>3</v>
      </c>
      <c r="P1" t="s">
        <v>4</v>
      </c>
      <c r="Q1" t="s">
        <v>5</v>
      </c>
      <c r="R1" t="s">
        <v>6</v>
      </c>
      <c r="S1" t="s">
        <v>6</v>
      </c>
      <c r="T1" s="3" t="s">
        <v>7</v>
      </c>
      <c r="U1" t="s">
        <v>48</v>
      </c>
    </row>
    <row r="2" spans="1:21" x14ac:dyDescent="0.25">
      <c r="A2" t="s">
        <v>36</v>
      </c>
      <c r="B2" t="s">
        <v>32</v>
      </c>
      <c r="C2" s="2">
        <f ca="1">RANDBETWEEN(110,200)/10</f>
        <v>18.100000000000001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2">
        <f ca="1">RANDBETWEEN(40,90)/10</f>
        <v>7.7</v>
      </c>
      <c r="J2" t="s">
        <v>13</v>
      </c>
      <c r="K2" t="s">
        <v>14</v>
      </c>
      <c r="L2" t="s">
        <v>10</v>
      </c>
      <c r="M2" t="s">
        <v>11</v>
      </c>
      <c r="S2" t="s">
        <v>15</v>
      </c>
      <c r="T2" s="4">
        <f ca="1">ROUND(C2*I2,2)</f>
        <v>139.37</v>
      </c>
      <c r="U2" t="str">
        <f ca="1">"Aire = longueur x largeur&lt;br&gt;Aire = "&amp;C2&amp;" x "&amp;I2&amp;"&lt;br&gt;Aire = "&amp;T2</f>
        <v>Aire = longueur x largeur&lt;br&gt;Aire = 18,1 x 7,7&lt;br&gt;Aire = 139,37</v>
      </c>
    </row>
    <row r="3" spans="1:21" x14ac:dyDescent="0.25">
      <c r="A3" t="s">
        <v>37</v>
      </c>
      <c r="B3" t="s">
        <v>32</v>
      </c>
      <c r="C3" s="2">
        <f ca="1">RANDBETWEEN(110,200)/10</f>
        <v>18.899999999999999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s="2">
        <f ca="1">RANDBETWEEN(40,90)/10</f>
        <v>7.3</v>
      </c>
      <c r="J3" t="s">
        <v>13</v>
      </c>
      <c r="K3" t="s">
        <v>14</v>
      </c>
      <c r="L3" t="s">
        <v>10</v>
      </c>
      <c r="M3" t="s">
        <v>11</v>
      </c>
      <c r="S3" t="s">
        <v>15</v>
      </c>
      <c r="T3" s="4">
        <f ca="1">ROUND(C3+C3+I3+I3,2)</f>
        <v>52.4</v>
      </c>
      <c r="U3" t="str">
        <f ca="1">"Périmètre = "&amp;C3&amp;" + "&amp;I3&amp;" + "&amp;C3&amp;" + "&amp;I3&amp;"&lt;br&gt;Périmètre = "&amp;T3</f>
        <v>Périmètre = 18,9 + 7,3 + 18,9 + 7,3&lt;br&gt;Périmètre = 52,4</v>
      </c>
    </row>
    <row r="4" spans="1:21" x14ac:dyDescent="0.25">
      <c r="A4" t="s">
        <v>33</v>
      </c>
      <c r="B4" t="s">
        <v>27</v>
      </c>
      <c r="C4" s="2">
        <f t="shared" ref="C4:C5" ca="1" si="0">RANDBETWEEN(110,200)/10</f>
        <v>16.600000000000001</v>
      </c>
      <c r="D4">
        <f>135</f>
        <v>135</v>
      </c>
      <c r="E4">
        <f>180</f>
        <v>180</v>
      </c>
      <c r="F4">
        <f>40</f>
        <v>40</v>
      </c>
      <c r="G4" t="s">
        <v>11</v>
      </c>
      <c r="H4" t="s">
        <v>12</v>
      </c>
      <c r="I4" s="2">
        <f t="shared" ref="I4:I5" ca="1" si="1">RANDBETWEEN(40,90)/10</f>
        <v>6.3</v>
      </c>
      <c r="J4">
        <f>15</f>
        <v>15</v>
      </c>
      <c r="K4">
        <f>90</f>
        <v>90</v>
      </c>
      <c r="L4">
        <f>40</f>
        <v>40</v>
      </c>
      <c r="M4" s="5" t="s">
        <v>11</v>
      </c>
      <c r="S4" s="5" t="s">
        <v>15</v>
      </c>
      <c r="T4" s="4">
        <f ca="1">ROUND(C4*I4/2,2)</f>
        <v>52.29</v>
      </c>
      <c r="U4" t="str">
        <f ca="1">"Aire = (base x hauteur) / 2&lt;br&gt;Aire = ("&amp;C3&amp;" x "&amp;I3&amp;") / 2&lt;br&gt;Aire = "&amp;T3</f>
        <v>Aire = (base x hauteur) / 2&lt;br&gt;Aire = (18,9 x 7,3) / 2&lt;br&gt;Aire = 52,4</v>
      </c>
    </row>
    <row r="5" spans="1:21" x14ac:dyDescent="0.25">
      <c r="A5" t="s">
        <v>33</v>
      </c>
      <c r="B5" t="s">
        <v>28</v>
      </c>
      <c r="C5" s="2">
        <f t="shared" ca="1" si="0"/>
        <v>13</v>
      </c>
      <c r="D5">
        <f>110</f>
        <v>110</v>
      </c>
      <c r="E5">
        <f>195</f>
        <v>195</v>
      </c>
      <c r="F5">
        <f>40</f>
        <v>40</v>
      </c>
      <c r="G5" t="s">
        <v>11</v>
      </c>
      <c r="H5" t="s">
        <v>12</v>
      </c>
      <c r="I5" s="2">
        <f t="shared" ca="1" si="1"/>
        <v>7.3</v>
      </c>
      <c r="J5">
        <f>260</f>
        <v>260</v>
      </c>
      <c r="K5">
        <f>80</f>
        <v>80</v>
      </c>
      <c r="L5">
        <f>40</f>
        <v>40</v>
      </c>
      <c r="M5" s="5" t="s">
        <v>11</v>
      </c>
      <c r="S5" s="5" t="s">
        <v>15</v>
      </c>
      <c r="T5" s="4">
        <f ca="1">ROUND(C5*I5/2,2)</f>
        <v>47.45</v>
      </c>
      <c r="U5" t="str">
        <f ca="1">"Aire = (base x hauteur) / 2&lt;br&gt;Aire = ("&amp;C4&amp;" x "&amp;I4&amp;") / 2&lt;br&gt;Aire = "&amp;T4</f>
        <v>Aire = (base x hauteur) / 2&lt;br&gt;Aire = (16,6 x 6,3) / 2&lt;br&gt;Aire = 52,29</v>
      </c>
    </row>
    <row r="6" spans="1:21" x14ac:dyDescent="0.25">
      <c r="A6" t="s">
        <v>38</v>
      </c>
      <c r="B6" t="s">
        <v>34</v>
      </c>
      <c r="C6" s="2">
        <f ca="1">RANDBETWEEN(50,200)/10</f>
        <v>19.8</v>
      </c>
      <c r="D6" t="s">
        <v>23</v>
      </c>
      <c r="E6" t="s">
        <v>22</v>
      </c>
      <c r="F6" t="s">
        <v>10</v>
      </c>
      <c r="G6" t="s">
        <v>11</v>
      </c>
      <c r="H6" t="s">
        <v>12</v>
      </c>
      <c r="I6" s="2"/>
      <c r="M6" s="5"/>
      <c r="S6" s="5" t="s">
        <v>15</v>
      </c>
      <c r="T6" s="4">
        <f ca="1">ROUND(C6*C6*3.14,2)</f>
        <v>1231.01</v>
      </c>
    </row>
    <row r="7" spans="1:21" x14ac:dyDescent="0.25">
      <c r="A7" t="s">
        <v>39</v>
      </c>
      <c r="B7" t="s">
        <v>34</v>
      </c>
      <c r="C7" s="2">
        <f ca="1">RANDBETWEEN(50,200)/10</f>
        <v>13.8</v>
      </c>
      <c r="D7" t="s">
        <v>23</v>
      </c>
      <c r="E7" t="s">
        <v>22</v>
      </c>
      <c r="F7" t="s">
        <v>10</v>
      </c>
      <c r="G7" t="s">
        <v>11</v>
      </c>
      <c r="H7" t="s">
        <v>12</v>
      </c>
      <c r="I7" s="2"/>
      <c r="M7" s="5"/>
      <c r="S7" s="5" t="s">
        <v>15</v>
      </c>
      <c r="T7" s="4">
        <f ca="1">ROUND(C7*2*3.14,2)</f>
        <v>86.66</v>
      </c>
    </row>
    <row r="8" spans="1:21" x14ac:dyDescent="0.25">
      <c r="A8" t="s">
        <v>38</v>
      </c>
      <c r="B8" t="s">
        <v>35</v>
      </c>
      <c r="C8" s="2">
        <f ca="1">RANDBETWEEN(50,200)/10</f>
        <v>7.1</v>
      </c>
      <c r="D8" t="s">
        <v>24</v>
      </c>
      <c r="E8" t="s">
        <v>25</v>
      </c>
      <c r="F8" t="s">
        <v>26</v>
      </c>
      <c r="G8" t="s">
        <v>11</v>
      </c>
      <c r="H8" t="s">
        <v>12</v>
      </c>
      <c r="I8" s="2"/>
      <c r="M8" s="5"/>
      <c r="S8" s="5" t="s">
        <v>15</v>
      </c>
      <c r="T8" s="4">
        <f ca="1">ROUND((C8/2)*(C8/2)*3.14,2)</f>
        <v>39.57</v>
      </c>
    </row>
    <row r="9" spans="1:21" x14ac:dyDescent="0.25">
      <c r="A9" t="s">
        <v>39</v>
      </c>
      <c r="B9" t="s">
        <v>35</v>
      </c>
      <c r="C9" s="2">
        <f ca="1">RANDBETWEEN(50,200)/10</f>
        <v>13.6</v>
      </c>
      <c r="D9" t="s">
        <v>23</v>
      </c>
      <c r="E9" t="s">
        <v>22</v>
      </c>
      <c r="F9" t="s">
        <v>10</v>
      </c>
      <c r="G9" t="s">
        <v>11</v>
      </c>
      <c r="H9" t="s">
        <v>12</v>
      </c>
      <c r="I9" s="2"/>
      <c r="M9" s="5"/>
      <c r="S9" s="5" t="s">
        <v>15</v>
      </c>
      <c r="T9" s="4">
        <f ca="1">ROUND(C9*3.14,2)</f>
        <v>42.7</v>
      </c>
    </row>
    <row r="10" spans="1:21" s="8" customFormat="1" x14ac:dyDescent="0.25">
      <c r="A10" s="8" t="s">
        <v>41</v>
      </c>
      <c r="B10" s="8" t="s">
        <v>27</v>
      </c>
      <c r="C10" s="9">
        <f t="shared" ref="C10" ca="1" si="2">ROUND(SQRT(I10*I10+N10*N10),2)</f>
        <v>18.38</v>
      </c>
      <c r="D10" s="8" t="s">
        <v>42</v>
      </c>
      <c r="E10" s="8" t="s">
        <v>10</v>
      </c>
      <c r="F10" s="8" t="s">
        <v>10</v>
      </c>
      <c r="G10" s="8" t="s">
        <v>11</v>
      </c>
      <c r="H10" s="8" t="s">
        <v>12</v>
      </c>
      <c r="I10" s="9">
        <f t="shared" ref="I10" ca="1" si="3">ROUND(RANDBETWEEN(50,80)/10,2)</f>
        <v>6.2</v>
      </c>
      <c r="J10" s="8" t="s">
        <v>40</v>
      </c>
      <c r="K10" s="8" t="s">
        <v>14</v>
      </c>
      <c r="L10" s="8" t="s">
        <v>10</v>
      </c>
      <c r="M10" s="8" t="s">
        <v>11</v>
      </c>
      <c r="N10" s="9">
        <f t="shared" ref="N10" ca="1" si="4">ROUND(RANDBETWEEN(100,180)/10,2)</f>
        <v>17.3</v>
      </c>
      <c r="O10" s="8" t="s">
        <v>23</v>
      </c>
      <c r="P10" s="8" t="s">
        <v>17</v>
      </c>
      <c r="Q10" s="8" t="s">
        <v>10</v>
      </c>
      <c r="R10" s="8" t="s">
        <v>11</v>
      </c>
      <c r="S10" s="8" t="s">
        <v>15</v>
      </c>
      <c r="T10" s="10">
        <f t="shared" ref="T10" ca="1" si="5">ROUND(C10+I10+N10,2)</f>
        <v>41.88</v>
      </c>
      <c r="U10" t="str">
        <f ca="1">"Périmètre = "&amp;C10&amp;" + "&amp;I10&amp;" +  "&amp;N10&amp;"&lt;br&gt;Périmètre = "&amp;T10</f>
        <v>Périmètre = 18,38 + 6,2 +  17,3&lt;br&gt;Périmètre = 41,88</v>
      </c>
    </row>
    <row r="11" spans="1:21" x14ac:dyDescent="0.25">
      <c r="A11" t="s">
        <v>41</v>
      </c>
      <c r="B11" t="s">
        <v>43</v>
      </c>
      <c r="C11" s="2">
        <f ca="1">ROUND(RANDBETWEEN(250,350)/10,2)</f>
        <v>31.2</v>
      </c>
      <c r="D11">
        <v>60</v>
      </c>
      <c r="E11">
        <v>55</v>
      </c>
      <c r="F11" t="s">
        <v>10</v>
      </c>
      <c r="G11" t="s">
        <v>11</v>
      </c>
      <c r="H11" t="s">
        <v>12</v>
      </c>
      <c r="I11" s="2">
        <f ca="1">ROUND(N11-RANDBETWEEN(40,70)/10,2)</f>
        <v>17.600000000000001</v>
      </c>
      <c r="J11">
        <v>230</v>
      </c>
      <c r="K11">
        <v>75</v>
      </c>
      <c r="L11" t="s">
        <v>10</v>
      </c>
      <c r="M11" t="s">
        <v>11</v>
      </c>
      <c r="N11" s="2">
        <f ca="1">ROUND(C11-RANDBETWEEN(40,70)/10,2)</f>
        <v>24.3</v>
      </c>
      <c r="O11">
        <v>120</v>
      </c>
      <c r="P11">
        <v>180</v>
      </c>
      <c r="Q11" t="s">
        <v>10</v>
      </c>
      <c r="R11" t="s">
        <v>11</v>
      </c>
      <c r="S11" t="s">
        <v>15</v>
      </c>
      <c r="T11" s="10">
        <f t="shared" ref="T11" ca="1" si="6">ROUND(C11+I11+N11,2)</f>
        <v>73.099999999999994</v>
      </c>
      <c r="U11" t="str">
        <f ca="1">"Périmètre = "&amp;C11&amp;" + "&amp;I11&amp;" +  "&amp;N11&amp;"&lt;br&gt;Périmètre = "&amp;T11</f>
        <v>Périmètre = 31,2 + 17,6 +  24,3&lt;br&gt;Périmètre = 73,1</v>
      </c>
    </row>
    <row r="13" spans="1:21" x14ac:dyDescent="0.25">
      <c r="A13" t="s">
        <v>38</v>
      </c>
      <c r="B13" t="s">
        <v>34</v>
      </c>
      <c r="C13" s="2">
        <f ca="1">RANDBETWEEN(50,200)/10</f>
        <v>13.5</v>
      </c>
      <c r="D13" t="s">
        <v>23</v>
      </c>
      <c r="E13" t="s">
        <v>22</v>
      </c>
      <c r="F13" t="s">
        <v>10</v>
      </c>
      <c r="G13" t="s">
        <v>11</v>
      </c>
      <c r="H13" t="s">
        <v>12</v>
      </c>
      <c r="I13" s="2"/>
      <c r="M13" s="5"/>
      <c r="S13" s="5" t="s">
        <v>15</v>
      </c>
      <c r="T13" s="4">
        <f ca="1">ROUND(C13*C13*3.14,2)</f>
        <v>572.27</v>
      </c>
    </row>
    <row r="14" spans="1:21" x14ac:dyDescent="0.25">
      <c r="A14" t="s">
        <v>38</v>
      </c>
      <c r="B14" t="s">
        <v>35</v>
      </c>
      <c r="C14" s="2">
        <f ca="1">RANDBETWEEN(50,200)/10</f>
        <v>16.399999999999999</v>
      </c>
      <c r="D14" t="s">
        <v>24</v>
      </c>
      <c r="E14" t="s">
        <v>25</v>
      </c>
      <c r="F14" t="s">
        <v>26</v>
      </c>
      <c r="G14" t="s">
        <v>11</v>
      </c>
      <c r="H14" t="s">
        <v>12</v>
      </c>
      <c r="I14" s="2"/>
      <c r="M14" s="5"/>
      <c r="S14" s="5" t="s">
        <v>15</v>
      </c>
      <c r="T14" s="4">
        <f ca="1">ROUND((C14/2)*(C14/2)*3.14,2)</f>
        <v>211.13</v>
      </c>
    </row>
    <row r="16" spans="1:21" x14ac:dyDescent="0.25">
      <c r="A16" t="s">
        <v>39</v>
      </c>
      <c r="B16" t="s">
        <v>34</v>
      </c>
      <c r="C16" s="2">
        <f ca="1">RANDBETWEEN(50,200)/10</f>
        <v>17.8</v>
      </c>
      <c r="D16" t="s">
        <v>23</v>
      </c>
      <c r="E16" t="s">
        <v>22</v>
      </c>
      <c r="F16" t="s">
        <v>10</v>
      </c>
      <c r="G16" t="s">
        <v>11</v>
      </c>
      <c r="H16" t="s">
        <v>12</v>
      </c>
      <c r="I16" s="2"/>
      <c r="M16" s="5"/>
      <c r="S16" s="5" t="s">
        <v>15</v>
      </c>
      <c r="T16" s="4">
        <f ca="1">ROUND(C16*2*3.14,2)</f>
        <v>111.78</v>
      </c>
    </row>
    <row r="17" spans="1:21" x14ac:dyDescent="0.25">
      <c r="A17" t="s">
        <v>39</v>
      </c>
      <c r="B17" t="s">
        <v>35</v>
      </c>
      <c r="C17" s="2">
        <f ca="1">RANDBETWEEN(50,200)/10</f>
        <v>10.8</v>
      </c>
      <c r="D17" t="s">
        <v>23</v>
      </c>
      <c r="E17" t="s">
        <v>22</v>
      </c>
      <c r="F17" t="s">
        <v>10</v>
      </c>
      <c r="G17" t="s">
        <v>11</v>
      </c>
      <c r="H17" t="s">
        <v>12</v>
      </c>
      <c r="I17" s="2"/>
      <c r="M17" s="5"/>
      <c r="S17" s="5" t="s">
        <v>15</v>
      </c>
      <c r="T17" s="4">
        <f ca="1">ROUND(C17*3.14,2)</f>
        <v>33.909999999999997</v>
      </c>
    </row>
    <row r="24" spans="1:21" x14ac:dyDescent="0.25">
      <c r="A24" t="s">
        <v>257</v>
      </c>
    </row>
    <row r="25" spans="1:21" x14ac:dyDescent="0.25">
      <c r="A25" t="s">
        <v>36</v>
      </c>
      <c r="B25" t="s">
        <v>32</v>
      </c>
      <c r="C25" s="2">
        <f ca="1">RANDBETWEEN(110,200)/10</f>
        <v>19.600000000000001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s="2">
        <f ca="1">RANDBETWEEN(40,90)/10</f>
        <v>4.2</v>
      </c>
      <c r="J25" t="s">
        <v>13</v>
      </c>
      <c r="K25" t="s">
        <v>14</v>
      </c>
      <c r="L25" t="s">
        <v>10</v>
      </c>
      <c r="M25" t="s">
        <v>11</v>
      </c>
      <c r="S25" t="s">
        <v>15</v>
      </c>
      <c r="T25" s="4">
        <f ca="1">ROUND(C25*I25,2)</f>
        <v>82.32</v>
      </c>
      <c r="U25" t="str">
        <f ca="1">"Aire = longueur x largeur&lt;br&gt;Aire = "&amp;C25&amp;" x "&amp;I25&amp;"&lt;br&gt;Aire = "&amp;T25</f>
        <v>Aire = longueur x largeur&lt;br&gt;Aire = 19,6 x 4,2&lt;br&gt;Aire = 82,32</v>
      </c>
    </row>
    <row r="26" spans="1:21" x14ac:dyDescent="0.25">
      <c r="A26" t="s">
        <v>36</v>
      </c>
      <c r="B26" t="s">
        <v>32</v>
      </c>
      <c r="C26" s="2">
        <f t="shared" ref="C26:C28" ca="1" si="7">RANDBETWEEN(110,200)/10</f>
        <v>16.600000000000001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s="2">
        <f t="shared" ref="I26:I28" ca="1" si="8">RANDBETWEEN(40,90)/10</f>
        <v>6.8</v>
      </c>
      <c r="J26" t="s">
        <v>13</v>
      </c>
      <c r="K26" t="s">
        <v>14</v>
      </c>
      <c r="L26" t="s">
        <v>10</v>
      </c>
      <c r="M26" t="s">
        <v>11</v>
      </c>
      <c r="S26" t="s">
        <v>15</v>
      </c>
      <c r="T26" s="4">
        <f t="shared" ref="T26:T28" ca="1" si="9">ROUND(C26*I26,2)</f>
        <v>112.88</v>
      </c>
      <c r="U26" t="str">
        <f ca="1">"Aire = longueur x largeur&lt;br&gt;Aire = "&amp;C26&amp;" x "&amp;I26&amp;"&lt;br&gt;Aire = "&amp;T26</f>
        <v>Aire = longueur x largeur&lt;br&gt;Aire = 16,6 x 6,8&lt;br&gt;Aire = 112,88</v>
      </c>
    </row>
    <row r="27" spans="1:21" x14ac:dyDescent="0.25">
      <c r="A27" t="s">
        <v>36</v>
      </c>
      <c r="B27" t="s">
        <v>32</v>
      </c>
      <c r="C27" s="2">
        <f t="shared" ca="1" si="7"/>
        <v>16.7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I27" s="2">
        <f t="shared" ca="1" si="8"/>
        <v>7.1</v>
      </c>
      <c r="J27" t="s">
        <v>13</v>
      </c>
      <c r="K27" t="s">
        <v>14</v>
      </c>
      <c r="L27" t="s">
        <v>10</v>
      </c>
      <c r="M27" t="s">
        <v>11</v>
      </c>
      <c r="S27" t="s">
        <v>15</v>
      </c>
      <c r="T27" s="4">
        <f t="shared" ca="1" si="9"/>
        <v>118.57</v>
      </c>
      <c r="U27" t="str">
        <f ca="1">"Aire = longueur x largeur&lt;br&gt;Aire = "&amp;C27&amp;" x "&amp;I27&amp;"&lt;br&gt;Aire = "&amp;T27</f>
        <v>Aire = longueur x largeur&lt;br&gt;Aire = 16,7 x 7,1&lt;br&gt;Aire = 118,57</v>
      </c>
    </row>
    <row r="28" spans="1:21" x14ac:dyDescent="0.25">
      <c r="A28" t="s">
        <v>36</v>
      </c>
      <c r="B28" t="s">
        <v>32</v>
      </c>
      <c r="C28" s="2">
        <f t="shared" ca="1" si="7"/>
        <v>15.6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s="2">
        <f t="shared" ca="1" si="8"/>
        <v>5.2</v>
      </c>
      <c r="J28" t="s">
        <v>13</v>
      </c>
      <c r="K28" t="s">
        <v>14</v>
      </c>
      <c r="L28" t="s">
        <v>10</v>
      </c>
      <c r="M28" t="s">
        <v>11</v>
      </c>
      <c r="S28" t="s">
        <v>15</v>
      </c>
      <c r="T28" s="4">
        <f t="shared" ca="1" si="9"/>
        <v>81.12</v>
      </c>
      <c r="U28" t="str">
        <f ca="1">"Aire = longueur x largeur&lt;br&gt;Aire = "&amp;C28&amp;" x "&amp;I28&amp;"&lt;br&gt;Aire = "&amp;T28</f>
        <v>Aire = longueur x largeur&lt;br&gt;Aire = 15,6 x 5,2&lt;br&gt;Aire = 81,12</v>
      </c>
    </row>
    <row r="29" spans="1:21" x14ac:dyDescent="0.25">
      <c r="A29" t="s">
        <v>37</v>
      </c>
      <c r="B29" t="s">
        <v>32</v>
      </c>
      <c r="C29" s="2">
        <f ca="1">RANDBETWEEN(110,200)/10</f>
        <v>12.1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s="2">
        <f ca="1">RANDBETWEEN(40,90)/10</f>
        <v>6.3</v>
      </c>
      <c r="J29" t="s">
        <v>13</v>
      </c>
      <c r="K29" t="s">
        <v>14</v>
      </c>
      <c r="L29" t="s">
        <v>10</v>
      </c>
      <c r="M29" t="s">
        <v>11</v>
      </c>
      <c r="S29" t="s">
        <v>15</v>
      </c>
      <c r="T29" s="4">
        <f ca="1">ROUND(C29+C29+I29+I29,2)</f>
        <v>36.799999999999997</v>
      </c>
      <c r="U29" t="str">
        <f ca="1">"Périmètre = "&amp;C29&amp;" + "&amp;I29&amp;" + "&amp;C29&amp;" + "&amp;I29&amp;"&lt;br&gt;Périmètre = "&amp;T29</f>
        <v>Périmètre = 12,1 + 6,3 + 12,1 + 6,3&lt;br&gt;Périmètre = 36,8</v>
      </c>
    </row>
    <row r="30" spans="1:21" x14ac:dyDescent="0.25">
      <c r="A30" t="s">
        <v>37</v>
      </c>
      <c r="B30" t="s">
        <v>32</v>
      </c>
      <c r="C30" s="2">
        <f ca="1">RANDBETWEEN(110,200)/10</f>
        <v>14.7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s="2">
        <f ca="1">RANDBETWEEN(40,90)/10</f>
        <v>4.3</v>
      </c>
      <c r="J30" t="s">
        <v>13</v>
      </c>
      <c r="K30" t="s">
        <v>14</v>
      </c>
      <c r="L30" t="s">
        <v>10</v>
      </c>
      <c r="M30" t="s">
        <v>11</v>
      </c>
      <c r="S30" t="s">
        <v>15</v>
      </c>
      <c r="T30" s="4">
        <f ca="1">ROUND(C30+C30+I30+I30,2)</f>
        <v>38</v>
      </c>
      <c r="U30" t="str">
        <f t="shared" ref="U30:U32" ca="1" si="10">"Périmètre = "&amp;C30&amp;" + "&amp;I30&amp;" + "&amp;C30&amp;" + "&amp;I30&amp;"&lt;br&gt;Périmètre = "&amp;T30</f>
        <v>Périmètre = 14,7 + 4,3 + 14,7 + 4,3&lt;br&gt;Périmètre = 38</v>
      </c>
    </row>
    <row r="31" spans="1:21" x14ac:dyDescent="0.25">
      <c r="A31" t="s">
        <v>37</v>
      </c>
      <c r="B31" t="s">
        <v>32</v>
      </c>
      <c r="C31" s="2">
        <f ca="1">RANDBETWEEN(110,200)/10</f>
        <v>12.1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s="2">
        <f ca="1">RANDBETWEEN(40,90)/10</f>
        <v>5.2</v>
      </c>
      <c r="J31" t="s">
        <v>13</v>
      </c>
      <c r="K31" t="s">
        <v>14</v>
      </c>
      <c r="L31" t="s">
        <v>10</v>
      </c>
      <c r="M31" t="s">
        <v>11</v>
      </c>
      <c r="S31" t="s">
        <v>15</v>
      </c>
      <c r="T31" s="4">
        <f ca="1">ROUND(C31+C31+I31+I31,2)</f>
        <v>34.6</v>
      </c>
      <c r="U31" t="str">
        <f t="shared" ca="1" si="10"/>
        <v>Périmètre = 12,1 + 5,2 + 12,1 + 5,2&lt;br&gt;Périmètre = 34,6</v>
      </c>
    </row>
    <row r="32" spans="1:21" x14ac:dyDescent="0.25">
      <c r="A32" t="s">
        <v>37</v>
      </c>
      <c r="B32" t="s">
        <v>32</v>
      </c>
      <c r="C32" s="2">
        <f ca="1">RANDBETWEEN(110,200)/10</f>
        <v>13.4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s="2">
        <f ca="1">RANDBETWEEN(40,90)/10</f>
        <v>7.6</v>
      </c>
      <c r="J32" t="s">
        <v>13</v>
      </c>
      <c r="K32" t="s">
        <v>14</v>
      </c>
      <c r="L32" t="s">
        <v>10</v>
      </c>
      <c r="M32" t="s">
        <v>11</v>
      </c>
      <c r="S32" t="s">
        <v>15</v>
      </c>
      <c r="T32" s="4">
        <f ca="1">ROUND(C32+C32+I32+I32,2)</f>
        <v>42</v>
      </c>
      <c r="U32" t="str">
        <f t="shared" ca="1" si="10"/>
        <v>Périmètre = 13,4 + 7,6 + 13,4 + 7,6&lt;br&gt;Périmètre = 42</v>
      </c>
    </row>
    <row r="33" spans="1:21" x14ac:dyDescent="0.25">
      <c r="A33" t="s">
        <v>33</v>
      </c>
      <c r="B33" t="s">
        <v>27</v>
      </c>
      <c r="C33" s="2">
        <f t="shared" ref="C33:C36" ca="1" si="11">RANDBETWEEN(110,200)/10</f>
        <v>11.8</v>
      </c>
      <c r="D33">
        <f>135</f>
        <v>135</v>
      </c>
      <c r="E33">
        <f>180</f>
        <v>180</v>
      </c>
      <c r="F33">
        <f>40</f>
        <v>40</v>
      </c>
      <c r="G33" t="s">
        <v>11</v>
      </c>
      <c r="H33" t="s">
        <v>12</v>
      </c>
      <c r="I33" s="2">
        <f t="shared" ref="I33:I36" ca="1" si="12">RANDBETWEEN(40,90)/10</f>
        <v>5</v>
      </c>
      <c r="J33">
        <f>15</f>
        <v>15</v>
      </c>
      <c r="K33">
        <f>90</f>
        <v>90</v>
      </c>
      <c r="L33">
        <f>40</f>
        <v>40</v>
      </c>
      <c r="M33" s="5" t="s">
        <v>11</v>
      </c>
      <c r="S33" s="5" t="s">
        <v>15</v>
      </c>
      <c r="T33" s="4">
        <f ca="1">ROUND(C33*I33/2,2)</f>
        <v>29.5</v>
      </c>
      <c r="U33" t="str">
        <f ca="1">"Aire = (base x hauteur) / 2&lt;br&gt;Aire = ("&amp;C33&amp;" x "&amp;I33&amp;") / 2&lt;br&gt;Aire = "&amp;T33</f>
        <v>Aire = (base x hauteur) / 2&lt;br&gt;Aire = (11,8 x 5) / 2&lt;br&gt;Aire = 29,5</v>
      </c>
    </row>
    <row r="34" spans="1:21" x14ac:dyDescent="0.25">
      <c r="A34" t="s">
        <v>33</v>
      </c>
      <c r="B34" t="s">
        <v>28</v>
      </c>
      <c r="C34" s="2">
        <f t="shared" ca="1" si="11"/>
        <v>18.2</v>
      </c>
      <c r="D34">
        <f>110</f>
        <v>110</v>
      </c>
      <c r="E34">
        <f>195</f>
        <v>195</v>
      </c>
      <c r="F34">
        <f>40</f>
        <v>40</v>
      </c>
      <c r="G34" t="s">
        <v>11</v>
      </c>
      <c r="H34" t="s">
        <v>12</v>
      </c>
      <c r="I34" s="2">
        <f t="shared" ca="1" si="12"/>
        <v>4.3</v>
      </c>
      <c r="J34">
        <f>260</f>
        <v>260</v>
      </c>
      <c r="K34">
        <f>80</f>
        <v>80</v>
      </c>
      <c r="L34">
        <f>40</f>
        <v>40</v>
      </c>
      <c r="M34" s="5" t="s">
        <v>11</v>
      </c>
      <c r="S34" s="5" t="s">
        <v>15</v>
      </c>
      <c r="T34" s="4">
        <f ca="1">ROUND(C34*I34/2,2)</f>
        <v>39.130000000000003</v>
      </c>
      <c r="U34" t="str">
        <f t="shared" ref="U34:U36" ca="1" si="13">"Aire = (base x hauteur) / 2&lt;br&gt;Aire = ("&amp;C34&amp;" x "&amp;I34&amp;") / 2&lt;br&gt;Aire = "&amp;T34</f>
        <v>Aire = (base x hauteur) / 2&lt;br&gt;Aire = (18,2 x 4,3) / 2&lt;br&gt;Aire = 39,13</v>
      </c>
    </row>
    <row r="35" spans="1:21" x14ac:dyDescent="0.25">
      <c r="A35" t="s">
        <v>33</v>
      </c>
      <c r="B35" t="s">
        <v>27</v>
      </c>
      <c r="C35" s="2">
        <f t="shared" ca="1" si="11"/>
        <v>15.4</v>
      </c>
      <c r="D35">
        <f>135</f>
        <v>135</v>
      </c>
      <c r="E35">
        <f>180</f>
        <v>180</v>
      </c>
      <c r="F35">
        <f>40</f>
        <v>40</v>
      </c>
      <c r="G35" t="s">
        <v>11</v>
      </c>
      <c r="H35" t="s">
        <v>12</v>
      </c>
      <c r="I35" s="2">
        <f t="shared" ca="1" si="12"/>
        <v>4.8</v>
      </c>
      <c r="J35">
        <f>15</f>
        <v>15</v>
      </c>
      <c r="K35">
        <f>90</f>
        <v>90</v>
      </c>
      <c r="L35">
        <f>40</f>
        <v>40</v>
      </c>
      <c r="M35" s="5" t="s">
        <v>11</v>
      </c>
      <c r="S35" s="5" t="s">
        <v>15</v>
      </c>
      <c r="T35" s="4">
        <f ca="1">ROUND(C35*I35/2,2)</f>
        <v>36.96</v>
      </c>
      <c r="U35" t="str">
        <f t="shared" ca="1" si="13"/>
        <v>Aire = (base x hauteur) / 2&lt;br&gt;Aire = (15,4 x 4,8) / 2&lt;br&gt;Aire = 36,96</v>
      </c>
    </row>
    <row r="36" spans="1:21" x14ac:dyDescent="0.25">
      <c r="A36" t="s">
        <v>33</v>
      </c>
      <c r="B36" t="s">
        <v>28</v>
      </c>
      <c r="C36" s="2">
        <f t="shared" ca="1" si="11"/>
        <v>16.8</v>
      </c>
      <c r="D36">
        <f>110</f>
        <v>110</v>
      </c>
      <c r="E36">
        <f>195</f>
        <v>195</v>
      </c>
      <c r="F36">
        <f>40</f>
        <v>40</v>
      </c>
      <c r="G36" t="s">
        <v>11</v>
      </c>
      <c r="H36" t="s">
        <v>12</v>
      </c>
      <c r="I36" s="2">
        <f t="shared" ca="1" si="12"/>
        <v>8.5</v>
      </c>
      <c r="J36">
        <f>260</f>
        <v>260</v>
      </c>
      <c r="K36">
        <f>80</f>
        <v>80</v>
      </c>
      <c r="L36">
        <f>40</f>
        <v>40</v>
      </c>
      <c r="M36" s="5" t="s">
        <v>11</v>
      </c>
      <c r="S36" s="5" t="s">
        <v>15</v>
      </c>
      <c r="T36" s="4">
        <f ca="1">ROUND(C36*I36/2,2)</f>
        <v>71.400000000000006</v>
      </c>
      <c r="U36" t="str">
        <f t="shared" ca="1" si="13"/>
        <v>Aire = (base x hauteur) / 2&lt;br&gt;Aire = (16,8 x 8,5) / 2&lt;br&gt;Aire = 71,4</v>
      </c>
    </row>
    <row r="37" spans="1:21" x14ac:dyDescent="0.25">
      <c r="A37" s="8" t="s">
        <v>41</v>
      </c>
      <c r="B37" s="8" t="s">
        <v>27</v>
      </c>
      <c r="C37" s="9">
        <f t="shared" ref="C37" ca="1" si="14">ROUND(SQRT(I37*I37+N37*N37),2)</f>
        <v>19.39</v>
      </c>
      <c r="D37" s="8" t="s">
        <v>42</v>
      </c>
      <c r="E37" s="8" t="s">
        <v>10</v>
      </c>
      <c r="F37" s="8" t="s">
        <v>10</v>
      </c>
      <c r="G37" s="8" t="s">
        <v>11</v>
      </c>
      <c r="H37" s="8" t="s">
        <v>12</v>
      </c>
      <c r="I37" s="9">
        <f t="shared" ref="I37" ca="1" si="15">ROUND(RANDBETWEEN(50,80)/10,2)</f>
        <v>7.2</v>
      </c>
      <c r="J37" s="8" t="s">
        <v>40</v>
      </c>
      <c r="K37" s="8" t="s">
        <v>14</v>
      </c>
      <c r="L37" s="8" t="s">
        <v>10</v>
      </c>
      <c r="M37" s="8" t="s">
        <v>11</v>
      </c>
      <c r="N37" s="9">
        <f t="shared" ref="N37" ca="1" si="16">ROUND(RANDBETWEEN(100,180)/10,2)</f>
        <v>18</v>
      </c>
      <c r="O37" s="8" t="s">
        <v>23</v>
      </c>
      <c r="P37" s="8" t="s">
        <v>17</v>
      </c>
      <c r="Q37" s="8" t="s">
        <v>10</v>
      </c>
      <c r="R37" s="8" t="s">
        <v>11</v>
      </c>
      <c r="S37" s="8" t="s">
        <v>15</v>
      </c>
      <c r="T37" s="10">
        <f t="shared" ref="T37:T38" ca="1" si="17">ROUND(C37+I37+N37,2)</f>
        <v>44.59</v>
      </c>
      <c r="U37" t="str">
        <f ca="1">"Périmètre = "&amp;C37&amp;" + "&amp;I37&amp;" +  "&amp;N37&amp;"&lt;br&gt;Périmètre = "&amp;T37</f>
        <v>Périmètre = 19,39 + 7,2 +  18&lt;br&gt;Périmètre = 44,59</v>
      </c>
    </row>
    <row r="38" spans="1:21" x14ac:dyDescent="0.25">
      <c r="A38" t="s">
        <v>41</v>
      </c>
      <c r="B38" t="s">
        <v>43</v>
      </c>
      <c r="C38" s="2">
        <f ca="1">ROUND(RANDBETWEEN(250,350)/10,2)</f>
        <v>28.2</v>
      </c>
      <c r="D38">
        <v>60</v>
      </c>
      <c r="E38">
        <v>55</v>
      </c>
      <c r="F38" t="s">
        <v>10</v>
      </c>
      <c r="G38" t="s">
        <v>11</v>
      </c>
      <c r="H38" t="s">
        <v>12</v>
      </c>
      <c r="I38" s="2">
        <f ca="1">ROUND(N38-RANDBETWEEN(40,70)/10,2)</f>
        <v>20.2</v>
      </c>
      <c r="J38">
        <v>230</v>
      </c>
      <c r="K38">
        <v>75</v>
      </c>
      <c r="L38" t="s">
        <v>10</v>
      </c>
      <c r="M38" t="s">
        <v>11</v>
      </c>
      <c r="N38" s="2">
        <f ca="1">ROUND(C38-RANDBETWEEN(40,70)/10,2)</f>
        <v>24.2</v>
      </c>
      <c r="O38">
        <v>120</v>
      </c>
      <c r="P38">
        <v>180</v>
      </c>
      <c r="Q38" t="s">
        <v>10</v>
      </c>
      <c r="R38" t="s">
        <v>11</v>
      </c>
      <c r="S38" t="s">
        <v>15</v>
      </c>
      <c r="T38" s="10">
        <f t="shared" ca="1" si="17"/>
        <v>72.599999999999994</v>
      </c>
      <c r="U38" t="str">
        <f ca="1">"Périmètre = "&amp;C38&amp;" + "&amp;I38&amp;" +  "&amp;N38&amp;"&lt;br&gt;Périmètre = "&amp;T38</f>
        <v>Périmètre = 28,2 + 20,2 +  24,2&lt;br&gt;Périmètre = 72,6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C81-AEDD-41BF-B8DD-13766CF1E78E}">
  <dimension ref="A1:T102"/>
  <sheetViews>
    <sheetView topLeftCell="A7" workbookViewId="0">
      <selection activeCell="U13" sqref="U13"/>
    </sheetView>
  </sheetViews>
  <sheetFormatPr baseColWidth="10" defaultRowHeight="15" x14ac:dyDescent="0.25"/>
  <cols>
    <col min="1" max="2" width="6.140625" style="1" customWidth="1"/>
    <col min="3" max="3" width="6.140625" style="6" customWidth="1"/>
    <col min="4" max="8" width="6.140625" style="1" customWidth="1"/>
    <col min="9" max="9" width="6.140625" style="6" customWidth="1"/>
    <col min="10" max="13" width="6.140625" style="1" customWidth="1"/>
    <col min="14" max="14" width="6.140625" style="6" customWidth="1"/>
    <col min="15" max="20" width="6.140625" style="1" customWidth="1"/>
    <col min="21" max="16384" width="11.42578125" style="1"/>
  </cols>
  <sheetData>
    <row r="1" spans="1:20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</row>
    <row r="2" spans="1:20" x14ac:dyDescent="0.25">
      <c r="A2" s="1" t="s">
        <v>41</v>
      </c>
      <c r="B2" s="1" t="s">
        <v>27</v>
      </c>
      <c r="C2" s="6">
        <v>12.46</v>
      </c>
      <c r="D2" s="1" t="s">
        <v>42</v>
      </c>
      <c r="E2" s="1" t="s">
        <v>10</v>
      </c>
      <c r="F2" s="1" t="s">
        <v>10</v>
      </c>
      <c r="G2" s="1" t="s">
        <v>11</v>
      </c>
      <c r="H2" s="1" t="s">
        <v>12</v>
      </c>
      <c r="I2" s="6">
        <v>6.7</v>
      </c>
      <c r="J2" s="1" t="s">
        <v>40</v>
      </c>
      <c r="K2" s="1" t="s">
        <v>14</v>
      </c>
      <c r="L2" s="1" t="s">
        <v>10</v>
      </c>
      <c r="M2" s="1" t="s">
        <v>11</v>
      </c>
      <c r="N2" s="6">
        <v>10.5</v>
      </c>
      <c r="O2" s="1" t="s">
        <v>23</v>
      </c>
      <c r="P2" s="1" t="s">
        <v>17</v>
      </c>
      <c r="Q2" s="1" t="s">
        <v>10</v>
      </c>
      <c r="R2" s="1" t="s">
        <v>11</v>
      </c>
      <c r="S2" s="1" t="s">
        <v>15</v>
      </c>
      <c r="T2" s="3">
        <v>29.66</v>
      </c>
    </row>
    <row r="3" spans="1:20" x14ac:dyDescent="0.25">
      <c r="A3" s="1" t="s">
        <v>41</v>
      </c>
      <c r="B3" s="1" t="s">
        <v>43</v>
      </c>
      <c r="C3" s="6">
        <v>35</v>
      </c>
      <c r="D3" s="1">
        <v>60</v>
      </c>
      <c r="E3" s="1">
        <v>55</v>
      </c>
      <c r="F3" s="1" t="s">
        <v>10</v>
      </c>
      <c r="G3" s="1" t="s">
        <v>11</v>
      </c>
      <c r="H3" s="1" t="s">
        <v>12</v>
      </c>
      <c r="I3" s="6">
        <v>24.8</v>
      </c>
      <c r="J3" s="1">
        <v>230</v>
      </c>
      <c r="K3" s="1">
        <v>75</v>
      </c>
      <c r="L3" s="1" t="s">
        <v>10</v>
      </c>
      <c r="M3" s="1" t="s">
        <v>11</v>
      </c>
      <c r="N3" s="6">
        <v>29.1</v>
      </c>
      <c r="O3" s="1">
        <v>120</v>
      </c>
      <c r="P3" s="1">
        <v>180</v>
      </c>
      <c r="Q3" s="1" t="s">
        <v>10</v>
      </c>
      <c r="R3" s="1" t="s">
        <v>11</v>
      </c>
      <c r="S3" s="1" t="s">
        <v>15</v>
      </c>
      <c r="T3" s="3">
        <v>88.9</v>
      </c>
    </row>
    <row r="4" spans="1:20" x14ac:dyDescent="0.25">
      <c r="A4" s="1" t="s">
        <v>41</v>
      </c>
      <c r="B4" s="1" t="s">
        <v>27</v>
      </c>
      <c r="C4" s="6">
        <v>17.78</v>
      </c>
      <c r="D4" s="1" t="s">
        <v>42</v>
      </c>
      <c r="E4" s="1" t="s">
        <v>10</v>
      </c>
      <c r="F4" s="1" t="s">
        <v>10</v>
      </c>
      <c r="G4" s="1" t="s">
        <v>11</v>
      </c>
      <c r="H4" s="1" t="s">
        <v>12</v>
      </c>
      <c r="I4" s="6">
        <v>5.2</v>
      </c>
      <c r="J4" s="1" t="s">
        <v>40</v>
      </c>
      <c r="K4" s="1" t="s">
        <v>14</v>
      </c>
      <c r="L4" s="1" t="s">
        <v>10</v>
      </c>
      <c r="M4" s="1" t="s">
        <v>11</v>
      </c>
      <c r="N4" s="6">
        <v>17</v>
      </c>
      <c r="O4" s="1" t="s">
        <v>23</v>
      </c>
      <c r="P4" s="1" t="s">
        <v>17</v>
      </c>
      <c r="Q4" s="1" t="s">
        <v>10</v>
      </c>
      <c r="R4" s="1" t="s">
        <v>11</v>
      </c>
      <c r="S4" s="1" t="s">
        <v>15</v>
      </c>
      <c r="T4" s="3">
        <v>39.979999999999997</v>
      </c>
    </row>
    <row r="5" spans="1:20" x14ac:dyDescent="0.25">
      <c r="A5" s="1" t="s">
        <v>41</v>
      </c>
      <c r="B5" s="1" t="s">
        <v>43</v>
      </c>
      <c r="C5" s="6">
        <v>33.200000000000003</v>
      </c>
      <c r="D5" s="1">
        <v>60</v>
      </c>
      <c r="E5" s="1">
        <v>55</v>
      </c>
      <c r="F5" s="1" t="s">
        <v>10</v>
      </c>
      <c r="G5" s="1" t="s">
        <v>11</v>
      </c>
      <c r="H5" s="1" t="s">
        <v>12</v>
      </c>
      <c r="I5" s="6">
        <v>23.2</v>
      </c>
      <c r="J5" s="1">
        <v>230</v>
      </c>
      <c r="K5" s="1">
        <v>75</v>
      </c>
      <c r="L5" s="1" t="s">
        <v>10</v>
      </c>
      <c r="M5" s="1" t="s">
        <v>11</v>
      </c>
      <c r="N5" s="6">
        <v>28.6</v>
      </c>
      <c r="O5" s="1">
        <v>120</v>
      </c>
      <c r="P5" s="1">
        <v>180</v>
      </c>
      <c r="Q5" s="1" t="s">
        <v>10</v>
      </c>
      <c r="R5" s="1" t="s">
        <v>11</v>
      </c>
      <c r="S5" s="1" t="s">
        <v>15</v>
      </c>
      <c r="T5" s="3">
        <v>85</v>
      </c>
    </row>
    <row r="6" spans="1:20" x14ac:dyDescent="0.25">
      <c r="A6" s="1" t="s">
        <v>41</v>
      </c>
      <c r="B6" s="1" t="s">
        <v>27</v>
      </c>
      <c r="C6" s="6">
        <v>12.21</v>
      </c>
      <c r="D6" s="1" t="s">
        <v>42</v>
      </c>
      <c r="E6" s="1" t="s">
        <v>10</v>
      </c>
      <c r="F6" s="1" t="s">
        <v>10</v>
      </c>
      <c r="G6" s="1" t="s">
        <v>11</v>
      </c>
      <c r="H6" s="1" t="s">
        <v>12</v>
      </c>
      <c r="I6" s="6">
        <v>6.4</v>
      </c>
      <c r="J6" s="1" t="s">
        <v>40</v>
      </c>
      <c r="K6" s="1" t="s">
        <v>14</v>
      </c>
      <c r="L6" s="1" t="s">
        <v>10</v>
      </c>
      <c r="M6" s="1" t="s">
        <v>11</v>
      </c>
      <c r="N6" s="6">
        <v>10.4</v>
      </c>
      <c r="O6" s="1" t="s">
        <v>23</v>
      </c>
      <c r="P6" s="1" t="s">
        <v>17</v>
      </c>
      <c r="Q6" s="1" t="s">
        <v>10</v>
      </c>
      <c r="R6" s="1" t="s">
        <v>11</v>
      </c>
      <c r="S6" s="1" t="s">
        <v>15</v>
      </c>
      <c r="T6" s="3">
        <v>29.01</v>
      </c>
    </row>
    <row r="7" spans="1:20" x14ac:dyDescent="0.25">
      <c r="A7" s="1" t="s">
        <v>41</v>
      </c>
      <c r="B7" s="1" t="s">
        <v>43</v>
      </c>
      <c r="C7" s="6">
        <v>28.7</v>
      </c>
      <c r="D7" s="1">
        <v>60</v>
      </c>
      <c r="E7" s="1">
        <v>55</v>
      </c>
      <c r="F7" s="1" t="s">
        <v>10</v>
      </c>
      <c r="G7" s="1" t="s">
        <v>11</v>
      </c>
      <c r="H7" s="1" t="s">
        <v>12</v>
      </c>
      <c r="I7" s="6">
        <v>15.3</v>
      </c>
      <c r="J7" s="1">
        <v>230</v>
      </c>
      <c r="K7" s="1">
        <v>75</v>
      </c>
      <c r="L7" s="1" t="s">
        <v>10</v>
      </c>
      <c r="M7" s="1" t="s">
        <v>11</v>
      </c>
      <c r="N7" s="6">
        <v>22.1</v>
      </c>
      <c r="O7" s="1">
        <v>120</v>
      </c>
      <c r="P7" s="1">
        <v>180</v>
      </c>
      <c r="Q7" s="1" t="s">
        <v>10</v>
      </c>
      <c r="R7" s="1" t="s">
        <v>11</v>
      </c>
      <c r="S7" s="1" t="s">
        <v>15</v>
      </c>
      <c r="T7" s="3">
        <v>66.099999999999994</v>
      </c>
    </row>
    <row r="8" spans="1:20" x14ac:dyDescent="0.25">
      <c r="A8" s="1" t="s">
        <v>41</v>
      </c>
      <c r="B8" s="1" t="s">
        <v>27</v>
      </c>
      <c r="C8" s="6">
        <v>18.61</v>
      </c>
      <c r="D8" s="1" t="s">
        <v>42</v>
      </c>
      <c r="E8" s="1" t="s">
        <v>10</v>
      </c>
      <c r="F8" s="1" t="s">
        <v>10</v>
      </c>
      <c r="G8" s="1" t="s">
        <v>11</v>
      </c>
      <c r="H8" s="1" t="s">
        <v>12</v>
      </c>
      <c r="I8" s="6">
        <v>6.6</v>
      </c>
      <c r="J8" s="1" t="s">
        <v>40</v>
      </c>
      <c r="K8" s="1" t="s">
        <v>14</v>
      </c>
      <c r="L8" s="1" t="s">
        <v>10</v>
      </c>
      <c r="M8" s="1" t="s">
        <v>11</v>
      </c>
      <c r="N8" s="6">
        <v>17.399999999999999</v>
      </c>
      <c r="O8" s="1" t="s">
        <v>23</v>
      </c>
      <c r="P8" s="1" t="s">
        <v>17</v>
      </c>
      <c r="Q8" s="1" t="s">
        <v>10</v>
      </c>
      <c r="R8" s="1" t="s">
        <v>11</v>
      </c>
      <c r="S8" s="1" t="s">
        <v>15</v>
      </c>
      <c r="T8" s="3">
        <v>42.61</v>
      </c>
    </row>
    <row r="9" spans="1:20" x14ac:dyDescent="0.25">
      <c r="A9" s="1" t="s">
        <v>41</v>
      </c>
      <c r="B9" s="1" t="s">
        <v>43</v>
      </c>
      <c r="C9" s="6">
        <v>26.1</v>
      </c>
      <c r="D9" s="1">
        <v>60</v>
      </c>
      <c r="E9" s="1">
        <v>55</v>
      </c>
      <c r="F9" s="1" t="s">
        <v>10</v>
      </c>
      <c r="G9" s="1" t="s">
        <v>11</v>
      </c>
      <c r="H9" s="1" t="s">
        <v>12</v>
      </c>
      <c r="I9" s="6">
        <v>13.7</v>
      </c>
      <c r="J9" s="1">
        <v>230</v>
      </c>
      <c r="K9" s="1">
        <v>75</v>
      </c>
      <c r="L9" s="1" t="s">
        <v>10</v>
      </c>
      <c r="M9" s="1" t="s">
        <v>11</v>
      </c>
      <c r="N9" s="6">
        <v>19.7</v>
      </c>
      <c r="O9" s="1">
        <v>120</v>
      </c>
      <c r="P9" s="1">
        <v>180</v>
      </c>
      <c r="Q9" s="1" t="s">
        <v>10</v>
      </c>
      <c r="R9" s="1" t="s">
        <v>11</v>
      </c>
      <c r="S9" s="1" t="s">
        <v>15</v>
      </c>
      <c r="T9" s="3">
        <v>59.5</v>
      </c>
    </row>
    <row r="10" spans="1:20" x14ac:dyDescent="0.25">
      <c r="A10" s="1" t="s">
        <v>41</v>
      </c>
      <c r="B10" s="1" t="s">
        <v>27</v>
      </c>
      <c r="C10" s="6">
        <v>18.79</v>
      </c>
      <c r="D10" s="1" t="s">
        <v>42</v>
      </c>
      <c r="E10" s="1" t="s">
        <v>10</v>
      </c>
      <c r="F10" s="1" t="s">
        <v>10</v>
      </c>
      <c r="G10" s="1" t="s">
        <v>11</v>
      </c>
      <c r="H10" s="1" t="s">
        <v>12</v>
      </c>
      <c r="I10" s="6">
        <v>5.4</v>
      </c>
      <c r="J10" s="1" t="s">
        <v>40</v>
      </c>
      <c r="K10" s="1" t="s">
        <v>14</v>
      </c>
      <c r="L10" s="1" t="s">
        <v>10</v>
      </c>
      <c r="M10" s="1" t="s">
        <v>11</v>
      </c>
      <c r="N10" s="6">
        <v>18</v>
      </c>
      <c r="O10" s="1" t="s">
        <v>23</v>
      </c>
      <c r="P10" s="1" t="s">
        <v>17</v>
      </c>
      <c r="Q10" s="1" t="s">
        <v>10</v>
      </c>
      <c r="R10" s="1" t="s">
        <v>11</v>
      </c>
      <c r="S10" s="1" t="s">
        <v>15</v>
      </c>
      <c r="T10" s="3">
        <v>42.19</v>
      </c>
    </row>
    <row r="11" spans="1:20" x14ac:dyDescent="0.25">
      <c r="A11" s="1" t="s">
        <v>41</v>
      </c>
      <c r="B11" s="1" t="s">
        <v>43</v>
      </c>
      <c r="C11" s="6">
        <v>26.8</v>
      </c>
      <c r="D11" s="1">
        <v>60</v>
      </c>
      <c r="E11" s="1">
        <v>55</v>
      </c>
      <c r="F11" s="1" t="s">
        <v>10</v>
      </c>
      <c r="G11" s="1" t="s">
        <v>11</v>
      </c>
      <c r="H11" s="1" t="s">
        <v>12</v>
      </c>
      <c r="I11" s="6">
        <v>17.100000000000001</v>
      </c>
      <c r="J11" s="1">
        <v>230</v>
      </c>
      <c r="K11" s="1">
        <v>75</v>
      </c>
      <c r="L11" s="1" t="s">
        <v>10</v>
      </c>
      <c r="M11" s="1" t="s">
        <v>11</v>
      </c>
      <c r="N11" s="6">
        <v>22.1</v>
      </c>
      <c r="O11" s="1">
        <v>120</v>
      </c>
      <c r="P11" s="1">
        <v>180</v>
      </c>
      <c r="Q11" s="1" t="s">
        <v>10</v>
      </c>
      <c r="R11" s="1" t="s">
        <v>11</v>
      </c>
      <c r="S11" s="1" t="s">
        <v>15</v>
      </c>
      <c r="T11" s="3">
        <v>66</v>
      </c>
    </row>
    <row r="12" spans="1:20" x14ac:dyDescent="0.25">
      <c r="A12" s="1" t="s">
        <v>41</v>
      </c>
      <c r="B12" s="1" t="s">
        <v>27</v>
      </c>
      <c r="C12" s="6">
        <v>14.32</v>
      </c>
      <c r="D12" s="1" t="s">
        <v>42</v>
      </c>
      <c r="E12" s="1" t="s">
        <v>10</v>
      </c>
      <c r="F12" s="1" t="s">
        <v>10</v>
      </c>
      <c r="G12" s="1" t="s">
        <v>11</v>
      </c>
      <c r="H12" s="1" t="s">
        <v>12</v>
      </c>
      <c r="I12" s="6">
        <v>7.5</v>
      </c>
      <c r="J12" s="1" t="s">
        <v>40</v>
      </c>
      <c r="K12" s="1" t="s">
        <v>14</v>
      </c>
      <c r="L12" s="1" t="s">
        <v>10</v>
      </c>
      <c r="M12" s="1" t="s">
        <v>11</v>
      </c>
      <c r="N12" s="6">
        <v>12.2</v>
      </c>
      <c r="O12" s="1" t="s">
        <v>23</v>
      </c>
      <c r="P12" s="1" t="s">
        <v>17</v>
      </c>
      <c r="Q12" s="1" t="s">
        <v>10</v>
      </c>
      <c r="R12" s="1" t="s">
        <v>11</v>
      </c>
      <c r="S12" s="1" t="s">
        <v>15</v>
      </c>
      <c r="T12" s="3">
        <v>34.020000000000003</v>
      </c>
    </row>
    <row r="13" spans="1:20" x14ac:dyDescent="0.25">
      <c r="A13" s="1" t="s">
        <v>41</v>
      </c>
      <c r="B13" s="1" t="s">
        <v>43</v>
      </c>
      <c r="C13" s="6">
        <v>25</v>
      </c>
      <c r="D13" s="1">
        <v>60</v>
      </c>
      <c r="E13" s="1">
        <v>55</v>
      </c>
      <c r="F13" s="1" t="s">
        <v>10</v>
      </c>
      <c r="G13" s="1" t="s">
        <v>11</v>
      </c>
      <c r="H13" s="1" t="s">
        <v>12</v>
      </c>
      <c r="I13" s="6">
        <v>15.9</v>
      </c>
      <c r="J13" s="1">
        <v>230</v>
      </c>
      <c r="K13" s="1">
        <v>75</v>
      </c>
      <c r="L13" s="1" t="s">
        <v>10</v>
      </c>
      <c r="M13" s="1" t="s">
        <v>11</v>
      </c>
      <c r="N13" s="6">
        <v>19.899999999999999</v>
      </c>
      <c r="O13" s="1">
        <v>120</v>
      </c>
      <c r="P13" s="1">
        <v>180</v>
      </c>
      <c r="Q13" s="1" t="s">
        <v>10</v>
      </c>
      <c r="R13" s="1" t="s">
        <v>11</v>
      </c>
      <c r="S13" s="1" t="s">
        <v>15</v>
      </c>
      <c r="T13" s="3">
        <v>60.8</v>
      </c>
    </row>
    <row r="14" spans="1:20" x14ac:dyDescent="0.25">
      <c r="A14" s="1" t="s">
        <v>41</v>
      </c>
      <c r="B14" s="1" t="s">
        <v>27</v>
      </c>
      <c r="C14" s="6">
        <v>18.309999999999999</v>
      </c>
      <c r="D14" s="1" t="s">
        <v>42</v>
      </c>
      <c r="E14" s="1" t="s">
        <v>10</v>
      </c>
      <c r="F14" s="1" t="s">
        <v>10</v>
      </c>
      <c r="G14" s="1" t="s">
        <v>11</v>
      </c>
      <c r="H14" s="1" t="s">
        <v>12</v>
      </c>
      <c r="I14" s="6">
        <v>5.7</v>
      </c>
      <c r="J14" s="1" t="s">
        <v>40</v>
      </c>
      <c r="K14" s="1" t="s">
        <v>14</v>
      </c>
      <c r="L14" s="1" t="s">
        <v>10</v>
      </c>
      <c r="M14" s="1" t="s">
        <v>11</v>
      </c>
      <c r="N14" s="6">
        <v>17.399999999999999</v>
      </c>
      <c r="O14" s="1" t="s">
        <v>23</v>
      </c>
      <c r="P14" s="1" t="s">
        <v>17</v>
      </c>
      <c r="Q14" s="1" t="s">
        <v>10</v>
      </c>
      <c r="R14" s="1" t="s">
        <v>11</v>
      </c>
      <c r="S14" s="1" t="s">
        <v>15</v>
      </c>
      <c r="T14" s="3">
        <v>41.41</v>
      </c>
    </row>
    <row r="15" spans="1:20" x14ac:dyDescent="0.25">
      <c r="A15" s="1" t="s">
        <v>41</v>
      </c>
      <c r="B15" s="1" t="s">
        <v>43</v>
      </c>
      <c r="C15" s="6">
        <v>34.9</v>
      </c>
      <c r="D15" s="1">
        <v>60</v>
      </c>
      <c r="E15" s="1">
        <v>55</v>
      </c>
      <c r="F15" s="1" t="s">
        <v>10</v>
      </c>
      <c r="G15" s="1" t="s">
        <v>11</v>
      </c>
      <c r="H15" s="1" t="s">
        <v>12</v>
      </c>
      <c r="I15" s="6">
        <v>23.5</v>
      </c>
      <c r="J15" s="1">
        <v>230</v>
      </c>
      <c r="K15" s="1">
        <v>75</v>
      </c>
      <c r="L15" s="1" t="s">
        <v>10</v>
      </c>
      <c r="M15" s="1" t="s">
        <v>11</v>
      </c>
      <c r="N15" s="6">
        <v>29.8</v>
      </c>
      <c r="O15" s="1">
        <v>120</v>
      </c>
      <c r="P15" s="1">
        <v>180</v>
      </c>
      <c r="Q15" s="1" t="s">
        <v>10</v>
      </c>
      <c r="R15" s="1" t="s">
        <v>11</v>
      </c>
      <c r="S15" s="1" t="s">
        <v>15</v>
      </c>
      <c r="T15" s="3">
        <v>88.2</v>
      </c>
    </row>
    <row r="16" spans="1:20" x14ac:dyDescent="0.25">
      <c r="A16" s="1" t="s">
        <v>41</v>
      </c>
      <c r="B16" s="1" t="s">
        <v>27</v>
      </c>
      <c r="C16" s="6">
        <v>14.79</v>
      </c>
      <c r="D16" s="1" t="s">
        <v>42</v>
      </c>
      <c r="E16" s="1" t="s">
        <v>10</v>
      </c>
      <c r="F16" s="1" t="s">
        <v>10</v>
      </c>
      <c r="G16" s="1" t="s">
        <v>11</v>
      </c>
      <c r="H16" s="1" t="s">
        <v>12</v>
      </c>
      <c r="I16" s="6">
        <v>5.8</v>
      </c>
      <c r="J16" s="1" t="s">
        <v>40</v>
      </c>
      <c r="K16" s="1" t="s">
        <v>14</v>
      </c>
      <c r="L16" s="1" t="s">
        <v>10</v>
      </c>
      <c r="M16" s="1" t="s">
        <v>11</v>
      </c>
      <c r="N16" s="6">
        <v>13.6</v>
      </c>
      <c r="O16" s="1" t="s">
        <v>23</v>
      </c>
      <c r="P16" s="1" t="s">
        <v>17</v>
      </c>
      <c r="Q16" s="1" t="s">
        <v>10</v>
      </c>
      <c r="R16" s="1" t="s">
        <v>11</v>
      </c>
      <c r="S16" s="1" t="s">
        <v>15</v>
      </c>
      <c r="T16" s="3">
        <v>34.19</v>
      </c>
    </row>
    <row r="17" spans="1:20" x14ac:dyDescent="0.25">
      <c r="A17" s="1" t="s">
        <v>41</v>
      </c>
      <c r="B17" s="1" t="s">
        <v>43</v>
      </c>
      <c r="C17" s="6">
        <v>29.6</v>
      </c>
      <c r="D17" s="1">
        <v>60</v>
      </c>
      <c r="E17" s="1">
        <v>55</v>
      </c>
      <c r="F17" s="1" t="s">
        <v>10</v>
      </c>
      <c r="G17" s="1" t="s">
        <v>11</v>
      </c>
      <c r="H17" s="1" t="s">
        <v>12</v>
      </c>
      <c r="I17" s="6">
        <v>19.8</v>
      </c>
      <c r="J17" s="1">
        <v>230</v>
      </c>
      <c r="K17" s="1">
        <v>75</v>
      </c>
      <c r="L17" s="1" t="s">
        <v>10</v>
      </c>
      <c r="M17" s="1" t="s">
        <v>11</v>
      </c>
      <c r="N17" s="6">
        <v>24.2</v>
      </c>
      <c r="O17" s="1">
        <v>120</v>
      </c>
      <c r="P17" s="1">
        <v>180</v>
      </c>
      <c r="Q17" s="1" t="s">
        <v>10</v>
      </c>
      <c r="R17" s="1" t="s">
        <v>11</v>
      </c>
      <c r="S17" s="1" t="s">
        <v>15</v>
      </c>
      <c r="T17" s="3">
        <v>73.599999999999994</v>
      </c>
    </row>
    <row r="18" spans="1:20" x14ac:dyDescent="0.25">
      <c r="A18" s="1" t="s">
        <v>41</v>
      </c>
      <c r="B18" s="1" t="s">
        <v>27</v>
      </c>
      <c r="C18" s="6">
        <v>15.71</v>
      </c>
      <c r="D18" s="1" t="s">
        <v>42</v>
      </c>
      <c r="E18" s="1" t="s">
        <v>10</v>
      </c>
      <c r="F18" s="1" t="s">
        <v>10</v>
      </c>
      <c r="G18" s="1" t="s">
        <v>11</v>
      </c>
      <c r="H18" s="1" t="s">
        <v>12</v>
      </c>
      <c r="I18" s="6">
        <v>5.8</v>
      </c>
      <c r="J18" s="1" t="s">
        <v>40</v>
      </c>
      <c r="K18" s="1" t="s">
        <v>14</v>
      </c>
      <c r="L18" s="1" t="s">
        <v>10</v>
      </c>
      <c r="M18" s="1" t="s">
        <v>11</v>
      </c>
      <c r="N18" s="6">
        <v>14.6</v>
      </c>
      <c r="O18" s="1" t="s">
        <v>23</v>
      </c>
      <c r="P18" s="1" t="s">
        <v>17</v>
      </c>
      <c r="Q18" s="1" t="s">
        <v>10</v>
      </c>
      <c r="R18" s="1" t="s">
        <v>11</v>
      </c>
      <c r="S18" s="1" t="s">
        <v>15</v>
      </c>
      <c r="T18" s="3">
        <v>36.11</v>
      </c>
    </row>
    <row r="19" spans="1:20" x14ac:dyDescent="0.25">
      <c r="A19" s="1" t="s">
        <v>41</v>
      </c>
      <c r="B19" s="1" t="s">
        <v>43</v>
      </c>
      <c r="C19" s="6">
        <v>28.7</v>
      </c>
      <c r="D19" s="1">
        <v>60</v>
      </c>
      <c r="E19" s="1">
        <v>55</v>
      </c>
      <c r="F19" s="1" t="s">
        <v>10</v>
      </c>
      <c r="G19" s="1" t="s">
        <v>11</v>
      </c>
      <c r="H19" s="1" t="s">
        <v>12</v>
      </c>
      <c r="I19" s="6">
        <v>16.5</v>
      </c>
      <c r="J19" s="1">
        <v>230</v>
      </c>
      <c r="K19" s="1">
        <v>75</v>
      </c>
      <c r="L19" s="1" t="s">
        <v>10</v>
      </c>
      <c r="M19" s="1" t="s">
        <v>11</v>
      </c>
      <c r="N19" s="6">
        <v>22.3</v>
      </c>
      <c r="O19" s="1">
        <v>120</v>
      </c>
      <c r="P19" s="1">
        <v>180</v>
      </c>
      <c r="Q19" s="1" t="s">
        <v>10</v>
      </c>
      <c r="R19" s="1" t="s">
        <v>11</v>
      </c>
      <c r="S19" s="1" t="s">
        <v>15</v>
      </c>
      <c r="T19" s="3">
        <v>67.5</v>
      </c>
    </row>
    <row r="20" spans="1:20" x14ac:dyDescent="0.25">
      <c r="A20" s="1" t="s">
        <v>41</v>
      </c>
      <c r="B20" s="1" t="s">
        <v>27</v>
      </c>
      <c r="C20" s="6">
        <v>18.329999999999998</v>
      </c>
      <c r="D20" s="1" t="s">
        <v>42</v>
      </c>
      <c r="E20" s="1" t="s">
        <v>10</v>
      </c>
      <c r="F20" s="1" t="s">
        <v>10</v>
      </c>
      <c r="G20" s="1" t="s">
        <v>11</v>
      </c>
      <c r="H20" s="1" t="s">
        <v>12</v>
      </c>
      <c r="I20" s="6">
        <v>6.6</v>
      </c>
      <c r="J20" s="1" t="s">
        <v>40</v>
      </c>
      <c r="K20" s="1" t="s">
        <v>14</v>
      </c>
      <c r="L20" s="1" t="s">
        <v>10</v>
      </c>
      <c r="M20" s="1" t="s">
        <v>11</v>
      </c>
      <c r="N20" s="6">
        <v>17.100000000000001</v>
      </c>
      <c r="O20" s="1" t="s">
        <v>23</v>
      </c>
      <c r="P20" s="1" t="s">
        <v>17</v>
      </c>
      <c r="Q20" s="1" t="s">
        <v>10</v>
      </c>
      <c r="R20" s="1" t="s">
        <v>11</v>
      </c>
      <c r="S20" s="1" t="s">
        <v>15</v>
      </c>
      <c r="T20" s="3">
        <v>42.03</v>
      </c>
    </row>
    <row r="21" spans="1:20" x14ac:dyDescent="0.25">
      <c r="A21" s="1" t="s">
        <v>41</v>
      </c>
      <c r="B21" s="1" t="s">
        <v>43</v>
      </c>
      <c r="C21" s="6">
        <v>26.7</v>
      </c>
      <c r="D21" s="1">
        <v>60</v>
      </c>
      <c r="E21" s="1">
        <v>55</v>
      </c>
      <c r="F21" s="1" t="s">
        <v>10</v>
      </c>
      <c r="G21" s="1" t="s">
        <v>11</v>
      </c>
      <c r="H21" s="1" t="s">
        <v>12</v>
      </c>
      <c r="I21" s="6">
        <v>17.2</v>
      </c>
      <c r="J21" s="1">
        <v>230</v>
      </c>
      <c r="K21" s="1">
        <v>75</v>
      </c>
      <c r="L21" s="1" t="s">
        <v>10</v>
      </c>
      <c r="M21" s="1" t="s">
        <v>11</v>
      </c>
      <c r="N21" s="6">
        <v>22.6</v>
      </c>
      <c r="O21" s="1">
        <v>120</v>
      </c>
      <c r="P21" s="1">
        <v>180</v>
      </c>
      <c r="Q21" s="1" t="s">
        <v>10</v>
      </c>
      <c r="R21" s="1" t="s">
        <v>11</v>
      </c>
      <c r="S21" s="1" t="s">
        <v>15</v>
      </c>
      <c r="T21" s="3">
        <v>66.5</v>
      </c>
    </row>
    <row r="22" spans="1:20" x14ac:dyDescent="0.25">
      <c r="A22" s="1" t="s">
        <v>41</v>
      </c>
      <c r="B22" s="1" t="s">
        <v>27</v>
      </c>
      <c r="C22" s="6">
        <v>16.22</v>
      </c>
      <c r="D22" s="1" t="s">
        <v>42</v>
      </c>
      <c r="E22" s="1" t="s">
        <v>10</v>
      </c>
      <c r="F22" s="1" t="s">
        <v>10</v>
      </c>
      <c r="G22" s="1" t="s">
        <v>11</v>
      </c>
      <c r="H22" s="1" t="s">
        <v>12</v>
      </c>
      <c r="I22" s="6">
        <v>6.4</v>
      </c>
      <c r="J22" s="1" t="s">
        <v>40</v>
      </c>
      <c r="K22" s="1" t="s">
        <v>14</v>
      </c>
      <c r="L22" s="1" t="s">
        <v>10</v>
      </c>
      <c r="M22" s="1" t="s">
        <v>11</v>
      </c>
      <c r="N22" s="6">
        <v>14.9</v>
      </c>
      <c r="O22" s="1" t="s">
        <v>23</v>
      </c>
      <c r="P22" s="1" t="s">
        <v>17</v>
      </c>
      <c r="Q22" s="1" t="s">
        <v>10</v>
      </c>
      <c r="R22" s="1" t="s">
        <v>11</v>
      </c>
      <c r="S22" s="1" t="s">
        <v>15</v>
      </c>
      <c r="T22" s="3">
        <v>37.520000000000003</v>
      </c>
    </row>
    <row r="23" spans="1:20" x14ac:dyDescent="0.25">
      <c r="A23" s="1" t="s">
        <v>41</v>
      </c>
      <c r="B23" s="1" t="s">
        <v>43</v>
      </c>
      <c r="C23" s="6">
        <v>26</v>
      </c>
      <c r="D23" s="1">
        <v>60</v>
      </c>
      <c r="E23" s="1">
        <v>55</v>
      </c>
      <c r="F23" s="1" t="s">
        <v>10</v>
      </c>
      <c r="G23" s="1" t="s">
        <v>11</v>
      </c>
      <c r="H23" s="1" t="s">
        <v>12</v>
      </c>
      <c r="I23" s="6">
        <v>15.8</v>
      </c>
      <c r="J23" s="1">
        <v>230</v>
      </c>
      <c r="K23" s="1">
        <v>75</v>
      </c>
      <c r="L23" s="1" t="s">
        <v>10</v>
      </c>
      <c r="M23" s="1" t="s">
        <v>11</v>
      </c>
      <c r="N23" s="6">
        <v>21.7</v>
      </c>
      <c r="O23" s="1">
        <v>120</v>
      </c>
      <c r="P23" s="1">
        <v>180</v>
      </c>
      <c r="Q23" s="1" t="s">
        <v>10</v>
      </c>
      <c r="R23" s="1" t="s">
        <v>11</v>
      </c>
      <c r="S23" s="1" t="s">
        <v>15</v>
      </c>
      <c r="T23" s="3">
        <v>63.5</v>
      </c>
    </row>
    <row r="24" spans="1:20" x14ac:dyDescent="0.25">
      <c r="A24" s="1" t="s">
        <v>41</v>
      </c>
      <c r="B24" s="1" t="s">
        <v>27</v>
      </c>
      <c r="C24" s="6">
        <v>17.32</v>
      </c>
      <c r="D24" s="1" t="s">
        <v>42</v>
      </c>
      <c r="E24" s="1" t="s">
        <v>10</v>
      </c>
      <c r="F24" s="1" t="s">
        <v>10</v>
      </c>
      <c r="G24" s="1" t="s">
        <v>11</v>
      </c>
      <c r="H24" s="1" t="s">
        <v>12</v>
      </c>
      <c r="I24" s="6">
        <v>7.1</v>
      </c>
      <c r="J24" s="1" t="s">
        <v>40</v>
      </c>
      <c r="K24" s="1" t="s">
        <v>14</v>
      </c>
      <c r="L24" s="1" t="s">
        <v>10</v>
      </c>
      <c r="M24" s="1" t="s">
        <v>11</v>
      </c>
      <c r="N24" s="6">
        <v>15.8</v>
      </c>
      <c r="O24" s="1" t="s">
        <v>23</v>
      </c>
      <c r="P24" s="1" t="s">
        <v>17</v>
      </c>
      <c r="Q24" s="1" t="s">
        <v>10</v>
      </c>
      <c r="R24" s="1" t="s">
        <v>11</v>
      </c>
      <c r="S24" s="1" t="s">
        <v>15</v>
      </c>
      <c r="T24" s="3">
        <v>40.22</v>
      </c>
    </row>
    <row r="25" spans="1:20" x14ac:dyDescent="0.25">
      <c r="A25" s="1" t="s">
        <v>41</v>
      </c>
      <c r="B25" s="1" t="s">
        <v>43</v>
      </c>
      <c r="C25" s="6">
        <v>31.3</v>
      </c>
      <c r="D25" s="1">
        <v>60</v>
      </c>
      <c r="E25" s="1">
        <v>55</v>
      </c>
      <c r="F25" s="1" t="s">
        <v>10</v>
      </c>
      <c r="G25" s="1" t="s">
        <v>11</v>
      </c>
      <c r="H25" s="1" t="s">
        <v>12</v>
      </c>
      <c r="I25" s="6">
        <v>22.4</v>
      </c>
      <c r="J25" s="1">
        <v>230</v>
      </c>
      <c r="K25" s="1">
        <v>75</v>
      </c>
      <c r="L25" s="1" t="s">
        <v>10</v>
      </c>
      <c r="M25" s="1" t="s">
        <v>11</v>
      </c>
      <c r="N25" s="6">
        <v>27.3</v>
      </c>
      <c r="O25" s="1">
        <v>120</v>
      </c>
      <c r="P25" s="1">
        <v>180</v>
      </c>
      <c r="Q25" s="1" t="s">
        <v>10</v>
      </c>
      <c r="R25" s="1" t="s">
        <v>11</v>
      </c>
      <c r="S25" s="1" t="s">
        <v>15</v>
      </c>
      <c r="T25" s="3">
        <v>81</v>
      </c>
    </row>
    <row r="26" spans="1:20" x14ac:dyDescent="0.25">
      <c r="A26" s="1" t="s">
        <v>41</v>
      </c>
      <c r="B26" s="1" t="s">
        <v>27</v>
      </c>
      <c r="C26" s="6">
        <v>15.12</v>
      </c>
      <c r="D26" s="1" t="s">
        <v>42</v>
      </c>
      <c r="E26" s="1" t="s">
        <v>10</v>
      </c>
      <c r="F26" s="1" t="s">
        <v>10</v>
      </c>
      <c r="G26" s="1" t="s">
        <v>11</v>
      </c>
      <c r="H26" s="1" t="s">
        <v>12</v>
      </c>
      <c r="I26" s="6">
        <v>7.2</v>
      </c>
      <c r="J26" s="1" t="s">
        <v>40</v>
      </c>
      <c r="K26" s="1" t="s">
        <v>14</v>
      </c>
      <c r="L26" s="1" t="s">
        <v>10</v>
      </c>
      <c r="M26" s="1" t="s">
        <v>11</v>
      </c>
      <c r="N26" s="6">
        <v>13.3</v>
      </c>
      <c r="O26" s="1" t="s">
        <v>23</v>
      </c>
      <c r="P26" s="1" t="s">
        <v>17</v>
      </c>
      <c r="Q26" s="1" t="s">
        <v>10</v>
      </c>
      <c r="R26" s="1" t="s">
        <v>11</v>
      </c>
      <c r="S26" s="1" t="s">
        <v>15</v>
      </c>
      <c r="T26" s="3">
        <v>35.619999999999997</v>
      </c>
    </row>
    <row r="27" spans="1:20" x14ac:dyDescent="0.25">
      <c r="A27" s="1" t="s">
        <v>41</v>
      </c>
      <c r="B27" s="1" t="s">
        <v>43</v>
      </c>
      <c r="C27" s="6">
        <v>25</v>
      </c>
      <c r="D27" s="1">
        <v>60</v>
      </c>
      <c r="E27" s="1">
        <v>55</v>
      </c>
      <c r="F27" s="1" t="s">
        <v>10</v>
      </c>
      <c r="G27" s="1" t="s">
        <v>11</v>
      </c>
      <c r="H27" s="1" t="s">
        <v>12</v>
      </c>
      <c r="I27" s="6">
        <v>12.8</v>
      </c>
      <c r="J27" s="1">
        <v>230</v>
      </c>
      <c r="K27" s="1">
        <v>75</v>
      </c>
      <c r="L27" s="1" t="s">
        <v>10</v>
      </c>
      <c r="M27" s="1" t="s">
        <v>11</v>
      </c>
      <c r="N27" s="6">
        <v>18.5</v>
      </c>
      <c r="O27" s="1">
        <v>120</v>
      </c>
      <c r="P27" s="1">
        <v>180</v>
      </c>
      <c r="Q27" s="1" t="s">
        <v>10</v>
      </c>
      <c r="R27" s="1" t="s">
        <v>11</v>
      </c>
      <c r="S27" s="1" t="s">
        <v>15</v>
      </c>
      <c r="T27" s="3">
        <v>56.3</v>
      </c>
    </row>
    <row r="28" spans="1:20" x14ac:dyDescent="0.25">
      <c r="A28" s="1" t="s">
        <v>41</v>
      </c>
      <c r="B28" s="1" t="s">
        <v>27</v>
      </c>
      <c r="C28" s="6">
        <v>15.31</v>
      </c>
      <c r="D28" s="1" t="s">
        <v>42</v>
      </c>
      <c r="E28" s="1" t="s">
        <v>10</v>
      </c>
      <c r="F28" s="1" t="s">
        <v>10</v>
      </c>
      <c r="G28" s="1" t="s">
        <v>11</v>
      </c>
      <c r="H28" s="1" t="s">
        <v>12</v>
      </c>
      <c r="I28" s="6">
        <v>7.4</v>
      </c>
      <c r="J28" s="1" t="s">
        <v>40</v>
      </c>
      <c r="K28" s="1" t="s">
        <v>14</v>
      </c>
      <c r="L28" s="1" t="s">
        <v>10</v>
      </c>
      <c r="M28" s="1" t="s">
        <v>11</v>
      </c>
      <c r="N28" s="6">
        <v>13.4</v>
      </c>
      <c r="O28" s="1" t="s">
        <v>23</v>
      </c>
      <c r="P28" s="1" t="s">
        <v>17</v>
      </c>
      <c r="Q28" s="1" t="s">
        <v>10</v>
      </c>
      <c r="R28" s="1" t="s">
        <v>11</v>
      </c>
      <c r="S28" s="1" t="s">
        <v>15</v>
      </c>
      <c r="T28" s="3">
        <v>36.11</v>
      </c>
    </row>
    <row r="29" spans="1:20" x14ac:dyDescent="0.25">
      <c r="A29" s="1" t="s">
        <v>41</v>
      </c>
      <c r="B29" s="1" t="s">
        <v>43</v>
      </c>
      <c r="C29" s="6">
        <v>29.6</v>
      </c>
      <c r="D29" s="1">
        <v>60</v>
      </c>
      <c r="E29" s="1">
        <v>55</v>
      </c>
      <c r="F29" s="1" t="s">
        <v>10</v>
      </c>
      <c r="G29" s="1" t="s">
        <v>11</v>
      </c>
      <c r="H29" s="1" t="s">
        <v>12</v>
      </c>
      <c r="I29" s="6">
        <v>18.5</v>
      </c>
      <c r="J29" s="1">
        <v>230</v>
      </c>
      <c r="K29" s="1">
        <v>75</v>
      </c>
      <c r="L29" s="1" t="s">
        <v>10</v>
      </c>
      <c r="M29" s="1" t="s">
        <v>11</v>
      </c>
      <c r="N29" s="6">
        <v>24.3</v>
      </c>
      <c r="O29" s="1">
        <v>120</v>
      </c>
      <c r="P29" s="1">
        <v>180</v>
      </c>
      <c r="Q29" s="1" t="s">
        <v>10</v>
      </c>
      <c r="R29" s="1" t="s">
        <v>11</v>
      </c>
      <c r="S29" s="1" t="s">
        <v>15</v>
      </c>
      <c r="T29" s="3">
        <v>72.400000000000006</v>
      </c>
    </row>
    <row r="30" spans="1:20" x14ac:dyDescent="0.25">
      <c r="A30" s="1" t="s">
        <v>41</v>
      </c>
      <c r="B30" s="1" t="s">
        <v>27</v>
      </c>
      <c r="C30" s="6">
        <v>15.34</v>
      </c>
      <c r="D30" s="1" t="s">
        <v>42</v>
      </c>
      <c r="E30" s="1" t="s">
        <v>10</v>
      </c>
      <c r="F30" s="1" t="s">
        <v>10</v>
      </c>
      <c r="G30" s="1" t="s">
        <v>11</v>
      </c>
      <c r="H30" s="1" t="s">
        <v>12</v>
      </c>
      <c r="I30" s="6">
        <v>6.7</v>
      </c>
      <c r="J30" s="1" t="s">
        <v>40</v>
      </c>
      <c r="K30" s="1" t="s">
        <v>14</v>
      </c>
      <c r="L30" s="1" t="s">
        <v>10</v>
      </c>
      <c r="M30" s="1" t="s">
        <v>11</v>
      </c>
      <c r="N30" s="6">
        <v>13.8</v>
      </c>
      <c r="O30" s="1" t="s">
        <v>23</v>
      </c>
      <c r="P30" s="1" t="s">
        <v>17</v>
      </c>
      <c r="Q30" s="1" t="s">
        <v>10</v>
      </c>
      <c r="R30" s="1" t="s">
        <v>11</v>
      </c>
      <c r="S30" s="1" t="s">
        <v>15</v>
      </c>
      <c r="T30" s="3">
        <v>35.840000000000003</v>
      </c>
    </row>
    <row r="31" spans="1:20" x14ac:dyDescent="0.25">
      <c r="A31" s="1" t="s">
        <v>41</v>
      </c>
      <c r="B31" s="1" t="s">
        <v>43</v>
      </c>
      <c r="C31" s="6">
        <v>28.5</v>
      </c>
      <c r="D31" s="1">
        <v>60</v>
      </c>
      <c r="E31" s="1">
        <v>55</v>
      </c>
      <c r="F31" s="1" t="s">
        <v>10</v>
      </c>
      <c r="G31" s="1" t="s">
        <v>11</v>
      </c>
      <c r="H31" s="1" t="s">
        <v>12</v>
      </c>
      <c r="I31" s="6">
        <v>17.2</v>
      </c>
      <c r="J31" s="1">
        <v>230</v>
      </c>
      <c r="K31" s="1">
        <v>75</v>
      </c>
      <c r="L31" s="1" t="s">
        <v>10</v>
      </c>
      <c r="M31" s="1" t="s">
        <v>11</v>
      </c>
      <c r="N31" s="6">
        <v>22.5</v>
      </c>
      <c r="O31" s="1">
        <v>120</v>
      </c>
      <c r="P31" s="1">
        <v>180</v>
      </c>
      <c r="Q31" s="1" t="s">
        <v>10</v>
      </c>
      <c r="R31" s="1" t="s">
        <v>11</v>
      </c>
      <c r="S31" s="1" t="s">
        <v>15</v>
      </c>
      <c r="T31" s="3">
        <v>68.2</v>
      </c>
    </row>
    <row r="32" spans="1:20" x14ac:dyDescent="0.25">
      <c r="A32" s="1" t="s">
        <v>41</v>
      </c>
      <c r="B32" s="1" t="s">
        <v>27</v>
      </c>
      <c r="C32" s="6">
        <v>17.079999999999998</v>
      </c>
      <c r="D32" s="1" t="s">
        <v>42</v>
      </c>
      <c r="E32" s="1" t="s">
        <v>10</v>
      </c>
      <c r="F32" s="1" t="s">
        <v>10</v>
      </c>
      <c r="G32" s="1" t="s">
        <v>11</v>
      </c>
      <c r="H32" s="1" t="s">
        <v>12</v>
      </c>
      <c r="I32" s="6">
        <v>5.4</v>
      </c>
      <c r="J32" s="1" t="s">
        <v>40</v>
      </c>
      <c r="K32" s="1" t="s">
        <v>14</v>
      </c>
      <c r="L32" s="1" t="s">
        <v>10</v>
      </c>
      <c r="M32" s="1" t="s">
        <v>11</v>
      </c>
      <c r="N32" s="6">
        <v>16.2</v>
      </c>
      <c r="O32" s="1" t="s">
        <v>23</v>
      </c>
      <c r="P32" s="1" t="s">
        <v>17</v>
      </c>
      <c r="Q32" s="1" t="s">
        <v>10</v>
      </c>
      <c r="R32" s="1" t="s">
        <v>11</v>
      </c>
      <c r="S32" s="1" t="s">
        <v>15</v>
      </c>
      <c r="T32" s="3">
        <v>38.68</v>
      </c>
    </row>
    <row r="33" spans="1:20" x14ac:dyDescent="0.25">
      <c r="A33" s="1" t="s">
        <v>41</v>
      </c>
      <c r="B33" s="1" t="s">
        <v>43</v>
      </c>
      <c r="C33" s="6">
        <v>33.1</v>
      </c>
      <c r="D33" s="1">
        <v>60</v>
      </c>
      <c r="E33" s="1">
        <v>55</v>
      </c>
      <c r="F33" s="1" t="s">
        <v>10</v>
      </c>
      <c r="G33" s="1" t="s">
        <v>11</v>
      </c>
      <c r="H33" s="1" t="s">
        <v>12</v>
      </c>
      <c r="I33" s="6">
        <v>22.4</v>
      </c>
      <c r="J33" s="1">
        <v>230</v>
      </c>
      <c r="K33" s="1">
        <v>75</v>
      </c>
      <c r="L33" s="1" t="s">
        <v>10</v>
      </c>
      <c r="M33" s="1" t="s">
        <v>11</v>
      </c>
      <c r="N33" s="6">
        <v>27.9</v>
      </c>
      <c r="O33" s="1">
        <v>120</v>
      </c>
      <c r="P33" s="1">
        <v>180</v>
      </c>
      <c r="Q33" s="1" t="s">
        <v>10</v>
      </c>
      <c r="R33" s="1" t="s">
        <v>11</v>
      </c>
      <c r="S33" s="1" t="s">
        <v>15</v>
      </c>
      <c r="T33" s="3">
        <v>83.4</v>
      </c>
    </row>
    <row r="34" spans="1:20" x14ac:dyDescent="0.25">
      <c r="A34" s="1" t="s">
        <v>41</v>
      </c>
      <c r="B34" s="1" t="s">
        <v>27</v>
      </c>
      <c r="C34" s="6">
        <v>16.66</v>
      </c>
      <c r="D34" s="1" t="s">
        <v>42</v>
      </c>
      <c r="E34" s="1" t="s">
        <v>10</v>
      </c>
      <c r="F34" s="1" t="s">
        <v>10</v>
      </c>
      <c r="G34" s="1" t="s">
        <v>11</v>
      </c>
      <c r="H34" s="1" t="s">
        <v>12</v>
      </c>
      <c r="I34" s="6">
        <v>6.6</v>
      </c>
      <c r="J34" s="1" t="s">
        <v>40</v>
      </c>
      <c r="K34" s="1" t="s">
        <v>14</v>
      </c>
      <c r="L34" s="1" t="s">
        <v>10</v>
      </c>
      <c r="M34" s="1" t="s">
        <v>11</v>
      </c>
      <c r="N34" s="6">
        <v>15.3</v>
      </c>
      <c r="O34" s="1" t="s">
        <v>23</v>
      </c>
      <c r="P34" s="1" t="s">
        <v>17</v>
      </c>
      <c r="Q34" s="1" t="s">
        <v>10</v>
      </c>
      <c r="R34" s="1" t="s">
        <v>11</v>
      </c>
      <c r="S34" s="1" t="s">
        <v>15</v>
      </c>
      <c r="T34" s="3">
        <v>38.56</v>
      </c>
    </row>
    <row r="35" spans="1:20" x14ac:dyDescent="0.25">
      <c r="A35" s="1" t="s">
        <v>41</v>
      </c>
      <c r="B35" s="1" t="s">
        <v>43</v>
      </c>
      <c r="C35" s="6">
        <v>34.4</v>
      </c>
      <c r="D35" s="1">
        <v>60</v>
      </c>
      <c r="E35" s="1">
        <v>55</v>
      </c>
      <c r="F35" s="1" t="s">
        <v>10</v>
      </c>
      <c r="G35" s="1" t="s">
        <v>11</v>
      </c>
      <c r="H35" s="1" t="s">
        <v>12</v>
      </c>
      <c r="I35" s="6">
        <v>23.4</v>
      </c>
      <c r="J35" s="1">
        <v>230</v>
      </c>
      <c r="K35" s="1">
        <v>75</v>
      </c>
      <c r="L35" s="1" t="s">
        <v>10</v>
      </c>
      <c r="M35" s="1" t="s">
        <v>11</v>
      </c>
      <c r="N35" s="6">
        <v>28.5</v>
      </c>
      <c r="O35" s="1">
        <v>120</v>
      </c>
      <c r="P35" s="1">
        <v>180</v>
      </c>
      <c r="Q35" s="1" t="s">
        <v>10</v>
      </c>
      <c r="R35" s="1" t="s">
        <v>11</v>
      </c>
      <c r="S35" s="1" t="s">
        <v>15</v>
      </c>
      <c r="T35" s="3">
        <v>86.3</v>
      </c>
    </row>
    <row r="36" spans="1:20" x14ac:dyDescent="0.25">
      <c r="A36" s="1" t="s">
        <v>41</v>
      </c>
      <c r="B36" s="1" t="s">
        <v>27</v>
      </c>
      <c r="C36" s="6">
        <v>15.25</v>
      </c>
      <c r="D36" s="1" t="s">
        <v>42</v>
      </c>
      <c r="E36" s="1" t="s">
        <v>10</v>
      </c>
      <c r="F36" s="1" t="s">
        <v>10</v>
      </c>
      <c r="G36" s="1" t="s">
        <v>11</v>
      </c>
      <c r="H36" s="1" t="s">
        <v>12</v>
      </c>
      <c r="I36" s="6">
        <v>7.8</v>
      </c>
      <c r="J36" s="1" t="s">
        <v>40</v>
      </c>
      <c r="K36" s="1" t="s">
        <v>14</v>
      </c>
      <c r="L36" s="1" t="s">
        <v>10</v>
      </c>
      <c r="M36" s="1" t="s">
        <v>11</v>
      </c>
      <c r="N36" s="6">
        <v>13.1</v>
      </c>
      <c r="O36" s="1" t="s">
        <v>23</v>
      </c>
      <c r="P36" s="1" t="s">
        <v>17</v>
      </c>
      <c r="Q36" s="1" t="s">
        <v>10</v>
      </c>
      <c r="R36" s="1" t="s">
        <v>11</v>
      </c>
      <c r="S36" s="1" t="s">
        <v>15</v>
      </c>
      <c r="T36" s="3">
        <v>36.15</v>
      </c>
    </row>
    <row r="37" spans="1:20" x14ac:dyDescent="0.25">
      <c r="A37" s="1" t="s">
        <v>41</v>
      </c>
      <c r="B37" s="1" t="s">
        <v>43</v>
      </c>
      <c r="C37" s="6">
        <v>31.5</v>
      </c>
      <c r="D37" s="1">
        <v>60</v>
      </c>
      <c r="E37" s="1">
        <v>55</v>
      </c>
      <c r="F37" s="1" t="s">
        <v>10</v>
      </c>
      <c r="G37" s="1" t="s">
        <v>11</v>
      </c>
      <c r="H37" s="1" t="s">
        <v>12</v>
      </c>
      <c r="I37" s="6">
        <v>22.1</v>
      </c>
      <c r="J37" s="1">
        <v>230</v>
      </c>
      <c r="K37" s="1">
        <v>75</v>
      </c>
      <c r="L37" s="1" t="s">
        <v>10</v>
      </c>
      <c r="M37" s="1" t="s">
        <v>11</v>
      </c>
      <c r="N37" s="6">
        <v>26.6</v>
      </c>
      <c r="O37" s="1">
        <v>120</v>
      </c>
      <c r="P37" s="1">
        <v>180</v>
      </c>
      <c r="Q37" s="1" t="s">
        <v>10</v>
      </c>
      <c r="R37" s="1" t="s">
        <v>11</v>
      </c>
      <c r="S37" s="1" t="s">
        <v>15</v>
      </c>
      <c r="T37" s="3">
        <v>80.2</v>
      </c>
    </row>
    <row r="38" spans="1:20" x14ac:dyDescent="0.25">
      <c r="A38" s="1" t="s">
        <v>41</v>
      </c>
      <c r="B38" s="1" t="s">
        <v>27</v>
      </c>
      <c r="C38" s="6">
        <v>14.07</v>
      </c>
      <c r="D38" s="1" t="s">
        <v>42</v>
      </c>
      <c r="E38" s="1" t="s">
        <v>10</v>
      </c>
      <c r="F38" s="1" t="s">
        <v>10</v>
      </c>
      <c r="G38" s="1" t="s">
        <v>11</v>
      </c>
      <c r="H38" s="1" t="s">
        <v>12</v>
      </c>
      <c r="I38" s="6">
        <v>7.5</v>
      </c>
      <c r="J38" s="1" t="s">
        <v>40</v>
      </c>
      <c r="K38" s="1" t="s">
        <v>14</v>
      </c>
      <c r="L38" s="1" t="s">
        <v>10</v>
      </c>
      <c r="M38" s="1" t="s">
        <v>11</v>
      </c>
      <c r="N38" s="6">
        <v>11.9</v>
      </c>
      <c r="O38" s="1" t="s">
        <v>23</v>
      </c>
      <c r="P38" s="1" t="s">
        <v>17</v>
      </c>
      <c r="Q38" s="1" t="s">
        <v>10</v>
      </c>
      <c r="R38" s="1" t="s">
        <v>11</v>
      </c>
      <c r="S38" s="1" t="s">
        <v>15</v>
      </c>
      <c r="T38" s="3">
        <v>33.47</v>
      </c>
    </row>
    <row r="39" spans="1:20" x14ac:dyDescent="0.25">
      <c r="A39" s="1" t="s">
        <v>41</v>
      </c>
      <c r="B39" s="1" t="s">
        <v>43</v>
      </c>
      <c r="C39" s="6">
        <v>30.9</v>
      </c>
      <c r="D39" s="1">
        <v>60</v>
      </c>
      <c r="E39" s="1">
        <v>55</v>
      </c>
      <c r="F39" s="1" t="s">
        <v>10</v>
      </c>
      <c r="G39" s="1" t="s">
        <v>11</v>
      </c>
      <c r="H39" s="1" t="s">
        <v>12</v>
      </c>
      <c r="I39" s="6">
        <v>20.2</v>
      </c>
      <c r="J39" s="1">
        <v>230</v>
      </c>
      <c r="K39" s="1">
        <v>75</v>
      </c>
      <c r="L39" s="1" t="s">
        <v>10</v>
      </c>
      <c r="M39" s="1" t="s">
        <v>11</v>
      </c>
      <c r="N39" s="6">
        <v>26.7</v>
      </c>
      <c r="O39" s="1">
        <v>120</v>
      </c>
      <c r="P39" s="1">
        <v>180</v>
      </c>
      <c r="Q39" s="1" t="s">
        <v>10</v>
      </c>
      <c r="R39" s="1" t="s">
        <v>11</v>
      </c>
      <c r="S39" s="1" t="s">
        <v>15</v>
      </c>
      <c r="T39" s="3">
        <v>77.8</v>
      </c>
    </row>
    <row r="40" spans="1:20" x14ac:dyDescent="0.25">
      <c r="A40" s="1" t="s">
        <v>41</v>
      </c>
      <c r="B40" s="1" t="s">
        <v>27</v>
      </c>
      <c r="C40" s="6">
        <v>12.93</v>
      </c>
      <c r="D40" s="1" t="s">
        <v>42</v>
      </c>
      <c r="E40" s="1" t="s">
        <v>10</v>
      </c>
      <c r="F40" s="1" t="s">
        <v>10</v>
      </c>
      <c r="G40" s="1" t="s">
        <v>11</v>
      </c>
      <c r="H40" s="1" t="s">
        <v>12</v>
      </c>
      <c r="I40" s="6">
        <v>5.5</v>
      </c>
      <c r="J40" s="1" t="s">
        <v>40</v>
      </c>
      <c r="K40" s="1" t="s">
        <v>14</v>
      </c>
      <c r="L40" s="1" t="s">
        <v>10</v>
      </c>
      <c r="M40" s="1" t="s">
        <v>11</v>
      </c>
      <c r="N40" s="6">
        <v>11.7</v>
      </c>
      <c r="O40" s="1" t="s">
        <v>23</v>
      </c>
      <c r="P40" s="1" t="s">
        <v>17</v>
      </c>
      <c r="Q40" s="1" t="s">
        <v>10</v>
      </c>
      <c r="R40" s="1" t="s">
        <v>11</v>
      </c>
      <c r="S40" s="1" t="s">
        <v>15</v>
      </c>
      <c r="T40" s="3">
        <v>30.13</v>
      </c>
    </row>
    <row r="41" spans="1:20" x14ac:dyDescent="0.25">
      <c r="A41" s="1" t="s">
        <v>41</v>
      </c>
      <c r="B41" s="1" t="s">
        <v>43</v>
      </c>
      <c r="C41" s="6">
        <v>33.9</v>
      </c>
      <c r="D41" s="1">
        <v>60</v>
      </c>
      <c r="E41" s="1">
        <v>55</v>
      </c>
      <c r="F41" s="1" t="s">
        <v>10</v>
      </c>
      <c r="G41" s="1" t="s">
        <v>11</v>
      </c>
      <c r="H41" s="1" t="s">
        <v>12</v>
      </c>
      <c r="I41" s="6">
        <v>23.8</v>
      </c>
      <c r="J41" s="1">
        <v>230</v>
      </c>
      <c r="K41" s="1">
        <v>75</v>
      </c>
      <c r="L41" s="1" t="s">
        <v>10</v>
      </c>
      <c r="M41" s="1" t="s">
        <v>11</v>
      </c>
      <c r="N41" s="6">
        <v>28.5</v>
      </c>
      <c r="O41" s="1">
        <v>120</v>
      </c>
      <c r="P41" s="1">
        <v>180</v>
      </c>
      <c r="Q41" s="1" t="s">
        <v>10</v>
      </c>
      <c r="R41" s="1" t="s">
        <v>11</v>
      </c>
      <c r="S41" s="1" t="s">
        <v>15</v>
      </c>
      <c r="T41" s="3">
        <v>86.2</v>
      </c>
    </row>
    <row r="42" spans="1:20" x14ac:dyDescent="0.25">
      <c r="A42" s="1" t="s">
        <v>41</v>
      </c>
      <c r="B42" s="1" t="s">
        <v>27</v>
      </c>
      <c r="C42" s="6">
        <v>13.38</v>
      </c>
      <c r="D42" s="1" t="s">
        <v>42</v>
      </c>
      <c r="E42" s="1" t="s">
        <v>10</v>
      </c>
      <c r="F42" s="1" t="s">
        <v>10</v>
      </c>
      <c r="G42" s="1" t="s">
        <v>11</v>
      </c>
      <c r="H42" s="1" t="s">
        <v>12</v>
      </c>
      <c r="I42" s="6">
        <v>7.9</v>
      </c>
      <c r="J42" s="1" t="s">
        <v>40</v>
      </c>
      <c r="K42" s="1" t="s">
        <v>14</v>
      </c>
      <c r="L42" s="1" t="s">
        <v>10</v>
      </c>
      <c r="M42" s="1" t="s">
        <v>11</v>
      </c>
      <c r="N42" s="6">
        <v>10.8</v>
      </c>
      <c r="O42" s="1" t="s">
        <v>23</v>
      </c>
      <c r="P42" s="1" t="s">
        <v>17</v>
      </c>
      <c r="Q42" s="1" t="s">
        <v>10</v>
      </c>
      <c r="R42" s="1" t="s">
        <v>11</v>
      </c>
      <c r="S42" s="1" t="s">
        <v>15</v>
      </c>
      <c r="T42" s="3">
        <v>32.08</v>
      </c>
    </row>
    <row r="43" spans="1:20" x14ac:dyDescent="0.25">
      <c r="A43" s="1" t="s">
        <v>41</v>
      </c>
      <c r="B43" s="1" t="s">
        <v>43</v>
      </c>
      <c r="C43" s="6">
        <v>34.5</v>
      </c>
      <c r="D43" s="1">
        <v>60</v>
      </c>
      <c r="E43" s="1">
        <v>55</v>
      </c>
      <c r="F43" s="1" t="s">
        <v>10</v>
      </c>
      <c r="G43" s="1" t="s">
        <v>11</v>
      </c>
      <c r="H43" s="1" t="s">
        <v>12</v>
      </c>
      <c r="I43" s="6">
        <v>23.7</v>
      </c>
      <c r="J43" s="1">
        <v>230</v>
      </c>
      <c r="K43" s="1">
        <v>75</v>
      </c>
      <c r="L43" s="1" t="s">
        <v>10</v>
      </c>
      <c r="M43" s="1" t="s">
        <v>11</v>
      </c>
      <c r="N43" s="6">
        <v>28.4</v>
      </c>
      <c r="O43" s="1">
        <v>120</v>
      </c>
      <c r="P43" s="1">
        <v>180</v>
      </c>
      <c r="Q43" s="1" t="s">
        <v>10</v>
      </c>
      <c r="R43" s="1" t="s">
        <v>11</v>
      </c>
      <c r="S43" s="1" t="s">
        <v>15</v>
      </c>
      <c r="T43" s="3">
        <v>86.6</v>
      </c>
    </row>
    <row r="44" spans="1:20" x14ac:dyDescent="0.25">
      <c r="A44" s="1" t="s">
        <v>41</v>
      </c>
      <c r="B44" s="1" t="s">
        <v>27</v>
      </c>
      <c r="C44" s="6">
        <v>16.59</v>
      </c>
      <c r="D44" s="1" t="s">
        <v>42</v>
      </c>
      <c r="E44" s="1" t="s">
        <v>10</v>
      </c>
      <c r="F44" s="1" t="s">
        <v>10</v>
      </c>
      <c r="G44" s="1" t="s">
        <v>11</v>
      </c>
      <c r="H44" s="1" t="s">
        <v>12</v>
      </c>
      <c r="I44" s="6">
        <v>7.5</v>
      </c>
      <c r="J44" s="1" t="s">
        <v>40</v>
      </c>
      <c r="K44" s="1" t="s">
        <v>14</v>
      </c>
      <c r="L44" s="1" t="s">
        <v>10</v>
      </c>
      <c r="M44" s="1" t="s">
        <v>11</v>
      </c>
      <c r="N44" s="6">
        <v>14.8</v>
      </c>
      <c r="O44" s="1" t="s">
        <v>23</v>
      </c>
      <c r="P44" s="1" t="s">
        <v>17</v>
      </c>
      <c r="Q44" s="1" t="s">
        <v>10</v>
      </c>
      <c r="R44" s="1" t="s">
        <v>11</v>
      </c>
      <c r="S44" s="1" t="s">
        <v>15</v>
      </c>
      <c r="T44" s="3">
        <v>38.89</v>
      </c>
    </row>
    <row r="45" spans="1:20" x14ac:dyDescent="0.25">
      <c r="A45" s="1" t="s">
        <v>41</v>
      </c>
      <c r="B45" s="1" t="s">
        <v>43</v>
      </c>
      <c r="C45" s="6">
        <v>27.7</v>
      </c>
      <c r="D45" s="1">
        <v>60</v>
      </c>
      <c r="E45" s="1">
        <v>55</v>
      </c>
      <c r="F45" s="1" t="s">
        <v>10</v>
      </c>
      <c r="G45" s="1" t="s">
        <v>11</v>
      </c>
      <c r="H45" s="1" t="s">
        <v>12</v>
      </c>
      <c r="I45" s="6">
        <v>15.9</v>
      </c>
      <c r="J45" s="1">
        <v>230</v>
      </c>
      <c r="K45" s="1">
        <v>75</v>
      </c>
      <c r="L45" s="1" t="s">
        <v>10</v>
      </c>
      <c r="M45" s="1" t="s">
        <v>11</v>
      </c>
      <c r="N45" s="6">
        <v>21</v>
      </c>
      <c r="O45" s="1">
        <v>120</v>
      </c>
      <c r="P45" s="1">
        <v>180</v>
      </c>
      <c r="Q45" s="1" t="s">
        <v>10</v>
      </c>
      <c r="R45" s="1" t="s">
        <v>11</v>
      </c>
      <c r="S45" s="1" t="s">
        <v>15</v>
      </c>
      <c r="T45" s="3">
        <v>64.599999999999994</v>
      </c>
    </row>
    <row r="46" spans="1:20" x14ac:dyDescent="0.25">
      <c r="A46" s="1" t="s">
        <v>41</v>
      </c>
      <c r="B46" s="1" t="s">
        <v>27</v>
      </c>
      <c r="C46" s="6">
        <v>14.56</v>
      </c>
      <c r="D46" s="1" t="s">
        <v>42</v>
      </c>
      <c r="E46" s="1" t="s">
        <v>10</v>
      </c>
      <c r="F46" s="1" t="s">
        <v>10</v>
      </c>
      <c r="G46" s="1" t="s">
        <v>11</v>
      </c>
      <c r="H46" s="1" t="s">
        <v>12</v>
      </c>
      <c r="I46" s="6">
        <v>7.3</v>
      </c>
      <c r="J46" s="1" t="s">
        <v>40</v>
      </c>
      <c r="K46" s="1" t="s">
        <v>14</v>
      </c>
      <c r="L46" s="1" t="s">
        <v>10</v>
      </c>
      <c r="M46" s="1" t="s">
        <v>11</v>
      </c>
      <c r="N46" s="6">
        <v>12.6</v>
      </c>
      <c r="O46" s="1" t="s">
        <v>23</v>
      </c>
      <c r="P46" s="1" t="s">
        <v>17</v>
      </c>
      <c r="Q46" s="1" t="s">
        <v>10</v>
      </c>
      <c r="R46" s="1" t="s">
        <v>11</v>
      </c>
      <c r="S46" s="1" t="s">
        <v>15</v>
      </c>
      <c r="T46" s="3">
        <v>34.46</v>
      </c>
    </row>
    <row r="47" spans="1:20" x14ac:dyDescent="0.25">
      <c r="A47" s="1" t="s">
        <v>41</v>
      </c>
      <c r="B47" s="1" t="s">
        <v>43</v>
      </c>
      <c r="C47" s="6">
        <v>26.8</v>
      </c>
      <c r="D47" s="1">
        <v>60</v>
      </c>
      <c r="E47" s="1">
        <v>55</v>
      </c>
      <c r="F47" s="1" t="s">
        <v>10</v>
      </c>
      <c r="G47" s="1" t="s">
        <v>11</v>
      </c>
      <c r="H47" s="1" t="s">
        <v>12</v>
      </c>
      <c r="I47" s="6">
        <v>17.2</v>
      </c>
      <c r="J47" s="1">
        <v>230</v>
      </c>
      <c r="K47" s="1">
        <v>75</v>
      </c>
      <c r="L47" s="1" t="s">
        <v>10</v>
      </c>
      <c r="M47" s="1" t="s">
        <v>11</v>
      </c>
      <c r="N47" s="6">
        <v>22.2</v>
      </c>
      <c r="O47" s="1">
        <v>120</v>
      </c>
      <c r="P47" s="1">
        <v>180</v>
      </c>
      <c r="Q47" s="1" t="s">
        <v>10</v>
      </c>
      <c r="R47" s="1" t="s">
        <v>11</v>
      </c>
      <c r="S47" s="1" t="s">
        <v>15</v>
      </c>
      <c r="T47" s="3">
        <v>66.2</v>
      </c>
    </row>
    <row r="48" spans="1:20" x14ac:dyDescent="0.25">
      <c r="A48" s="1" t="s">
        <v>41</v>
      </c>
      <c r="B48" s="1" t="s">
        <v>27</v>
      </c>
      <c r="C48" s="6">
        <v>12.68</v>
      </c>
      <c r="D48" s="1" t="s">
        <v>42</v>
      </c>
      <c r="E48" s="1" t="s">
        <v>10</v>
      </c>
      <c r="F48" s="1" t="s">
        <v>10</v>
      </c>
      <c r="G48" s="1" t="s">
        <v>11</v>
      </c>
      <c r="H48" s="1" t="s">
        <v>12</v>
      </c>
      <c r="I48" s="6">
        <v>6.8</v>
      </c>
      <c r="J48" s="1" t="s">
        <v>40</v>
      </c>
      <c r="K48" s="1" t="s">
        <v>14</v>
      </c>
      <c r="L48" s="1" t="s">
        <v>10</v>
      </c>
      <c r="M48" s="1" t="s">
        <v>11</v>
      </c>
      <c r="N48" s="6">
        <v>10.7</v>
      </c>
      <c r="O48" s="1" t="s">
        <v>23</v>
      </c>
      <c r="P48" s="1" t="s">
        <v>17</v>
      </c>
      <c r="Q48" s="1" t="s">
        <v>10</v>
      </c>
      <c r="R48" s="1" t="s">
        <v>11</v>
      </c>
      <c r="S48" s="1" t="s">
        <v>15</v>
      </c>
      <c r="T48" s="3">
        <v>30.18</v>
      </c>
    </row>
    <row r="49" spans="1:20" x14ac:dyDescent="0.25">
      <c r="A49" s="1" t="s">
        <v>41</v>
      </c>
      <c r="B49" s="1" t="s">
        <v>43</v>
      </c>
      <c r="C49" s="6">
        <v>32.1</v>
      </c>
      <c r="D49" s="1">
        <v>60</v>
      </c>
      <c r="E49" s="1">
        <v>55</v>
      </c>
      <c r="F49" s="1" t="s">
        <v>10</v>
      </c>
      <c r="G49" s="1" t="s">
        <v>11</v>
      </c>
      <c r="H49" s="1" t="s">
        <v>12</v>
      </c>
      <c r="I49" s="6">
        <v>18.5</v>
      </c>
      <c r="J49" s="1">
        <v>230</v>
      </c>
      <c r="K49" s="1">
        <v>75</v>
      </c>
      <c r="L49" s="1" t="s">
        <v>10</v>
      </c>
      <c r="M49" s="1" t="s">
        <v>11</v>
      </c>
      <c r="N49" s="6">
        <v>25.5</v>
      </c>
      <c r="O49" s="1">
        <v>120</v>
      </c>
      <c r="P49" s="1">
        <v>180</v>
      </c>
      <c r="Q49" s="1" t="s">
        <v>10</v>
      </c>
      <c r="R49" s="1" t="s">
        <v>11</v>
      </c>
      <c r="S49" s="1" t="s">
        <v>15</v>
      </c>
      <c r="T49" s="3">
        <v>76.099999999999994</v>
      </c>
    </row>
    <row r="50" spans="1:20" x14ac:dyDescent="0.25">
      <c r="A50" s="1" t="s">
        <v>41</v>
      </c>
      <c r="B50" s="1" t="s">
        <v>27</v>
      </c>
      <c r="C50" s="6">
        <v>14.31</v>
      </c>
      <c r="D50" s="1" t="s">
        <v>42</v>
      </c>
      <c r="E50" s="1" t="s">
        <v>10</v>
      </c>
      <c r="F50" s="1" t="s">
        <v>10</v>
      </c>
      <c r="G50" s="1" t="s">
        <v>11</v>
      </c>
      <c r="H50" s="1" t="s">
        <v>12</v>
      </c>
      <c r="I50" s="6">
        <v>7.8</v>
      </c>
      <c r="J50" s="1" t="s">
        <v>40</v>
      </c>
      <c r="K50" s="1" t="s">
        <v>14</v>
      </c>
      <c r="L50" s="1" t="s">
        <v>10</v>
      </c>
      <c r="M50" s="1" t="s">
        <v>11</v>
      </c>
      <c r="N50" s="6">
        <v>12</v>
      </c>
      <c r="O50" s="1" t="s">
        <v>23</v>
      </c>
      <c r="P50" s="1" t="s">
        <v>17</v>
      </c>
      <c r="Q50" s="1" t="s">
        <v>10</v>
      </c>
      <c r="R50" s="1" t="s">
        <v>11</v>
      </c>
      <c r="S50" s="1" t="s">
        <v>15</v>
      </c>
      <c r="T50" s="3">
        <v>34.11</v>
      </c>
    </row>
    <row r="51" spans="1:20" x14ac:dyDescent="0.25">
      <c r="A51" s="1" t="s">
        <v>41</v>
      </c>
      <c r="B51" s="1" t="s">
        <v>43</v>
      </c>
      <c r="C51" s="6">
        <v>25.3</v>
      </c>
      <c r="D51" s="1">
        <v>60</v>
      </c>
      <c r="E51" s="1">
        <v>55</v>
      </c>
      <c r="F51" s="1" t="s">
        <v>10</v>
      </c>
      <c r="G51" s="1" t="s">
        <v>11</v>
      </c>
      <c r="H51" s="1" t="s">
        <v>12</v>
      </c>
      <c r="I51" s="6">
        <v>14.6</v>
      </c>
      <c r="J51" s="1">
        <v>230</v>
      </c>
      <c r="K51" s="1">
        <v>75</v>
      </c>
      <c r="L51" s="1" t="s">
        <v>10</v>
      </c>
      <c r="M51" s="1" t="s">
        <v>11</v>
      </c>
      <c r="N51" s="6">
        <v>20.2</v>
      </c>
      <c r="O51" s="1">
        <v>120</v>
      </c>
      <c r="P51" s="1">
        <v>180</v>
      </c>
      <c r="Q51" s="1" t="s">
        <v>10</v>
      </c>
      <c r="R51" s="1" t="s">
        <v>11</v>
      </c>
      <c r="S51" s="1" t="s">
        <v>15</v>
      </c>
      <c r="T51" s="3">
        <v>60.1</v>
      </c>
    </row>
    <row r="52" spans="1:20" x14ac:dyDescent="0.25">
      <c r="A52" s="1" t="s">
        <v>41</v>
      </c>
      <c r="B52" s="1" t="s">
        <v>27</v>
      </c>
      <c r="C52" s="6">
        <v>18.55</v>
      </c>
      <c r="D52" s="1" t="s">
        <v>42</v>
      </c>
      <c r="E52" s="1" t="s">
        <v>10</v>
      </c>
      <c r="F52" s="1" t="s">
        <v>10</v>
      </c>
      <c r="G52" s="1" t="s">
        <v>11</v>
      </c>
      <c r="H52" s="1" t="s">
        <v>12</v>
      </c>
      <c r="I52" s="6">
        <v>6.7</v>
      </c>
      <c r="J52" s="1" t="s">
        <v>40</v>
      </c>
      <c r="K52" s="1" t="s">
        <v>14</v>
      </c>
      <c r="L52" s="1" t="s">
        <v>10</v>
      </c>
      <c r="M52" s="1" t="s">
        <v>11</v>
      </c>
      <c r="N52" s="6">
        <v>17.3</v>
      </c>
      <c r="O52" s="1" t="s">
        <v>23</v>
      </c>
      <c r="P52" s="1" t="s">
        <v>17</v>
      </c>
      <c r="Q52" s="1" t="s">
        <v>10</v>
      </c>
      <c r="R52" s="1" t="s">
        <v>11</v>
      </c>
      <c r="S52" s="1" t="s">
        <v>15</v>
      </c>
      <c r="T52" s="3">
        <v>42.55</v>
      </c>
    </row>
    <row r="53" spans="1:20" x14ac:dyDescent="0.25">
      <c r="A53" s="1" t="s">
        <v>41</v>
      </c>
      <c r="B53" s="1" t="s">
        <v>43</v>
      </c>
      <c r="C53" s="6">
        <v>34.799999999999997</v>
      </c>
      <c r="D53" s="1">
        <v>60</v>
      </c>
      <c r="E53" s="1">
        <v>55</v>
      </c>
      <c r="F53" s="1" t="s">
        <v>10</v>
      </c>
      <c r="G53" s="1" t="s">
        <v>11</v>
      </c>
      <c r="H53" s="1" t="s">
        <v>12</v>
      </c>
      <c r="I53" s="6">
        <v>25.6</v>
      </c>
      <c r="J53" s="1">
        <v>230</v>
      </c>
      <c r="K53" s="1">
        <v>75</v>
      </c>
      <c r="L53" s="1" t="s">
        <v>10</v>
      </c>
      <c r="M53" s="1" t="s">
        <v>11</v>
      </c>
      <c r="N53" s="6">
        <v>30.1</v>
      </c>
      <c r="O53" s="1">
        <v>120</v>
      </c>
      <c r="P53" s="1">
        <v>180</v>
      </c>
      <c r="Q53" s="1" t="s">
        <v>10</v>
      </c>
      <c r="R53" s="1" t="s">
        <v>11</v>
      </c>
      <c r="S53" s="1" t="s">
        <v>15</v>
      </c>
      <c r="T53" s="3">
        <v>90.5</v>
      </c>
    </row>
    <row r="54" spans="1:20" x14ac:dyDescent="0.25">
      <c r="A54" s="1" t="s">
        <v>41</v>
      </c>
      <c r="B54" s="1" t="s">
        <v>27</v>
      </c>
      <c r="C54" s="6">
        <v>17.53</v>
      </c>
      <c r="D54" s="1" t="s">
        <v>42</v>
      </c>
      <c r="E54" s="1" t="s">
        <v>10</v>
      </c>
      <c r="F54" s="1" t="s">
        <v>10</v>
      </c>
      <c r="G54" s="1" t="s">
        <v>11</v>
      </c>
      <c r="H54" s="1" t="s">
        <v>12</v>
      </c>
      <c r="I54" s="6">
        <v>7.6</v>
      </c>
      <c r="J54" s="1" t="s">
        <v>40</v>
      </c>
      <c r="K54" s="1" t="s">
        <v>14</v>
      </c>
      <c r="L54" s="1" t="s">
        <v>10</v>
      </c>
      <c r="M54" s="1" t="s">
        <v>11</v>
      </c>
      <c r="N54" s="6">
        <v>15.8</v>
      </c>
      <c r="O54" s="1" t="s">
        <v>23</v>
      </c>
      <c r="P54" s="1" t="s">
        <v>17</v>
      </c>
      <c r="Q54" s="1" t="s">
        <v>10</v>
      </c>
      <c r="R54" s="1" t="s">
        <v>11</v>
      </c>
      <c r="S54" s="1" t="s">
        <v>15</v>
      </c>
      <c r="T54" s="3">
        <v>40.93</v>
      </c>
    </row>
    <row r="55" spans="1:20" x14ac:dyDescent="0.25">
      <c r="A55" s="1" t="s">
        <v>41</v>
      </c>
      <c r="B55" s="1" t="s">
        <v>43</v>
      </c>
      <c r="C55" s="6">
        <v>30.4</v>
      </c>
      <c r="D55" s="1">
        <v>60</v>
      </c>
      <c r="E55" s="1">
        <v>55</v>
      </c>
      <c r="F55" s="1" t="s">
        <v>10</v>
      </c>
      <c r="G55" s="1" t="s">
        <v>11</v>
      </c>
      <c r="H55" s="1" t="s">
        <v>12</v>
      </c>
      <c r="I55" s="6">
        <v>20.9</v>
      </c>
      <c r="J55" s="1">
        <v>230</v>
      </c>
      <c r="K55" s="1">
        <v>75</v>
      </c>
      <c r="L55" s="1" t="s">
        <v>10</v>
      </c>
      <c r="M55" s="1" t="s">
        <v>11</v>
      </c>
      <c r="N55" s="6">
        <v>25.9</v>
      </c>
      <c r="O55" s="1">
        <v>120</v>
      </c>
      <c r="P55" s="1">
        <v>180</v>
      </c>
      <c r="Q55" s="1" t="s">
        <v>10</v>
      </c>
      <c r="R55" s="1" t="s">
        <v>11</v>
      </c>
      <c r="S55" s="1" t="s">
        <v>15</v>
      </c>
      <c r="T55" s="3">
        <v>77.2</v>
      </c>
    </row>
    <row r="56" spans="1:20" x14ac:dyDescent="0.25">
      <c r="A56" s="1" t="s">
        <v>41</v>
      </c>
      <c r="B56" s="1" t="s">
        <v>27</v>
      </c>
      <c r="C56" s="6">
        <v>14.18</v>
      </c>
      <c r="D56" s="1" t="s">
        <v>42</v>
      </c>
      <c r="E56" s="1" t="s">
        <v>10</v>
      </c>
      <c r="F56" s="1" t="s">
        <v>10</v>
      </c>
      <c r="G56" s="1" t="s">
        <v>11</v>
      </c>
      <c r="H56" s="1" t="s">
        <v>12</v>
      </c>
      <c r="I56" s="6">
        <v>6.3</v>
      </c>
      <c r="J56" s="1" t="s">
        <v>40</v>
      </c>
      <c r="K56" s="1" t="s">
        <v>14</v>
      </c>
      <c r="L56" s="1" t="s">
        <v>10</v>
      </c>
      <c r="M56" s="1" t="s">
        <v>11</v>
      </c>
      <c r="N56" s="6">
        <v>12.7</v>
      </c>
      <c r="O56" s="1" t="s">
        <v>23</v>
      </c>
      <c r="P56" s="1" t="s">
        <v>17</v>
      </c>
      <c r="Q56" s="1" t="s">
        <v>10</v>
      </c>
      <c r="R56" s="1" t="s">
        <v>11</v>
      </c>
      <c r="S56" s="1" t="s">
        <v>15</v>
      </c>
      <c r="T56" s="3">
        <v>33.18</v>
      </c>
    </row>
    <row r="57" spans="1:20" x14ac:dyDescent="0.25">
      <c r="A57" s="1" t="s">
        <v>41</v>
      </c>
      <c r="B57" s="1" t="s">
        <v>43</v>
      </c>
      <c r="C57" s="6">
        <v>34.700000000000003</v>
      </c>
      <c r="D57" s="1">
        <v>60</v>
      </c>
      <c r="E57" s="1">
        <v>55</v>
      </c>
      <c r="F57" s="1" t="s">
        <v>10</v>
      </c>
      <c r="G57" s="1" t="s">
        <v>11</v>
      </c>
      <c r="H57" s="1" t="s">
        <v>12</v>
      </c>
      <c r="I57" s="6">
        <v>23.9</v>
      </c>
      <c r="J57" s="1">
        <v>230</v>
      </c>
      <c r="K57" s="1">
        <v>75</v>
      </c>
      <c r="L57" s="1" t="s">
        <v>10</v>
      </c>
      <c r="M57" s="1" t="s">
        <v>11</v>
      </c>
      <c r="N57" s="6">
        <v>29.5</v>
      </c>
      <c r="O57" s="1">
        <v>120</v>
      </c>
      <c r="P57" s="1">
        <v>180</v>
      </c>
      <c r="Q57" s="1" t="s">
        <v>10</v>
      </c>
      <c r="R57" s="1" t="s">
        <v>11</v>
      </c>
      <c r="S57" s="1" t="s">
        <v>15</v>
      </c>
      <c r="T57" s="3">
        <v>88.1</v>
      </c>
    </row>
    <row r="58" spans="1:20" x14ac:dyDescent="0.25">
      <c r="A58" s="1" t="s">
        <v>41</v>
      </c>
      <c r="B58" s="1" t="s">
        <v>27</v>
      </c>
      <c r="C58" s="6">
        <v>19.66</v>
      </c>
      <c r="D58" s="1" t="s">
        <v>42</v>
      </c>
      <c r="E58" s="1" t="s">
        <v>10</v>
      </c>
      <c r="F58" s="1" t="s">
        <v>10</v>
      </c>
      <c r="G58" s="1" t="s">
        <v>11</v>
      </c>
      <c r="H58" s="1" t="s">
        <v>12</v>
      </c>
      <c r="I58" s="6">
        <v>7.9</v>
      </c>
      <c r="J58" s="1" t="s">
        <v>40</v>
      </c>
      <c r="K58" s="1" t="s">
        <v>14</v>
      </c>
      <c r="L58" s="1" t="s">
        <v>10</v>
      </c>
      <c r="M58" s="1" t="s">
        <v>11</v>
      </c>
      <c r="N58" s="6">
        <v>18</v>
      </c>
      <c r="O58" s="1" t="s">
        <v>23</v>
      </c>
      <c r="P58" s="1" t="s">
        <v>17</v>
      </c>
      <c r="Q58" s="1" t="s">
        <v>10</v>
      </c>
      <c r="R58" s="1" t="s">
        <v>11</v>
      </c>
      <c r="S58" s="1" t="s">
        <v>15</v>
      </c>
      <c r="T58" s="3">
        <v>45.56</v>
      </c>
    </row>
    <row r="59" spans="1:20" x14ac:dyDescent="0.25">
      <c r="A59" s="1" t="s">
        <v>41</v>
      </c>
      <c r="B59" s="1" t="s">
        <v>43</v>
      </c>
      <c r="C59" s="6">
        <v>27.8</v>
      </c>
      <c r="D59" s="1">
        <v>60</v>
      </c>
      <c r="E59" s="1">
        <v>55</v>
      </c>
      <c r="F59" s="1" t="s">
        <v>10</v>
      </c>
      <c r="G59" s="1" t="s">
        <v>11</v>
      </c>
      <c r="H59" s="1" t="s">
        <v>12</v>
      </c>
      <c r="I59" s="6">
        <v>15.1</v>
      </c>
      <c r="J59" s="1">
        <v>230</v>
      </c>
      <c r="K59" s="1">
        <v>75</v>
      </c>
      <c r="L59" s="1" t="s">
        <v>10</v>
      </c>
      <c r="M59" s="1" t="s">
        <v>11</v>
      </c>
      <c r="N59" s="6">
        <v>21.1</v>
      </c>
      <c r="O59" s="1">
        <v>120</v>
      </c>
      <c r="P59" s="1">
        <v>180</v>
      </c>
      <c r="Q59" s="1" t="s">
        <v>10</v>
      </c>
      <c r="R59" s="1" t="s">
        <v>11</v>
      </c>
      <c r="S59" s="1" t="s">
        <v>15</v>
      </c>
      <c r="T59" s="3">
        <v>64</v>
      </c>
    </row>
    <row r="60" spans="1:20" x14ac:dyDescent="0.25">
      <c r="A60" s="1" t="s">
        <v>41</v>
      </c>
      <c r="B60" s="1" t="s">
        <v>27</v>
      </c>
      <c r="C60" s="6">
        <v>12.04</v>
      </c>
      <c r="D60" s="1" t="s">
        <v>42</v>
      </c>
      <c r="E60" s="1" t="s">
        <v>10</v>
      </c>
      <c r="F60" s="1" t="s">
        <v>10</v>
      </c>
      <c r="G60" s="1" t="s">
        <v>11</v>
      </c>
      <c r="H60" s="1" t="s">
        <v>12</v>
      </c>
      <c r="I60" s="6">
        <v>6.7</v>
      </c>
      <c r="J60" s="1" t="s">
        <v>40</v>
      </c>
      <c r="K60" s="1" t="s">
        <v>14</v>
      </c>
      <c r="L60" s="1" t="s">
        <v>10</v>
      </c>
      <c r="M60" s="1" t="s">
        <v>11</v>
      </c>
      <c r="N60" s="6">
        <v>10</v>
      </c>
      <c r="O60" s="1" t="s">
        <v>23</v>
      </c>
      <c r="P60" s="1" t="s">
        <v>17</v>
      </c>
      <c r="Q60" s="1" t="s">
        <v>10</v>
      </c>
      <c r="R60" s="1" t="s">
        <v>11</v>
      </c>
      <c r="S60" s="1" t="s">
        <v>15</v>
      </c>
      <c r="T60" s="3">
        <v>28.74</v>
      </c>
    </row>
    <row r="61" spans="1:20" x14ac:dyDescent="0.25">
      <c r="A61" s="1" t="s">
        <v>41</v>
      </c>
      <c r="B61" s="1" t="s">
        <v>43</v>
      </c>
      <c r="C61" s="6">
        <v>32.9</v>
      </c>
      <c r="D61" s="1">
        <v>60</v>
      </c>
      <c r="E61" s="1">
        <v>55</v>
      </c>
      <c r="F61" s="1" t="s">
        <v>10</v>
      </c>
      <c r="G61" s="1" t="s">
        <v>11</v>
      </c>
      <c r="H61" s="1" t="s">
        <v>12</v>
      </c>
      <c r="I61" s="6">
        <v>19.3</v>
      </c>
      <c r="J61" s="1">
        <v>230</v>
      </c>
      <c r="K61" s="1">
        <v>75</v>
      </c>
      <c r="L61" s="1" t="s">
        <v>10</v>
      </c>
      <c r="M61" s="1" t="s">
        <v>11</v>
      </c>
      <c r="N61" s="6">
        <v>26.2</v>
      </c>
      <c r="O61" s="1">
        <v>120</v>
      </c>
      <c r="P61" s="1">
        <v>180</v>
      </c>
      <c r="Q61" s="1" t="s">
        <v>10</v>
      </c>
      <c r="R61" s="1" t="s">
        <v>11</v>
      </c>
      <c r="S61" s="1" t="s">
        <v>15</v>
      </c>
      <c r="T61" s="3">
        <v>78.400000000000006</v>
      </c>
    </row>
    <row r="62" spans="1:20" x14ac:dyDescent="0.25">
      <c r="A62" s="1" t="s">
        <v>41</v>
      </c>
      <c r="B62" s="1" t="s">
        <v>27</v>
      </c>
      <c r="C62" s="6">
        <v>17.670000000000002</v>
      </c>
      <c r="D62" s="1" t="s">
        <v>42</v>
      </c>
      <c r="E62" s="1" t="s">
        <v>10</v>
      </c>
      <c r="F62" s="1" t="s">
        <v>10</v>
      </c>
      <c r="G62" s="1" t="s">
        <v>11</v>
      </c>
      <c r="H62" s="1" t="s">
        <v>12</v>
      </c>
      <c r="I62" s="6">
        <v>7.7</v>
      </c>
      <c r="J62" s="1" t="s">
        <v>40</v>
      </c>
      <c r="K62" s="1" t="s">
        <v>14</v>
      </c>
      <c r="L62" s="1" t="s">
        <v>10</v>
      </c>
      <c r="M62" s="1" t="s">
        <v>11</v>
      </c>
      <c r="N62" s="6">
        <v>15.9</v>
      </c>
      <c r="O62" s="1" t="s">
        <v>23</v>
      </c>
      <c r="P62" s="1" t="s">
        <v>17</v>
      </c>
      <c r="Q62" s="1" t="s">
        <v>10</v>
      </c>
      <c r="R62" s="1" t="s">
        <v>11</v>
      </c>
      <c r="S62" s="1" t="s">
        <v>15</v>
      </c>
      <c r="T62" s="3">
        <v>41.27</v>
      </c>
    </row>
    <row r="63" spans="1:20" x14ac:dyDescent="0.25">
      <c r="A63" s="1" t="s">
        <v>41</v>
      </c>
      <c r="B63" s="1" t="s">
        <v>43</v>
      </c>
      <c r="C63" s="6">
        <v>25.3</v>
      </c>
      <c r="D63" s="1">
        <v>60</v>
      </c>
      <c r="E63" s="1">
        <v>55</v>
      </c>
      <c r="F63" s="1" t="s">
        <v>10</v>
      </c>
      <c r="G63" s="1" t="s">
        <v>11</v>
      </c>
      <c r="H63" s="1" t="s">
        <v>12</v>
      </c>
      <c r="I63" s="6">
        <v>12.4</v>
      </c>
      <c r="J63" s="1">
        <v>230</v>
      </c>
      <c r="K63" s="1">
        <v>75</v>
      </c>
      <c r="L63" s="1" t="s">
        <v>10</v>
      </c>
      <c r="M63" s="1" t="s">
        <v>11</v>
      </c>
      <c r="N63" s="6">
        <v>18.3</v>
      </c>
      <c r="O63" s="1">
        <v>120</v>
      </c>
      <c r="P63" s="1">
        <v>180</v>
      </c>
      <c r="Q63" s="1" t="s">
        <v>10</v>
      </c>
      <c r="R63" s="1" t="s">
        <v>11</v>
      </c>
      <c r="S63" s="1" t="s">
        <v>15</v>
      </c>
      <c r="T63" s="3">
        <v>56</v>
      </c>
    </row>
    <row r="64" spans="1:20" x14ac:dyDescent="0.25">
      <c r="A64" s="1" t="s">
        <v>41</v>
      </c>
      <c r="B64" s="1" t="s">
        <v>27</v>
      </c>
      <c r="C64" s="6">
        <v>12.21</v>
      </c>
      <c r="D64" s="1" t="s">
        <v>42</v>
      </c>
      <c r="E64" s="1" t="s">
        <v>10</v>
      </c>
      <c r="F64" s="1" t="s">
        <v>10</v>
      </c>
      <c r="G64" s="1" t="s">
        <v>11</v>
      </c>
      <c r="H64" s="1" t="s">
        <v>12</v>
      </c>
      <c r="I64" s="6">
        <v>5.5</v>
      </c>
      <c r="J64" s="1" t="s">
        <v>40</v>
      </c>
      <c r="K64" s="1" t="s">
        <v>14</v>
      </c>
      <c r="L64" s="1" t="s">
        <v>10</v>
      </c>
      <c r="M64" s="1" t="s">
        <v>11</v>
      </c>
      <c r="N64" s="6">
        <v>10.9</v>
      </c>
      <c r="O64" s="1" t="s">
        <v>23</v>
      </c>
      <c r="P64" s="1" t="s">
        <v>17</v>
      </c>
      <c r="Q64" s="1" t="s">
        <v>10</v>
      </c>
      <c r="R64" s="1" t="s">
        <v>11</v>
      </c>
      <c r="S64" s="1" t="s">
        <v>15</v>
      </c>
      <c r="T64" s="3">
        <v>28.61</v>
      </c>
    </row>
    <row r="65" spans="1:20" x14ac:dyDescent="0.25">
      <c r="A65" s="1" t="s">
        <v>41</v>
      </c>
      <c r="B65" s="1" t="s">
        <v>43</v>
      </c>
      <c r="C65" s="6">
        <v>32.200000000000003</v>
      </c>
      <c r="D65" s="1">
        <v>60</v>
      </c>
      <c r="E65" s="1">
        <v>55</v>
      </c>
      <c r="F65" s="1" t="s">
        <v>10</v>
      </c>
      <c r="G65" s="1" t="s">
        <v>11</v>
      </c>
      <c r="H65" s="1" t="s">
        <v>12</v>
      </c>
      <c r="I65" s="6">
        <v>18.899999999999999</v>
      </c>
      <c r="J65" s="1">
        <v>230</v>
      </c>
      <c r="K65" s="1">
        <v>75</v>
      </c>
      <c r="L65" s="1" t="s">
        <v>10</v>
      </c>
      <c r="M65" s="1" t="s">
        <v>11</v>
      </c>
      <c r="N65" s="6">
        <v>25.7</v>
      </c>
      <c r="O65" s="1">
        <v>120</v>
      </c>
      <c r="P65" s="1">
        <v>180</v>
      </c>
      <c r="Q65" s="1" t="s">
        <v>10</v>
      </c>
      <c r="R65" s="1" t="s">
        <v>11</v>
      </c>
      <c r="S65" s="1" t="s">
        <v>15</v>
      </c>
      <c r="T65" s="3">
        <v>76.8</v>
      </c>
    </row>
    <row r="66" spans="1:20" x14ac:dyDescent="0.25">
      <c r="A66" s="1" t="s">
        <v>41</v>
      </c>
      <c r="B66" s="1" t="s">
        <v>27</v>
      </c>
      <c r="C66" s="6">
        <v>16</v>
      </c>
      <c r="D66" s="1" t="s">
        <v>42</v>
      </c>
      <c r="E66" s="1" t="s">
        <v>10</v>
      </c>
      <c r="F66" s="1" t="s">
        <v>10</v>
      </c>
      <c r="G66" s="1" t="s">
        <v>11</v>
      </c>
      <c r="H66" s="1" t="s">
        <v>12</v>
      </c>
      <c r="I66" s="6">
        <v>5</v>
      </c>
      <c r="J66" s="1" t="s">
        <v>40</v>
      </c>
      <c r="K66" s="1" t="s">
        <v>14</v>
      </c>
      <c r="L66" s="1" t="s">
        <v>10</v>
      </c>
      <c r="M66" s="1" t="s">
        <v>11</v>
      </c>
      <c r="N66" s="6">
        <v>15.2</v>
      </c>
      <c r="O66" s="1" t="s">
        <v>23</v>
      </c>
      <c r="P66" s="1" t="s">
        <v>17</v>
      </c>
      <c r="Q66" s="1" t="s">
        <v>10</v>
      </c>
      <c r="R66" s="1" t="s">
        <v>11</v>
      </c>
      <c r="S66" s="1" t="s">
        <v>15</v>
      </c>
      <c r="T66" s="3">
        <v>36.200000000000003</v>
      </c>
    </row>
    <row r="67" spans="1:20" x14ac:dyDescent="0.25">
      <c r="A67" s="1" t="s">
        <v>41</v>
      </c>
      <c r="B67" s="1" t="s">
        <v>43</v>
      </c>
      <c r="C67" s="6">
        <v>29</v>
      </c>
      <c r="D67" s="1">
        <v>60</v>
      </c>
      <c r="E67" s="1">
        <v>55</v>
      </c>
      <c r="F67" s="1" t="s">
        <v>10</v>
      </c>
      <c r="G67" s="1" t="s">
        <v>11</v>
      </c>
      <c r="H67" s="1" t="s">
        <v>12</v>
      </c>
      <c r="I67" s="6">
        <v>17.8</v>
      </c>
      <c r="J67" s="1">
        <v>230</v>
      </c>
      <c r="K67" s="1">
        <v>75</v>
      </c>
      <c r="L67" s="1" t="s">
        <v>10</v>
      </c>
      <c r="M67" s="1" t="s">
        <v>11</v>
      </c>
      <c r="N67" s="6">
        <v>24.5</v>
      </c>
      <c r="O67" s="1">
        <v>120</v>
      </c>
      <c r="P67" s="1">
        <v>180</v>
      </c>
      <c r="Q67" s="1" t="s">
        <v>10</v>
      </c>
      <c r="R67" s="1" t="s">
        <v>11</v>
      </c>
      <c r="S67" s="1" t="s">
        <v>15</v>
      </c>
      <c r="T67" s="3">
        <v>71.3</v>
      </c>
    </row>
    <row r="68" spans="1:20" x14ac:dyDescent="0.25">
      <c r="A68" s="1" t="s">
        <v>41</v>
      </c>
      <c r="B68" s="1" t="s">
        <v>27</v>
      </c>
      <c r="C68" s="6">
        <v>16.89</v>
      </c>
      <c r="D68" s="1" t="s">
        <v>42</v>
      </c>
      <c r="E68" s="1" t="s">
        <v>10</v>
      </c>
      <c r="F68" s="1" t="s">
        <v>10</v>
      </c>
      <c r="G68" s="1" t="s">
        <v>11</v>
      </c>
      <c r="H68" s="1" t="s">
        <v>12</v>
      </c>
      <c r="I68" s="6">
        <v>6.7</v>
      </c>
      <c r="J68" s="1" t="s">
        <v>40</v>
      </c>
      <c r="K68" s="1" t="s">
        <v>14</v>
      </c>
      <c r="L68" s="1" t="s">
        <v>10</v>
      </c>
      <c r="M68" s="1" t="s">
        <v>11</v>
      </c>
      <c r="N68" s="6">
        <v>15.5</v>
      </c>
      <c r="O68" s="1" t="s">
        <v>23</v>
      </c>
      <c r="P68" s="1" t="s">
        <v>17</v>
      </c>
      <c r="Q68" s="1" t="s">
        <v>10</v>
      </c>
      <c r="R68" s="1" t="s">
        <v>11</v>
      </c>
      <c r="S68" s="1" t="s">
        <v>15</v>
      </c>
      <c r="T68" s="3">
        <v>39.090000000000003</v>
      </c>
    </row>
    <row r="69" spans="1:20" x14ac:dyDescent="0.25">
      <c r="A69" s="1" t="s">
        <v>41</v>
      </c>
      <c r="B69" s="1" t="s">
        <v>43</v>
      </c>
      <c r="C69" s="6">
        <v>32.799999999999997</v>
      </c>
      <c r="D69" s="1">
        <v>60</v>
      </c>
      <c r="E69" s="1">
        <v>55</v>
      </c>
      <c r="F69" s="1" t="s">
        <v>10</v>
      </c>
      <c r="G69" s="1" t="s">
        <v>11</v>
      </c>
      <c r="H69" s="1" t="s">
        <v>12</v>
      </c>
      <c r="I69" s="6">
        <v>20.5</v>
      </c>
      <c r="J69" s="1">
        <v>230</v>
      </c>
      <c r="K69" s="1">
        <v>75</v>
      </c>
      <c r="L69" s="1" t="s">
        <v>10</v>
      </c>
      <c r="M69" s="1" t="s">
        <v>11</v>
      </c>
      <c r="N69" s="6">
        <v>25.8</v>
      </c>
      <c r="O69" s="1">
        <v>120</v>
      </c>
      <c r="P69" s="1">
        <v>180</v>
      </c>
      <c r="Q69" s="1" t="s">
        <v>10</v>
      </c>
      <c r="R69" s="1" t="s">
        <v>11</v>
      </c>
      <c r="S69" s="1" t="s">
        <v>15</v>
      </c>
      <c r="T69" s="3">
        <v>79.099999999999994</v>
      </c>
    </row>
    <row r="70" spans="1:20" x14ac:dyDescent="0.25">
      <c r="A70" s="1" t="s">
        <v>41</v>
      </c>
      <c r="B70" s="1" t="s">
        <v>27</v>
      </c>
      <c r="C70" s="6">
        <v>12.26</v>
      </c>
      <c r="D70" s="1" t="s">
        <v>42</v>
      </c>
      <c r="E70" s="1" t="s">
        <v>10</v>
      </c>
      <c r="F70" s="1" t="s">
        <v>10</v>
      </c>
      <c r="G70" s="1" t="s">
        <v>11</v>
      </c>
      <c r="H70" s="1" t="s">
        <v>12</v>
      </c>
      <c r="I70" s="6">
        <v>5.2</v>
      </c>
      <c r="J70" s="1" t="s">
        <v>40</v>
      </c>
      <c r="K70" s="1" t="s">
        <v>14</v>
      </c>
      <c r="L70" s="1" t="s">
        <v>10</v>
      </c>
      <c r="M70" s="1" t="s">
        <v>11</v>
      </c>
      <c r="N70" s="6">
        <v>11.1</v>
      </c>
      <c r="O70" s="1" t="s">
        <v>23</v>
      </c>
      <c r="P70" s="1" t="s">
        <v>17</v>
      </c>
      <c r="Q70" s="1" t="s">
        <v>10</v>
      </c>
      <c r="R70" s="1" t="s">
        <v>11</v>
      </c>
      <c r="S70" s="1" t="s">
        <v>15</v>
      </c>
      <c r="T70" s="3">
        <v>28.56</v>
      </c>
    </row>
    <row r="71" spans="1:20" x14ac:dyDescent="0.25">
      <c r="A71" s="1" t="s">
        <v>41</v>
      </c>
      <c r="B71" s="1" t="s">
        <v>43</v>
      </c>
      <c r="C71" s="6">
        <v>25.3</v>
      </c>
      <c r="D71" s="1">
        <v>60</v>
      </c>
      <c r="E71" s="1">
        <v>55</v>
      </c>
      <c r="F71" s="1" t="s">
        <v>10</v>
      </c>
      <c r="G71" s="1" t="s">
        <v>11</v>
      </c>
      <c r="H71" s="1" t="s">
        <v>12</v>
      </c>
      <c r="I71" s="6">
        <v>15.1</v>
      </c>
      <c r="J71" s="1">
        <v>230</v>
      </c>
      <c r="K71" s="1">
        <v>75</v>
      </c>
      <c r="L71" s="1" t="s">
        <v>10</v>
      </c>
      <c r="M71" s="1" t="s">
        <v>11</v>
      </c>
      <c r="N71" s="6">
        <v>19.3</v>
      </c>
      <c r="O71" s="1">
        <v>120</v>
      </c>
      <c r="P71" s="1">
        <v>180</v>
      </c>
      <c r="Q71" s="1" t="s">
        <v>10</v>
      </c>
      <c r="R71" s="1" t="s">
        <v>11</v>
      </c>
      <c r="S71" s="1" t="s">
        <v>15</v>
      </c>
      <c r="T71" s="3">
        <v>59.7</v>
      </c>
    </row>
    <row r="72" spans="1:20" x14ac:dyDescent="0.25">
      <c r="A72" s="1" t="s">
        <v>41</v>
      </c>
      <c r="B72" s="1" t="s">
        <v>27</v>
      </c>
      <c r="C72" s="6">
        <v>14.56</v>
      </c>
      <c r="D72" s="1" t="s">
        <v>42</v>
      </c>
      <c r="E72" s="1" t="s">
        <v>10</v>
      </c>
      <c r="F72" s="1" t="s">
        <v>10</v>
      </c>
      <c r="G72" s="1" t="s">
        <v>11</v>
      </c>
      <c r="H72" s="1" t="s">
        <v>12</v>
      </c>
      <c r="I72" s="6">
        <v>7.3</v>
      </c>
      <c r="J72" s="1" t="s">
        <v>40</v>
      </c>
      <c r="K72" s="1" t="s">
        <v>14</v>
      </c>
      <c r="L72" s="1" t="s">
        <v>10</v>
      </c>
      <c r="M72" s="1" t="s">
        <v>11</v>
      </c>
      <c r="N72" s="6">
        <v>12.6</v>
      </c>
      <c r="O72" s="1" t="s">
        <v>23</v>
      </c>
      <c r="P72" s="1" t="s">
        <v>17</v>
      </c>
      <c r="Q72" s="1" t="s">
        <v>10</v>
      </c>
      <c r="R72" s="1" t="s">
        <v>11</v>
      </c>
      <c r="S72" s="1" t="s">
        <v>15</v>
      </c>
      <c r="T72" s="3">
        <v>34.46</v>
      </c>
    </row>
    <row r="73" spans="1:20" x14ac:dyDescent="0.25">
      <c r="A73" s="1" t="s">
        <v>41</v>
      </c>
      <c r="B73" s="1" t="s">
        <v>43</v>
      </c>
      <c r="C73" s="6">
        <v>29.8</v>
      </c>
      <c r="D73" s="1">
        <v>60</v>
      </c>
      <c r="E73" s="1">
        <v>55</v>
      </c>
      <c r="F73" s="1" t="s">
        <v>10</v>
      </c>
      <c r="G73" s="1" t="s">
        <v>11</v>
      </c>
      <c r="H73" s="1" t="s">
        <v>12</v>
      </c>
      <c r="I73" s="6">
        <v>20.2</v>
      </c>
      <c r="J73" s="1">
        <v>230</v>
      </c>
      <c r="K73" s="1">
        <v>75</v>
      </c>
      <c r="L73" s="1" t="s">
        <v>10</v>
      </c>
      <c r="M73" s="1" t="s">
        <v>11</v>
      </c>
      <c r="N73" s="6">
        <v>24.6</v>
      </c>
      <c r="O73" s="1">
        <v>120</v>
      </c>
      <c r="P73" s="1">
        <v>180</v>
      </c>
      <c r="Q73" s="1" t="s">
        <v>10</v>
      </c>
      <c r="R73" s="1" t="s">
        <v>11</v>
      </c>
      <c r="S73" s="1" t="s">
        <v>15</v>
      </c>
      <c r="T73" s="3">
        <v>74.599999999999994</v>
      </c>
    </row>
    <row r="74" spans="1:20" x14ac:dyDescent="0.25">
      <c r="A74" s="1" t="s">
        <v>41</v>
      </c>
      <c r="B74" s="1" t="s">
        <v>27</v>
      </c>
      <c r="C74" s="6">
        <v>13.71</v>
      </c>
      <c r="D74" s="1" t="s">
        <v>42</v>
      </c>
      <c r="E74" s="1" t="s">
        <v>10</v>
      </c>
      <c r="F74" s="1" t="s">
        <v>10</v>
      </c>
      <c r="G74" s="1" t="s">
        <v>11</v>
      </c>
      <c r="H74" s="1" t="s">
        <v>12</v>
      </c>
      <c r="I74" s="6">
        <v>5.4</v>
      </c>
      <c r="J74" s="1" t="s">
        <v>40</v>
      </c>
      <c r="K74" s="1" t="s">
        <v>14</v>
      </c>
      <c r="L74" s="1" t="s">
        <v>10</v>
      </c>
      <c r="M74" s="1" t="s">
        <v>11</v>
      </c>
      <c r="N74" s="6">
        <v>12.6</v>
      </c>
      <c r="O74" s="1" t="s">
        <v>23</v>
      </c>
      <c r="P74" s="1" t="s">
        <v>17</v>
      </c>
      <c r="Q74" s="1" t="s">
        <v>10</v>
      </c>
      <c r="R74" s="1" t="s">
        <v>11</v>
      </c>
      <c r="S74" s="1" t="s">
        <v>15</v>
      </c>
      <c r="T74" s="3">
        <v>31.71</v>
      </c>
    </row>
    <row r="75" spans="1:20" x14ac:dyDescent="0.25">
      <c r="A75" s="1" t="s">
        <v>41</v>
      </c>
      <c r="B75" s="1" t="s">
        <v>43</v>
      </c>
      <c r="C75" s="6">
        <v>29</v>
      </c>
      <c r="D75" s="1">
        <v>60</v>
      </c>
      <c r="E75" s="1">
        <v>55</v>
      </c>
      <c r="F75" s="1" t="s">
        <v>10</v>
      </c>
      <c r="G75" s="1" t="s">
        <v>11</v>
      </c>
      <c r="H75" s="1" t="s">
        <v>12</v>
      </c>
      <c r="I75" s="6">
        <v>20.6</v>
      </c>
      <c r="J75" s="1">
        <v>230</v>
      </c>
      <c r="K75" s="1">
        <v>75</v>
      </c>
      <c r="L75" s="1" t="s">
        <v>10</v>
      </c>
      <c r="M75" s="1" t="s">
        <v>11</v>
      </c>
      <c r="N75" s="6">
        <v>24.8</v>
      </c>
      <c r="O75" s="1">
        <v>120</v>
      </c>
      <c r="P75" s="1">
        <v>180</v>
      </c>
      <c r="Q75" s="1" t="s">
        <v>10</v>
      </c>
      <c r="R75" s="1" t="s">
        <v>11</v>
      </c>
      <c r="S75" s="1" t="s">
        <v>15</v>
      </c>
      <c r="T75" s="3">
        <v>74.400000000000006</v>
      </c>
    </row>
    <row r="76" spans="1:20" x14ac:dyDescent="0.25">
      <c r="A76" s="1" t="s">
        <v>41</v>
      </c>
      <c r="B76" s="1" t="s">
        <v>27</v>
      </c>
      <c r="C76" s="6">
        <v>19.41</v>
      </c>
      <c r="D76" s="1" t="s">
        <v>42</v>
      </c>
      <c r="E76" s="1" t="s">
        <v>10</v>
      </c>
      <c r="F76" s="1" t="s">
        <v>10</v>
      </c>
      <c r="G76" s="1" t="s">
        <v>11</v>
      </c>
      <c r="H76" s="1" t="s">
        <v>12</v>
      </c>
      <c r="I76" s="6">
        <v>7.5</v>
      </c>
      <c r="J76" s="1" t="s">
        <v>40</v>
      </c>
      <c r="K76" s="1" t="s">
        <v>14</v>
      </c>
      <c r="L76" s="1" t="s">
        <v>10</v>
      </c>
      <c r="M76" s="1" t="s">
        <v>11</v>
      </c>
      <c r="N76" s="6">
        <v>17.899999999999999</v>
      </c>
      <c r="O76" s="1" t="s">
        <v>23</v>
      </c>
      <c r="P76" s="1" t="s">
        <v>17</v>
      </c>
      <c r="Q76" s="1" t="s">
        <v>10</v>
      </c>
      <c r="R76" s="1" t="s">
        <v>11</v>
      </c>
      <c r="S76" s="1" t="s">
        <v>15</v>
      </c>
      <c r="T76" s="3">
        <v>44.81</v>
      </c>
    </row>
    <row r="77" spans="1:20" x14ac:dyDescent="0.25">
      <c r="A77" s="1" t="s">
        <v>41</v>
      </c>
      <c r="B77" s="1" t="s">
        <v>43</v>
      </c>
      <c r="C77" s="6">
        <v>28.9</v>
      </c>
      <c r="D77" s="1">
        <v>60</v>
      </c>
      <c r="E77" s="1">
        <v>55</v>
      </c>
      <c r="F77" s="1" t="s">
        <v>10</v>
      </c>
      <c r="G77" s="1" t="s">
        <v>11</v>
      </c>
      <c r="H77" s="1" t="s">
        <v>12</v>
      </c>
      <c r="I77" s="6">
        <v>20.100000000000001</v>
      </c>
      <c r="J77" s="1">
        <v>230</v>
      </c>
      <c r="K77" s="1">
        <v>75</v>
      </c>
      <c r="L77" s="1" t="s">
        <v>10</v>
      </c>
      <c r="M77" s="1" t="s">
        <v>11</v>
      </c>
      <c r="N77" s="6">
        <v>24.4</v>
      </c>
      <c r="O77" s="1">
        <v>120</v>
      </c>
      <c r="P77" s="1">
        <v>180</v>
      </c>
      <c r="Q77" s="1" t="s">
        <v>10</v>
      </c>
      <c r="R77" s="1" t="s">
        <v>11</v>
      </c>
      <c r="S77" s="1" t="s">
        <v>15</v>
      </c>
      <c r="T77" s="3">
        <v>73.400000000000006</v>
      </c>
    </row>
    <row r="78" spans="1:20" x14ac:dyDescent="0.25">
      <c r="A78" s="1" t="s">
        <v>41</v>
      </c>
      <c r="B78" s="1" t="s">
        <v>27</v>
      </c>
      <c r="C78" s="6">
        <v>18.100000000000001</v>
      </c>
      <c r="D78" s="1" t="s">
        <v>42</v>
      </c>
      <c r="E78" s="1" t="s">
        <v>10</v>
      </c>
      <c r="F78" s="1" t="s">
        <v>10</v>
      </c>
      <c r="G78" s="1" t="s">
        <v>11</v>
      </c>
      <c r="H78" s="1" t="s">
        <v>12</v>
      </c>
      <c r="I78" s="6">
        <v>5</v>
      </c>
      <c r="J78" s="1" t="s">
        <v>40</v>
      </c>
      <c r="K78" s="1" t="s">
        <v>14</v>
      </c>
      <c r="L78" s="1" t="s">
        <v>10</v>
      </c>
      <c r="M78" s="1" t="s">
        <v>11</v>
      </c>
      <c r="N78" s="6">
        <v>17.399999999999999</v>
      </c>
      <c r="O78" s="1" t="s">
        <v>23</v>
      </c>
      <c r="P78" s="1" t="s">
        <v>17</v>
      </c>
      <c r="Q78" s="1" t="s">
        <v>10</v>
      </c>
      <c r="R78" s="1" t="s">
        <v>11</v>
      </c>
      <c r="S78" s="1" t="s">
        <v>15</v>
      </c>
      <c r="T78" s="3">
        <v>40.5</v>
      </c>
    </row>
    <row r="79" spans="1:20" x14ac:dyDescent="0.25">
      <c r="A79" s="1" t="s">
        <v>41</v>
      </c>
      <c r="B79" s="1" t="s">
        <v>43</v>
      </c>
      <c r="C79" s="6">
        <v>25.8</v>
      </c>
      <c r="D79" s="1">
        <v>60</v>
      </c>
      <c r="E79" s="1">
        <v>55</v>
      </c>
      <c r="F79" s="1" t="s">
        <v>10</v>
      </c>
      <c r="G79" s="1" t="s">
        <v>11</v>
      </c>
      <c r="H79" s="1" t="s">
        <v>12</v>
      </c>
      <c r="I79" s="6">
        <v>15.2</v>
      </c>
      <c r="J79" s="1">
        <v>230</v>
      </c>
      <c r="K79" s="1">
        <v>75</v>
      </c>
      <c r="L79" s="1" t="s">
        <v>10</v>
      </c>
      <c r="M79" s="1" t="s">
        <v>11</v>
      </c>
      <c r="N79" s="6">
        <v>21.7</v>
      </c>
      <c r="O79" s="1">
        <v>120</v>
      </c>
      <c r="P79" s="1">
        <v>180</v>
      </c>
      <c r="Q79" s="1" t="s">
        <v>10</v>
      </c>
      <c r="R79" s="1" t="s">
        <v>11</v>
      </c>
      <c r="S79" s="1" t="s">
        <v>15</v>
      </c>
      <c r="T79" s="3">
        <v>62.7</v>
      </c>
    </row>
    <row r="80" spans="1:20" x14ac:dyDescent="0.25">
      <c r="A80" s="1" t="s">
        <v>41</v>
      </c>
      <c r="B80" s="1" t="s">
        <v>27</v>
      </c>
      <c r="C80" s="6">
        <v>17.489999999999998</v>
      </c>
      <c r="D80" s="1" t="s">
        <v>42</v>
      </c>
      <c r="E80" s="1" t="s">
        <v>10</v>
      </c>
      <c r="F80" s="1" t="s">
        <v>10</v>
      </c>
      <c r="G80" s="1" t="s">
        <v>11</v>
      </c>
      <c r="H80" s="1" t="s">
        <v>12</v>
      </c>
      <c r="I80" s="6">
        <v>5.2</v>
      </c>
      <c r="J80" s="1" t="s">
        <v>40</v>
      </c>
      <c r="K80" s="1" t="s">
        <v>14</v>
      </c>
      <c r="L80" s="1" t="s">
        <v>10</v>
      </c>
      <c r="M80" s="1" t="s">
        <v>11</v>
      </c>
      <c r="N80" s="6">
        <v>16.7</v>
      </c>
      <c r="O80" s="1" t="s">
        <v>23</v>
      </c>
      <c r="P80" s="1" t="s">
        <v>17</v>
      </c>
      <c r="Q80" s="1" t="s">
        <v>10</v>
      </c>
      <c r="R80" s="1" t="s">
        <v>11</v>
      </c>
      <c r="S80" s="1" t="s">
        <v>15</v>
      </c>
      <c r="T80" s="3">
        <v>39.39</v>
      </c>
    </row>
    <row r="81" spans="1:20" x14ac:dyDescent="0.25">
      <c r="A81" s="1" t="s">
        <v>41</v>
      </c>
      <c r="B81" s="1" t="s">
        <v>43</v>
      </c>
      <c r="C81" s="6">
        <v>25.3</v>
      </c>
      <c r="D81" s="1">
        <v>60</v>
      </c>
      <c r="E81" s="1">
        <v>55</v>
      </c>
      <c r="F81" s="1" t="s">
        <v>10</v>
      </c>
      <c r="G81" s="1" t="s">
        <v>11</v>
      </c>
      <c r="H81" s="1" t="s">
        <v>12</v>
      </c>
      <c r="I81" s="6">
        <v>13.8</v>
      </c>
      <c r="J81" s="1">
        <v>230</v>
      </c>
      <c r="K81" s="1">
        <v>75</v>
      </c>
      <c r="L81" s="1" t="s">
        <v>10</v>
      </c>
      <c r="M81" s="1" t="s">
        <v>11</v>
      </c>
      <c r="N81" s="6">
        <v>20.399999999999999</v>
      </c>
      <c r="O81" s="1">
        <v>120</v>
      </c>
      <c r="P81" s="1">
        <v>180</v>
      </c>
      <c r="Q81" s="1" t="s">
        <v>10</v>
      </c>
      <c r="R81" s="1" t="s">
        <v>11</v>
      </c>
      <c r="S81" s="1" t="s">
        <v>15</v>
      </c>
      <c r="T81" s="3">
        <v>59.5</v>
      </c>
    </row>
    <row r="82" spans="1:20" x14ac:dyDescent="0.25">
      <c r="A82" s="1" t="s">
        <v>41</v>
      </c>
      <c r="B82" s="1" t="s">
        <v>27</v>
      </c>
      <c r="C82" s="6">
        <v>13.78</v>
      </c>
      <c r="D82" s="1" t="s">
        <v>42</v>
      </c>
      <c r="E82" s="1" t="s">
        <v>10</v>
      </c>
      <c r="F82" s="1" t="s">
        <v>10</v>
      </c>
      <c r="G82" s="1" t="s">
        <v>11</v>
      </c>
      <c r="H82" s="1" t="s">
        <v>12</v>
      </c>
      <c r="I82" s="6">
        <v>6</v>
      </c>
      <c r="J82" s="1" t="s">
        <v>40</v>
      </c>
      <c r="K82" s="1" t="s">
        <v>14</v>
      </c>
      <c r="L82" s="1" t="s">
        <v>10</v>
      </c>
      <c r="M82" s="1" t="s">
        <v>11</v>
      </c>
      <c r="N82" s="6">
        <v>12.4</v>
      </c>
      <c r="O82" s="1" t="s">
        <v>23</v>
      </c>
      <c r="P82" s="1" t="s">
        <v>17</v>
      </c>
      <c r="Q82" s="1" t="s">
        <v>10</v>
      </c>
      <c r="R82" s="1" t="s">
        <v>11</v>
      </c>
      <c r="S82" s="1" t="s">
        <v>15</v>
      </c>
      <c r="T82" s="3">
        <v>32.18</v>
      </c>
    </row>
    <row r="83" spans="1:20" x14ac:dyDescent="0.25">
      <c r="A83" s="1" t="s">
        <v>41</v>
      </c>
      <c r="B83" s="1" t="s">
        <v>43</v>
      </c>
      <c r="C83" s="6">
        <v>30</v>
      </c>
      <c r="D83" s="1">
        <v>60</v>
      </c>
      <c r="E83" s="1">
        <v>55</v>
      </c>
      <c r="F83" s="1" t="s">
        <v>10</v>
      </c>
      <c r="G83" s="1" t="s">
        <v>11</v>
      </c>
      <c r="H83" s="1" t="s">
        <v>12</v>
      </c>
      <c r="I83" s="6">
        <v>20.3</v>
      </c>
      <c r="J83" s="1">
        <v>230</v>
      </c>
      <c r="K83" s="1">
        <v>75</v>
      </c>
      <c r="L83" s="1" t="s">
        <v>10</v>
      </c>
      <c r="M83" s="1" t="s">
        <v>11</v>
      </c>
      <c r="N83" s="6">
        <v>25.1</v>
      </c>
      <c r="O83" s="1">
        <v>120</v>
      </c>
      <c r="P83" s="1">
        <v>180</v>
      </c>
      <c r="Q83" s="1" t="s">
        <v>10</v>
      </c>
      <c r="R83" s="1" t="s">
        <v>11</v>
      </c>
      <c r="S83" s="1" t="s">
        <v>15</v>
      </c>
      <c r="T83" s="3">
        <v>75.400000000000006</v>
      </c>
    </row>
    <row r="84" spans="1:20" x14ac:dyDescent="0.25">
      <c r="A84" s="1" t="s">
        <v>41</v>
      </c>
      <c r="B84" s="1" t="s">
        <v>27</v>
      </c>
      <c r="C84" s="6">
        <v>13.51</v>
      </c>
      <c r="D84" s="1" t="s">
        <v>42</v>
      </c>
      <c r="E84" s="1" t="s">
        <v>10</v>
      </c>
      <c r="F84" s="1" t="s">
        <v>10</v>
      </c>
      <c r="G84" s="1" t="s">
        <v>11</v>
      </c>
      <c r="H84" s="1" t="s">
        <v>12</v>
      </c>
      <c r="I84" s="6">
        <v>6.4</v>
      </c>
      <c r="J84" s="1" t="s">
        <v>40</v>
      </c>
      <c r="K84" s="1" t="s">
        <v>14</v>
      </c>
      <c r="L84" s="1" t="s">
        <v>10</v>
      </c>
      <c r="M84" s="1" t="s">
        <v>11</v>
      </c>
      <c r="N84" s="6">
        <v>11.9</v>
      </c>
      <c r="O84" s="1" t="s">
        <v>23</v>
      </c>
      <c r="P84" s="1" t="s">
        <v>17</v>
      </c>
      <c r="Q84" s="1" t="s">
        <v>10</v>
      </c>
      <c r="R84" s="1" t="s">
        <v>11</v>
      </c>
      <c r="S84" s="1" t="s">
        <v>15</v>
      </c>
      <c r="T84" s="3">
        <v>31.81</v>
      </c>
    </row>
    <row r="85" spans="1:20" x14ac:dyDescent="0.25">
      <c r="A85" s="1" t="s">
        <v>41</v>
      </c>
      <c r="B85" s="1" t="s">
        <v>43</v>
      </c>
      <c r="C85" s="6">
        <v>31</v>
      </c>
      <c r="D85" s="1">
        <v>60</v>
      </c>
      <c r="E85" s="1">
        <v>55</v>
      </c>
      <c r="F85" s="1" t="s">
        <v>10</v>
      </c>
      <c r="G85" s="1" t="s">
        <v>11</v>
      </c>
      <c r="H85" s="1" t="s">
        <v>12</v>
      </c>
      <c r="I85" s="6">
        <v>19</v>
      </c>
      <c r="J85" s="1">
        <v>230</v>
      </c>
      <c r="K85" s="1">
        <v>75</v>
      </c>
      <c r="L85" s="1" t="s">
        <v>10</v>
      </c>
      <c r="M85" s="1" t="s">
        <v>11</v>
      </c>
      <c r="N85" s="6">
        <v>25.1</v>
      </c>
      <c r="O85" s="1">
        <v>120</v>
      </c>
      <c r="P85" s="1">
        <v>180</v>
      </c>
      <c r="Q85" s="1" t="s">
        <v>10</v>
      </c>
      <c r="R85" s="1" t="s">
        <v>11</v>
      </c>
      <c r="S85" s="1" t="s">
        <v>15</v>
      </c>
      <c r="T85" s="3">
        <v>75.099999999999994</v>
      </c>
    </row>
    <row r="86" spans="1:20" x14ac:dyDescent="0.25">
      <c r="A86" s="1" t="s">
        <v>41</v>
      </c>
      <c r="B86" s="1" t="s">
        <v>27</v>
      </c>
      <c r="C86" s="6">
        <v>14.52</v>
      </c>
      <c r="D86" s="1" t="s">
        <v>42</v>
      </c>
      <c r="E86" s="1" t="s">
        <v>10</v>
      </c>
      <c r="F86" s="1" t="s">
        <v>10</v>
      </c>
      <c r="G86" s="1" t="s">
        <v>11</v>
      </c>
      <c r="H86" s="1" t="s">
        <v>12</v>
      </c>
      <c r="I86" s="6">
        <v>5.0999999999999996</v>
      </c>
      <c r="J86" s="1" t="s">
        <v>40</v>
      </c>
      <c r="K86" s="1" t="s">
        <v>14</v>
      </c>
      <c r="L86" s="1" t="s">
        <v>10</v>
      </c>
      <c r="M86" s="1" t="s">
        <v>11</v>
      </c>
      <c r="N86" s="6">
        <v>13.6</v>
      </c>
      <c r="O86" s="1" t="s">
        <v>23</v>
      </c>
      <c r="P86" s="1" t="s">
        <v>17</v>
      </c>
      <c r="Q86" s="1" t="s">
        <v>10</v>
      </c>
      <c r="R86" s="1" t="s">
        <v>11</v>
      </c>
      <c r="S86" s="1" t="s">
        <v>15</v>
      </c>
      <c r="T86" s="3">
        <v>33.22</v>
      </c>
    </row>
    <row r="87" spans="1:20" x14ac:dyDescent="0.25">
      <c r="A87" s="1" t="s">
        <v>41</v>
      </c>
      <c r="B87" s="1" t="s">
        <v>43</v>
      </c>
      <c r="C87" s="6">
        <v>34.299999999999997</v>
      </c>
      <c r="D87" s="1">
        <v>60</v>
      </c>
      <c r="E87" s="1">
        <v>55</v>
      </c>
      <c r="F87" s="1" t="s">
        <v>10</v>
      </c>
      <c r="G87" s="1" t="s">
        <v>11</v>
      </c>
      <c r="H87" s="1" t="s">
        <v>12</v>
      </c>
      <c r="I87" s="6">
        <v>21.9</v>
      </c>
      <c r="J87" s="1">
        <v>230</v>
      </c>
      <c r="K87" s="1">
        <v>75</v>
      </c>
      <c r="L87" s="1" t="s">
        <v>10</v>
      </c>
      <c r="M87" s="1" t="s">
        <v>11</v>
      </c>
      <c r="N87" s="6">
        <v>28.9</v>
      </c>
      <c r="O87" s="1">
        <v>120</v>
      </c>
      <c r="P87" s="1">
        <v>180</v>
      </c>
      <c r="Q87" s="1" t="s">
        <v>10</v>
      </c>
      <c r="R87" s="1" t="s">
        <v>11</v>
      </c>
      <c r="S87" s="1" t="s">
        <v>15</v>
      </c>
      <c r="T87" s="3">
        <v>85.1</v>
      </c>
    </row>
    <row r="88" spans="1:20" x14ac:dyDescent="0.25">
      <c r="A88" s="1" t="s">
        <v>41</v>
      </c>
      <c r="B88" s="1" t="s">
        <v>27</v>
      </c>
      <c r="C88" s="6">
        <v>12.98</v>
      </c>
      <c r="D88" s="1" t="s">
        <v>42</v>
      </c>
      <c r="E88" s="1" t="s">
        <v>10</v>
      </c>
      <c r="F88" s="1" t="s">
        <v>10</v>
      </c>
      <c r="G88" s="1" t="s">
        <v>11</v>
      </c>
      <c r="H88" s="1" t="s">
        <v>12</v>
      </c>
      <c r="I88" s="6">
        <v>6.9</v>
      </c>
      <c r="J88" s="1" t="s">
        <v>40</v>
      </c>
      <c r="K88" s="1" t="s">
        <v>14</v>
      </c>
      <c r="L88" s="1" t="s">
        <v>10</v>
      </c>
      <c r="M88" s="1" t="s">
        <v>11</v>
      </c>
      <c r="N88" s="6">
        <v>11</v>
      </c>
      <c r="O88" s="1" t="s">
        <v>23</v>
      </c>
      <c r="P88" s="1" t="s">
        <v>17</v>
      </c>
      <c r="Q88" s="1" t="s">
        <v>10</v>
      </c>
      <c r="R88" s="1" t="s">
        <v>11</v>
      </c>
      <c r="S88" s="1" t="s">
        <v>15</v>
      </c>
      <c r="T88" s="3">
        <v>30.88</v>
      </c>
    </row>
    <row r="89" spans="1:20" x14ac:dyDescent="0.25">
      <c r="A89" s="1" t="s">
        <v>41</v>
      </c>
      <c r="B89" s="1" t="s">
        <v>43</v>
      </c>
      <c r="C89" s="6">
        <v>27</v>
      </c>
      <c r="D89" s="1">
        <v>60</v>
      </c>
      <c r="E89" s="1">
        <v>55</v>
      </c>
      <c r="F89" s="1" t="s">
        <v>10</v>
      </c>
      <c r="G89" s="1" t="s">
        <v>11</v>
      </c>
      <c r="H89" s="1" t="s">
        <v>12</v>
      </c>
      <c r="I89" s="6">
        <v>16.5</v>
      </c>
      <c r="J89" s="1">
        <v>230</v>
      </c>
      <c r="K89" s="1">
        <v>75</v>
      </c>
      <c r="L89" s="1" t="s">
        <v>10</v>
      </c>
      <c r="M89" s="1" t="s">
        <v>11</v>
      </c>
      <c r="N89" s="6">
        <v>22.2</v>
      </c>
      <c r="O89" s="1">
        <v>120</v>
      </c>
      <c r="P89" s="1">
        <v>180</v>
      </c>
      <c r="Q89" s="1" t="s">
        <v>10</v>
      </c>
      <c r="R89" s="1" t="s">
        <v>11</v>
      </c>
      <c r="S89" s="1" t="s">
        <v>15</v>
      </c>
      <c r="T89" s="3">
        <v>65.7</v>
      </c>
    </row>
    <row r="90" spans="1:20" x14ac:dyDescent="0.25">
      <c r="A90" s="1" t="s">
        <v>41</v>
      </c>
      <c r="B90" s="1" t="s">
        <v>27</v>
      </c>
      <c r="C90" s="6">
        <v>15.77</v>
      </c>
      <c r="D90" s="1" t="s">
        <v>42</v>
      </c>
      <c r="E90" s="1" t="s">
        <v>10</v>
      </c>
      <c r="F90" s="1" t="s">
        <v>10</v>
      </c>
      <c r="G90" s="1" t="s">
        <v>11</v>
      </c>
      <c r="H90" s="1" t="s">
        <v>12</v>
      </c>
      <c r="I90" s="6">
        <v>6.2</v>
      </c>
      <c r="J90" s="1" t="s">
        <v>40</v>
      </c>
      <c r="K90" s="1" t="s">
        <v>14</v>
      </c>
      <c r="L90" s="1" t="s">
        <v>10</v>
      </c>
      <c r="M90" s="1" t="s">
        <v>11</v>
      </c>
      <c r="N90" s="6">
        <v>14.5</v>
      </c>
      <c r="O90" s="1" t="s">
        <v>23</v>
      </c>
      <c r="P90" s="1" t="s">
        <v>17</v>
      </c>
      <c r="Q90" s="1" t="s">
        <v>10</v>
      </c>
      <c r="R90" s="1" t="s">
        <v>11</v>
      </c>
      <c r="S90" s="1" t="s">
        <v>15</v>
      </c>
      <c r="T90" s="3">
        <v>36.47</v>
      </c>
    </row>
    <row r="91" spans="1:20" x14ac:dyDescent="0.25">
      <c r="A91" s="1" t="s">
        <v>41</v>
      </c>
      <c r="B91" s="1" t="s">
        <v>43</v>
      </c>
      <c r="C91" s="6">
        <v>30.3</v>
      </c>
      <c r="D91" s="1">
        <v>60</v>
      </c>
      <c r="E91" s="1">
        <v>55</v>
      </c>
      <c r="F91" s="1" t="s">
        <v>10</v>
      </c>
      <c r="G91" s="1" t="s">
        <v>11</v>
      </c>
      <c r="H91" s="1" t="s">
        <v>12</v>
      </c>
      <c r="I91" s="6">
        <v>16.7</v>
      </c>
      <c r="J91" s="1">
        <v>230</v>
      </c>
      <c r="K91" s="1">
        <v>75</v>
      </c>
      <c r="L91" s="1" t="s">
        <v>10</v>
      </c>
      <c r="M91" s="1" t="s">
        <v>11</v>
      </c>
      <c r="N91" s="6">
        <v>23.5</v>
      </c>
      <c r="O91" s="1">
        <v>120</v>
      </c>
      <c r="P91" s="1">
        <v>180</v>
      </c>
      <c r="Q91" s="1" t="s">
        <v>10</v>
      </c>
      <c r="R91" s="1" t="s">
        <v>11</v>
      </c>
      <c r="S91" s="1" t="s">
        <v>15</v>
      </c>
      <c r="T91" s="3">
        <v>70.5</v>
      </c>
    </row>
    <row r="92" spans="1:20" x14ac:dyDescent="0.25">
      <c r="A92" s="1" t="s">
        <v>41</v>
      </c>
      <c r="B92" s="1" t="s">
        <v>27</v>
      </c>
      <c r="C92" s="6">
        <v>16.78</v>
      </c>
      <c r="D92" s="1" t="s">
        <v>42</v>
      </c>
      <c r="E92" s="1" t="s">
        <v>10</v>
      </c>
      <c r="F92" s="1" t="s">
        <v>10</v>
      </c>
      <c r="G92" s="1" t="s">
        <v>11</v>
      </c>
      <c r="H92" s="1" t="s">
        <v>12</v>
      </c>
      <c r="I92" s="6">
        <v>6.9</v>
      </c>
      <c r="J92" s="1" t="s">
        <v>40</v>
      </c>
      <c r="K92" s="1" t="s">
        <v>14</v>
      </c>
      <c r="L92" s="1" t="s">
        <v>10</v>
      </c>
      <c r="M92" s="1" t="s">
        <v>11</v>
      </c>
      <c r="N92" s="6">
        <v>15.3</v>
      </c>
      <c r="O92" s="1" t="s">
        <v>23</v>
      </c>
      <c r="P92" s="1" t="s">
        <v>17</v>
      </c>
      <c r="Q92" s="1" t="s">
        <v>10</v>
      </c>
      <c r="R92" s="1" t="s">
        <v>11</v>
      </c>
      <c r="S92" s="1" t="s">
        <v>15</v>
      </c>
      <c r="T92" s="3">
        <v>38.979999999999997</v>
      </c>
    </row>
    <row r="93" spans="1:20" x14ac:dyDescent="0.25">
      <c r="A93" s="1" t="s">
        <v>41</v>
      </c>
      <c r="B93" s="1" t="s">
        <v>43</v>
      </c>
      <c r="C93" s="6">
        <v>29.6</v>
      </c>
      <c r="D93" s="1">
        <v>60</v>
      </c>
      <c r="E93" s="1">
        <v>55</v>
      </c>
      <c r="F93" s="1" t="s">
        <v>10</v>
      </c>
      <c r="G93" s="1" t="s">
        <v>11</v>
      </c>
      <c r="H93" s="1" t="s">
        <v>12</v>
      </c>
      <c r="I93" s="6">
        <v>16.5</v>
      </c>
      <c r="J93" s="1">
        <v>230</v>
      </c>
      <c r="K93" s="1">
        <v>75</v>
      </c>
      <c r="L93" s="1" t="s">
        <v>10</v>
      </c>
      <c r="M93" s="1" t="s">
        <v>11</v>
      </c>
      <c r="N93" s="6">
        <v>23.5</v>
      </c>
      <c r="O93" s="1">
        <v>120</v>
      </c>
      <c r="P93" s="1">
        <v>180</v>
      </c>
      <c r="Q93" s="1" t="s">
        <v>10</v>
      </c>
      <c r="R93" s="1" t="s">
        <v>11</v>
      </c>
      <c r="S93" s="1" t="s">
        <v>15</v>
      </c>
      <c r="T93" s="3">
        <v>69.599999999999994</v>
      </c>
    </row>
    <row r="94" spans="1:20" x14ac:dyDescent="0.25">
      <c r="A94" s="1" t="s">
        <v>41</v>
      </c>
      <c r="B94" s="1" t="s">
        <v>27</v>
      </c>
      <c r="C94" s="6">
        <v>18.32</v>
      </c>
      <c r="D94" s="1" t="s">
        <v>42</v>
      </c>
      <c r="E94" s="1" t="s">
        <v>10</v>
      </c>
      <c r="F94" s="1" t="s">
        <v>10</v>
      </c>
      <c r="G94" s="1" t="s">
        <v>11</v>
      </c>
      <c r="H94" s="1" t="s">
        <v>12</v>
      </c>
      <c r="I94" s="6">
        <v>6.3</v>
      </c>
      <c r="J94" s="1" t="s">
        <v>40</v>
      </c>
      <c r="K94" s="1" t="s">
        <v>14</v>
      </c>
      <c r="L94" s="1" t="s">
        <v>10</v>
      </c>
      <c r="M94" s="1" t="s">
        <v>11</v>
      </c>
      <c r="N94" s="6">
        <v>17.2</v>
      </c>
      <c r="O94" s="1" t="s">
        <v>23</v>
      </c>
      <c r="P94" s="1" t="s">
        <v>17</v>
      </c>
      <c r="Q94" s="1" t="s">
        <v>10</v>
      </c>
      <c r="R94" s="1" t="s">
        <v>11</v>
      </c>
      <c r="S94" s="1" t="s">
        <v>15</v>
      </c>
      <c r="T94" s="3">
        <v>41.82</v>
      </c>
    </row>
    <row r="95" spans="1:20" x14ac:dyDescent="0.25">
      <c r="A95" s="1" t="s">
        <v>41</v>
      </c>
      <c r="B95" s="1" t="s">
        <v>43</v>
      </c>
      <c r="C95" s="6">
        <v>29.7</v>
      </c>
      <c r="D95" s="1">
        <v>60</v>
      </c>
      <c r="E95" s="1">
        <v>55</v>
      </c>
      <c r="F95" s="1" t="s">
        <v>10</v>
      </c>
      <c r="G95" s="1" t="s">
        <v>11</v>
      </c>
      <c r="H95" s="1" t="s">
        <v>12</v>
      </c>
      <c r="I95" s="6">
        <v>20.399999999999999</v>
      </c>
      <c r="J95" s="1">
        <v>230</v>
      </c>
      <c r="K95" s="1">
        <v>75</v>
      </c>
      <c r="L95" s="1" t="s">
        <v>10</v>
      </c>
      <c r="M95" s="1" t="s">
        <v>11</v>
      </c>
      <c r="N95" s="6">
        <v>24.7</v>
      </c>
      <c r="O95" s="1">
        <v>120</v>
      </c>
      <c r="P95" s="1">
        <v>180</v>
      </c>
      <c r="Q95" s="1" t="s">
        <v>10</v>
      </c>
      <c r="R95" s="1" t="s">
        <v>11</v>
      </c>
      <c r="S95" s="1" t="s">
        <v>15</v>
      </c>
      <c r="T95" s="3">
        <v>74.8</v>
      </c>
    </row>
    <row r="96" spans="1:20" x14ac:dyDescent="0.25">
      <c r="A96" s="1" t="s">
        <v>41</v>
      </c>
      <c r="B96" s="1" t="s">
        <v>27</v>
      </c>
      <c r="C96" s="6">
        <v>13.06</v>
      </c>
      <c r="D96" s="1" t="s">
        <v>42</v>
      </c>
      <c r="E96" s="1" t="s">
        <v>10</v>
      </c>
      <c r="F96" s="1" t="s">
        <v>10</v>
      </c>
      <c r="G96" s="1" t="s">
        <v>11</v>
      </c>
      <c r="H96" s="1" t="s">
        <v>12</v>
      </c>
      <c r="I96" s="6">
        <v>6</v>
      </c>
      <c r="J96" s="1" t="s">
        <v>40</v>
      </c>
      <c r="K96" s="1" t="s">
        <v>14</v>
      </c>
      <c r="L96" s="1" t="s">
        <v>10</v>
      </c>
      <c r="M96" s="1" t="s">
        <v>11</v>
      </c>
      <c r="N96" s="6">
        <v>11.6</v>
      </c>
      <c r="O96" s="1" t="s">
        <v>23</v>
      </c>
      <c r="P96" s="1" t="s">
        <v>17</v>
      </c>
      <c r="Q96" s="1" t="s">
        <v>10</v>
      </c>
      <c r="R96" s="1" t="s">
        <v>11</v>
      </c>
      <c r="S96" s="1" t="s">
        <v>15</v>
      </c>
      <c r="T96" s="3">
        <v>30.66</v>
      </c>
    </row>
    <row r="97" spans="1:20" x14ac:dyDescent="0.25">
      <c r="A97" s="1" t="s">
        <v>41</v>
      </c>
      <c r="B97" s="1" t="s">
        <v>43</v>
      </c>
      <c r="C97" s="6">
        <v>25.1</v>
      </c>
      <c r="D97" s="1">
        <v>60</v>
      </c>
      <c r="E97" s="1">
        <v>55</v>
      </c>
      <c r="F97" s="1" t="s">
        <v>10</v>
      </c>
      <c r="G97" s="1" t="s">
        <v>11</v>
      </c>
      <c r="H97" s="1" t="s">
        <v>12</v>
      </c>
      <c r="I97" s="6">
        <v>13.3</v>
      </c>
      <c r="J97" s="1">
        <v>230</v>
      </c>
      <c r="K97" s="1">
        <v>75</v>
      </c>
      <c r="L97" s="1" t="s">
        <v>10</v>
      </c>
      <c r="M97" s="1" t="s">
        <v>11</v>
      </c>
      <c r="N97" s="6">
        <v>18.2</v>
      </c>
      <c r="O97" s="1">
        <v>120</v>
      </c>
      <c r="P97" s="1">
        <v>180</v>
      </c>
      <c r="Q97" s="1" t="s">
        <v>10</v>
      </c>
      <c r="R97" s="1" t="s">
        <v>11</v>
      </c>
      <c r="S97" s="1" t="s">
        <v>15</v>
      </c>
      <c r="T97" s="3">
        <v>56.6</v>
      </c>
    </row>
    <row r="98" spans="1:20" x14ac:dyDescent="0.25">
      <c r="A98" s="1" t="s">
        <v>41</v>
      </c>
      <c r="B98" s="1" t="s">
        <v>27</v>
      </c>
      <c r="C98" s="6">
        <v>16.440000000000001</v>
      </c>
      <c r="D98" s="1" t="s">
        <v>42</v>
      </c>
      <c r="E98" s="1" t="s">
        <v>10</v>
      </c>
      <c r="F98" s="1" t="s">
        <v>10</v>
      </c>
      <c r="G98" s="1" t="s">
        <v>11</v>
      </c>
      <c r="H98" s="1" t="s">
        <v>12</v>
      </c>
      <c r="I98" s="6">
        <v>6.5</v>
      </c>
      <c r="J98" s="1" t="s">
        <v>40</v>
      </c>
      <c r="K98" s="1" t="s">
        <v>14</v>
      </c>
      <c r="L98" s="1" t="s">
        <v>10</v>
      </c>
      <c r="M98" s="1" t="s">
        <v>11</v>
      </c>
      <c r="N98" s="6">
        <v>15.1</v>
      </c>
      <c r="O98" s="1" t="s">
        <v>23</v>
      </c>
      <c r="P98" s="1" t="s">
        <v>17</v>
      </c>
      <c r="Q98" s="1" t="s">
        <v>10</v>
      </c>
      <c r="R98" s="1" t="s">
        <v>11</v>
      </c>
      <c r="S98" s="1" t="s">
        <v>15</v>
      </c>
      <c r="T98" s="3">
        <v>38.04</v>
      </c>
    </row>
    <row r="99" spans="1:20" x14ac:dyDescent="0.25">
      <c r="A99" s="1" t="s">
        <v>41</v>
      </c>
      <c r="B99" s="1" t="s">
        <v>43</v>
      </c>
      <c r="C99" s="6">
        <v>29.8</v>
      </c>
      <c r="D99" s="1">
        <v>60</v>
      </c>
      <c r="E99" s="1">
        <v>55</v>
      </c>
      <c r="F99" s="1" t="s">
        <v>10</v>
      </c>
      <c r="G99" s="1" t="s">
        <v>11</v>
      </c>
      <c r="H99" s="1" t="s">
        <v>12</v>
      </c>
      <c r="I99" s="6">
        <v>20.8</v>
      </c>
      <c r="J99" s="1">
        <v>230</v>
      </c>
      <c r="K99" s="1">
        <v>75</v>
      </c>
      <c r="L99" s="1" t="s">
        <v>10</v>
      </c>
      <c r="M99" s="1" t="s">
        <v>11</v>
      </c>
      <c r="N99" s="6">
        <v>25.3</v>
      </c>
      <c r="O99" s="1">
        <v>120</v>
      </c>
      <c r="P99" s="1">
        <v>180</v>
      </c>
      <c r="Q99" s="1" t="s">
        <v>10</v>
      </c>
      <c r="R99" s="1" t="s">
        <v>11</v>
      </c>
      <c r="S99" s="1" t="s">
        <v>15</v>
      </c>
      <c r="T99" s="3">
        <v>75.900000000000006</v>
      </c>
    </row>
    <row r="100" spans="1:20" x14ac:dyDescent="0.25">
      <c r="A100" s="1" t="s">
        <v>41</v>
      </c>
      <c r="B100" s="1" t="s">
        <v>27</v>
      </c>
      <c r="C100" s="6">
        <v>16.16</v>
      </c>
      <c r="D100" s="1" t="s">
        <v>42</v>
      </c>
      <c r="E100" s="1" t="s">
        <v>10</v>
      </c>
      <c r="F100" s="1" t="s">
        <v>10</v>
      </c>
      <c r="G100" s="1" t="s">
        <v>11</v>
      </c>
      <c r="H100" s="1" t="s">
        <v>12</v>
      </c>
      <c r="I100" s="6">
        <v>5.5</v>
      </c>
      <c r="J100" s="1" t="s">
        <v>40</v>
      </c>
      <c r="K100" s="1" t="s">
        <v>14</v>
      </c>
      <c r="L100" s="1" t="s">
        <v>10</v>
      </c>
      <c r="M100" s="1" t="s">
        <v>11</v>
      </c>
      <c r="N100" s="6">
        <v>15.2</v>
      </c>
      <c r="O100" s="1" t="s">
        <v>23</v>
      </c>
      <c r="P100" s="1" t="s">
        <v>17</v>
      </c>
      <c r="Q100" s="1" t="s">
        <v>10</v>
      </c>
      <c r="R100" s="1" t="s">
        <v>11</v>
      </c>
      <c r="S100" s="1" t="s">
        <v>15</v>
      </c>
      <c r="T100" s="3">
        <v>36.86</v>
      </c>
    </row>
    <row r="101" spans="1:20" x14ac:dyDescent="0.25">
      <c r="A101" s="1" t="s">
        <v>41</v>
      </c>
      <c r="B101" s="1" t="s">
        <v>43</v>
      </c>
      <c r="C101" s="6">
        <v>25.1</v>
      </c>
      <c r="D101" s="1">
        <v>60</v>
      </c>
      <c r="E101" s="1">
        <v>55</v>
      </c>
      <c r="F101" s="1" t="s">
        <v>10</v>
      </c>
      <c r="G101" s="1" t="s">
        <v>11</v>
      </c>
      <c r="H101" s="1" t="s">
        <v>12</v>
      </c>
      <c r="I101" s="6">
        <v>15.9</v>
      </c>
      <c r="J101" s="1">
        <v>230</v>
      </c>
      <c r="K101" s="1">
        <v>75</v>
      </c>
      <c r="L101" s="1" t="s">
        <v>10</v>
      </c>
      <c r="M101" s="1" t="s">
        <v>11</v>
      </c>
      <c r="N101" s="6">
        <v>21.1</v>
      </c>
      <c r="O101" s="1">
        <v>120</v>
      </c>
      <c r="P101" s="1">
        <v>180</v>
      </c>
      <c r="Q101" s="1" t="s">
        <v>10</v>
      </c>
      <c r="R101" s="1" t="s">
        <v>11</v>
      </c>
      <c r="S101" s="1" t="s">
        <v>15</v>
      </c>
      <c r="T101" s="3">
        <v>62.1</v>
      </c>
    </row>
    <row r="102" spans="1:20" x14ac:dyDescent="0.25">
      <c r="A102" s="1" t="s">
        <v>41</v>
      </c>
      <c r="B102" s="1" t="s">
        <v>27</v>
      </c>
      <c r="C102" s="6">
        <v>18.5</v>
      </c>
      <c r="D102" s="1" t="s">
        <v>42</v>
      </c>
      <c r="E102" s="1" t="s">
        <v>10</v>
      </c>
      <c r="F102" s="1" t="s">
        <v>10</v>
      </c>
      <c r="G102" s="1" t="s">
        <v>11</v>
      </c>
      <c r="H102" s="1" t="s">
        <v>12</v>
      </c>
      <c r="I102" s="6">
        <v>6</v>
      </c>
      <c r="J102" s="1" t="s">
        <v>40</v>
      </c>
      <c r="K102" s="1" t="s">
        <v>14</v>
      </c>
      <c r="L102" s="1" t="s">
        <v>10</v>
      </c>
      <c r="M102" s="1" t="s">
        <v>11</v>
      </c>
      <c r="N102" s="6">
        <v>17.5</v>
      </c>
      <c r="O102" s="1" t="s">
        <v>23</v>
      </c>
      <c r="P102" s="1" t="s">
        <v>17</v>
      </c>
      <c r="Q102" s="1" t="s">
        <v>10</v>
      </c>
      <c r="R102" s="1" t="s">
        <v>11</v>
      </c>
      <c r="S102" s="1" t="s">
        <v>15</v>
      </c>
      <c r="T102" s="3">
        <v>42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5900-AD7B-4515-9B2D-FBD7DABFC690}">
  <dimension ref="A1:P100"/>
  <sheetViews>
    <sheetView workbookViewId="0">
      <selection activeCell="P83" sqref="P83"/>
    </sheetView>
  </sheetViews>
  <sheetFormatPr baseColWidth="10" defaultRowHeight="15" x14ac:dyDescent="0.25"/>
  <cols>
    <col min="1" max="16384" width="11.42578125" style="1"/>
  </cols>
  <sheetData>
    <row r="1" spans="1:16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6</v>
      </c>
      <c r="P1" s="1" t="s">
        <v>7</v>
      </c>
    </row>
    <row r="2" spans="1:16" x14ac:dyDescent="0.25">
      <c r="A2" s="1" t="s">
        <v>30</v>
      </c>
      <c r="B2" s="1" t="s">
        <v>31</v>
      </c>
      <c r="C2" s="1" t="s">
        <v>32</v>
      </c>
      <c r="D2" s="1">
        <v>14.9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>
        <v>8.6999999999999993</v>
      </c>
      <c r="K2" s="1" t="s">
        <v>13</v>
      </c>
      <c r="L2" s="1" t="s">
        <v>14</v>
      </c>
      <c r="M2" s="1" t="s">
        <v>10</v>
      </c>
      <c r="N2" s="1" t="s">
        <v>11</v>
      </c>
      <c r="O2" s="1" t="s">
        <v>15</v>
      </c>
      <c r="P2" s="1">
        <v>129.63</v>
      </c>
    </row>
    <row r="3" spans="1:16" x14ac:dyDescent="0.25">
      <c r="A3" s="1" t="s">
        <v>30</v>
      </c>
      <c r="B3" s="1" t="s">
        <v>31</v>
      </c>
      <c r="C3" s="1" t="s">
        <v>32</v>
      </c>
      <c r="D3" s="1">
        <v>12.8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>
        <v>4.4000000000000004</v>
      </c>
      <c r="K3" s="1" t="s">
        <v>13</v>
      </c>
      <c r="L3" s="1" t="s">
        <v>14</v>
      </c>
      <c r="M3" s="1" t="s">
        <v>10</v>
      </c>
      <c r="N3" s="1" t="s">
        <v>11</v>
      </c>
      <c r="O3" s="1" t="s">
        <v>15</v>
      </c>
      <c r="P3" s="1">
        <v>56.320000000000007</v>
      </c>
    </row>
    <row r="4" spans="1:16" x14ac:dyDescent="0.25">
      <c r="A4" s="1" t="s">
        <v>30</v>
      </c>
      <c r="B4" s="1" t="s">
        <v>31</v>
      </c>
      <c r="C4" s="1" t="s">
        <v>32</v>
      </c>
      <c r="D4" s="1">
        <v>15.9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>
        <v>4.5999999999999996</v>
      </c>
      <c r="K4" s="1" t="s">
        <v>13</v>
      </c>
      <c r="L4" s="1" t="s">
        <v>14</v>
      </c>
      <c r="M4" s="1" t="s">
        <v>10</v>
      </c>
      <c r="N4" s="1" t="s">
        <v>11</v>
      </c>
      <c r="O4" s="1" t="s">
        <v>15</v>
      </c>
      <c r="P4" s="1">
        <v>73.14</v>
      </c>
    </row>
    <row r="5" spans="1:16" x14ac:dyDescent="0.25">
      <c r="A5" s="1" t="s">
        <v>30</v>
      </c>
      <c r="B5" s="1" t="s">
        <v>31</v>
      </c>
      <c r="C5" s="1" t="s">
        <v>32</v>
      </c>
      <c r="D5" s="1">
        <v>11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>
        <v>6.7</v>
      </c>
      <c r="K5" s="1" t="s">
        <v>13</v>
      </c>
      <c r="L5" s="1" t="s">
        <v>14</v>
      </c>
      <c r="M5" s="1" t="s">
        <v>10</v>
      </c>
      <c r="N5" s="1" t="s">
        <v>11</v>
      </c>
      <c r="O5" s="1" t="s">
        <v>15</v>
      </c>
      <c r="P5" s="1">
        <v>73.7</v>
      </c>
    </row>
    <row r="6" spans="1:16" x14ac:dyDescent="0.25">
      <c r="A6" s="1" t="s">
        <v>30</v>
      </c>
      <c r="B6" s="1" t="s">
        <v>31</v>
      </c>
      <c r="C6" s="1" t="s">
        <v>32</v>
      </c>
      <c r="D6" s="1">
        <v>13.8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>
        <v>8.1999999999999993</v>
      </c>
      <c r="K6" s="1" t="s">
        <v>13</v>
      </c>
      <c r="L6" s="1" t="s">
        <v>14</v>
      </c>
      <c r="M6" s="1" t="s">
        <v>10</v>
      </c>
      <c r="N6" s="1" t="s">
        <v>11</v>
      </c>
      <c r="O6" s="1" t="s">
        <v>15</v>
      </c>
      <c r="P6" s="1">
        <v>113.16</v>
      </c>
    </row>
    <row r="7" spans="1:16" x14ac:dyDescent="0.25">
      <c r="A7" s="1" t="s">
        <v>30</v>
      </c>
      <c r="B7" s="1" t="s">
        <v>31</v>
      </c>
      <c r="C7" s="1" t="s">
        <v>32</v>
      </c>
      <c r="D7" s="1">
        <v>11.4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>
        <v>5.6</v>
      </c>
      <c r="K7" s="1" t="s">
        <v>13</v>
      </c>
      <c r="L7" s="1" t="s">
        <v>14</v>
      </c>
      <c r="M7" s="1" t="s">
        <v>10</v>
      </c>
      <c r="N7" s="1" t="s">
        <v>11</v>
      </c>
      <c r="O7" s="1" t="s">
        <v>15</v>
      </c>
      <c r="P7" s="1">
        <v>63.839999999999996</v>
      </c>
    </row>
    <row r="8" spans="1:16" x14ac:dyDescent="0.25">
      <c r="A8" s="1" t="s">
        <v>30</v>
      </c>
      <c r="B8" s="1" t="s">
        <v>31</v>
      </c>
      <c r="C8" s="1" t="s">
        <v>32</v>
      </c>
      <c r="D8" s="1">
        <v>17.899999999999999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>
        <v>8.3000000000000007</v>
      </c>
      <c r="K8" s="1" t="s">
        <v>13</v>
      </c>
      <c r="L8" s="1" t="s">
        <v>14</v>
      </c>
      <c r="M8" s="1" t="s">
        <v>10</v>
      </c>
      <c r="N8" s="1" t="s">
        <v>11</v>
      </c>
      <c r="O8" s="1" t="s">
        <v>15</v>
      </c>
      <c r="P8" s="1">
        <v>148.57</v>
      </c>
    </row>
    <row r="9" spans="1:16" x14ac:dyDescent="0.25">
      <c r="A9" s="1" t="s">
        <v>30</v>
      </c>
      <c r="B9" s="1" t="s">
        <v>31</v>
      </c>
      <c r="C9" s="1" t="s">
        <v>32</v>
      </c>
      <c r="D9" s="1">
        <v>17.399999999999999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>
        <v>5.2</v>
      </c>
      <c r="K9" s="1" t="s">
        <v>13</v>
      </c>
      <c r="L9" s="1" t="s">
        <v>14</v>
      </c>
      <c r="M9" s="1" t="s">
        <v>10</v>
      </c>
      <c r="N9" s="1" t="s">
        <v>11</v>
      </c>
      <c r="O9" s="1" t="s">
        <v>15</v>
      </c>
      <c r="P9" s="1">
        <v>90.47999999999999</v>
      </c>
    </row>
    <row r="10" spans="1:16" x14ac:dyDescent="0.25">
      <c r="A10" s="1" t="s">
        <v>30</v>
      </c>
      <c r="B10" s="1" t="s">
        <v>31</v>
      </c>
      <c r="C10" s="1" t="s">
        <v>32</v>
      </c>
      <c r="D10" s="1">
        <v>14.2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>
        <v>5.8</v>
      </c>
      <c r="K10" s="1" t="s">
        <v>13</v>
      </c>
      <c r="L10" s="1" t="s">
        <v>14</v>
      </c>
      <c r="M10" s="1" t="s">
        <v>10</v>
      </c>
      <c r="N10" s="1" t="s">
        <v>11</v>
      </c>
      <c r="O10" s="1" t="s">
        <v>15</v>
      </c>
      <c r="P10" s="1">
        <v>82.36</v>
      </c>
    </row>
    <row r="11" spans="1:16" x14ac:dyDescent="0.25">
      <c r="A11" s="1" t="s">
        <v>30</v>
      </c>
      <c r="B11" s="1" t="s">
        <v>31</v>
      </c>
      <c r="C11" s="1" t="s">
        <v>32</v>
      </c>
      <c r="D11" s="1">
        <v>19.8</v>
      </c>
      <c r="E11" s="1" t="s">
        <v>8</v>
      </c>
      <c r="F11" s="1" t="s">
        <v>9</v>
      </c>
      <c r="G11" s="1" t="s">
        <v>10</v>
      </c>
      <c r="H11" s="1" t="s">
        <v>11</v>
      </c>
      <c r="I11" s="1" t="s">
        <v>12</v>
      </c>
      <c r="J11" s="1">
        <v>6.6</v>
      </c>
      <c r="K11" s="1" t="s">
        <v>13</v>
      </c>
      <c r="L11" s="1" t="s">
        <v>14</v>
      </c>
      <c r="M11" s="1" t="s">
        <v>10</v>
      </c>
      <c r="N11" s="1" t="s">
        <v>11</v>
      </c>
      <c r="O11" s="1" t="s">
        <v>15</v>
      </c>
      <c r="P11" s="1">
        <v>130.68</v>
      </c>
    </row>
    <row r="12" spans="1:16" x14ac:dyDescent="0.25">
      <c r="A12" s="1" t="s">
        <v>30</v>
      </c>
      <c r="B12" s="1" t="s">
        <v>31</v>
      </c>
      <c r="C12" s="1" t="s">
        <v>32</v>
      </c>
      <c r="D12" s="1">
        <v>15.5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12</v>
      </c>
      <c r="J12" s="1">
        <v>5.0999999999999996</v>
      </c>
      <c r="K12" s="1" t="s">
        <v>13</v>
      </c>
      <c r="L12" s="1" t="s">
        <v>14</v>
      </c>
      <c r="M12" s="1" t="s">
        <v>10</v>
      </c>
      <c r="N12" s="1" t="s">
        <v>11</v>
      </c>
      <c r="O12" s="1" t="s">
        <v>15</v>
      </c>
      <c r="P12" s="1">
        <v>79.05</v>
      </c>
    </row>
    <row r="13" spans="1:16" x14ac:dyDescent="0.25">
      <c r="A13" s="1" t="s">
        <v>30</v>
      </c>
      <c r="B13" s="1" t="s">
        <v>31</v>
      </c>
      <c r="C13" s="1" t="s">
        <v>32</v>
      </c>
      <c r="D13" s="1">
        <v>14.1</v>
      </c>
      <c r="E13" s="1" t="s">
        <v>8</v>
      </c>
      <c r="F13" s="1" t="s">
        <v>9</v>
      </c>
      <c r="G13" s="1" t="s">
        <v>10</v>
      </c>
      <c r="H13" s="1" t="s">
        <v>11</v>
      </c>
      <c r="I13" s="1" t="s">
        <v>12</v>
      </c>
      <c r="J13" s="1">
        <v>5.4</v>
      </c>
      <c r="K13" s="1" t="s">
        <v>13</v>
      </c>
      <c r="L13" s="1" t="s">
        <v>14</v>
      </c>
      <c r="M13" s="1" t="s">
        <v>10</v>
      </c>
      <c r="N13" s="1" t="s">
        <v>11</v>
      </c>
      <c r="O13" s="1" t="s">
        <v>15</v>
      </c>
      <c r="P13" s="1">
        <v>76.14</v>
      </c>
    </row>
    <row r="14" spans="1:16" x14ac:dyDescent="0.25">
      <c r="A14" s="1" t="s">
        <v>30</v>
      </c>
      <c r="B14" s="1" t="s">
        <v>31</v>
      </c>
      <c r="C14" s="1" t="s">
        <v>32</v>
      </c>
      <c r="D14" s="1">
        <v>12.1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>
        <v>6.2</v>
      </c>
      <c r="K14" s="1" t="s">
        <v>13</v>
      </c>
      <c r="L14" s="1" t="s">
        <v>14</v>
      </c>
      <c r="M14" s="1" t="s">
        <v>10</v>
      </c>
      <c r="N14" s="1" t="s">
        <v>11</v>
      </c>
      <c r="O14" s="1" t="s">
        <v>15</v>
      </c>
      <c r="P14" s="1">
        <v>75.02</v>
      </c>
    </row>
    <row r="15" spans="1:16" x14ac:dyDescent="0.25">
      <c r="A15" s="1" t="s">
        <v>30</v>
      </c>
      <c r="B15" s="1" t="s">
        <v>31</v>
      </c>
      <c r="C15" s="1" t="s">
        <v>32</v>
      </c>
      <c r="D15" s="1">
        <v>12.3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>
        <v>8.1</v>
      </c>
      <c r="K15" s="1" t="s">
        <v>13</v>
      </c>
      <c r="L15" s="1" t="s">
        <v>14</v>
      </c>
      <c r="M15" s="1" t="s">
        <v>10</v>
      </c>
      <c r="N15" s="1" t="s">
        <v>11</v>
      </c>
      <c r="O15" s="1" t="s">
        <v>15</v>
      </c>
      <c r="P15" s="1">
        <v>99.63</v>
      </c>
    </row>
    <row r="16" spans="1:16" x14ac:dyDescent="0.25">
      <c r="A16" s="1" t="s">
        <v>30</v>
      </c>
      <c r="B16" s="1" t="s">
        <v>31</v>
      </c>
      <c r="C16" s="1" t="s">
        <v>32</v>
      </c>
      <c r="D16" s="1">
        <v>12.5</v>
      </c>
      <c r="E16" s="1" t="s">
        <v>8</v>
      </c>
      <c r="F16" s="1" t="s">
        <v>9</v>
      </c>
      <c r="G16" s="1" t="s">
        <v>10</v>
      </c>
      <c r="H16" s="1" t="s">
        <v>11</v>
      </c>
      <c r="I16" s="1" t="s">
        <v>12</v>
      </c>
      <c r="J16" s="1">
        <v>8.8000000000000007</v>
      </c>
      <c r="K16" s="1" t="s">
        <v>13</v>
      </c>
      <c r="L16" s="1" t="s">
        <v>14</v>
      </c>
      <c r="M16" s="1" t="s">
        <v>10</v>
      </c>
      <c r="N16" s="1" t="s">
        <v>11</v>
      </c>
      <c r="O16" s="1" t="s">
        <v>15</v>
      </c>
      <c r="P16" s="1">
        <v>110.00000000000001</v>
      </c>
    </row>
    <row r="17" spans="1:16" x14ac:dyDescent="0.25">
      <c r="A17" s="1" t="s">
        <v>30</v>
      </c>
      <c r="B17" s="1" t="s">
        <v>31</v>
      </c>
      <c r="C17" s="1" t="s">
        <v>32</v>
      </c>
      <c r="D17" s="1">
        <v>19.600000000000001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>
        <v>5.6</v>
      </c>
      <c r="K17" s="1" t="s">
        <v>13</v>
      </c>
      <c r="L17" s="1" t="s">
        <v>14</v>
      </c>
      <c r="M17" s="1" t="s">
        <v>10</v>
      </c>
      <c r="N17" s="1" t="s">
        <v>11</v>
      </c>
      <c r="O17" s="1" t="s">
        <v>15</v>
      </c>
      <c r="P17" s="1">
        <v>109.76</v>
      </c>
    </row>
    <row r="18" spans="1:16" x14ac:dyDescent="0.25">
      <c r="A18" s="1" t="s">
        <v>30</v>
      </c>
      <c r="B18" s="1" t="s">
        <v>31</v>
      </c>
      <c r="C18" s="1" t="s">
        <v>32</v>
      </c>
      <c r="D18" s="1">
        <v>19.5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>
        <v>8.4</v>
      </c>
      <c r="K18" s="1" t="s">
        <v>13</v>
      </c>
      <c r="L18" s="1" t="s">
        <v>14</v>
      </c>
      <c r="M18" s="1" t="s">
        <v>10</v>
      </c>
      <c r="N18" s="1" t="s">
        <v>11</v>
      </c>
      <c r="O18" s="1" t="s">
        <v>15</v>
      </c>
      <c r="P18" s="1">
        <v>163.80000000000001</v>
      </c>
    </row>
    <row r="19" spans="1:16" x14ac:dyDescent="0.25">
      <c r="A19" s="1" t="s">
        <v>30</v>
      </c>
      <c r="B19" s="1" t="s">
        <v>31</v>
      </c>
      <c r="C19" s="1" t="s">
        <v>32</v>
      </c>
      <c r="D19" s="1">
        <v>15.7</v>
      </c>
      <c r="E19" s="1" t="s">
        <v>8</v>
      </c>
      <c r="F19" s="1" t="s">
        <v>9</v>
      </c>
      <c r="G19" s="1" t="s">
        <v>10</v>
      </c>
      <c r="H19" s="1" t="s">
        <v>11</v>
      </c>
      <c r="I19" s="1" t="s">
        <v>12</v>
      </c>
      <c r="J19" s="1">
        <v>6.7</v>
      </c>
      <c r="K19" s="1" t="s">
        <v>13</v>
      </c>
      <c r="L19" s="1" t="s">
        <v>14</v>
      </c>
      <c r="M19" s="1" t="s">
        <v>10</v>
      </c>
      <c r="N19" s="1" t="s">
        <v>11</v>
      </c>
      <c r="O19" s="1" t="s">
        <v>15</v>
      </c>
      <c r="P19" s="1">
        <v>105.19</v>
      </c>
    </row>
    <row r="20" spans="1:16" x14ac:dyDescent="0.25">
      <c r="A20" s="1" t="s">
        <v>30</v>
      </c>
      <c r="B20" s="1" t="s">
        <v>31</v>
      </c>
      <c r="C20" s="1" t="s">
        <v>32</v>
      </c>
      <c r="D20" s="1">
        <v>11.7</v>
      </c>
      <c r="E20" s="1" t="s">
        <v>8</v>
      </c>
      <c r="F20" s="1" t="s">
        <v>9</v>
      </c>
      <c r="G20" s="1" t="s">
        <v>10</v>
      </c>
      <c r="H20" s="1" t="s">
        <v>11</v>
      </c>
      <c r="I20" s="1" t="s">
        <v>12</v>
      </c>
      <c r="J20" s="1">
        <v>7.7</v>
      </c>
      <c r="K20" s="1" t="s">
        <v>13</v>
      </c>
      <c r="L20" s="1" t="s">
        <v>14</v>
      </c>
      <c r="M20" s="1" t="s">
        <v>10</v>
      </c>
      <c r="N20" s="1" t="s">
        <v>11</v>
      </c>
      <c r="O20" s="1" t="s">
        <v>15</v>
      </c>
      <c r="P20" s="1">
        <v>90.09</v>
      </c>
    </row>
    <row r="21" spans="1:16" x14ac:dyDescent="0.25">
      <c r="A21" s="1" t="s">
        <v>30</v>
      </c>
      <c r="B21" s="1" t="s">
        <v>31</v>
      </c>
      <c r="C21" s="1" t="s">
        <v>32</v>
      </c>
      <c r="D21" s="1">
        <v>13.7</v>
      </c>
      <c r="E21" s="1" t="s">
        <v>8</v>
      </c>
      <c r="F21" s="1" t="s">
        <v>9</v>
      </c>
      <c r="G21" s="1" t="s">
        <v>10</v>
      </c>
      <c r="H21" s="1" t="s">
        <v>11</v>
      </c>
      <c r="I21" s="1" t="s">
        <v>12</v>
      </c>
      <c r="J21" s="1">
        <v>7.7</v>
      </c>
      <c r="K21" s="1" t="s">
        <v>13</v>
      </c>
      <c r="L21" s="1" t="s">
        <v>14</v>
      </c>
      <c r="M21" s="1" t="s">
        <v>10</v>
      </c>
      <c r="N21" s="1" t="s">
        <v>11</v>
      </c>
      <c r="O21" s="1" t="s">
        <v>15</v>
      </c>
      <c r="P21" s="1">
        <v>105.49</v>
      </c>
    </row>
    <row r="22" spans="1:16" x14ac:dyDescent="0.25">
      <c r="A22" s="1" t="s">
        <v>30</v>
      </c>
      <c r="B22" s="1" t="s">
        <v>31</v>
      </c>
      <c r="C22" s="1" t="s">
        <v>32</v>
      </c>
      <c r="D22" s="1">
        <v>17.8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>
        <v>6.3</v>
      </c>
      <c r="K22" s="1" t="s">
        <v>13</v>
      </c>
      <c r="L22" s="1" t="s">
        <v>14</v>
      </c>
      <c r="M22" s="1" t="s">
        <v>10</v>
      </c>
      <c r="N22" s="1" t="s">
        <v>11</v>
      </c>
      <c r="O22" s="1" t="s">
        <v>15</v>
      </c>
      <c r="P22" s="1">
        <v>112.14</v>
      </c>
    </row>
    <row r="23" spans="1:16" x14ac:dyDescent="0.25">
      <c r="A23" s="1" t="s">
        <v>30</v>
      </c>
      <c r="B23" s="1" t="s">
        <v>31</v>
      </c>
      <c r="C23" s="1" t="s">
        <v>32</v>
      </c>
      <c r="D23" s="1">
        <v>13.4</v>
      </c>
      <c r="E23" s="1" t="s">
        <v>8</v>
      </c>
      <c r="F23" s="1" t="s">
        <v>9</v>
      </c>
      <c r="G23" s="1" t="s">
        <v>10</v>
      </c>
      <c r="H23" s="1" t="s">
        <v>11</v>
      </c>
      <c r="I23" s="1" t="s">
        <v>12</v>
      </c>
      <c r="J23" s="1">
        <v>5.4</v>
      </c>
      <c r="K23" s="1" t="s">
        <v>13</v>
      </c>
      <c r="L23" s="1" t="s">
        <v>14</v>
      </c>
      <c r="M23" s="1" t="s">
        <v>10</v>
      </c>
      <c r="N23" s="1" t="s">
        <v>11</v>
      </c>
      <c r="O23" s="1" t="s">
        <v>15</v>
      </c>
      <c r="P23" s="1">
        <v>72.360000000000014</v>
      </c>
    </row>
    <row r="24" spans="1:16" x14ac:dyDescent="0.25">
      <c r="A24" s="1" t="s">
        <v>30</v>
      </c>
      <c r="B24" s="1" t="s">
        <v>31</v>
      </c>
      <c r="C24" s="1" t="s">
        <v>32</v>
      </c>
      <c r="D24" s="1">
        <v>14.8</v>
      </c>
      <c r="E24" s="1" t="s">
        <v>8</v>
      </c>
      <c r="F24" s="1" t="s">
        <v>9</v>
      </c>
      <c r="G24" s="1" t="s">
        <v>10</v>
      </c>
      <c r="H24" s="1" t="s">
        <v>11</v>
      </c>
      <c r="I24" s="1" t="s">
        <v>12</v>
      </c>
      <c r="J24" s="1">
        <v>5.4</v>
      </c>
      <c r="K24" s="1" t="s">
        <v>13</v>
      </c>
      <c r="L24" s="1" t="s">
        <v>14</v>
      </c>
      <c r="M24" s="1" t="s">
        <v>10</v>
      </c>
      <c r="N24" s="1" t="s">
        <v>11</v>
      </c>
      <c r="O24" s="1" t="s">
        <v>15</v>
      </c>
      <c r="P24" s="1">
        <v>79.920000000000016</v>
      </c>
    </row>
    <row r="25" spans="1:16" x14ac:dyDescent="0.25">
      <c r="A25" s="1" t="s">
        <v>30</v>
      </c>
      <c r="B25" s="1" t="s">
        <v>31</v>
      </c>
      <c r="C25" s="1" t="s">
        <v>32</v>
      </c>
      <c r="D25" s="1">
        <v>12.3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>
        <v>4.2</v>
      </c>
      <c r="K25" s="1" t="s">
        <v>13</v>
      </c>
      <c r="L25" s="1" t="s">
        <v>14</v>
      </c>
      <c r="M25" s="1" t="s">
        <v>10</v>
      </c>
      <c r="N25" s="1" t="s">
        <v>11</v>
      </c>
      <c r="O25" s="1" t="s">
        <v>15</v>
      </c>
      <c r="P25" s="1">
        <v>51.660000000000004</v>
      </c>
    </row>
    <row r="26" spans="1:16" x14ac:dyDescent="0.25">
      <c r="A26" s="1" t="s">
        <v>30</v>
      </c>
      <c r="B26" s="1" t="s">
        <v>31</v>
      </c>
      <c r="C26" s="1" t="s">
        <v>32</v>
      </c>
      <c r="D26" s="1">
        <v>13.2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>
        <v>8.8000000000000007</v>
      </c>
      <c r="K26" s="1" t="s">
        <v>13</v>
      </c>
      <c r="L26" s="1" t="s">
        <v>14</v>
      </c>
      <c r="M26" s="1" t="s">
        <v>10</v>
      </c>
      <c r="N26" s="1" t="s">
        <v>11</v>
      </c>
      <c r="O26" s="1" t="s">
        <v>15</v>
      </c>
      <c r="P26" s="1">
        <v>116.16</v>
      </c>
    </row>
    <row r="27" spans="1:16" x14ac:dyDescent="0.25">
      <c r="A27" s="1" t="s">
        <v>30</v>
      </c>
      <c r="B27" s="1" t="s">
        <v>31</v>
      </c>
      <c r="C27" s="1" t="s">
        <v>32</v>
      </c>
      <c r="D27" s="1">
        <v>11.8</v>
      </c>
      <c r="E27" s="1" t="s">
        <v>8</v>
      </c>
      <c r="F27" s="1" t="s">
        <v>9</v>
      </c>
      <c r="G27" s="1" t="s">
        <v>10</v>
      </c>
      <c r="H27" s="1" t="s">
        <v>11</v>
      </c>
      <c r="I27" s="1" t="s">
        <v>12</v>
      </c>
      <c r="J27" s="1">
        <v>5.9</v>
      </c>
      <c r="K27" s="1" t="s">
        <v>13</v>
      </c>
      <c r="L27" s="1" t="s">
        <v>14</v>
      </c>
      <c r="M27" s="1" t="s">
        <v>10</v>
      </c>
      <c r="N27" s="1" t="s">
        <v>11</v>
      </c>
      <c r="O27" s="1" t="s">
        <v>15</v>
      </c>
      <c r="P27" s="1">
        <v>69.62</v>
      </c>
    </row>
    <row r="28" spans="1:16" x14ac:dyDescent="0.25">
      <c r="A28" s="1" t="s">
        <v>30</v>
      </c>
      <c r="B28" s="1" t="s">
        <v>31</v>
      </c>
      <c r="C28" s="1" t="s">
        <v>32</v>
      </c>
      <c r="D28" s="1">
        <v>19.100000000000001</v>
      </c>
      <c r="E28" s="1" t="s">
        <v>8</v>
      </c>
      <c r="F28" s="1" t="s">
        <v>9</v>
      </c>
      <c r="G28" s="1" t="s">
        <v>10</v>
      </c>
      <c r="H28" s="1" t="s">
        <v>11</v>
      </c>
      <c r="I28" s="1" t="s">
        <v>12</v>
      </c>
      <c r="J28" s="1">
        <v>7.9</v>
      </c>
      <c r="K28" s="1" t="s">
        <v>13</v>
      </c>
      <c r="L28" s="1" t="s">
        <v>14</v>
      </c>
      <c r="M28" s="1" t="s">
        <v>10</v>
      </c>
      <c r="N28" s="1" t="s">
        <v>11</v>
      </c>
      <c r="O28" s="1" t="s">
        <v>15</v>
      </c>
      <c r="P28" s="1">
        <v>150.89000000000001</v>
      </c>
    </row>
    <row r="29" spans="1:16" x14ac:dyDescent="0.25">
      <c r="A29" s="1" t="s">
        <v>30</v>
      </c>
      <c r="B29" s="1" t="s">
        <v>31</v>
      </c>
      <c r="C29" s="1" t="s">
        <v>32</v>
      </c>
      <c r="D29" s="1">
        <v>15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>
        <v>7.6</v>
      </c>
      <c r="K29" s="1" t="s">
        <v>13</v>
      </c>
      <c r="L29" s="1" t="s">
        <v>14</v>
      </c>
      <c r="M29" s="1" t="s">
        <v>10</v>
      </c>
      <c r="N29" s="1" t="s">
        <v>11</v>
      </c>
      <c r="O29" s="1" t="s">
        <v>15</v>
      </c>
      <c r="P29" s="1">
        <v>114</v>
      </c>
    </row>
    <row r="30" spans="1:16" x14ac:dyDescent="0.25">
      <c r="A30" s="1" t="s">
        <v>30</v>
      </c>
      <c r="B30" s="1" t="s">
        <v>31</v>
      </c>
      <c r="C30" s="1" t="s">
        <v>32</v>
      </c>
      <c r="D30" s="1">
        <v>11.7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>
        <v>6.3</v>
      </c>
      <c r="K30" s="1" t="s">
        <v>13</v>
      </c>
      <c r="L30" s="1" t="s">
        <v>14</v>
      </c>
      <c r="M30" s="1" t="s">
        <v>10</v>
      </c>
      <c r="N30" s="1" t="s">
        <v>11</v>
      </c>
      <c r="O30" s="1" t="s">
        <v>15</v>
      </c>
      <c r="P30" s="1">
        <v>73.709999999999994</v>
      </c>
    </row>
    <row r="31" spans="1:16" x14ac:dyDescent="0.25">
      <c r="A31" s="1" t="s">
        <v>30</v>
      </c>
      <c r="B31" s="1" t="s">
        <v>31</v>
      </c>
      <c r="C31" s="1" t="s">
        <v>32</v>
      </c>
      <c r="D31" s="1">
        <v>19.2</v>
      </c>
      <c r="E31" s="1" t="s">
        <v>8</v>
      </c>
      <c r="F31" s="1" t="s">
        <v>9</v>
      </c>
      <c r="G31" s="1" t="s">
        <v>10</v>
      </c>
      <c r="H31" s="1" t="s">
        <v>11</v>
      </c>
      <c r="I31" s="1" t="s">
        <v>12</v>
      </c>
      <c r="J31" s="1">
        <v>5.2</v>
      </c>
      <c r="K31" s="1" t="s">
        <v>13</v>
      </c>
      <c r="L31" s="1" t="s">
        <v>14</v>
      </c>
      <c r="M31" s="1" t="s">
        <v>10</v>
      </c>
      <c r="N31" s="1" t="s">
        <v>11</v>
      </c>
      <c r="O31" s="1" t="s">
        <v>15</v>
      </c>
      <c r="P31" s="1">
        <v>99.84</v>
      </c>
    </row>
    <row r="32" spans="1:16" x14ac:dyDescent="0.25">
      <c r="A32" s="1" t="s">
        <v>30</v>
      </c>
      <c r="B32" s="1" t="s">
        <v>31</v>
      </c>
      <c r="C32" s="1" t="s">
        <v>32</v>
      </c>
      <c r="D32" s="1">
        <v>11.3</v>
      </c>
      <c r="E32" s="1" t="s">
        <v>8</v>
      </c>
      <c r="F32" s="1" t="s">
        <v>9</v>
      </c>
      <c r="G32" s="1" t="s">
        <v>10</v>
      </c>
      <c r="H32" s="1" t="s">
        <v>11</v>
      </c>
      <c r="I32" s="1" t="s">
        <v>12</v>
      </c>
      <c r="J32" s="1">
        <v>5.7</v>
      </c>
      <c r="K32" s="1" t="s">
        <v>13</v>
      </c>
      <c r="L32" s="1" t="s">
        <v>14</v>
      </c>
      <c r="M32" s="1" t="s">
        <v>10</v>
      </c>
      <c r="N32" s="1" t="s">
        <v>11</v>
      </c>
      <c r="O32" s="1" t="s">
        <v>15</v>
      </c>
      <c r="P32" s="1">
        <v>64.410000000000011</v>
      </c>
    </row>
    <row r="33" spans="1:16" x14ac:dyDescent="0.25">
      <c r="A33" s="1" t="s">
        <v>30</v>
      </c>
      <c r="B33" s="1" t="s">
        <v>31</v>
      </c>
      <c r="C33" s="1" t="s">
        <v>32</v>
      </c>
      <c r="D33" s="1">
        <v>18.600000000000001</v>
      </c>
      <c r="E33" s="1" t="s">
        <v>8</v>
      </c>
      <c r="F33" s="1" t="s">
        <v>9</v>
      </c>
      <c r="G33" s="1" t="s">
        <v>10</v>
      </c>
      <c r="H33" s="1" t="s">
        <v>11</v>
      </c>
      <c r="I33" s="1" t="s">
        <v>12</v>
      </c>
      <c r="J33" s="1">
        <v>4.2</v>
      </c>
      <c r="K33" s="1" t="s">
        <v>13</v>
      </c>
      <c r="L33" s="1" t="s">
        <v>14</v>
      </c>
      <c r="M33" s="1" t="s">
        <v>10</v>
      </c>
      <c r="N33" s="1" t="s">
        <v>11</v>
      </c>
      <c r="O33" s="1" t="s">
        <v>15</v>
      </c>
      <c r="P33" s="1">
        <v>78.12</v>
      </c>
    </row>
    <row r="34" spans="1:16" x14ac:dyDescent="0.25">
      <c r="A34" s="1" t="s">
        <v>30</v>
      </c>
      <c r="B34" s="1" t="s">
        <v>31</v>
      </c>
      <c r="C34" s="1" t="s">
        <v>32</v>
      </c>
      <c r="D34" s="1">
        <v>12.9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>
        <v>6.9</v>
      </c>
      <c r="K34" s="1" t="s">
        <v>13</v>
      </c>
      <c r="L34" s="1" t="s">
        <v>14</v>
      </c>
      <c r="M34" s="1" t="s">
        <v>10</v>
      </c>
      <c r="N34" s="1" t="s">
        <v>11</v>
      </c>
      <c r="O34" s="1" t="s">
        <v>15</v>
      </c>
      <c r="P34" s="1">
        <v>89.01</v>
      </c>
    </row>
    <row r="35" spans="1:16" x14ac:dyDescent="0.25">
      <c r="A35" s="1" t="s">
        <v>30</v>
      </c>
      <c r="B35" s="1" t="s">
        <v>31</v>
      </c>
      <c r="C35" s="1" t="s">
        <v>32</v>
      </c>
      <c r="D35" s="1">
        <v>14.5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>
        <v>6.4</v>
      </c>
      <c r="K35" s="1" t="s">
        <v>13</v>
      </c>
      <c r="L35" s="1" t="s">
        <v>14</v>
      </c>
      <c r="M35" s="1" t="s">
        <v>10</v>
      </c>
      <c r="N35" s="1" t="s">
        <v>11</v>
      </c>
      <c r="O35" s="1" t="s">
        <v>15</v>
      </c>
      <c r="P35" s="1">
        <v>92.800000000000011</v>
      </c>
    </row>
    <row r="36" spans="1:16" x14ac:dyDescent="0.25">
      <c r="A36" s="1" t="s">
        <v>30</v>
      </c>
      <c r="B36" s="1" t="s">
        <v>31</v>
      </c>
      <c r="C36" s="1" t="s">
        <v>32</v>
      </c>
      <c r="D36" s="1">
        <v>17.7</v>
      </c>
      <c r="E36" s="1" t="s">
        <v>8</v>
      </c>
      <c r="F36" s="1" t="s">
        <v>9</v>
      </c>
      <c r="G36" s="1" t="s">
        <v>10</v>
      </c>
      <c r="H36" s="1" t="s">
        <v>11</v>
      </c>
      <c r="I36" s="1" t="s">
        <v>12</v>
      </c>
      <c r="J36" s="1">
        <v>5</v>
      </c>
      <c r="K36" s="1" t="s">
        <v>13</v>
      </c>
      <c r="L36" s="1" t="s">
        <v>14</v>
      </c>
      <c r="M36" s="1" t="s">
        <v>10</v>
      </c>
      <c r="N36" s="1" t="s">
        <v>11</v>
      </c>
      <c r="O36" s="1" t="s">
        <v>15</v>
      </c>
      <c r="P36" s="1">
        <v>88.5</v>
      </c>
    </row>
    <row r="37" spans="1:16" x14ac:dyDescent="0.25">
      <c r="A37" s="1" t="s">
        <v>30</v>
      </c>
      <c r="B37" s="1" t="s">
        <v>31</v>
      </c>
      <c r="C37" s="1" t="s">
        <v>32</v>
      </c>
      <c r="D37" s="1">
        <v>15.1</v>
      </c>
      <c r="E37" s="1" t="s">
        <v>8</v>
      </c>
      <c r="F37" s="1" t="s">
        <v>9</v>
      </c>
      <c r="G37" s="1" t="s">
        <v>10</v>
      </c>
      <c r="H37" s="1" t="s">
        <v>11</v>
      </c>
      <c r="I37" s="1" t="s">
        <v>12</v>
      </c>
      <c r="J37" s="1">
        <v>8.4</v>
      </c>
      <c r="K37" s="1" t="s">
        <v>13</v>
      </c>
      <c r="L37" s="1" t="s">
        <v>14</v>
      </c>
      <c r="M37" s="1" t="s">
        <v>10</v>
      </c>
      <c r="N37" s="1" t="s">
        <v>11</v>
      </c>
      <c r="O37" s="1" t="s">
        <v>15</v>
      </c>
      <c r="P37" s="1">
        <v>126.84</v>
      </c>
    </row>
    <row r="38" spans="1:16" x14ac:dyDescent="0.25">
      <c r="A38" s="1" t="s">
        <v>30</v>
      </c>
      <c r="B38" s="1" t="s">
        <v>31</v>
      </c>
      <c r="C38" s="1" t="s">
        <v>32</v>
      </c>
      <c r="D38" s="1">
        <v>19.399999999999999</v>
      </c>
      <c r="E38" s="1" t="s">
        <v>8</v>
      </c>
      <c r="F38" s="1" t="s">
        <v>9</v>
      </c>
      <c r="G38" s="1" t="s">
        <v>10</v>
      </c>
      <c r="H38" s="1" t="s">
        <v>11</v>
      </c>
      <c r="I38" s="1" t="s">
        <v>12</v>
      </c>
      <c r="J38" s="1">
        <v>7.7</v>
      </c>
      <c r="K38" s="1" t="s">
        <v>13</v>
      </c>
      <c r="L38" s="1" t="s">
        <v>14</v>
      </c>
      <c r="M38" s="1" t="s">
        <v>10</v>
      </c>
      <c r="N38" s="1" t="s">
        <v>11</v>
      </c>
      <c r="O38" s="1" t="s">
        <v>15</v>
      </c>
      <c r="P38" s="1">
        <v>149.38</v>
      </c>
    </row>
    <row r="39" spans="1:16" x14ac:dyDescent="0.25">
      <c r="A39" s="1" t="s">
        <v>30</v>
      </c>
      <c r="B39" s="1" t="s">
        <v>31</v>
      </c>
      <c r="C39" s="1" t="s">
        <v>32</v>
      </c>
      <c r="D39" s="1">
        <v>19.600000000000001</v>
      </c>
      <c r="E39" s="1" t="s">
        <v>8</v>
      </c>
      <c r="F39" s="1" t="s">
        <v>9</v>
      </c>
      <c r="G39" s="1" t="s">
        <v>10</v>
      </c>
      <c r="H39" s="1" t="s">
        <v>11</v>
      </c>
      <c r="I39" s="1" t="s">
        <v>12</v>
      </c>
      <c r="J39" s="1">
        <v>4</v>
      </c>
      <c r="K39" s="1" t="s">
        <v>13</v>
      </c>
      <c r="L39" s="1" t="s">
        <v>14</v>
      </c>
      <c r="M39" s="1" t="s">
        <v>10</v>
      </c>
      <c r="N39" s="1" t="s">
        <v>11</v>
      </c>
      <c r="O39" s="1" t="s">
        <v>15</v>
      </c>
      <c r="P39" s="1">
        <v>78.400000000000006</v>
      </c>
    </row>
    <row r="40" spans="1:16" x14ac:dyDescent="0.25">
      <c r="A40" s="1" t="s">
        <v>30</v>
      </c>
      <c r="B40" s="1" t="s">
        <v>31</v>
      </c>
      <c r="C40" s="1" t="s">
        <v>32</v>
      </c>
      <c r="D40" s="1">
        <v>12.7</v>
      </c>
      <c r="E40" s="1" t="s">
        <v>8</v>
      </c>
      <c r="F40" s="1" t="s">
        <v>9</v>
      </c>
      <c r="G40" s="1" t="s">
        <v>10</v>
      </c>
      <c r="H40" s="1" t="s">
        <v>11</v>
      </c>
      <c r="I40" s="1" t="s">
        <v>12</v>
      </c>
      <c r="J40" s="1">
        <v>8.3000000000000007</v>
      </c>
      <c r="K40" s="1" t="s">
        <v>13</v>
      </c>
      <c r="L40" s="1" t="s">
        <v>14</v>
      </c>
      <c r="M40" s="1" t="s">
        <v>10</v>
      </c>
      <c r="N40" s="1" t="s">
        <v>11</v>
      </c>
      <c r="O40" s="1" t="s">
        <v>15</v>
      </c>
      <c r="P40" s="1">
        <v>105.41</v>
      </c>
    </row>
    <row r="41" spans="1:16" x14ac:dyDescent="0.25">
      <c r="A41" s="1" t="s">
        <v>30</v>
      </c>
      <c r="B41" s="1" t="s">
        <v>31</v>
      </c>
      <c r="C41" s="1" t="s">
        <v>32</v>
      </c>
      <c r="D41" s="1">
        <v>19.5</v>
      </c>
      <c r="E41" s="1" t="s">
        <v>8</v>
      </c>
      <c r="F41" s="1" t="s">
        <v>9</v>
      </c>
      <c r="G41" s="1" t="s">
        <v>10</v>
      </c>
      <c r="H41" s="1" t="s">
        <v>11</v>
      </c>
      <c r="I41" s="1" t="s">
        <v>12</v>
      </c>
      <c r="J41" s="1">
        <v>6.1</v>
      </c>
      <c r="K41" s="1" t="s">
        <v>13</v>
      </c>
      <c r="L41" s="1" t="s">
        <v>14</v>
      </c>
      <c r="M41" s="1" t="s">
        <v>10</v>
      </c>
      <c r="N41" s="1" t="s">
        <v>11</v>
      </c>
      <c r="O41" s="1" t="s">
        <v>15</v>
      </c>
      <c r="P41" s="1">
        <v>118.94999999999999</v>
      </c>
    </row>
    <row r="42" spans="1:16" x14ac:dyDescent="0.25">
      <c r="A42" s="1" t="s">
        <v>30</v>
      </c>
      <c r="B42" s="1" t="s">
        <v>31</v>
      </c>
      <c r="C42" s="1" t="s">
        <v>32</v>
      </c>
      <c r="D42" s="1">
        <v>13.6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12</v>
      </c>
      <c r="J42" s="1">
        <v>5</v>
      </c>
      <c r="K42" s="1" t="s">
        <v>13</v>
      </c>
      <c r="L42" s="1" t="s">
        <v>14</v>
      </c>
      <c r="M42" s="1" t="s">
        <v>10</v>
      </c>
      <c r="N42" s="1" t="s">
        <v>11</v>
      </c>
      <c r="O42" s="1" t="s">
        <v>15</v>
      </c>
      <c r="P42" s="1">
        <v>68</v>
      </c>
    </row>
    <row r="43" spans="1:16" x14ac:dyDescent="0.25">
      <c r="A43" s="1" t="s">
        <v>30</v>
      </c>
      <c r="B43" s="1" t="s">
        <v>31</v>
      </c>
      <c r="C43" s="1" t="s">
        <v>32</v>
      </c>
      <c r="D43" s="1">
        <v>14.7</v>
      </c>
      <c r="E43" s="1" t="s">
        <v>8</v>
      </c>
      <c r="F43" s="1" t="s">
        <v>9</v>
      </c>
      <c r="G43" s="1" t="s">
        <v>10</v>
      </c>
      <c r="H43" s="1" t="s">
        <v>11</v>
      </c>
      <c r="I43" s="1" t="s">
        <v>12</v>
      </c>
      <c r="J43" s="1">
        <v>5.3</v>
      </c>
      <c r="K43" s="1" t="s">
        <v>13</v>
      </c>
      <c r="L43" s="1" t="s">
        <v>14</v>
      </c>
      <c r="M43" s="1" t="s">
        <v>10</v>
      </c>
      <c r="N43" s="1" t="s">
        <v>11</v>
      </c>
      <c r="O43" s="1" t="s">
        <v>15</v>
      </c>
      <c r="P43" s="1">
        <v>77.91</v>
      </c>
    </row>
    <row r="44" spans="1:16" x14ac:dyDescent="0.25">
      <c r="A44" s="1" t="s">
        <v>30</v>
      </c>
      <c r="B44" s="1" t="s">
        <v>31</v>
      </c>
      <c r="C44" s="1" t="s">
        <v>32</v>
      </c>
      <c r="D44" s="1">
        <v>16.3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>
        <v>7.8</v>
      </c>
      <c r="K44" s="1" t="s">
        <v>13</v>
      </c>
      <c r="L44" s="1" t="s">
        <v>14</v>
      </c>
      <c r="M44" s="1" t="s">
        <v>10</v>
      </c>
      <c r="N44" s="1" t="s">
        <v>11</v>
      </c>
      <c r="O44" s="1" t="s">
        <v>15</v>
      </c>
      <c r="P44" s="1">
        <v>127.14</v>
      </c>
    </row>
    <row r="45" spans="1:16" x14ac:dyDescent="0.25">
      <c r="A45" s="1" t="s">
        <v>30</v>
      </c>
      <c r="B45" s="1" t="s">
        <v>31</v>
      </c>
      <c r="C45" s="1" t="s">
        <v>32</v>
      </c>
      <c r="D45" s="1">
        <v>16.5</v>
      </c>
      <c r="E45" s="1" t="s">
        <v>8</v>
      </c>
      <c r="F45" s="1" t="s">
        <v>9</v>
      </c>
      <c r="G45" s="1" t="s">
        <v>10</v>
      </c>
      <c r="H45" s="1" t="s">
        <v>11</v>
      </c>
      <c r="I45" s="1" t="s">
        <v>12</v>
      </c>
      <c r="J45" s="1">
        <v>5.3</v>
      </c>
      <c r="K45" s="1" t="s">
        <v>13</v>
      </c>
      <c r="L45" s="1" t="s">
        <v>14</v>
      </c>
      <c r="M45" s="1" t="s">
        <v>10</v>
      </c>
      <c r="N45" s="1" t="s">
        <v>11</v>
      </c>
      <c r="O45" s="1" t="s">
        <v>15</v>
      </c>
      <c r="P45" s="1">
        <v>87.45</v>
      </c>
    </row>
    <row r="46" spans="1:16" x14ac:dyDescent="0.25">
      <c r="A46" s="1" t="s">
        <v>30</v>
      </c>
      <c r="B46" s="1" t="s">
        <v>31</v>
      </c>
      <c r="C46" s="1" t="s">
        <v>32</v>
      </c>
      <c r="D46" s="1">
        <v>13.2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>
        <v>6</v>
      </c>
      <c r="K46" s="1" t="s">
        <v>13</v>
      </c>
      <c r="L46" s="1" t="s">
        <v>14</v>
      </c>
      <c r="M46" s="1" t="s">
        <v>10</v>
      </c>
      <c r="N46" s="1" t="s">
        <v>11</v>
      </c>
      <c r="O46" s="1" t="s">
        <v>15</v>
      </c>
      <c r="P46" s="1">
        <v>79.199999999999989</v>
      </c>
    </row>
    <row r="47" spans="1:16" x14ac:dyDescent="0.25">
      <c r="A47" s="1" t="s">
        <v>30</v>
      </c>
      <c r="B47" s="1" t="s">
        <v>31</v>
      </c>
      <c r="C47" s="1" t="s">
        <v>32</v>
      </c>
      <c r="D47" s="1">
        <v>12.8</v>
      </c>
      <c r="E47" s="1" t="s">
        <v>8</v>
      </c>
      <c r="F47" s="1" t="s">
        <v>9</v>
      </c>
      <c r="G47" s="1" t="s">
        <v>10</v>
      </c>
      <c r="H47" s="1" t="s">
        <v>11</v>
      </c>
      <c r="I47" s="1" t="s">
        <v>12</v>
      </c>
      <c r="J47" s="1">
        <v>8.6999999999999993</v>
      </c>
      <c r="K47" s="1" t="s">
        <v>13</v>
      </c>
      <c r="L47" s="1" t="s">
        <v>14</v>
      </c>
      <c r="M47" s="1" t="s">
        <v>10</v>
      </c>
      <c r="N47" s="1" t="s">
        <v>11</v>
      </c>
      <c r="O47" s="1" t="s">
        <v>15</v>
      </c>
      <c r="P47" s="1">
        <v>111.36</v>
      </c>
    </row>
    <row r="48" spans="1:16" x14ac:dyDescent="0.25">
      <c r="A48" s="1" t="s">
        <v>30</v>
      </c>
      <c r="B48" s="1" t="s">
        <v>31</v>
      </c>
      <c r="C48" s="1" t="s">
        <v>32</v>
      </c>
      <c r="D48" s="1">
        <v>19.399999999999999</v>
      </c>
      <c r="E48" s="1" t="s">
        <v>8</v>
      </c>
      <c r="F48" s="1" t="s">
        <v>9</v>
      </c>
      <c r="G48" s="1" t="s">
        <v>10</v>
      </c>
      <c r="H48" s="1" t="s">
        <v>11</v>
      </c>
      <c r="I48" s="1" t="s">
        <v>12</v>
      </c>
      <c r="J48" s="1">
        <v>7.3</v>
      </c>
      <c r="K48" s="1" t="s">
        <v>13</v>
      </c>
      <c r="L48" s="1" t="s">
        <v>14</v>
      </c>
      <c r="M48" s="1" t="s">
        <v>10</v>
      </c>
      <c r="N48" s="1" t="s">
        <v>11</v>
      </c>
      <c r="O48" s="1" t="s">
        <v>15</v>
      </c>
      <c r="P48" s="1">
        <v>141.61999999999998</v>
      </c>
    </row>
    <row r="49" spans="1:16" x14ac:dyDescent="0.25">
      <c r="A49" s="1" t="s">
        <v>30</v>
      </c>
      <c r="B49" s="1" t="s">
        <v>31</v>
      </c>
      <c r="C49" s="1" t="s">
        <v>32</v>
      </c>
      <c r="D49" s="1">
        <v>13.8</v>
      </c>
      <c r="E49" s="1" t="s">
        <v>8</v>
      </c>
      <c r="F49" s="1" t="s">
        <v>9</v>
      </c>
      <c r="G49" s="1" t="s">
        <v>10</v>
      </c>
      <c r="H49" s="1" t="s">
        <v>11</v>
      </c>
      <c r="I49" s="1" t="s">
        <v>12</v>
      </c>
      <c r="J49" s="1">
        <v>7.6</v>
      </c>
      <c r="K49" s="1" t="s">
        <v>13</v>
      </c>
      <c r="L49" s="1" t="s">
        <v>14</v>
      </c>
      <c r="M49" s="1" t="s">
        <v>10</v>
      </c>
      <c r="N49" s="1" t="s">
        <v>11</v>
      </c>
      <c r="O49" s="1" t="s">
        <v>15</v>
      </c>
      <c r="P49" s="1">
        <v>104.88</v>
      </c>
    </row>
    <row r="50" spans="1:16" x14ac:dyDescent="0.25">
      <c r="A50" s="1" t="s">
        <v>30</v>
      </c>
      <c r="B50" s="1" t="s">
        <v>31</v>
      </c>
      <c r="C50" s="1" t="s">
        <v>32</v>
      </c>
      <c r="D50" s="1">
        <v>11.8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>
        <v>7.3</v>
      </c>
      <c r="K50" s="1" t="s">
        <v>13</v>
      </c>
      <c r="L50" s="1" t="s">
        <v>14</v>
      </c>
      <c r="M50" s="1" t="s">
        <v>10</v>
      </c>
      <c r="N50" s="1" t="s">
        <v>11</v>
      </c>
      <c r="O50" s="1" t="s">
        <v>15</v>
      </c>
      <c r="P50" s="1">
        <v>86.14</v>
      </c>
    </row>
    <row r="51" spans="1:16" x14ac:dyDescent="0.25">
      <c r="A51" s="1" t="s">
        <v>30</v>
      </c>
      <c r="B51" s="1" t="s">
        <v>31</v>
      </c>
      <c r="C51" s="1" t="s">
        <v>32</v>
      </c>
      <c r="D51" s="1">
        <v>17.899999999999999</v>
      </c>
      <c r="E51" s="1" t="s">
        <v>8</v>
      </c>
      <c r="F51" s="1" t="s">
        <v>9</v>
      </c>
      <c r="G51" s="1" t="s">
        <v>10</v>
      </c>
      <c r="H51" s="1" t="s">
        <v>11</v>
      </c>
      <c r="I51" s="1" t="s">
        <v>12</v>
      </c>
      <c r="J51" s="1">
        <v>6.4</v>
      </c>
      <c r="K51" s="1" t="s">
        <v>13</v>
      </c>
      <c r="L51" s="1" t="s">
        <v>14</v>
      </c>
      <c r="M51" s="1" t="s">
        <v>10</v>
      </c>
      <c r="N51" s="1" t="s">
        <v>11</v>
      </c>
      <c r="O51" s="1" t="s">
        <v>15</v>
      </c>
      <c r="P51" s="1">
        <v>114.56</v>
      </c>
    </row>
    <row r="52" spans="1:16" x14ac:dyDescent="0.25">
      <c r="A52" s="1" t="s">
        <v>30</v>
      </c>
      <c r="B52" s="1" t="s">
        <v>31</v>
      </c>
      <c r="C52" s="1" t="s">
        <v>32</v>
      </c>
      <c r="D52" s="1">
        <v>16.8</v>
      </c>
      <c r="E52" s="1" t="s">
        <v>8</v>
      </c>
      <c r="F52" s="1" t="s">
        <v>9</v>
      </c>
      <c r="G52" s="1" t="s">
        <v>10</v>
      </c>
      <c r="H52" s="1" t="s">
        <v>11</v>
      </c>
      <c r="I52" s="1" t="s">
        <v>12</v>
      </c>
      <c r="J52" s="1">
        <v>6.5</v>
      </c>
      <c r="K52" s="1" t="s">
        <v>13</v>
      </c>
      <c r="L52" s="1" t="s">
        <v>14</v>
      </c>
      <c r="M52" s="1" t="s">
        <v>10</v>
      </c>
      <c r="N52" s="1" t="s">
        <v>11</v>
      </c>
      <c r="O52" s="1" t="s">
        <v>15</v>
      </c>
      <c r="P52" s="1">
        <v>109.2</v>
      </c>
    </row>
    <row r="53" spans="1:16" x14ac:dyDescent="0.25">
      <c r="A53" s="1" t="s">
        <v>30</v>
      </c>
      <c r="B53" s="1" t="s">
        <v>31</v>
      </c>
      <c r="C53" s="1" t="s">
        <v>32</v>
      </c>
      <c r="D53" s="1">
        <v>11.5</v>
      </c>
      <c r="E53" s="1" t="s">
        <v>8</v>
      </c>
      <c r="F53" s="1" t="s">
        <v>9</v>
      </c>
      <c r="G53" s="1" t="s">
        <v>10</v>
      </c>
      <c r="H53" s="1" t="s">
        <v>11</v>
      </c>
      <c r="I53" s="1" t="s">
        <v>12</v>
      </c>
      <c r="J53" s="1">
        <v>6</v>
      </c>
      <c r="K53" s="1" t="s">
        <v>13</v>
      </c>
      <c r="L53" s="1" t="s">
        <v>14</v>
      </c>
      <c r="M53" s="1" t="s">
        <v>10</v>
      </c>
      <c r="N53" s="1" t="s">
        <v>11</v>
      </c>
      <c r="O53" s="1" t="s">
        <v>15</v>
      </c>
      <c r="P53" s="1">
        <v>69</v>
      </c>
    </row>
    <row r="54" spans="1:16" x14ac:dyDescent="0.25">
      <c r="A54" s="1" t="s">
        <v>30</v>
      </c>
      <c r="B54" s="1" t="s">
        <v>31</v>
      </c>
      <c r="C54" s="1" t="s">
        <v>32</v>
      </c>
      <c r="D54" s="1">
        <v>17.600000000000001</v>
      </c>
      <c r="E54" s="1" t="s">
        <v>8</v>
      </c>
      <c r="F54" s="1" t="s">
        <v>9</v>
      </c>
      <c r="G54" s="1" t="s">
        <v>10</v>
      </c>
      <c r="H54" s="1" t="s">
        <v>11</v>
      </c>
      <c r="I54" s="1" t="s">
        <v>12</v>
      </c>
      <c r="J54" s="1">
        <v>8.5</v>
      </c>
      <c r="K54" s="1" t="s">
        <v>13</v>
      </c>
      <c r="L54" s="1" t="s">
        <v>14</v>
      </c>
      <c r="M54" s="1" t="s">
        <v>10</v>
      </c>
      <c r="N54" s="1" t="s">
        <v>11</v>
      </c>
      <c r="O54" s="1" t="s">
        <v>15</v>
      </c>
      <c r="P54" s="1">
        <v>149.60000000000002</v>
      </c>
    </row>
    <row r="55" spans="1:16" x14ac:dyDescent="0.25">
      <c r="A55" s="1" t="s">
        <v>30</v>
      </c>
      <c r="B55" s="1" t="s">
        <v>31</v>
      </c>
      <c r="C55" s="1" t="s">
        <v>32</v>
      </c>
      <c r="D55" s="1">
        <v>13.2</v>
      </c>
      <c r="E55" s="1" t="s">
        <v>8</v>
      </c>
      <c r="F55" s="1" t="s">
        <v>9</v>
      </c>
      <c r="G55" s="1" t="s">
        <v>10</v>
      </c>
      <c r="H55" s="1" t="s">
        <v>11</v>
      </c>
      <c r="I55" s="1" t="s">
        <v>12</v>
      </c>
      <c r="J55" s="1">
        <v>7.9</v>
      </c>
      <c r="K55" s="1" t="s">
        <v>13</v>
      </c>
      <c r="L55" s="1" t="s">
        <v>14</v>
      </c>
      <c r="M55" s="1" t="s">
        <v>10</v>
      </c>
      <c r="N55" s="1" t="s">
        <v>11</v>
      </c>
      <c r="O55" s="1" t="s">
        <v>15</v>
      </c>
      <c r="P55" s="1">
        <v>104.28</v>
      </c>
    </row>
    <row r="56" spans="1:16" x14ac:dyDescent="0.25">
      <c r="A56" s="1" t="s">
        <v>30</v>
      </c>
      <c r="B56" s="1" t="s">
        <v>31</v>
      </c>
      <c r="C56" s="1" t="s">
        <v>32</v>
      </c>
      <c r="D56" s="1">
        <v>13.8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>
        <v>8.1</v>
      </c>
      <c r="K56" s="1" t="s">
        <v>13</v>
      </c>
      <c r="L56" s="1" t="s">
        <v>14</v>
      </c>
      <c r="M56" s="1" t="s">
        <v>10</v>
      </c>
      <c r="N56" s="1" t="s">
        <v>11</v>
      </c>
      <c r="O56" s="1" t="s">
        <v>15</v>
      </c>
      <c r="P56" s="1">
        <v>111.78</v>
      </c>
    </row>
    <row r="57" spans="1:16" x14ac:dyDescent="0.25">
      <c r="A57" s="1" t="s">
        <v>30</v>
      </c>
      <c r="B57" s="1" t="s">
        <v>31</v>
      </c>
      <c r="C57" s="1" t="s">
        <v>32</v>
      </c>
      <c r="D57" s="1">
        <v>17.399999999999999</v>
      </c>
      <c r="E57" s="1" t="s">
        <v>8</v>
      </c>
      <c r="F57" s="1" t="s">
        <v>9</v>
      </c>
      <c r="G57" s="1" t="s">
        <v>10</v>
      </c>
      <c r="H57" s="1" t="s">
        <v>11</v>
      </c>
      <c r="I57" s="1" t="s">
        <v>12</v>
      </c>
      <c r="J57" s="1">
        <v>6.5</v>
      </c>
      <c r="K57" s="1" t="s">
        <v>13</v>
      </c>
      <c r="L57" s="1" t="s">
        <v>14</v>
      </c>
      <c r="M57" s="1" t="s">
        <v>10</v>
      </c>
      <c r="N57" s="1" t="s">
        <v>11</v>
      </c>
      <c r="O57" s="1" t="s">
        <v>15</v>
      </c>
      <c r="P57" s="1">
        <v>113.1</v>
      </c>
    </row>
    <row r="58" spans="1:16" x14ac:dyDescent="0.25">
      <c r="A58" s="1" t="s">
        <v>30</v>
      </c>
      <c r="B58" s="1" t="s">
        <v>31</v>
      </c>
      <c r="C58" s="1" t="s">
        <v>32</v>
      </c>
      <c r="D58" s="1">
        <v>18.600000000000001</v>
      </c>
      <c r="E58" s="1" t="s">
        <v>8</v>
      </c>
      <c r="F58" s="1" t="s">
        <v>9</v>
      </c>
      <c r="G58" s="1" t="s">
        <v>10</v>
      </c>
      <c r="H58" s="1" t="s">
        <v>11</v>
      </c>
      <c r="I58" s="1" t="s">
        <v>12</v>
      </c>
      <c r="J58" s="1">
        <v>7</v>
      </c>
      <c r="K58" s="1" t="s">
        <v>13</v>
      </c>
      <c r="L58" s="1" t="s">
        <v>14</v>
      </c>
      <c r="M58" s="1" t="s">
        <v>10</v>
      </c>
      <c r="N58" s="1" t="s">
        <v>11</v>
      </c>
      <c r="O58" s="1" t="s">
        <v>15</v>
      </c>
      <c r="P58" s="1">
        <v>130.20000000000002</v>
      </c>
    </row>
    <row r="59" spans="1:16" x14ac:dyDescent="0.25">
      <c r="A59" s="1" t="s">
        <v>30</v>
      </c>
      <c r="B59" s="1" t="s">
        <v>31</v>
      </c>
      <c r="C59" s="1" t="s">
        <v>32</v>
      </c>
      <c r="D59" s="1">
        <v>18.5</v>
      </c>
      <c r="E59" s="1" t="s">
        <v>8</v>
      </c>
      <c r="F59" s="1" t="s">
        <v>9</v>
      </c>
      <c r="G59" s="1" t="s">
        <v>10</v>
      </c>
      <c r="H59" s="1" t="s">
        <v>11</v>
      </c>
      <c r="I59" s="1" t="s">
        <v>12</v>
      </c>
      <c r="J59" s="1">
        <v>7.8</v>
      </c>
      <c r="K59" s="1" t="s">
        <v>13</v>
      </c>
      <c r="L59" s="1" t="s">
        <v>14</v>
      </c>
      <c r="M59" s="1" t="s">
        <v>10</v>
      </c>
      <c r="N59" s="1" t="s">
        <v>11</v>
      </c>
      <c r="O59" s="1" t="s">
        <v>15</v>
      </c>
      <c r="P59" s="1">
        <v>144.29999999999998</v>
      </c>
    </row>
    <row r="60" spans="1:16" x14ac:dyDescent="0.25">
      <c r="A60" s="1" t="s">
        <v>30</v>
      </c>
      <c r="B60" s="1" t="s">
        <v>31</v>
      </c>
      <c r="C60" s="1" t="s">
        <v>32</v>
      </c>
      <c r="D60" s="1">
        <v>13.7</v>
      </c>
      <c r="E60" s="1" t="s">
        <v>8</v>
      </c>
      <c r="F60" s="1" t="s">
        <v>9</v>
      </c>
      <c r="G60" s="1" t="s">
        <v>10</v>
      </c>
      <c r="H60" s="1" t="s">
        <v>11</v>
      </c>
      <c r="I60" s="1" t="s">
        <v>12</v>
      </c>
      <c r="J60" s="1">
        <v>7.6</v>
      </c>
      <c r="K60" s="1" t="s">
        <v>13</v>
      </c>
      <c r="L60" s="1" t="s">
        <v>14</v>
      </c>
      <c r="M60" s="1" t="s">
        <v>10</v>
      </c>
      <c r="N60" s="1" t="s">
        <v>11</v>
      </c>
      <c r="O60" s="1" t="s">
        <v>15</v>
      </c>
      <c r="P60" s="1">
        <v>104.11999999999999</v>
      </c>
    </row>
    <row r="61" spans="1:16" x14ac:dyDescent="0.25">
      <c r="A61" s="1" t="s">
        <v>30</v>
      </c>
      <c r="B61" s="1" t="s">
        <v>31</v>
      </c>
      <c r="C61" s="1" t="s">
        <v>32</v>
      </c>
      <c r="D61" s="1">
        <v>16.899999999999999</v>
      </c>
      <c r="E61" s="1" t="s">
        <v>8</v>
      </c>
      <c r="F61" s="1" t="s">
        <v>9</v>
      </c>
      <c r="G61" s="1" t="s">
        <v>10</v>
      </c>
      <c r="H61" s="1" t="s">
        <v>11</v>
      </c>
      <c r="I61" s="1" t="s">
        <v>12</v>
      </c>
      <c r="J61" s="1">
        <v>4</v>
      </c>
      <c r="K61" s="1" t="s">
        <v>13</v>
      </c>
      <c r="L61" s="1" t="s">
        <v>14</v>
      </c>
      <c r="M61" s="1" t="s">
        <v>10</v>
      </c>
      <c r="N61" s="1" t="s">
        <v>11</v>
      </c>
      <c r="O61" s="1" t="s">
        <v>15</v>
      </c>
      <c r="P61" s="1">
        <v>67.599999999999994</v>
      </c>
    </row>
    <row r="62" spans="1:16" x14ac:dyDescent="0.25">
      <c r="A62" s="1" t="s">
        <v>30</v>
      </c>
      <c r="B62" s="1" t="s">
        <v>31</v>
      </c>
      <c r="C62" s="1" t="s">
        <v>32</v>
      </c>
      <c r="D62" s="1">
        <v>13.9</v>
      </c>
      <c r="E62" s="1" t="s">
        <v>8</v>
      </c>
      <c r="F62" s="1" t="s">
        <v>9</v>
      </c>
      <c r="G62" s="1" t="s">
        <v>10</v>
      </c>
      <c r="H62" s="1" t="s">
        <v>11</v>
      </c>
      <c r="I62" s="1" t="s">
        <v>12</v>
      </c>
      <c r="J62" s="1">
        <v>8.8000000000000007</v>
      </c>
      <c r="K62" s="1" t="s">
        <v>13</v>
      </c>
      <c r="L62" s="1" t="s">
        <v>14</v>
      </c>
      <c r="M62" s="1" t="s">
        <v>10</v>
      </c>
      <c r="N62" s="1" t="s">
        <v>11</v>
      </c>
      <c r="O62" s="1" t="s">
        <v>15</v>
      </c>
      <c r="P62" s="1">
        <v>122.32000000000001</v>
      </c>
    </row>
    <row r="63" spans="1:16" x14ac:dyDescent="0.25">
      <c r="A63" s="1" t="s">
        <v>30</v>
      </c>
      <c r="B63" s="1" t="s">
        <v>31</v>
      </c>
      <c r="C63" s="1" t="s">
        <v>32</v>
      </c>
      <c r="D63" s="1">
        <v>14.7</v>
      </c>
      <c r="E63" s="1" t="s">
        <v>8</v>
      </c>
      <c r="F63" s="1" t="s">
        <v>9</v>
      </c>
      <c r="G63" s="1" t="s">
        <v>10</v>
      </c>
      <c r="H63" s="1" t="s">
        <v>11</v>
      </c>
      <c r="I63" s="1" t="s">
        <v>12</v>
      </c>
      <c r="J63" s="1">
        <v>7.4</v>
      </c>
      <c r="K63" s="1" t="s">
        <v>13</v>
      </c>
      <c r="L63" s="1" t="s">
        <v>14</v>
      </c>
      <c r="M63" s="1" t="s">
        <v>10</v>
      </c>
      <c r="N63" s="1" t="s">
        <v>11</v>
      </c>
      <c r="O63" s="1" t="s">
        <v>15</v>
      </c>
      <c r="P63" s="1">
        <v>108.78</v>
      </c>
    </row>
    <row r="64" spans="1:16" x14ac:dyDescent="0.25">
      <c r="A64" s="1" t="s">
        <v>30</v>
      </c>
      <c r="B64" s="1" t="s">
        <v>31</v>
      </c>
      <c r="C64" s="1" t="s">
        <v>32</v>
      </c>
      <c r="D64" s="1">
        <v>14.8</v>
      </c>
      <c r="E64" s="1" t="s">
        <v>8</v>
      </c>
      <c r="F64" s="1" t="s">
        <v>9</v>
      </c>
      <c r="G64" s="1" t="s">
        <v>10</v>
      </c>
      <c r="H64" s="1" t="s">
        <v>11</v>
      </c>
      <c r="I64" s="1" t="s">
        <v>12</v>
      </c>
      <c r="J64" s="1">
        <v>6.5</v>
      </c>
      <c r="K64" s="1" t="s">
        <v>13</v>
      </c>
      <c r="L64" s="1" t="s">
        <v>14</v>
      </c>
      <c r="M64" s="1" t="s">
        <v>10</v>
      </c>
      <c r="N64" s="1" t="s">
        <v>11</v>
      </c>
      <c r="O64" s="1" t="s">
        <v>15</v>
      </c>
      <c r="P64" s="1">
        <v>96.2</v>
      </c>
    </row>
    <row r="65" spans="1:16" x14ac:dyDescent="0.25">
      <c r="A65" s="1" t="s">
        <v>30</v>
      </c>
      <c r="B65" s="1" t="s">
        <v>31</v>
      </c>
      <c r="C65" s="1" t="s">
        <v>32</v>
      </c>
      <c r="D65" s="1">
        <v>14.1</v>
      </c>
      <c r="E65" s="1" t="s">
        <v>8</v>
      </c>
      <c r="F65" s="1" t="s">
        <v>9</v>
      </c>
      <c r="G65" s="1" t="s">
        <v>10</v>
      </c>
      <c r="H65" s="1" t="s">
        <v>11</v>
      </c>
      <c r="I65" s="1" t="s">
        <v>12</v>
      </c>
      <c r="J65" s="1">
        <v>4.3</v>
      </c>
      <c r="K65" s="1" t="s">
        <v>13</v>
      </c>
      <c r="L65" s="1" t="s">
        <v>14</v>
      </c>
      <c r="M65" s="1" t="s">
        <v>10</v>
      </c>
      <c r="N65" s="1" t="s">
        <v>11</v>
      </c>
      <c r="O65" s="1" t="s">
        <v>15</v>
      </c>
      <c r="P65" s="1">
        <v>60.629999999999995</v>
      </c>
    </row>
    <row r="66" spans="1:16" x14ac:dyDescent="0.25">
      <c r="A66" s="1" t="s">
        <v>30</v>
      </c>
      <c r="B66" s="1" t="s">
        <v>31</v>
      </c>
      <c r="C66" s="1" t="s">
        <v>32</v>
      </c>
      <c r="D66" s="1">
        <v>12.1</v>
      </c>
      <c r="E66" s="1" t="s">
        <v>8</v>
      </c>
      <c r="F66" s="1" t="s">
        <v>9</v>
      </c>
      <c r="G66" s="1" t="s">
        <v>10</v>
      </c>
      <c r="H66" s="1" t="s">
        <v>11</v>
      </c>
      <c r="I66" s="1" t="s">
        <v>12</v>
      </c>
      <c r="J66" s="1">
        <v>7.5</v>
      </c>
      <c r="K66" s="1" t="s">
        <v>13</v>
      </c>
      <c r="L66" s="1" t="s">
        <v>14</v>
      </c>
      <c r="M66" s="1" t="s">
        <v>10</v>
      </c>
      <c r="N66" s="1" t="s">
        <v>11</v>
      </c>
      <c r="O66" s="1" t="s">
        <v>15</v>
      </c>
      <c r="P66" s="1">
        <v>90.75</v>
      </c>
    </row>
    <row r="67" spans="1:16" x14ac:dyDescent="0.25">
      <c r="A67" s="1" t="s">
        <v>30</v>
      </c>
      <c r="B67" s="1" t="s">
        <v>31</v>
      </c>
      <c r="C67" s="1" t="s">
        <v>32</v>
      </c>
      <c r="D67" s="1">
        <v>18.8</v>
      </c>
      <c r="E67" s="1" t="s">
        <v>8</v>
      </c>
      <c r="F67" s="1" t="s">
        <v>9</v>
      </c>
      <c r="G67" s="1" t="s">
        <v>10</v>
      </c>
      <c r="H67" s="1" t="s">
        <v>11</v>
      </c>
      <c r="I67" s="1" t="s">
        <v>12</v>
      </c>
      <c r="J67" s="1">
        <v>5.4</v>
      </c>
      <c r="K67" s="1" t="s">
        <v>13</v>
      </c>
      <c r="L67" s="1" t="s">
        <v>14</v>
      </c>
      <c r="M67" s="1" t="s">
        <v>10</v>
      </c>
      <c r="N67" s="1" t="s">
        <v>11</v>
      </c>
      <c r="O67" s="1" t="s">
        <v>15</v>
      </c>
      <c r="P67" s="1">
        <v>101.52000000000001</v>
      </c>
    </row>
    <row r="68" spans="1:16" x14ac:dyDescent="0.25">
      <c r="A68" s="1" t="s">
        <v>30</v>
      </c>
      <c r="B68" s="1" t="s">
        <v>31</v>
      </c>
      <c r="C68" s="1" t="s">
        <v>32</v>
      </c>
      <c r="D68" s="1">
        <v>18.5</v>
      </c>
      <c r="E68" s="1" t="s">
        <v>8</v>
      </c>
      <c r="F68" s="1" t="s">
        <v>9</v>
      </c>
      <c r="G68" s="1" t="s">
        <v>10</v>
      </c>
      <c r="H68" s="1" t="s">
        <v>11</v>
      </c>
      <c r="I68" s="1" t="s">
        <v>12</v>
      </c>
      <c r="J68" s="1">
        <v>7.1</v>
      </c>
      <c r="K68" s="1" t="s">
        <v>13</v>
      </c>
      <c r="L68" s="1" t="s">
        <v>14</v>
      </c>
      <c r="M68" s="1" t="s">
        <v>10</v>
      </c>
      <c r="N68" s="1" t="s">
        <v>11</v>
      </c>
      <c r="O68" s="1" t="s">
        <v>15</v>
      </c>
      <c r="P68" s="1">
        <v>131.35</v>
      </c>
    </row>
    <row r="69" spans="1:16" x14ac:dyDescent="0.25">
      <c r="A69" s="1" t="s">
        <v>30</v>
      </c>
      <c r="B69" s="1" t="s">
        <v>31</v>
      </c>
      <c r="C69" s="1" t="s">
        <v>32</v>
      </c>
      <c r="D69" s="1">
        <v>19.7</v>
      </c>
      <c r="E69" s="1" t="s">
        <v>8</v>
      </c>
      <c r="F69" s="1" t="s">
        <v>9</v>
      </c>
      <c r="G69" s="1" t="s">
        <v>10</v>
      </c>
      <c r="H69" s="1" t="s">
        <v>11</v>
      </c>
      <c r="I69" s="1" t="s">
        <v>12</v>
      </c>
      <c r="J69" s="1">
        <v>5.0999999999999996</v>
      </c>
      <c r="K69" s="1" t="s">
        <v>13</v>
      </c>
      <c r="L69" s="1" t="s">
        <v>14</v>
      </c>
      <c r="M69" s="1" t="s">
        <v>10</v>
      </c>
      <c r="N69" s="1" t="s">
        <v>11</v>
      </c>
      <c r="O69" s="1" t="s">
        <v>15</v>
      </c>
      <c r="P69" s="1">
        <v>100.46999999999998</v>
      </c>
    </row>
    <row r="70" spans="1:16" x14ac:dyDescent="0.25">
      <c r="A70" s="1" t="s">
        <v>30</v>
      </c>
      <c r="B70" s="1" t="s">
        <v>31</v>
      </c>
      <c r="C70" s="1" t="s">
        <v>32</v>
      </c>
      <c r="D70" s="1">
        <v>17.100000000000001</v>
      </c>
      <c r="E70" s="1" t="s">
        <v>8</v>
      </c>
      <c r="F70" s="1" t="s">
        <v>9</v>
      </c>
      <c r="G70" s="1" t="s">
        <v>10</v>
      </c>
      <c r="H70" s="1" t="s">
        <v>11</v>
      </c>
      <c r="I70" s="1" t="s">
        <v>12</v>
      </c>
      <c r="J70" s="1">
        <v>7.8</v>
      </c>
      <c r="K70" s="1" t="s">
        <v>13</v>
      </c>
      <c r="L70" s="1" t="s">
        <v>14</v>
      </c>
      <c r="M70" s="1" t="s">
        <v>10</v>
      </c>
      <c r="N70" s="1" t="s">
        <v>11</v>
      </c>
      <c r="O70" s="1" t="s">
        <v>15</v>
      </c>
      <c r="P70" s="1">
        <v>133.38</v>
      </c>
    </row>
    <row r="71" spans="1:16" x14ac:dyDescent="0.25">
      <c r="A71" s="1" t="s">
        <v>30</v>
      </c>
      <c r="B71" s="1" t="s">
        <v>31</v>
      </c>
      <c r="C71" s="1" t="s">
        <v>32</v>
      </c>
      <c r="D71" s="1">
        <v>13.9</v>
      </c>
      <c r="E71" s="1" t="s">
        <v>8</v>
      </c>
      <c r="F71" s="1" t="s">
        <v>9</v>
      </c>
      <c r="G71" s="1" t="s">
        <v>10</v>
      </c>
      <c r="H71" s="1" t="s">
        <v>11</v>
      </c>
      <c r="I71" s="1" t="s">
        <v>12</v>
      </c>
      <c r="J71" s="1">
        <v>6.8</v>
      </c>
      <c r="K71" s="1" t="s">
        <v>13</v>
      </c>
      <c r="L71" s="1" t="s">
        <v>14</v>
      </c>
      <c r="M71" s="1" t="s">
        <v>10</v>
      </c>
      <c r="N71" s="1" t="s">
        <v>11</v>
      </c>
      <c r="O71" s="1" t="s">
        <v>15</v>
      </c>
      <c r="P71" s="1">
        <v>94.52</v>
      </c>
    </row>
    <row r="72" spans="1:16" x14ac:dyDescent="0.25">
      <c r="A72" s="1" t="s">
        <v>30</v>
      </c>
      <c r="B72" s="1" t="s">
        <v>31</v>
      </c>
      <c r="C72" s="1" t="s">
        <v>32</v>
      </c>
      <c r="D72" s="1">
        <v>11.1</v>
      </c>
      <c r="E72" s="1" t="s">
        <v>8</v>
      </c>
      <c r="F72" s="1" t="s">
        <v>9</v>
      </c>
      <c r="G72" s="1" t="s">
        <v>10</v>
      </c>
      <c r="H72" s="1" t="s">
        <v>11</v>
      </c>
      <c r="I72" s="1" t="s">
        <v>12</v>
      </c>
      <c r="J72" s="1">
        <v>4.8</v>
      </c>
      <c r="K72" s="1" t="s">
        <v>13</v>
      </c>
      <c r="L72" s="1" t="s">
        <v>14</v>
      </c>
      <c r="M72" s="1" t="s">
        <v>10</v>
      </c>
      <c r="N72" s="1" t="s">
        <v>11</v>
      </c>
      <c r="O72" s="1" t="s">
        <v>15</v>
      </c>
      <c r="P72" s="1">
        <v>53.279999999999994</v>
      </c>
    </row>
    <row r="73" spans="1:16" x14ac:dyDescent="0.25">
      <c r="A73" s="1" t="s">
        <v>30</v>
      </c>
      <c r="B73" s="1" t="s">
        <v>31</v>
      </c>
      <c r="C73" s="1" t="s">
        <v>32</v>
      </c>
      <c r="D73" s="1">
        <v>11.7</v>
      </c>
      <c r="E73" s="1" t="s">
        <v>8</v>
      </c>
      <c r="F73" s="1" t="s">
        <v>9</v>
      </c>
      <c r="G73" s="1" t="s">
        <v>10</v>
      </c>
      <c r="H73" s="1" t="s">
        <v>11</v>
      </c>
      <c r="I73" s="1" t="s">
        <v>12</v>
      </c>
      <c r="J73" s="1">
        <v>6.9</v>
      </c>
      <c r="K73" s="1" t="s">
        <v>13</v>
      </c>
      <c r="L73" s="1" t="s">
        <v>14</v>
      </c>
      <c r="M73" s="1" t="s">
        <v>10</v>
      </c>
      <c r="N73" s="1" t="s">
        <v>11</v>
      </c>
      <c r="O73" s="1" t="s">
        <v>15</v>
      </c>
      <c r="P73" s="1">
        <v>80.73</v>
      </c>
    </row>
    <row r="74" spans="1:16" x14ac:dyDescent="0.25">
      <c r="A74" s="1" t="s">
        <v>30</v>
      </c>
      <c r="B74" s="1" t="s">
        <v>31</v>
      </c>
      <c r="C74" s="1" t="s">
        <v>32</v>
      </c>
      <c r="D74" s="1">
        <v>16.3</v>
      </c>
      <c r="E74" s="1" t="s">
        <v>8</v>
      </c>
      <c r="F74" s="1" t="s">
        <v>9</v>
      </c>
      <c r="G74" s="1" t="s">
        <v>10</v>
      </c>
      <c r="H74" s="1" t="s">
        <v>11</v>
      </c>
      <c r="I74" s="1" t="s">
        <v>12</v>
      </c>
      <c r="J74" s="1">
        <v>8.3000000000000007</v>
      </c>
      <c r="K74" s="1" t="s">
        <v>13</v>
      </c>
      <c r="L74" s="1" t="s">
        <v>14</v>
      </c>
      <c r="M74" s="1" t="s">
        <v>10</v>
      </c>
      <c r="N74" s="1" t="s">
        <v>11</v>
      </c>
      <c r="O74" s="1" t="s">
        <v>15</v>
      </c>
      <c r="P74" s="1">
        <v>135.29000000000002</v>
      </c>
    </row>
    <row r="75" spans="1:16" x14ac:dyDescent="0.25">
      <c r="A75" s="1" t="s">
        <v>30</v>
      </c>
      <c r="B75" s="1" t="s">
        <v>31</v>
      </c>
      <c r="C75" s="1" t="s">
        <v>32</v>
      </c>
      <c r="D75" s="1">
        <v>16.399999999999999</v>
      </c>
      <c r="E75" s="1" t="s">
        <v>8</v>
      </c>
      <c r="F75" s="1" t="s">
        <v>9</v>
      </c>
      <c r="G75" s="1" t="s">
        <v>10</v>
      </c>
      <c r="H75" s="1" t="s">
        <v>11</v>
      </c>
      <c r="I75" s="1" t="s">
        <v>12</v>
      </c>
      <c r="J75" s="1">
        <v>5.4</v>
      </c>
      <c r="K75" s="1" t="s">
        <v>13</v>
      </c>
      <c r="L75" s="1" t="s">
        <v>14</v>
      </c>
      <c r="M75" s="1" t="s">
        <v>10</v>
      </c>
      <c r="N75" s="1" t="s">
        <v>11</v>
      </c>
      <c r="O75" s="1" t="s">
        <v>15</v>
      </c>
      <c r="P75" s="1">
        <v>88.56</v>
      </c>
    </row>
    <row r="76" spans="1:16" x14ac:dyDescent="0.25">
      <c r="A76" s="1" t="s">
        <v>30</v>
      </c>
      <c r="B76" s="1" t="s">
        <v>31</v>
      </c>
      <c r="C76" s="1" t="s">
        <v>32</v>
      </c>
      <c r="D76" s="1">
        <v>17.8</v>
      </c>
      <c r="E76" s="1" t="s">
        <v>8</v>
      </c>
      <c r="F76" s="1" t="s">
        <v>9</v>
      </c>
      <c r="G76" s="1" t="s">
        <v>10</v>
      </c>
      <c r="H76" s="1" t="s">
        <v>11</v>
      </c>
      <c r="I76" s="1" t="s">
        <v>12</v>
      </c>
      <c r="J76" s="1">
        <v>7.3</v>
      </c>
      <c r="K76" s="1" t="s">
        <v>13</v>
      </c>
      <c r="L76" s="1" t="s">
        <v>14</v>
      </c>
      <c r="M76" s="1" t="s">
        <v>10</v>
      </c>
      <c r="N76" s="1" t="s">
        <v>11</v>
      </c>
      <c r="O76" s="1" t="s">
        <v>15</v>
      </c>
      <c r="P76" s="1">
        <v>129.94</v>
      </c>
    </row>
    <row r="77" spans="1:16" x14ac:dyDescent="0.25">
      <c r="A77" s="1" t="s">
        <v>30</v>
      </c>
      <c r="B77" s="1" t="s">
        <v>31</v>
      </c>
      <c r="C77" s="1" t="s">
        <v>32</v>
      </c>
      <c r="D77" s="1">
        <v>14.2</v>
      </c>
      <c r="E77" s="1" t="s">
        <v>8</v>
      </c>
      <c r="F77" s="1" t="s">
        <v>9</v>
      </c>
      <c r="G77" s="1" t="s">
        <v>10</v>
      </c>
      <c r="H77" s="1" t="s">
        <v>11</v>
      </c>
      <c r="I77" s="1" t="s">
        <v>12</v>
      </c>
      <c r="J77" s="1">
        <v>6.2</v>
      </c>
      <c r="K77" s="1" t="s">
        <v>13</v>
      </c>
      <c r="L77" s="1" t="s">
        <v>14</v>
      </c>
      <c r="M77" s="1" t="s">
        <v>10</v>
      </c>
      <c r="N77" s="1" t="s">
        <v>11</v>
      </c>
      <c r="O77" s="1" t="s">
        <v>15</v>
      </c>
      <c r="P77" s="1">
        <v>88.039999999999992</v>
      </c>
    </row>
    <row r="78" spans="1:16" x14ac:dyDescent="0.25">
      <c r="A78" s="1" t="s">
        <v>30</v>
      </c>
      <c r="B78" s="1" t="s">
        <v>31</v>
      </c>
      <c r="C78" s="1" t="s">
        <v>32</v>
      </c>
      <c r="D78" s="1">
        <v>19.100000000000001</v>
      </c>
      <c r="E78" s="1" t="s">
        <v>8</v>
      </c>
      <c r="F78" s="1" t="s">
        <v>9</v>
      </c>
      <c r="G78" s="1" t="s">
        <v>10</v>
      </c>
      <c r="H78" s="1" t="s">
        <v>11</v>
      </c>
      <c r="I78" s="1" t="s">
        <v>12</v>
      </c>
      <c r="J78" s="1">
        <v>4.4000000000000004</v>
      </c>
      <c r="K78" s="1" t="s">
        <v>13</v>
      </c>
      <c r="L78" s="1" t="s">
        <v>14</v>
      </c>
      <c r="M78" s="1" t="s">
        <v>10</v>
      </c>
      <c r="N78" s="1" t="s">
        <v>11</v>
      </c>
      <c r="O78" s="1" t="s">
        <v>15</v>
      </c>
      <c r="P78" s="1">
        <v>84.04</v>
      </c>
    </row>
    <row r="79" spans="1:16" x14ac:dyDescent="0.25">
      <c r="A79" s="1" t="s">
        <v>30</v>
      </c>
      <c r="B79" s="1" t="s">
        <v>31</v>
      </c>
      <c r="C79" s="1" t="s">
        <v>32</v>
      </c>
      <c r="D79" s="1">
        <v>16.600000000000001</v>
      </c>
      <c r="E79" s="1" t="s">
        <v>8</v>
      </c>
      <c r="F79" s="1" t="s">
        <v>9</v>
      </c>
      <c r="G79" s="1" t="s">
        <v>10</v>
      </c>
      <c r="H79" s="1" t="s">
        <v>11</v>
      </c>
      <c r="I79" s="1" t="s">
        <v>12</v>
      </c>
      <c r="J79" s="1">
        <v>7.8</v>
      </c>
      <c r="K79" s="1" t="s">
        <v>13</v>
      </c>
      <c r="L79" s="1" t="s">
        <v>14</v>
      </c>
      <c r="M79" s="1" t="s">
        <v>10</v>
      </c>
      <c r="N79" s="1" t="s">
        <v>11</v>
      </c>
      <c r="O79" s="1" t="s">
        <v>15</v>
      </c>
      <c r="P79" s="1">
        <v>129.48000000000002</v>
      </c>
    </row>
    <row r="80" spans="1:16" x14ac:dyDescent="0.25">
      <c r="A80" s="1" t="s">
        <v>30</v>
      </c>
      <c r="B80" s="1" t="s">
        <v>31</v>
      </c>
      <c r="C80" s="1" t="s">
        <v>32</v>
      </c>
      <c r="D80" s="1">
        <v>19.899999999999999</v>
      </c>
      <c r="E80" s="1" t="s">
        <v>8</v>
      </c>
      <c r="F80" s="1" t="s">
        <v>9</v>
      </c>
      <c r="G80" s="1" t="s">
        <v>10</v>
      </c>
      <c r="H80" s="1" t="s">
        <v>11</v>
      </c>
      <c r="I80" s="1" t="s">
        <v>12</v>
      </c>
      <c r="J80" s="1">
        <v>7.1</v>
      </c>
      <c r="K80" s="1" t="s">
        <v>13</v>
      </c>
      <c r="L80" s="1" t="s">
        <v>14</v>
      </c>
      <c r="M80" s="1" t="s">
        <v>10</v>
      </c>
      <c r="N80" s="1" t="s">
        <v>11</v>
      </c>
      <c r="O80" s="1" t="s">
        <v>15</v>
      </c>
      <c r="P80" s="1">
        <v>141.29</v>
      </c>
    </row>
    <row r="81" spans="1:16" x14ac:dyDescent="0.25">
      <c r="A81" s="1" t="s">
        <v>30</v>
      </c>
      <c r="B81" s="1" t="s">
        <v>31</v>
      </c>
      <c r="C81" s="1" t="s">
        <v>32</v>
      </c>
      <c r="D81" s="1">
        <v>15.5</v>
      </c>
      <c r="E81" s="1" t="s">
        <v>8</v>
      </c>
      <c r="F81" s="1" t="s">
        <v>9</v>
      </c>
      <c r="G81" s="1" t="s">
        <v>10</v>
      </c>
      <c r="H81" s="1" t="s">
        <v>11</v>
      </c>
      <c r="I81" s="1" t="s">
        <v>12</v>
      </c>
      <c r="J81" s="1">
        <v>5.0999999999999996</v>
      </c>
      <c r="K81" s="1" t="s">
        <v>13</v>
      </c>
      <c r="L81" s="1" t="s">
        <v>14</v>
      </c>
      <c r="M81" s="1" t="s">
        <v>10</v>
      </c>
      <c r="N81" s="1" t="s">
        <v>11</v>
      </c>
      <c r="O81" s="1" t="s">
        <v>15</v>
      </c>
      <c r="P81" s="1">
        <v>79.05</v>
      </c>
    </row>
    <row r="82" spans="1:16" x14ac:dyDescent="0.25">
      <c r="A82" s="1" t="s">
        <v>30</v>
      </c>
      <c r="B82" s="1" t="s">
        <v>31</v>
      </c>
      <c r="C82" s="1" t="s">
        <v>32</v>
      </c>
      <c r="D82" s="1">
        <v>18.399999999999999</v>
      </c>
      <c r="E82" s="1" t="s">
        <v>8</v>
      </c>
      <c r="F82" s="1" t="s">
        <v>9</v>
      </c>
      <c r="G82" s="1" t="s">
        <v>10</v>
      </c>
      <c r="H82" s="1" t="s">
        <v>11</v>
      </c>
      <c r="I82" s="1" t="s">
        <v>12</v>
      </c>
      <c r="J82" s="1">
        <v>4.4000000000000004</v>
      </c>
      <c r="K82" s="1" t="s">
        <v>13</v>
      </c>
      <c r="L82" s="1" t="s">
        <v>14</v>
      </c>
      <c r="M82" s="1" t="s">
        <v>10</v>
      </c>
      <c r="N82" s="1" t="s">
        <v>11</v>
      </c>
      <c r="O82" s="1" t="s">
        <v>15</v>
      </c>
      <c r="P82" s="1">
        <v>80.959999999999994</v>
      </c>
    </row>
    <row r="83" spans="1:16" x14ac:dyDescent="0.25">
      <c r="A83" s="1" t="s">
        <v>30</v>
      </c>
      <c r="B83" s="1" t="s">
        <v>31</v>
      </c>
      <c r="C83" s="1" t="s">
        <v>32</v>
      </c>
      <c r="D83" s="1">
        <v>12.9</v>
      </c>
      <c r="E83" s="1" t="s">
        <v>8</v>
      </c>
      <c r="F83" s="1" t="s">
        <v>9</v>
      </c>
      <c r="G83" s="1" t="s">
        <v>10</v>
      </c>
      <c r="H83" s="1" t="s">
        <v>11</v>
      </c>
      <c r="I83" s="1" t="s">
        <v>12</v>
      </c>
      <c r="J83" s="1">
        <v>4.7</v>
      </c>
      <c r="K83" s="1" t="s">
        <v>13</v>
      </c>
      <c r="L83" s="1" t="s">
        <v>14</v>
      </c>
      <c r="M83" s="1" t="s">
        <v>10</v>
      </c>
      <c r="N83" s="1" t="s">
        <v>11</v>
      </c>
      <c r="O83" s="1" t="s">
        <v>15</v>
      </c>
      <c r="P83" s="1">
        <v>60.63</v>
      </c>
    </row>
    <row r="84" spans="1:16" x14ac:dyDescent="0.25">
      <c r="A84" s="1" t="s">
        <v>30</v>
      </c>
      <c r="B84" s="1" t="s">
        <v>31</v>
      </c>
      <c r="C84" s="1" t="s">
        <v>32</v>
      </c>
      <c r="D84" s="1">
        <v>17.399999999999999</v>
      </c>
      <c r="E84" s="1" t="s">
        <v>8</v>
      </c>
      <c r="F84" s="1" t="s">
        <v>9</v>
      </c>
      <c r="G84" s="1" t="s">
        <v>10</v>
      </c>
      <c r="H84" s="1" t="s">
        <v>11</v>
      </c>
      <c r="I84" s="1" t="s">
        <v>12</v>
      </c>
      <c r="J84" s="1">
        <v>8.3000000000000007</v>
      </c>
      <c r="K84" s="1" t="s">
        <v>13</v>
      </c>
      <c r="L84" s="1" t="s">
        <v>14</v>
      </c>
      <c r="M84" s="1" t="s">
        <v>10</v>
      </c>
      <c r="N84" s="1" t="s">
        <v>11</v>
      </c>
      <c r="O84" s="1" t="s">
        <v>15</v>
      </c>
      <c r="P84" s="1">
        <v>144.41999999999999</v>
      </c>
    </row>
    <row r="85" spans="1:16" x14ac:dyDescent="0.25">
      <c r="A85" s="1" t="s">
        <v>30</v>
      </c>
      <c r="B85" s="1" t="s">
        <v>31</v>
      </c>
      <c r="C85" s="1" t="s">
        <v>32</v>
      </c>
      <c r="D85" s="1">
        <v>18.3</v>
      </c>
      <c r="E85" s="1" t="s">
        <v>8</v>
      </c>
      <c r="F85" s="1" t="s">
        <v>9</v>
      </c>
      <c r="G85" s="1" t="s">
        <v>10</v>
      </c>
      <c r="H85" s="1" t="s">
        <v>11</v>
      </c>
      <c r="I85" s="1" t="s">
        <v>12</v>
      </c>
      <c r="J85" s="1">
        <v>8.4</v>
      </c>
      <c r="K85" s="1" t="s">
        <v>13</v>
      </c>
      <c r="L85" s="1" t="s">
        <v>14</v>
      </c>
      <c r="M85" s="1" t="s">
        <v>10</v>
      </c>
      <c r="N85" s="1" t="s">
        <v>11</v>
      </c>
      <c r="O85" s="1" t="s">
        <v>15</v>
      </c>
      <c r="P85" s="1">
        <v>153.72</v>
      </c>
    </row>
    <row r="86" spans="1:16" x14ac:dyDescent="0.25">
      <c r="A86" s="1" t="s">
        <v>30</v>
      </c>
      <c r="B86" s="1" t="s">
        <v>31</v>
      </c>
      <c r="C86" s="1" t="s">
        <v>32</v>
      </c>
      <c r="D86" s="1">
        <v>16.7</v>
      </c>
      <c r="E86" s="1" t="s">
        <v>8</v>
      </c>
      <c r="F86" s="1" t="s">
        <v>9</v>
      </c>
      <c r="G86" s="1" t="s">
        <v>10</v>
      </c>
      <c r="H86" s="1" t="s">
        <v>11</v>
      </c>
      <c r="I86" s="1" t="s">
        <v>12</v>
      </c>
      <c r="J86" s="1">
        <v>5</v>
      </c>
      <c r="K86" s="1" t="s">
        <v>13</v>
      </c>
      <c r="L86" s="1" t="s">
        <v>14</v>
      </c>
      <c r="M86" s="1" t="s">
        <v>10</v>
      </c>
      <c r="N86" s="1" t="s">
        <v>11</v>
      </c>
      <c r="O86" s="1" t="s">
        <v>15</v>
      </c>
      <c r="P86" s="1">
        <v>83.5</v>
      </c>
    </row>
    <row r="87" spans="1:16" x14ac:dyDescent="0.25">
      <c r="A87" s="1" t="s">
        <v>30</v>
      </c>
      <c r="B87" s="1" t="s">
        <v>31</v>
      </c>
      <c r="C87" s="1" t="s">
        <v>32</v>
      </c>
      <c r="D87" s="1">
        <v>17.3</v>
      </c>
      <c r="E87" s="1" t="s">
        <v>8</v>
      </c>
      <c r="F87" s="1" t="s">
        <v>9</v>
      </c>
      <c r="G87" s="1" t="s">
        <v>10</v>
      </c>
      <c r="H87" s="1" t="s">
        <v>11</v>
      </c>
      <c r="I87" s="1" t="s">
        <v>12</v>
      </c>
      <c r="J87" s="1">
        <v>5.4</v>
      </c>
      <c r="K87" s="1" t="s">
        <v>13</v>
      </c>
      <c r="L87" s="1" t="s">
        <v>14</v>
      </c>
      <c r="M87" s="1" t="s">
        <v>10</v>
      </c>
      <c r="N87" s="1" t="s">
        <v>11</v>
      </c>
      <c r="O87" s="1" t="s">
        <v>15</v>
      </c>
      <c r="P87" s="1">
        <v>93.420000000000016</v>
      </c>
    </row>
    <row r="88" spans="1:16" x14ac:dyDescent="0.25">
      <c r="A88" s="1" t="s">
        <v>30</v>
      </c>
      <c r="B88" s="1" t="s">
        <v>31</v>
      </c>
      <c r="C88" s="1" t="s">
        <v>32</v>
      </c>
      <c r="D88" s="1">
        <v>15.6</v>
      </c>
      <c r="E88" s="1" t="s">
        <v>8</v>
      </c>
      <c r="F88" s="1" t="s">
        <v>9</v>
      </c>
      <c r="G88" s="1" t="s">
        <v>10</v>
      </c>
      <c r="H88" s="1" t="s">
        <v>11</v>
      </c>
      <c r="I88" s="1" t="s">
        <v>12</v>
      </c>
      <c r="J88" s="1">
        <v>5.4</v>
      </c>
      <c r="K88" s="1" t="s">
        <v>13</v>
      </c>
      <c r="L88" s="1" t="s">
        <v>14</v>
      </c>
      <c r="M88" s="1" t="s">
        <v>10</v>
      </c>
      <c r="N88" s="1" t="s">
        <v>11</v>
      </c>
      <c r="O88" s="1" t="s">
        <v>15</v>
      </c>
      <c r="P88" s="1">
        <v>84.240000000000009</v>
      </c>
    </row>
    <row r="89" spans="1:16" x14ac:dyDescent="0.25">
      <c r="A89" s="1" t="s">
        <v>30</v>
      </c>
      <c r="B89" s="1" t="s">
        <v>31</v>
      </c>
      <c r="C89" s="1" t="s">
        <v>32</v>
      </c>
      <c r="D89" s="1">
        <v>14.1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  <c r="J89" s="1">
        <v>5.5</v>
      </c>
      <c r="K89" s="1" t="s">
        <v>13</v>
      </c>
      <c r="L89" s="1" t="s">
        <v>14</v>
      </c>
      <c r="M89" s="1" t="s">
        <v>10</v>
      </c>
      <c r="N89" s="1" t="s">
        <v>11</v>
      </c>
      <c r="O89" s="1" t="s">
        <v>15</v>
      </c>
      <c r="P89" s="1">
        <v>77.55</v>
      </c>
    </row>
    <row r="90" spans="1:16" x14ac:dyDescent="0.25">
      <c r="A90" s="1" t="s">
        <v>30</v>
      </c>
      <c r="B90" s="1" t="s">
        <v>31</v>
      </c>
      <c r="C90" s="1" t="s">
        <v>32</v>
      </c>
      <c r="D90" s="1">
        <v>19.600000000000001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>
        <v>7.9</v>
      </c>
      <c r="K90" s="1" t="s">
        <v>13</v>
      </c>
      <c r="L90" s="1" t="s">
        <v>14</v>
      </c>
      <c r="M90" s="1" t="s">
        <v>10</v>
      </c>
      <c r="N90" s="1" t="s">
        <v>11</v>
      </c>
      <c r="O90" s="1" t="s">
        <v>15</v>
      </c>
      <c r="P90" s="1">
        <v>154.84000000000003</v>
      </c>
    </row>
    <row r="91" spans="1:16" x14ac:dyDescent="0.25">
      <c r="A91" s="1" t="s">
        <v>30</v>
      </c>
      <c r="B91" s="1" t="s">
        <v>31</v>
      </c>
      <c r="C91" s="1" t="s">
        <v>32</v>
      </c>
      <c r="D91" s="1">
        <v>18.8</v>
      </c>
      <c r="E91" s="1" t="s">
        <v>8</v>
      </c>
      <c r="F91" s="1" t="s">
        <v>9</v>
      </c>
      <c r="G91" s="1" t="s">
        <v>10</v>
      </c>
      <c r="H91" s="1" t="s">
        <v>11</v>
      </c>
      <c r="I91" s="1" t="s">
        <v>12</v>
      </c>
      <c r="J91" s="1">
        <v>7.2</v>
      </c>
      <c r="K91" s="1" t="s">
        <v>13</v>
      </c>
      <c r="L91" s="1" t="s">
        <v>14</v>
      </c>
      <c r="M91" s="1" t="s">
        <v>10</v>
      </c>
      <c r="N91" s="1" t="s">
        <v>11</v>
      </c>
      <c r="O91" s="1" t="s">
        <v>15</v>
      </c>
      <c r="P91" s="1">
        <v>135.36000000000001</v>
      </c>
    </row>
    <row r="92" spans="1:16" x14ac:dyDescent="0.25">
      <c r="A92" s="1" t="s">
        <v>30</v>
      </c>
      <c r="B92" s="1" t="s">
        <v>31</v>
      </c>
      <c r="C92" s="1" t="s">
        <v>32</v>
      </c>
      <c r="D92" s="1">
        <v>15.3</v>
      </c>
      <c r="E92" s="1" t="s">
        <v>8</v>
      </c>
      <c r="F92" s="1" t="s">
        <v>9</v>
      </c>
      <c r="G92" s="1" t="s">
        <v>10</v>
      </c>
      <c r="H92" s="1" t="s">
        <v>11</v>
      </c>
      <c r="I92" s="1" t="s">
        <v>12</v>
      </c>
      <c r="J92" s="1">
        <v>6.1</v>
      </c>
      <c r="K92" s="1" t="s">
        <v>13</v>
      </c>
      <c r="L92" s="1" t="s">
        <v>14</v>
      </c>
      <c r="M92" s="1" t="s">
        <v>10</v>
      </c>
      <c r="N92" s="1" t="s">
        <v>11</v>
      </c>
      <c r="O92" s="1" t="s">
        <v>15</v>
      </c>
      <c r="P92" s="1">
        <v>93.33</v>
      </c>
    </row>
    <row r="93" spans="1:16" x14ac:dyDescent="0.25">
      <c r="A93" s="1" t="s">
        <v>30</v>
      </c>
      <c r="B93" s="1" t="s">
        <v>31</v>
      </c>
      <c r="C93" s="1" t="s">
        <v>32</v>
      </c>
      <c r="D93" s="1">
        <v>18</v>
      </c>
      <c r="E93" s="1" t="s">
        <v>8</v>
      </c>
      <c r="F93" s="1" t="s">
        <v>9</v>
      </c>
      <c r="G93" s="1" t="s">
        <v>10</v>
      </c>
      <c r="H93" s="1" t="s">
        <v>11</v>
      </c>
      <c r="I93" s="1" t="s">
        <v>12</v>
      </c>
      <c r="J93" s="1">
        <v>8</v>
      </c>
      <c r="K93" s="1" t="s">
        <v>13</v>
      </c>
      <c r="L93" s="1" t="s">
        <v>14</v>
      </c>
      <c r="M93" s="1" t="s">
        <v>10</v>
      </c>
      <c r="N93" s="1" t="s">
        <v>11</v>
      </c>
      <c r="O93" s="1" t="s">
        <v>15</v>
      </c>
      <c r="P93" s="1">
        <v>144</v>
      </c>
    </row>
    <row r="94" spans="1:16" x14ac:dyDescent="0.25">
      <c r="A94" s="1" t="s">
        <v>30</v>
      </c>
      <c r="B94" s="1" t="s">
        <v>31</v>
      </c>
      <c r="C94" s="1" t="s">
        <v>32</v>
      </c>
      <c r="D94" s="1">
        <v>12.7</v>
      </c>
      <c r="E94" s="1" t="s">
        <v>8</v>
      </c>
      <c r="F94" s="1" t="s">
        <v>9</v>
      </c>
      <c r="G94" s="1" t="s">
        <v>10</v>
      </c>
      <c r="H94" s="1" t="s">
        <v>11</v>
      </c>
      <c r="I94" s="1" t="s">
        <v>12</v>
      </c>
      <c r="J94" s="1">
        <v>4.3</v>
      </c>
      <c r="K94" s="1" t="s">
        <v>13</v>
      </c>
      <c r="L94" s="1" t="s">
        <v>14</v>
      </c>
      <c r="M94" s="1" t="s">
        <v>10</v>
      </c>
      <c r="N94" s="1" t="s">
        <v>11</v>
      </c>
      <c r="O94" s="1" t="s">
        <v>15</v>
      </c>
      <c r="P94" s="1">
        <v>54.609999999999992</v>
      </c>
    </row>
    <row r="95" spans="1:16" x14ac:dyDescent="0.25">
      <c r="A95" s="1" t="s">
        <v>30</v>
      </c>
      <c r="B95" s="1" t="s">
        <v>31</v>
      </c>
      <c r="C95" s="1" t="s">
        <v>32</v>
      </c>
      <c r="D95" s="1">
        <v>11.5</v>
      </c>
      <c r="E95" s="1" t="s">
        <v>8</v>
      </c>
      <c r="F95" s="1" t="s">
        <v>9</v>
      </c>
      <c r="G95" s="1" t="s">
        <v>10</v>
      </c>
      <c r="H95" s="1" t="s">
        <v>11</v>
      </c>
      <c r="I95" s="1" t="s">
        <v>12</v>
      </c>
      <c r="J95" s="1">
        <v>5.2</v>
      </c>
      <c r="K95" s="1" t="s">
        <v>13</v>
      </c>
      <c r="L95" s="1" t="s">
        <v>14</v>
      </c>
      <c r="M95" s="1" t="s">
        <v>10</v>
      </c>
      <c r="N95" s="1" t="s">
        <v>11</v>
      </c>
      <c r="O95" s="1" t="s">
        <v>15</v>
      </c>
      <c r="P95" s="1">
        <v>59.800000000000004</v>
      </c>
    </row>
    <row r="96" spans="1:16" x14ac:dyDescent="0.25">
      <c r="A96" s="1" t="s">
        <v>30</v>
      </c>
      <c r="B96" s="1" t="s">
        <v>31</v>
      </c>
      <c r="C96" s="1" t="s">
        <v>32</v>
      </c>
      <c r="D96" s="1">
        <v>15.8</v>
      </c>
      <c r="E96" s="1" t="s">
        <v>8</v>
      </c>
      <c r="F96" s="1" t="s">
        <v>9</v>
      </c>
      <c r="G96" s="1" t="s">
        <v>10</v>
      </c>
      <c r="H96" s="1" t="s">
        <v>11</v>
      </c>
      <c r="I96" s="1" t="s">
        <v>12</v>
      </c>
      <c r="J96" s="1">
        <v>4.0999999999999996</v>
      </c>
      <c r="K96" s="1" t="s">
        <v>13</v>
      </c>
      <c r="L96" s="1" t="s">
        <v>14</v>
      </c>
      <c r="M96" s="1" t="s">
        <v>10</v>
      </c>
      <c r="N96" s="1" t="s">
        <v>11</v>
      </c>
      <c r="O96" s="1" t="s">
        <v>15</v>
      </c>
      <c r="P96" s="1">
        <v>64.78</v>
      </c>
    </row>
    <row r="97" spans="1:16" x14ac:dyDescent="0.25">
      <c r="A97" s="1" t="s">
        <v>30</v>
      </c>
      <c r="B97" s="1" t="s">
        <v>31</v>
      </c>
      <c r="C97" s="1" t="s">
        <v>32</v>
      </c>
      <c r="D97" s="1">
        <v>12.5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>
        <v>4.0999999999999996</v>
      </c>
      <c r="K97" s="1" t="s">
        <v>13</v>
      </c>
      <c r="L97" s="1" t="s">
        <v>14</v>
      </c>
      <c r="M97" s="1" t="s">
        <v>10</v>
      </c>
      <c r="N97" s="1" t="s">
        <v>11</v>
      </c>
      <c r="O97" s="1" t="s">
        <v>15</v>
      </c>
      <c r="P97" s="1">
        <v>51.249999999999993</v>
      </c>
    </row>
    <row r="98" spans="1:16" x14ac:dyDescent="0.25">
      <c r="A98" s="1" t="s">
        <v>30</v>
      </c>
      <c r="B98" s="1" t="s">
        <v>31</v>
      </c>
      <c r="C98" s="1" t="s">
        <v>32</v>
      </c>
      <c r="D98" s="1">
        <v>17.3</v>
      </c>
      <c r="E98" s="1" t="s">
        <v>8</v>
      </c>
      <c r="F98" s="1" t="s">
        <v>9</v>
      </c>
      <c r="G98" s="1" t="s">
        <v>10</v>
      </c>
      <c r="H98" s="1" t="s">
        <v>11</v>
      </c>
      <c r="I98" s="1" t="s">
        <v>12</v>
      </c>
      <c r="J98" s="1">
        <v>7.4</v>
      </c>
      <c r="K98" s="1" t="s">
        <v>13</v>
      </c>
      <c r="L98" s="1" t="s">
        <v>14</v>
      </c>
      <c r="M98" s="1" t="s">
        <v>10</v>
      </c>
      <c r="N98" s="1" t="s">
        <v>11</v>
      </c>
      <c r="O98" s="1" t="s">
        <v>15</v>
      </c>
      <c r="P98" s="1">
        <v>128.02000000000001</v>
      </c>
    </row>
    <row r="99" spans="1:16" x14ac:dyDescent="0.25">
      <c r="A99" s="1" t="s">
        <v>30</v>
      </c>
      <c r="B99" s="1" t="s">
        <v>31</v>
      </c>
      <c r="C99" s="1" t="s">
        <v>32</v>
      </c>
      <c r="D99" s="1">
        <v>18.5</v>
      </c>
      <c r="E99" s="1" t="s">
        <v>8</v>
      </c>
      <c r="F99" s="1" t="s">
        <v>9</v>
      </c>
      <c r="G99" s="1" t="s">
        <v>10</v>
      </c>
      <c r="H99" s="1" t="s">
        <v>11</v>
      </c>
      <c r="I99" s="1" t="s">
        <v>12</v>
      </c>
      <c r="J99" s="1">
        <v>7.8</v>
      </c>
      <c r="K99" s="1" t="s">
        <v>13</v>
      </c>
      <c r="L99" s="1" t="s">
        <v>14</v>
      </c>
      <c r="M99" s="1" t="s">
        <v>10</v>
      </c>
      <c r="N99" s="1" t="s">
        <v>11</v>
      </c>
      <c r="O99" s="1" t="s">
        <v>15</v>
      </c>
      <c r="P99" s="1">
        <v>144.29999999999998</v>
      </c>
    </row>
    <row r="100" spans="1:16" x14ac:dyDescent="0.25">
      <c r="A100" s="1" t="s">
        <v>30</v>
      </c>
      <c r="B100" s="1" t="s">
        <v>31</v>
      </c>
      <c r="C100" s="1" t="s">
        <v>32</v>
      </c>
      <c r="D100" s="1">
        <v>11.5</v>
      </c>
      <c r="E100" s="1" t="s">
        <v>8</v>
      </c>
      <c r="F100" s="1" t="s">
        <v>9</v>
      </c>
      <c r="G100" s="1" t="s">
        <v>10</v>
      </c>
      <c r="H100" s="1" t="s">
        <v>11</v>
      </c>
      <c r="I100" s="1" t="s">
        <v>12</v>
      </c>
      <c r="J100" s="1">
        <v>5.2</v>
      </c>
      <c r="K100" s="1" t="s">
        <v>13</v>
      </c>
      <c r="L100" s="1" t="s">
        <v>14</v>
      </c>
      <c r="M100" s="1" t="s">
        <v>10</v>
      </c>
      <c r="N100" s="1" t="s">
        <v>11</v>
      </c>
      <c r="O100" s="1" t="s">
        <v>15</v>
      </c>
      <c r="P100" s="1">
        <v>59.800000000000004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F683-B217-48DA-95F8-275EE82B688C}">
  <dimension ref="A1:P101"/>
  <sheetViews>
    <sheetView topLeftCell="A79" workbookViewId="0">
      <selection activeCell="A4" sqref="A1:P101"/>
    </sheetView>
  </sheetViews>
  <sheetFormatPr baseColWidth="10" defaultRowHeight="15" x14ac:dyDescent="0.25"/>
  <cols>
    <col min="1" max="1" width="80" customWidth="1"/>
  </cols>
  <sheetData>
    <row r="1" spans="1:16" x14ac:dyDescent="0.25">
      <c r="A1" s="1" t="s">
        <v>0</v>
      </c>
      <c r="B1" s="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1</v>
      </c>
      <c r="J1" s="2" t="s">
        <v>2</v>
      </c>
      <c r="K1" t="s">
        <v>3</v>
      </c>
      <c r="L1" t="s">
        <v>4</v>
      </c>
      <c r="M1" t="s">
        <v>5</v>
      </c>
      <c r="N1" t="s">
        <v>6</v>
      </c>
      <c r="O1" t="s">
        <v>6</v>
      </c>
      <c r="P1" s="3" t="s">
        <v>7</v>
      </c>
    </row>
    <row r="2" spans="1:16" x14ac:dyDescent="0.25">
      <c r="A2" t="s">
        <v>16</v>
      </c>
      <c r="B2" t="s">
        <v>29</v>
      </c>
      <c r="C2" t="s">
        <v>27</v>
      </c>
      <c r="D2" s="2">
        <f t="shared" ref="D2:D65" ca="1" si="0">RANDBETWEEN(110,200)/10</f>
        <v>18.600000000000001</v>
      </c>
      <c r="E2">
        <f>135</f>
        <v>135</v>
      </c>
      <c r="F2">
        <f>180</f>
        <v>180</v>
      </c>
      <c r="G2">
        <f>40</f>
        <v>40</v>
      </c>
      <c r="H2" t="s">
        <v>11</v>
      </c>
      <c r="I2" t="s">
        <v>12</v>
      </c>
      <c r="J2" s="2">
        <f t="shared" ref="J2:J65" ca="1" si="1">RANDBETWEEN(40,90)/10</f>
        <v>5.0999999999999996</v>
      </c>
      <c r="K2">
        <f>15</f>
        <v>15</v>
      </c>
      <c r="L2">
        <f>90</f>
        <v>90</v>
      </c>
      <c r="M2">
        <f>40</f>
        <v>40</v>
      </c>
      <c r="N2" s="5" t="s">
        <v>11</v>
      </c>
      <c r="O2" s="5" t="s">
        <v>15</v>
      </c>
      <c r="P2" s="4">
        <f ca="1">D2*J2/2</f>
        <v>47.43</v>
      </c>
    </row>
    <row r="3" spans="1:16" x14ac:dyDescent="0.25">
      <c r="A3" t="s">
        <v>16</v>
      </c>
      <c r="B3" t="s">
        <v>29</v>
      </c>
      <c r="C3" t="s">
        <v>27</v>
      </c>
      <c r="D3" s="2">
        <f t="shared" ca="1" si="0"/>
        <v>17.8</v>
      </c>
      <c r="E3">
        <f>135</f>
        <v>135</v>
      </c>
      <c r="F3">
        <f>180</f>
        <v>180</v>
      </c>
      <c r="G3">
        <f>40</f>
        <v>40</v>
      </c>
      <c r="H3" t="s">
        <v>11</v>
      </c>
      <c r="I3" t="s">
        <v>12</v>
      </c>
      <c r="J3" s="2">
        <f t="shared" ca="1" si="1"/>
        <v>8.3000000000000007</v>
      </c>
      <c r="K3">
        <f>15</f>
        <v>15</v>
      </c>
      <c r="L3">
        <f>90</f>
        <v>90</v>
      </c>
      <c r="M3">
        <f>40</f>
        <v>40</v>
      </c>
      <c r="N3" s="5" t="s">
        <v>11</v>
      </c>
      <c r="O3" s="5" t="s">
        <v>15</v>
      </c>
      <c r="P3" s="4">
        <f t="shared" ref="P3:P51" ca="1" si="2">D3*J3/2</f>
        <v>73.87</v>
      </c>
    </row>
    <row r="4" spans="1:16" x14ac:dyDescent="0.25">
      <c r="A4" t="s">
        <v>16</v>
      </c>
      <c r="B4" t="s">
        <v>29</v>
      </c>
      <c r="C4" t="s">
        <v>27</v>
      </c>
      <c r="D4" s="2">
        <f t="shared" ca="1" si="0"/>
        <v>11.7</v>
      </c>
      <c r="E4">
        <f>135</f>
        <v>135</v>
      </c>
      <c r="F4">
        <f>180</f>
        <v>180</v>
      </c>
      <c r="G4">
        <f>40</f>
        <v>40</v>
      </c>
      <c r="H4" t="s">
        <v>11</v>
      </c>
      <c r="I4" t="s">
        <v>12</v>
      </c>
      <c r="J4" s="2">
        <f t="shared" ca="1" si="1"/>
        <v>6.4</v>
      </c>
      <c r="K4">
        <f>15</f>
        <v>15</v>
      </c>
      <c r="L4">
        <f>90</f>
        <v>90</v>
      </c>
      <c r="M4">
        <f>40</f>
        <v>40</v>
      </c>
      <c r="N4" s="5" t="s">
        <v>11</v>
      </c>
      <c r="O4" s="5" t="s">
        <v>15</v>
      </c>
      <c r="P4" s="4">
        <f t="shared" ca="1" si="2"/>
        <v>37.44</v>
      </c>
    </row>
    <row r="5" spans="1:16" x14ac:dyDescent="0.25">
      <c r="A5" t="s">
        <v>16</v>
      </c>
      <c r="B5" t="s">
        <v>29</v>
      </c>
      <c r="C5" t="s">
        <v>27</v>
      </c>
      <c r="D5" s="2">
        <f t="shared" ca="1" si="0"/>
        <v>14</v>
      </c>
      <c r="E5">
        <f>135</f>
        <v>135</v>
      </c>
      <c r="F5">
        <f>180</f>
        <v>180</v>
      </c>
      <c r="G5">
        <f>40</f>
        <v>40</v>
      </c>
      <c r="H5" t="s">
        <v>11</v>
      </c>
      <c r="I5" t="s">
        <v>12</v>
      </c>
      <c r="J5" s="2">
        <f t="shared" ca="1" si="1"/>
        <v>9</v>
      </c>
      <c r="K5">
        <f>15</f>
        <v>15</v>
      </c>
      <c r="L5">
        <f>90</f>
        <v>90</v>
      </c>
      <c r="M5">
        <f>40</f>
        <v>40</v>
      </c>
      <c r="N5" s="5" t="s">
        <v>11</v>
      </c>
      <c r="O5" s="5" t="s">
        <v>15</v>
      </c>
      <c r="P5" s="4">
        <f t="shared" ca="1" si="2"/>
        <v>63</v>
      </c>
    </row>
    <row r="6" spans="1:16" x14ac:dyDescent="0.25">
      <c r="A6" t="s">
        <v>16</v>
      </c>
      <c r="B6" t="s">
        <v>29</v>
      </c>
      <c r="C6" t="s">
        <v>27</v>
      </c>
      <c r="D6" s="2">
        <f t="shared" ca="1" si="0"/>
        <v>12.9</v>
      </c>
      <c r="E6">
        <f>135</f>
        <v>135</v>
      </c>
      <c r="F6">
        <f>180</f>
        <v>180</v>
      </c>
      <c r="G6">
        <f>40</f>
        <v>40</v>
      </c>
      <c r="H6" t="s">
        <v>11</v>
      </c>
      <c r="I6" t="s">
        <v>12</v>
      </c>
      <c r="J6" s="2">
        <f t="shared" ca="1" si="1"/>
        <v>8.4</v>
      </c>
      <c r="K6">
        <f>15</f>
        <v>15</v>
      </c>
      <c r="L6">
        <f>90</f>
        <v>90</v>
      </c>
      <c r="M6">
        <f>40</f>
        <v>40</v>
      </c>
      <c r="N6" s="5" t="s">
        <v>11</v>
      </c>
      <c r="O6" s="5" t="s">
        <v>15</v>
      </c>
      <c r="P6" s="4">
        <f t="shared" ca="1" si="2"/>
        <v>54.180000000000007</v>
      </c>
    </row>
    <row r="7" spans="1:16" x14ac:dyDescent="0.25">
      <c r="A7" t="s">
        <v>16</v>
      </c>
      <c r="B7" t="s">
        <v>29</v>
      </c>
      <c r="C7" t="s">
        <v>27</v>
      </c>
      <c r="D7" s="2">
        <f t="shared" ca="1" si="0"/>
        <v>18</v>
      </c>
      <c r="E7">
        <f>135</f>
        <v>135</v>
      </c>
      <c r="F7">
        <f>180</f>
        <v>180</v>
      </c>
      <c r="G7">
        <f>40</f>
        <v>40</v>
      </c>
      <c r="H7" t="s">
        <v>11</v>
      </c>
      <c r="I7" t="s">
        <v>12</v>
      </c>
      <c r="J7" s="2">
        <f t="shared" ca="1" si="1"/>
        <v>4.7</v>
      </c>
      <c r="K7">
        <f>15</f>
        <v>15</v>
      </c>
      <c r="L7">
        <f>90</f>
        <v>90</v>
      </c>
      <c r="M7">
        <f>40</f>
        <v>40</v>
      </c>
      <c r="N7" s="5" t="s">
        <v>11</v>
      </c>
      <c r="O7" s="5" t="s">
        <v>15</v>
      </c>
      <c r="P7" s="4">
        <f t="shared" ca="1" si="2"/>
        <v>42.300000000000004</v>
      </c>
    </row>
    <row r="8" spans="1:16" x14ac:dyDescent="0.25">
      <c r="A8" t="s">
        <v>16</v>
      </c>
      <c r="B8" t="s">
        <v>29</v>
      </c>
      <c r="C8" t="s">
        <v>27</v>
      </c>
      <c r="D8" s="2">
        <f t="shared" ca="1" si="0"/>
        <v>14.4</v>
      </c>
      <c r="E8">
        <f>135</f>
        <v>135</v>
      </c>
      <c r="F8">
        <f>180</f>
        <v>180</v>
      </c>
      <c r="G8">
        <f>40</f>
        <v>40</v>
      </c>
      <c r="H8" t="s">
        <v>11</v>
      </c>
      <c r="I8" t="s">
        <v>12</v>
      </c>
      <c r="J8" s="2">
        <f t="shared" ca="1" si="1"/>
        <v>8.1</v>
      </c>
      <c r="K8">
        <f>15</f>
        <v>15</v>
      </c>
      <c r="L8">
        <f>90</f>
        <v>90</v>
      </c>
      <c r="M8">
        <f>40</f>
        <v>40</v>
      </c>
      <c r="N8" s="5" t="s">
        <v>11</v>
      </c>
      <c r="O8" s="5" t="s">
        <v>15</v>
      </c>
      <c r="P8" s="4">
        <f t="shared" ca="1" si="2"/>
        <v>58.32</v>
      </c>
    </row>
    <row r="9" spans="1:16" x14ac:dyDescent="0.25">
      <c r="A9" t="s">
        <v>16</v>
      </c>
      <c r="B9" t="s">
        <v>29</v>
      </c>
      <c r="C9" t="s">
        <v>27</v>
      </c>
      <c r="D9" s="2">
        <f t="shared" ca="1" si="0"/>
        <v>12.6</v>
      </c>
      <c r="E9">
        <f>135</f>
        <v>135</v>
      </c>
      <c r="F9">
        <f>180</f>
        <v>180</v>
      </c>
      <c r="G9">
        <f>40</f>
        <v>40</v>
      </c>
      <c r="H9" t="s">
        <v>11</v>
      </c>
      <c r="I9" t="s">
        <v>12</v>
      </c>
      <c r="J9" s="2">
        <f t="shared" ca="1" si="1"/>
        <v>6.7</v>
      </c>
      <c r="K9">
        <f>15</f>
        <v>15</v>
      </c>
      <c r="L9">
        <f>90</f>
        <v>90</v>
      </c>
      <c r="M9">
        <f>40</f>
        <v>40</v>
      </c>
      <c r="N9" s="5" t="s">
        <v>11</v>
      </c>
      <c r="O9" s="5" t="s">
        <v>15</v>
      </c>
      <c r="P9" s="4">
        <f t="shared" ca="1" si="2"/>
        <v>42.21</v>
      </c>
    </row>
    <row r="10" spans="1:16" x14ac:dyDescent="0.25">
      <c r="A10" t="s">
        <v>16</v>
      </c>
      <c r="B10" t="s">
        <v>29</v>
      </c>
      <c r="C10" t="s">
        <v>27</v>
      </c>
      <c r="D10" s="2">
        <f t="shared" ca="1" si="0"/>
        <v>14.7</v>
      </c>
      <c r="E10">
        <f>135</f>
        <v>135</v>
      </c>
      <c r="F10">
        <f>180</f>
        <v>180</v>
      </c>
      <c r="G10">
        <f>40</f>
        <v>40</v>
      </c>
      <c r="H10" t="s">
        <v>11</v>
      </c>
      <c r="I10" t="s">
        <v>12</v>
      </c>
      <c r="J10" s="2">
        <f t="shared" ca="1" si="1"/>
        <v>7.6</v>
      </c>
      <c r="K10">
        <f>15</f>
        <v>15</v>
      </c>
      <c r="L10">
        <f>90</f>
        <v>90</v>
      </c>
      <c r="M10">
        <f>40</f>
        <v>40</v>
      </c>
      <c r="N10" s="5" t="s">
        <v>11</v>
      </c>
      <c r="O10" s="5" t="s">
        <v>15</v>
      </c>
      <c r="P10" s="4">
        <f t="shared" ca="1" si="2"/>
        <v>55.859999999999992</v>
      </c>
    </row>
    <row r="11" spans="1:16" x14ac:dyDescent="0.25">
      <c r="A11" t="s">
        <v>16</v>
      </c>
      <c r="B11" t="s">
        <v>29</v>
      </c>
      <c r="C11" t="s">
        <v>27</v>
      </c>
      <c r="D11" s="2">
        <f t="shared" ca="1" si="0"/>
        <v>14.6</v>
      </c>
      <c r="E11">
        <f>135</f>
        <v>135</v>
      </c>
      <c r="F11">
        <f>180</f>
        <v>180</v>
      </c>
      <c r="G11">
        <f>40</f>
        <v>40</v>
      </c>
      <c r="H11" t="s">
        <v>11</v>
      </c>
      <c r="I11" t="s">
        <v>12</v>
      </c>
      <c r="J11" s="2">
        <f t="shared" ca="1" si="1"/>
        <v>5.2</v>
      </c>
      <c r="K11">
        <f>15</f>
        <v>15</v>
      </c>
      <c r="L11">
        <f>90</f>
        <v>90</v>
      </c>
      <c r="M11">
        <f>40</f>
        <v>40</v>
      </c>
      <c r="N11" s="5" t="s">
        <v>11</v>
      </c>
      <c r="O11" s="5" t="s">
        <v>15</v>
      </c>
      <c r="P11" s="4">
        <f t="shared" ca="1" si="2"/>
        <v>37.96</v>
      </c>
    </row>
    <row r="12" spans="1:16" x14ac:dyDescent="0.25">
      <c r="A12" t="s">
        <v>16</v>
      </c>
      <c r="B12" t="s">
        <v>29</v>
      </c>
      <c r="C12" t="s">
        <v>27</v>
      </c>
      <c r="D12" s="2">
        <f t="shared" ca="1" si="0"/>
        <v>17.2</v>
      </c>
      <c r="E12">
        <f>135</f>
        <v>135</v>
      </c>
      <c r="F12">
        <f>180</f>
        <v>180</v>
      </c>
      <c r="G12">
        <f>40</f>
        <v>40</v>
      </c>
      <c r="H12" t="s">
        <v>11</v>
      </c>
      <c r="I12" t="s">
        <v>12</v>
      </c>
      <c r="J12" s="2">
        <f t="shared" ca="1" si="1"/>
        <v>5.0999999999999996</v>
      </c>
      <c r="K12">
        <f>15</f>
        <v>15</v>
      </c>
      <c r="L12">
        <f>90</f>
        <v>90</v>
      </c>
      <c r="M12">
        <f>40</f>
        <v>40</v>
      </c>
      <c r="N12" s="5" t="s">
        <v>11</v>
      </c>
      <c r="O12" s="5" t="s">
        <v>15</v>
      </c>
      <c r="P12" s="4">
        <f t="shared" ca="1" si="2"/>
        <v>43.859999999999992</v>
      </c>
    </row>
    <row r="13" spans="1:16" x14ac:dyDescent="0.25">
      <c r="A13" t="s">
        <v>16</v>
      </c>
      <c r="B13" t="s">
        <v>29</v>
      </c>
      <c r="C13" t="s">
        <v>27</v>
      </c>
      <c r="D13" s="2">
        <f t="shared" ca="1" si="0"/>
        <v>15.9</v>
      </c>
      <c r="E13">
        <f>135</f>
        <v>135</v>
      </c>
      <c r="F13">
        <f>180</f>
        <v>180</v>
      </c>
      <c r="G13">
        <f>40</f>
        <v>40</v>
      </c>
      <c r="H13" t="s">
        <v>11</v>
      </c>
      <c r="I13" t="s">
        <v>12</v>
      </c>
      <c r="J13" s="2">
        <f t="shared" ca="1" si="1"/>
        <v>4.9000000000000004</v>
      </c>
      <c r="K13">
        <f>15</f>
        <v>15</v>
      </c>
      <c r="L13">
        <f>90</f>
        <v>90</v>
      </c>
      <c r="M13">
        <f>40</f>
        <v>40</v>
      </c>
      <c r="N13" s="5" t="s">
        <v>11</v>
      </c>
      <c r="O13" s="5" t="s">
        <v>15</v>
      </c>
      <c r="P13" s="4">
        <f t="shared" ca="1" si="2"/>
        <v>38.955000000000005</v>
      </c>
    </row>
    <row r="14" spans="1:16" x14ac:dyDescent="0.25">
      <c r="A14" t="s">
        <v>16</v>
      </c>
      <c r="B14" t="s">
        <v>29</v>
      </c>
      <c r="C14" t="s">
        <v>27</v>
      </c>
      <c r="D14" s="2">
        <f t="shared" ca="1" si="0"/>
        <v>11.2</v>
      </c>
      <c r="E14">
        <f>135</f>
        <v>135</v>
      </c>
      <c r="F14">
        <f>180</f>
        <v>180</v>
      </c>
      <c r="G14">
        <f>40</f>
        <v>40</v>
      </c>
      <c r="H14" t="s">
        <v>11</v>
      </c>
      <c r="I14" t="s">
        <v>12</v>
      </c>
      <c r="J14" s="2">
        <f t="shared" ca="1" si="1"/>
        <v>4.9000000000000004</v>
      </c>
      <c r="K14">
        <f>15</f>
        <v>15</v>
      </c>
      <c r="L14">
        <f>90</f>
        <v>90</v>
      </c>
      <c r="M14">
        <f>40</f>
        <v>40</v>
      </c>
      <c r="N14" s="5" t="s">
        <v>11</v>
      </c>
      <c r="O14" s="5" t="s">
        <v>15</v>
      </c>
      <c r="P14" s="4">
        <f t="shared" ca="1" si="2"/>
        <v>27.44</v>
      </c>
    </row>
    <row r="15" spans="1:16" x14ac:dyDescent="0.25">
      <c r="A15" t="s">
        <v>16</v>
      </c>
      <c r="B15" t="s">
        <v>29</v>
      </c>
      <c r="C15" t="s">
        <v>27</v>
      </c>
      <c r="D15" s="2">
        <f t="shared" ca="1" si="0"/>
        <v>19.399999999999999</v>
      </c>
      <c r="E15">
        <f>135</f>
        <v>135</v>
      </c>
      <c r="F15">
        <f>180</f>
        <v>180</v>
      </c>
      <c r="G15">
        <f>40</f>
        <v>40</v>
      </c>
      <c r="H15" t="s">
        <v>11</v>
      </c>
      <c r="I15" t="s">
        <v>12</v>
      </c>
      <c r="J15" s="2">
        <f t="shared" ca="1" si="1"/>
        <v>4.7</v>
      </c>
      <c r="K15">
        <f>15</f>
        <v>15</v>
      </c>
      <c r="L15">
        <f>90</f>
        <v>90</v>
      </c>
      <c r="M15">
        <f>40</f>
        <v>40</v>
      </c>
      <c r="N15" s="5" t="s">
        <v>11</v>
      </c>
      <c r="O15" s="5" t="s">
        <v>15</v>
      </c>
      <c r="P15" s="4">
        <f t="shared" ca="1" si="2"/>
        <v>45.589999999999996</v>
      </c>
    </row>
    <row r="16" spans="1:16" x14ac:dyDescent="0.25">
      <c r="A16" t="s">
        <v>16</v>
      </c>
      <c r="B16" t="s">
        <v>29</v>
      </c>
      <c r="C16" t="s">
        <v>27</v>
      </c>
      <c r="D16" s="2">
        <f t="shared" ca="1" si="0"/>
        <v>13.7</v>
      </c>
      <c r="E16">
        <f>135</f>
        <v>135</v>
      </c>
      <c r="F16">
        <f>180</f>
        <v>180</v>
      </c>
      <c r="G16">
        <f>40</f>
        <v>40</v>
      </c>
      <c r="H16" t="s">
        <v>11</v>
      </c>
      <c r="I16" t="s">
        <v>12</v>
      </c>
      <c r="J16" s="2">
        <f t="shared" ca="1" si="1"/>
        <v>4.0999999999999996</v>
      </c>
      <c r="K16">
        <f>15</f>
        <v>15</v>
      </c>
      <c r="L16">
        <f>90</f>
        <v>90</v>
      </c>
      <c r="M16">
        <f>40</f>
        <v>40</v>
      </c>
      <c r="N16" s="5" t="s">
        <v>11</v>
      </c>
      <c r="O16" s="5" t="s">
        <v>15</v>
      </c>
      <c r="P16" s="4">
        <f t="shared" ca="1" si="2"/>
        <v>28.084999999999997</v>
      </c>
    </row>
    <row r="17" spans="1:16" x14ac:dyDescent="0.25">
      <c r="A17" t="s">
        <v>16</v>
      </c>
      <c r="B17" t="s">
        <v>29</v>
      </c>
      <c r="C17" t="s">
        <v>27</v>
      </c>
      <c r="D17" s="2">
        <f t="shared" ca="1" si="0"/>
        <v>18.399999999999999</v>
      </c>
      <c r="E17">
        <f>135</f>
        <v>135</v>
      </c>
      <c r="F17">
        <f>180</f>
        <v>180</v>
      </c>
      <c r="G17">
        <f>40</f>
        <v>40</v>
      </c>
      <c r="H17" t="s">
        <v>11</v>
      </c>
      <c r="I17" t="s">
        <v>12</v>
      </c>
      <c r="J17" s="2">
        <f t="shared" ca="1" si="1"/>
        <v>4.5</v>
      </c>
      <c r="K17">
        <f>15</f>
        <v>15</v>
      </c>
      <c r="L17">
        <f>90</f>
        <v>90</v>
      </c>
      <c r="M17">
        <f>40</f>
        <v>40</v>
      </c>
      <c r="N17" s="5" t="s">
        <v>11</v>
      </c>
      <c r="O17" s="5" t="s">
        <v>15</v>
      </c>
      <c r="P17" s="4">
        <f t="shared" ca="1" si="2"/>
        <v>41.4</v>
      </c>
    </row>
    <row r="18" spans="1:16" x14ac:dyDescent="0.25">
      <c r="A18" t="s">
        <v>16</v>
      </c>
      <c r="B18" t="s">
        <v>29</v>
      </c>
      <c r="C18" t="s">
        <v>27</v>
      </c>
      <c r="D18" s="2">
        <f t="shared" ca="1" si="0"/>
        <v>13.7</v>
      </c>
      <c r="E18">
        <f>135</f>
        <v>135</v>
      </c>
      <c r="F18">
        <f>180</f>
        <v>180</v>
      </c>
      <c r="G18">
        <f>40</f>
        <v>40</v>
      </c>
      <c r="H18" t="s">
        <v>11</v>
      </c>
      <c r="I18" t="s">
        <v>12</v>
      </c>
      <c r="J18" s="2">
        <f t="shared" ca="1" si="1"/>
        <v>5.9</v>
      </c>
      <c r="K18">
        <f>15</f>
        <v>15</v>
      </c>
      <c r="L18">
        <f>90</f>
        <v>90</v>
      </c>
      <c r="M18">
        <f>40</f>
        <v>40</v>
      </c>
      <c r="N18" s="5" t="s">
        <v>11</v>
      </c>
      <c r="O18" s="5" t="s">
        <v>15</v>
      </c>
      <c r="P18" s="4">
        <f t="shared" ca="1" si="2"/>
        <v>40.414999999999999</v>
      </c>
    </row>
    <row r="19" spans="1:16" x14ac:dyDescent="0.25">
      <c r="A19" t="s">
        <v>16</v>
      </c>
      <c r="B19" t="s">
        <v>29</v>
      </c>
      <c r="C19" t="s">
        <v>27</v>
      </c>
      <c r="D19" s="2">
        <f t="shared" ca="1" si="0"/>
        <v>13.5</v>
      </c>
      <c r="E19">
        <f>135</f>
        <v>135</v>
      </c>
      <c r="F19">
        <f>180</f>
        <v>180</v>
      </c>
      <c r="G19">
        <f>40</f>
        <v>40</v>
      </c>
      <c r="H19" t="s">
        <v>11</v>
      </c>
      <c r="I19" t="s">
        <v>12</v>
      </c>
      <c r="J19" s="2">
        <f t="shared" ca="1" si="1"/>
        <v>4.4000000000000004</v>
      </c>
      <c r="K19">
        <f>15</f>
        <v>15</v>
      </c>
      <c r="L19">
        <f>90</f>
        <v>90</v>
      </c>
      <c r="M19">
        <f>40</f>
        <v>40</v>
      </c>
      <c r="N19" s="5" t="s">
        <v>11</v>
      </c>
      <c r="O19" s="5" t="s">
        <v>15</v>
      </c>
      <c r="P19" s="4">
        <f t="shared" ca="1" si="2"/>
        <v>29.700000000000003</v>
      </c>
    </row>
    <row r="20" spans="1:16" x14ac:dyDescent="0.25">
      <c r="A20" t="s">
        <v>16</v>
      </c>
      <c r="B20" t="s">
        <v>29</v>
      </c>
      <c r="C20" t="s">
        <v>27</v>
      </c>
      <c r="D20" s="2">
        <f t="shared" ca="1" si="0"/>
        <v>14.3</v>
      </c>
      <c r="E20">
        <f>135</f>
        <v>135</v>
      </c>
      <c r="F20">
        <f>180</f>
        <v>180</v>
      </c>
      <c r="G20">
        <f>40</f>
        <v>40</v>
      </c>
      <c r="H20" t="s">
        <v>11</v>
      </c>
      <c r="I20" t="s">
        <v>12</v>
      </c>
      <c r="J20" s="2">
        <f t="shared" ca="1" si="1"/>
        <v>7.8</v>
      </c>
      <c r="K20">
        <f>15</f>
        <v>15</v>
      </c>
      <c r="L20">
        <f>90</f>
        <v>90</v>
      </c>
      <c r="M20">
        <f>40</f>
        <v>40</v>
      </c>
      <c r="N20" s="5" t="s">
        <v>11</v>
      </c>
      <c r="O20" s="5" t="s">
        <v>15</v>
      </c>
      <c r="P20" s="4">
        <f t="shared" ca="1" si="2"/>
        <v>55.77</v>
      </c>
    </row>
    <row r="21" spans="1:16" x14ac:dyDescent="0.25">
      <c r="A21" t="s">
        <v>16</v>
      </c>
      <c r="B21" t="s">
        <v>29</v>
      </c>
      <c r="C21" t="s">
        <v>27</v>
      </c>
      <c r="D21" s="2">
        <f t="shared" ca="1" si="0"/>
        <v>15.6</v>
      </c>
      <c r="E21">
        <f>135</f>
        <v>135</v>
      </c>
      <c r="F21">
        <f>180</f>
        <v>180</v>
      </c>
      <c r="G21">
        <f>40</f>
        <v>40</v>
      </c>
      <c r="H21" t="s">
        <v>11</v>
      </c>
      <c r="I21" t="s">
        <v>12</v>
      </c>
      <c r="J21" s="2">
        <f t="shared" ca="1" si="1"/>
        <v>7.9</v>
      </c>
      <c r="K21">
        <f>15</f>
        <v>15</v>
      </c>
      <c r="L21">
        <f>90</f>
        <v>90</v>
      </c>
      <c r="M21">
        <f>40</f>
        <v>40</v>
      </c>
      <c r="N21" s="5" t="s">
        <v>11</v>
      </c>
      <c r="O21" s="5" t="s">
        <v>15</v>
      </c>
      <c r="P21" s="4">
        <f t="shared" ca="1" si="2"/>
        <v>61.620000000000005</v>
      </c>
    </row>
    <row r="22" spans="1:16" x14ac:dyDescent="0.25">
      <c r="A22" t="s">
        <v>16</v>
      </c>
      <c r="B22" t="s">
        <v>29</v>
      </c>
      <c r="C22" t="s">
        <v>27</v>
      </c>
      <c r="D22" s="2">
        <f t="shared" ca="1" si="0"/>
        <v>14.8</v>
      </c>
      <c r="E22">
        <f>135</f>
        <v>135</v>
      </c>
      <c r="F22">
        <f>180</f>
        <v>180</v>
      </c>
      <c r="G22">
        <f>40</f>
        <v>40</v>
      </c>
      <c r="H22" t="s">
        <v>11</v>
      </c>
      <c r="I22" t="s">
        <v>12</v>
      </c>
      <c r="J22" s="2">
        <f t="shared" ca="1" si="1"/>
        <v>4.8</v>
      </c>
      <c r="K22">
        <f>15</f>
        <v>15</v>
      </c>
      <c r="L22">
        <f>90</f>
        <v>90</v>
      </c>
      <c r="M22">
        <f>40</f>
        <v>40</v>
      </c>
      <c r="N22" s="5" t="s">
        <v>11</v>
      </c>
      <c r="O22" s="5" t="s">
        <v>15</v>
      </c>
      <c r="P22" s="4">
        <f t="shared" ca="1" si="2"/>
        <v>35.520000000000003</v>
      </c>
    </row>
    <row r="23" spans="1:16" x14ac:dyDescent="0.25">
      <c r="A23" t="s">
        <v>16</v>
      </c>
      <c r="B23" t="s">
        <v>29</v>
      </c>
      <c r="C23" t="s">
        <v>27</v>
      </c>
      <c r="D23" s="2">
        <f t="shared" ca="1" si="0"/>
        <v>14.9</v>
      </c>
      <c r="E23">
        <f>135</f>
        <v>135</v>
      </c>
      <c r="F23">
        <f>180</f>
        <v>180</v>
      </c>
      <c r="G23">
        <f>40</f>
        <v>40</v>
      </c>
      <c r="H23" t="s">
        <v>11</v>
      </c>
      <c r="I23" t="s">
        <v>12</v>
      </c>
      <c r="J23" s="2">
        <f t="shared" ca="1" si="1"/>
        <v>6.9</v>
      </c>
      <c r="K23">
        <f>15</f>
        <v>15</v>
      </c>
      <c r="L23">
        <f>90</f>
        <v>90</v>
      </c>
      <c r="M23">
        <f>40</f>
        <v>40</v>
      </c>
      <c r="N23" s="5" t="s">
        <v>11</v>
      </c>
      <c r="O23" s="5" t="s">
        <v>15</v>
      </c>
      <c r="P23" s="4">
        <f t="shared" ca="1" si="2"/>
        <v>51.405000000000001</v>
      </c>
    </row>
    <row r="24" spans="1:16" x14ac:dyDescent="0.25">
      <c r="A24" t="s">
        <v>16</v>
      </c>
      <c r="B24" t="s">
        <v>29</v>
      </c>
      <c r="C24" t="s">
        <v>27</v>
      </c>
      <c r="D24" s="2">
        <f t="shared" ca="1" si="0"/>
        <v>13.7</v>
      </c>
      <c r="E24">
        <f>135</f>
        <v>135</v>
      </c>
      <c r="F24">
        <f>180</f>
        <v>180</v>
      </c>
      <c r="G24">
        <f>40</f>
        <v>40</v>
      </c>
      <c r="H24" t="s">
        <v>11</v>
      </c>
      <c r="I24" t="s">
        <v>12</v>
      </c>
      <c r="J24" s="2">
        <f t="shared" ca="1" si="1"/>
        <v>5.5</v>
      </c>
      <c r="K24">
        <f>15</f>
        <v>15</v>
      </c>
      <c r="L24">
        <f>90</f>
        <v>90</v>
      </c>
      <c r="M24">
        <f>40</f>
        <v>40</v>
      </c>
      <c r="N24" s="5" t="s">
        <v>11</v>
      </c>
      <c r="O24" s="5" t="s">
        <v>15</v>
      </c>
      <c r="P24" s="4">
        <f t="shared" ca="1" si="2"/>
        <v>37.674999999999997</v>
      </c>
    </row>
    <row r="25" spans="1:16" x14ac:dyDescent="0.25">
      <c r="A25" t="s">
        <v>16</v>
      </c>
      <c r="B25" t="s">
        <v>29</v>
      </c>
      <c r="C25" t="s">
        <v>27</v>
      </c>
      <c r="D25" s="2">
        <f t="shared" ca="1" si="0"/>
        <v>18.399999999999999</v>
      </c>
      <c r="E25">
        <f>135</f>
        <v>135</v>
      </c>
      <c r="F25">
        <f>180</f>
        <v>180</v>
      </c>
      <c r="G25">
        <f>40</f>
        <v>40</v>
      </c>
      <c r="H25" t="s">
        <v>11</v>
      </c>
      <c r="I25" t="s">
        <v>12</v>
      </c>
      <c r="J25" s="2">
        <f t="shared" ca="1" si="1"/>
        <v>4.4000000000000004</v>
      </c>
      <c r="K25">
        <f>15</f>
        <v>15</v>
      </c>
      <c r="L25">
        <f>90</f>
        <v>90</v>
      </c>
      <c r="M25">
        <f>40</f>
        <v>40</v>
      </c>
      <c r="N25" s="5" t="s">
        <v>11</v>
      </c>
      <c r="O25" s="5" t="s">
        <v>15</v>
      </c>
      <c r="P25" s="4">
        <f t="shared" ca="1" si="2"/>
        <v>40.479999999999997</v>
      </c>
    </row>
    <row r="26" spans="1:16" x14ac:dyDescent="0.25">
      <c r="A26" t="s">
        <v>16</v>
      </c>
      <c r="B26" t="s">
        <v>29</v>
      </c>
      <c r="C26" t="s">
        <v>27</v>
      </c>
      <c r="D26" s="2">
        <f t="shared" ca="1" si="0"/>
        <v>15.3</v>
      </c>
      <c r="E26">
        <f>135</f>
        <v>135</v>
      </c>
      <c r="F26">
        <f>180</f>
        <v>180</v>
      </c>
      <c r="G26">
        <f>40</f>
        <v>40</v>
      </c>
      <c r="H26" t="s">
        <v>11</v>
      </c>
      <c r="I26" t="s">
        <v>12</v>
      </c>
      <c r="J26" s="2">
        <f t="shared" ca="1" si="1"/>
        <v>8.5</v>
      </c>
      <c r="K26">
        <f>15</f>
        <v>15</v>
      </c>
      <c r="L26">
        <f>90</f>
        <v>90</v>
      </c>
      <c r="M26">
        <f>40</f>
        <v>40</v>
      </c>
      <c r="N26" s="5" t="s">
        <v>11</v>
      </c>
      <c r="O26" s="5" t="s">
        <v>15</v>
      </c>
      <c r="P26" s="4">
        <f t="shared" ca="1" si="2"/>
        <v>65.025000000000006</v>
      </c>
    </row>
    <row r="27" spans="1:16" x14ac:dyDescent="0.25">
      <c r="A27" t="s">
        <v>16</v>
      </c>
      <c r="B27" t="s">
        <v>29</v>
      </c>
      <c r="C27" t="s">
        <v>27</v>
      </c>
      <c r="D27" s="2">
        <f t="shared" ca="1" si="0"/>
        <v>17</v>
      </c>
      <c r="E27">
        <f>135</f>
        <v>135</v>
      </c>
      <c r="F27">
        <f>180</f>
        <v>180</v>
      </c>
      <c r="G27">
        <f>40</f>
        <v>40</v>
      </c>
      <c r="H27" t="s">
        <v>11</v>
      </c>
      <c r="I27" t="s">
        <v>12</v>
      </c>
      <c r="J27" s="2">
        <f t="shared" ca="1" si="1"/>
        <v>7.3</v>
      </c>
      <c r="K27">
        <f>15</f>
        <v>15</v>
      </c>
      <c r="L27">
        <f>90</f>
        <v>90</v>
      </c>
      <c r="M27">
        <f>40</f>
        <v>40</v>
      </c>
      <c r="N27" s="5" t="s">
        <v>11</v>
      </c>
      <c r="O27" s="5" t="s">
        <v>15</v>
      </c>
      <c r="P27" s="4">
        <f t="shared" ca="1" si="2"/>
        <v>62.05</v>
      </c>
    </row>
    <row r="28" spans="1:16" x14ac:dyDescent="0.25">
      <c r="A28" t="s">
        <v>16</v>
      </c>
      <c r="B28" t="s">
        <v>29</v>
      </c>
      <c r="C28" t="s">
        <v>27</v>
      </c>
      <c r="D28" s="2">
        <f t="shared" ca="1" si="0"/>
        <v>17.399999999999999</v>
      </c>
      <c r="E28">
        <f>135</f>
        <v>135</v>
      </c>
      <c r="F28">
        <f>180</f>
        <v>180</v>
      </c>
      <c r="G28">
        <f>40</f>
        <v>40</v>
      </c>
      <c r="H28" t="s">
        <v>11</v>
      </c>
      <c r="I28" t="s">
        <v>12</v>
      </c>
      <c r="J28" s="2">
        <f t="shared" ca="1" si="1"/>
        <v>4.5</v>
      </c>
      <c r="K28">
        <f>15</f>
        <v>15</v>
      </c>
      <c r="L28">
        <f>90</f>
        <v>90</v>
      </c>
      <c r="M28">
        <f>40</f>
        <v>40</v>
      </c>
      <c r="N28" s="5" t="s">
        <v>11</v>
      </c>
      <c r="O28" s="5" t="s">
        <v>15</v>
      </c>
      <c r="P28" s="4">
        <f t="shared" ca="1" si="2"/>
        <v>39.15</v>
      </c>
    </row>
    <row r="29" spans="1:16" x14ac:dyDescent="0.25">
      <c r="A29" t="s">
        <v>16</v>
      </c>
      <c r="B29" t="s">
        <v>29</v>
      </c>
      <c r="C29" t="s">
        <v>27</v>
      </c>
      <c r="D29" s="2">
        <f t="shared" ca="1" si="0"/>
        <v>15.7</v>
      </c>
      <c r="E29">
        <f>135</f>
        <v>135</v>
      </c>
      <c r="F29">
        <f>180</f>
        <v>180</v>
      </c>
      <c r="G29">
        <f>40</f>
        <v>40</v>
      </c>
      <c r="H29" t="s">
        <v>11</v>
      </c>
      <c r="I29" t="s">
        <v>12</v>
      </c>
      <c r="J29" s="2">
        <f t="shared" ca="1" si="1"/>
        <v>5</v>
      </c>
      <c r="K29">
        <f>15</f>
        <v>15</v>
      </c>
      <c r="L29">
        <f>90</f>
        <v>90</v>
      </c>
      <c r="M29">
        <f>40</f>
        <v>40</v>
      </c>
      <c r="N29" s="5" t="s">
        <v>11</v>
      </c>
      <c r="O29" s="5" t="s">
        <v>15</v>
      </c>
      <c r="P29" s="4">
        <f t="shared" ca="1" si="2"/>
        <v>39.25</v>
      </c>
    </row>
    <row r="30" spans="1:16" x14ac:dyDescent="0.25">
      <c r="A30" t="s">
        <v>16</v>
      </c>
      <c r="B30" t="s">
        <v>29</v>
      </c>
      <c r="C30" t="s">
        <v>27</v>
      </c>
      <c r="D30" s="2">
        <f t="shared" ca="1" si="0"/>
        <v>15.9</v>
      </c>
      <c r="E30">
        <f>135</f>
        <v>135</v>
      </c>
      <c r="F30">
        <f>180</f>
        <v>180</v>
      </c>
      <c r="G30">
        <f>40</f>
        <v>40</v>
      </c>
      <c r="H30" t="s">
        <v>11</v>
      </c>
      <c r="I30" t="s">
        <v>12</v>
      </c>
      <c r="J30" s="2">
        <f t="shared" ca="1" si="1"/>
        <v>6.9</v>
      </c>
      <c r="K30">
        <f>15</f>
        <v>15</v>
      </c>
      <c r="L30">
        <f>90</f>
        <v>90</v>
      </c>
      <c r="M30">
        <f>40</f>
        <v>40</v>
      </c>
      <c r="N30" s="5" t="s">
        <v>11</v>
      </c>
      <c r="O30" s="5" t="s">
        <v>15</v>
      </c>
      <c r="P30" s="4">
        <f t="shared" ca="1" si="2"/>
        <v>54.855000000000004</v>
      </c>
    </row>
    <row r="31" spans="1:16" x14ac:dyDescent="0.25">
      <c r="A31" t="s">
        <v>16</v>
      </c>
      <c r="B31" t="s">
        <v>29</v>
      </c>
      <c r="C31" t="s">
        <v>27</v>
      </c>
      <c r="D31" s="2">
        <f t="shared" ca="1" si="0"/>
        <v>11.4</v>
      </c>
      <c r="E31">
        <f>135</f>
        <v>135</v>
      </c>
      <c r="F31">
        <f>180</f>
        <v>180</v>
      </c>
      <c r="G31">
        <f>40</f>
        <v>40</v>
      </c>
      <c r="H31" t="s">
        <v>11</v>
      </c>
      <c r="I31" t="s">
        <v>12</v>
      </c>
      <c r="J31" s="2">
        <f t="shared" ca="1" si="1"/>
        <v>8.1</v>
      </c>
      <c r="K31">
        <f>15</f>
        <v>15</v>
      </c>
      <c r="L31">
        <f>90</f>
        <v>90</v>
      </c>
      <c r="M31">
        <f>40</f>
        <v>40</v>
      </c>
      <c r="N31" s="5" t="s">
        <v>11</v>
      </c>
      <c r="O31" s="5" t="s">
        <v>15</v>
      </c>
      <c r="P31" s="4">
        <f t="shared" ca="1" si="2"/>
        <v>46.17</v>
      </c>
    </row>
    <row r="32" spans="1:16" x14ac:dyDescent="0.25">
      <c r="A32" t="s">
        <v>16</v>
      </c>
      <c r="B32" t="s">
        <v>29</v>
      </c>
      <c r="C32" t="s">
        <v>27</v>
      </c>
      <c r="D32" s="2">
        <f t="shared" ca="1" si="0"/>
        <v>13.9</v>
      </c>
      <c r="E32">
        <f>135</f>
        <v>135</v>
      </c>
      <c r="F32">
        <f>180</f>
        <v>180</v>
      </c>
      <c r="G32">
        <f>40</f>
        <v>40</v>
      </c>
      <c r="H32" t="s">
        <v>11</v>
      </c>
      <c r="I32" t="s">
        <v>12</v>
      </c>
      <c r="J32" s="2">
        <f t="shared" ca="1" si="1"/>
        <v>7.9</v>
      </c>
      <c r="K32">
        <f>15</f>
        <v>15</v>
      </c>
      <c r="L32">
        <f>90</f>
        <v>90</v>
      </c>
      <c r="M32">
        <f>40</f>
        <v>40</v>
      </c>
      <c r="N32" s="5" t="s">
        <v>11</v>
      </c>
      <c r="O32" s="5" t="s">
        <v>15</v>
      </c>
      <c r="P32" s="4">
        <f t="shared" ca="1" si="2"/>
        <v>54.905000000000001</v>
      </c>
    </row>
    <row r="33" spans="1:16" x14ac:dyDescent="0.25">
      <c r="A33" t="s">
        <v>16</v>
      </c>
      <c r="B33" t="s">
        <v>29</v>
      </c>
      <c r="C33" t="s">
        <v>27</v>
      </c>
      <c r="D33" s="2">
        <f t="shared" ca="1" si="0"/>
        <v>12.2</v>
      </c>
      <c r="E33">
        <f>135</f>
        <v>135</v>
      </c>
      <c r="F33">
        <f>180</f>
        <v>180</v>
      </c>
      <c r="G33">
        <f>40</f>
        <v>40</v>
      </c>
      <c r="H33" t="s">
        <v>11</v>
      </c>
      <c r="I33" t="s">
        <v>12</v>
      </c>
      <c r="J33" s="2">
        <f t="shared" ca="1" si="1"/>
        <v>4.4000000000000004</v>
      </c>
      <c r="K33">
        <f>15</f>
        <v>15</v>
      </c>
      <c r="L33">
        <f>90</f>
        <v>90</v>
      </c>
      <c r="M33">
        <f>40</f>
        <v>40</v>
      </c>
      <c r="N33" s="5" t="s">
        <v>11</v>
      </c>
      <c r="O33" s="5" t="s">
        <v>15</v>
      </c>
      <c r="P33" s="4">
        <f t="shared" ca="1" si="2"/>
        <v>26.84</v>
      </c>
    </row>
    <row r="34" spans="1:16" x14ac:dyDescent="0.25">
      <c r="A34" t="s">
        <v>16</v>
      </c>
      <c r="B34" t="s">
        <v>29</v>
      </c>
      <c r="C34" t="s">
        <v>27</v>
      </c>
      <c r="D34" s="2">
        <f t="shared" ca="1" si="0"/>
        <v>16.3</v>
      </c>
      <c r="E34">
        <f>135</f>
        <v>135</v>
      </c>
      <c r="F34">
        <f>180</f>
        <v>180</v>
      </c>
      <c r="G34">
        <f>40</f>
        <v>40</v>
      </c>
      <c r="H34" t="s">
        <v>11</v>
      </c>
      <c r="I34" t="s">
        <v>12</v>
      </c>
      <c r="J34" s="2">
        <f t="shared" ca="1" si="1"/>
        <v>6</v>
      </c>
      <c r="K34">
        <f>15</f>
        <v>15</v>
      </c>
      <c r="L34">
        <f>90</f>
        <v>90</v>
      </c>
      <c r="M34">
        <f>40</f>
        <v>40</v>
      </c>
      <c r="N34" s="5" t="s">
        <v>11</v>
      </c>
      <c r="O34" s="5" t="s">
        <v>15</v>
      </c>
      <c r="P34" s="4">
        <f t="shared" ca="1" si="2"/>
        <v>48.900000000000006</v>
      </c>
    </row>
    <row r="35" spans="1:16" x14ac:dyDescent="0.25">
      <c r="A35" t="s">
        <v>16</v>
      </c>
      <c r="B35" t="s">
        <v>29</v>
      </c>
      <c r="C35" t="s">
        <v>27</v>
      </c>
      <c r="D35" s="2">
        <f t="shared" ca="1" si="0"/>
        <v>13.4</v>
      </c>
      <c r="E35">
        <f>135</f>
        <v>135</v>
      </c>
      <c r="F35">
        <f>180</f>
        <v>180</v>
      </c>
      <c r="G35">
        <f>40</f>
        <v>40</v>
      </c>
      <c r="H35" t="s">
        <v>11</v>
      </c>
      <c r="I35" t="s">
        <v>12</v>
      </c>
      <c r="J35" s="2">
        <f t="shared" ca="1" si="1"/>
        <v>4.5</v>
      </c>
      <c r="K35">
        <f>15</f>
        <v>15</v>
      </c>
      <c r="L35">
        <f>90</f>
        <v>90</v>
      </c>
      <c r="M35">
        <f>40</f>
        <v>40</v>
      </c>
      <c r="N35" s="5" t="s">
        <v>11</v>
      </c>
      <c r="O35" s="5" t="s">
        <v>15</v>
      </c>
      <c r="P35" s="4">
        <f t="shared" ca="1" si="2"/>
        <v>30.150000000000002</v>
      </c>
    </row>
    <row r="36" spans="1:16" x14ac:dyDescent="0.25">
      <c r="A36" t="s">
        <v>16</v>
      </c>
      <c r="B36" t="s">
        <v>29</v>
      </c>
      <c r="C36" t="s">
        <v>27</v>
      </c>
      <c r="D36" s="2">
        <f t="shared" ca="1" si="0"/>
        <v>17.5</v>
      </c>
      <c r="E36">
        <f>135</f>
        <v>135</v>
      </c>
      <c r="F36">
        <f>180</f>
        <v>180</v>
      </c>
      <c r="G36">
        <f>40</f>
        <v>40</v>
      </c>
      <c r="H36" t="s">
        <v>11</v>
      </c>
      <c r="I36" t="s">
        <v>12</v>
      </c>
      <c r="J36" s="2">
        <f t="shared" ca="1" si="1"/>
        <v>5.7</v>
      </c>
      <c r="K36">
        <f>15</f>
        <v>15</v>
      </c>
      <c r="L36">
        <f>90</f>
        <v>90</v>
      </c>
      <c r="M36">
        <f>40</f>
        <v>40</v>
      </c>
      <c r="N36" s="5" t="s">
        <v>11</v>
      </c>
      <c r="O36" s="5" t="s">
        <v>15</v>
      </c>
      <c r="P36" s="4">
        <f t="shared" ca="1" si="2"/>
        <v>49.875</v>
      </c>
    </row>
    <row r="37" spans="1:16" x14ac:dyDescent="0.25">
      <c r="A37" t="s">
        <v>16</v>
      </c>
      <c r="B37" t="s">
        <v>29</v>
      </c>
      <c r="C37" t="s">
        <v>27</v>
      </c>
      <c r="D37" s="2">
        <f t="shared" ca="1" si="0"/>
        <v>14</v>
      </c>
      <c r="E37">
        <f>135</f>
        <v>135</v>
      </c>
      <c r="F37">
        <f>180</f>
        <v>180</v>
      </c>
      <c r="G37">
        <f>40</f>
        <v>40</v>
      </c>
      <c r="H37" t="s">
        <v>11</v>
      </c>
      <c r="I37" t="s">
        <v>12</v>
      </c>
      <c r="J37" s="2">
        <f t="shared" ca="1" si="1"/>
        <v>8.5</v>
      </c>
      <c r="K37">
        <f>15</f>
        <v>15</v>
      </c>
      <c r="L37">
        <f>90</f>
        <v>90</v>
      </c>
      <c r="M37">
        <f>40</f>
        <v>40</v>
      </c>
      <c r="N37" s="5" t="s">
        <v>11</v>
      </c>
      <c r="O37" s="5" t="s">
        <v>15</v>
      </c>
      <c r="P37" s="4">
        <f t="shared" ca="1" si="2"/>
        <v>59.5</v>
      </c>
    </row>
    <row r="38" spans="1:16" x14ac:dyDescent="0.25">
      <c r="A38" t="s">
        <v>16</v>
      </c>
      <c r="B38" t="s">
        <v>29</v>
      </c>
      <c r="C38" t="s">
        <v>27</v>
      </c>
      <c r="D38" s="2">
        <f t="shared" ca="1" si="0"/>
        <v>14.5</v>
      </c>
      <c r="E38">
        <f>135</f>
        <v>135</v>
      </c>
      <c r="F38">
        <f>180</f>
        <v>180</v>
      </c>
      <c r="G38">
        <f>40</f>
        <v>40</v>
      </c>
      <c r="H38" t="s">
        <v>11</v>
      </c>
      <c r="I38" t="s">
        <v>12</v>
      </c>
      <c r="J38" s="2">
        <f t="shared" ca="1" si="1"/>
        <v>4.5999999999999996</v>
      </c>
      <c r="K38">
        <f>15</f>
        <v>15</v>
      </c>
      <c r="L38">
        <f>90</f>
        <v>90</v>
      </c>
      <c r="M38">
        <f>40</f>
        <v>40</v>
      </c>
      <c r="N38" s="5" t="s">
        <v>11</v>
      </c>
      <c r="O38" s="5" t="s">
        <v>15</v>
      </c>
      <c r="P38" s="4">
        <f t="shared" ca="1" si="2"/>
        <v>33.349999999999994</v>
      </c>
    </row>
    <row r="39" spans="1:16" x14ac:dyDescent="0.25">
      <c r="A39" t="s">
        <v>16</v>
      </c>
      <c r="B39" t="s">
        <v>29</v>
      </c>
      <c r="C39" t="s">
        <v>27</v>
      </c>
      <c r="D39" s="2">
        <f t="shared" ca="1" si="0"/>
        <v>12.9</v>
      </c>
      <c r="E39">
        <f>135</f>
        <v>135</v>
      </c>
      <c r="F39">
        <f>180</f>
        <v>180</v>
      </c>
      <c r="G39">
        <f>40</f>
        <v>40</v>
      </c>
      <c r="H39" t="s">
        <v>11</v>
      </c>
      <c r="I39" t="s">
        <v>12</v>
      </c>
      <c r="J39" s="2">
        <f t="shared" ca="1" si="1"/>
        <v>4</v>
      </c>
      <c r="K39">
        <f>15</f>
        <v>15</v>
      </c>
      <c r="L39">
        <f>90</f>
        <v>90</v>
      </c>
      <c r="M39">
        <f>40</f>
        <v>40</v>
      </c>
      <c r="N39" s="5" t="s">
        <v>11</v>
      </c>
      <c r="O39" s="5" t="s">
        <v>15</v>
      </c>
      <c r="P39" s="4">
        <f t="shared" ca="1" si="2"/>
        <v>25.8</v>
      </c>
    </row>
    <row r="40" spans="1:16" x14ac:dyDescent="0.25">
      <c r="A40" t="s">
        <v>16</v>
      </c>
      <c r="B40" t="s">
        <v>29</v>
      </c>
      <c r="C40" t="s">
        <v>27</v>
      </c>
      <c r="D40" s="2">
        <f t="shared" ca="1" si="0"/>
        <v>11.6</v>
      </c>
      <c r="E40">
        <f>135</f>
        <v>135</v>
      </c>
      <c r="F40">
        <f>180</f>
        <v>180</v>
      </c>
      <c r="G40">
        <f>40</f>
        <v>40</v>
      </c>
      <c r="H40" t="s">
        <v>11</v>
      </c>
      <c r="I40" t="s">
        <v>12</v>
      </c>
      <c r="J40" s="2">
        <f t="shared" ca="1" si="1"/>
        <v>4.5999999999999996</v>
      </c>
      <c r="K40">
        <f>15</f>
        <v>15</v>
      </c>
      <c r="L40">
        <f>90</f>
        <v>90</v>
      </c>
      <c r="M40">
        <f>40</f>
        <v>40</v>
      </c>
      <c r="N40" s="5" t="s">
        <v>11</v>
      </c>
      <c r="O40" s="5" t="s">
        <v>15</v>
      </c>
      <c r="P40" s="4">
        <f t="shared" ca="1" si="2"/>
        <v>26.679999999999996</v>
      </c>
    </row>
    <row r="41" spans="1:16" x14ac:dyDescent="0.25">
      <c r="A41" t="s">
        <v>16</v>
      </c>
      <c r="B41" t="s">
        <v>29</v>
      </c>
      <c r="C41" t="s">
        <v>27</v>
      </c>
      <c r="D41" s="2">
        <f t="shared" ca="1" si="0"/>
        <v>12</v>
      </c>
      <c r="E41">
        <f>135</f>
        <v>135</v>
      </c>
      <c r="F41">
        <f>180</f>
        <v>180</v>
      </c>
      <c r="G41">
        <f>40</f>
        <v>40</v>
      </c>
      <c r="H41" t="s">
        <v>11</v>
      </c>
      <c r="I41" t="s">
        <v>12</v>
      </c>
      <c r="J41" s="2">
        <f t="shared" ca="1" si="1"/>
        <v>7.4</v>
      </c>
      <c r="K41">
        <f>15</f>
        <v>15</v>
      </c>
      <c r="L41">
        <f>90</f>
        <v>90</v>
      </c>
      <c r="M41">
        <f>40</f>
        <v>40</v>
      </c>
      <c r="N41" s="5" t="s">
        <v>11</v>
      </c>
      <c r="O41" s="5" t="s">
        <v>15</v>
      </c>
      <c r="P41" s="4">
        <f t="shared" ca="1" si="2"/>
        <v>44.400000000000006</v>
      </c>
    </row>
    <row r="42" spans="1:16" x14ac:dyDescent="0.25">
      <c r="A42" t="s">
        <v>16</v>
      </c>
      <c r="B42" t="s">
        <v>29</v>
      </c>
      <c r="C42" t="s">
        <v>27</v>
      </c>
      <c r="D42" s="2">
        <f t="shared" ca="1" si="0"/>
        <v>12.4</v>
      </c>
      <c r="E42">
        <f>135</f>
        <v>135</v>
      </c>
      <c r="F42">
        <f>180</f>
        <v>180</v>
      </c>
      <c r="G42">
        <f>40</f>
        <v>40</v>
      </c>
      <c r="H42" t="s">
        <v>11</v>
      </c>
      <c r="I42" t="s">
        <v>12</v>
      </c>
      <c r="J42" s="2">
        <f t="shared" ca="1" si="1"/>
        <v>6.3</v>
      </c>
      <c r="K42">
        <f>15</f>
        <v>15</v>
      </c>
      <c r="L42">
        <f>90</f>
        <v>90</v>
      </c>
      <c r="M42">
        <f>40</f>
        <v>40</v>
      </c>
      <c r="N42" s="5" t="s">
        <v>11</v>
      </c>
      <c r="O42" s="5" t="s">
        <v>15</v>
      </c>
      <c r="P42" s="4">
        <f t="shared" ca="1" si="2"/>
        <v>39.06</v>
      </c>
    </row>
    <row r="43" spans="1:16" x14ac:dyDescent="0.25">
      <c r="A43" t="s">
        <v>16</v>
      </c>
      <c r="B43" t="s">
        <v>29</v>
      </c>
      <c r="C43" t="s">
        <v>27</v>
      </c>
      <c r="D43" s="2">
        <f t="shared" ca="1" si="0"/>
        <v>11.5</v>
      </c>
      <c r="E43">
        <f>135</f>
        <v>135</v>
      </c>
      <c r="F43">
        <f>180</f>
        <v>180</v>
      </c>
      <c r="G43">
        <f>40</f>
        <v>40</v>
      </c>
      <c r="H43" t="s">
        <v>11</v>
      </c>
      <c r="I43" t="s">
        <v>12</v>
      </c>
      <c r="J43" s="2">
        <f t="shared" ca="1" si="1"/>
        <v>5.6</v>
      </c>
      <c r="K43">
        <f>15</f>
        <v>15</v>
      </c>
      <c r="L43">
        <f>90</f>
        <v>90</v>
      </c>
      <c r="M43">
        <f>40</f>
        <v>40</v>
      </c>
      <c r="N43" s="5" t="s">
        <v>11</v>
      </c>
      <c r="O43" s="5" t="s">
        <v>15</v>
      </c>
      <c r="P43" s="4">
        <f t="shared" ca="1" si="2"/>
        <v>32.199999999999996</v>
      </c>
    </row>
    <row r="44" spans="1:16" x14ac:dyDescent="0.25">
      <c r="A44" t="s">
        <v>16</v>
      </c>
      <c r="B44" t="s">
        <v>29</v>
      </c>
      <c r="C44" t="s">
        <v>27</v>
      </c>
      <c r="D44" s="2">
        <f t="shared" ca="1" si="0"/>
        <v>15.5</v>
      </c>
      <c r="E44">
        <f>135</f>
        <v>135</v>
      </c>
      <c r="F44">
        <f>180</f>
        <v>180</v>
      </c>
      <c r="G44">
        <f>40</f>
        <v>40</v>
      </c>
      <c r="H44" t="s">
        <v>11</v>
      </c>
      <c r="I44" t="s">
        <v>12</v>
      </c>
      <c r="J44" s="2">
        <f t="shared" ca="1" si="1"/>
        <v>6.5</v>
      </c>
      <c r="K44">
        <f>15</f>
        <v>15</v>
      </c>
      <c r="L44">
        <f>90</f>
        <v>90</v>
      </c>
      <c r="M44">
        <f>40</f>
        <v>40</v>
      </c>
      <c r="N44" s="5" t="s">
        <v>11</v>
      </c>
      <c r="O44" s="5" t="s">
        <v>15</v>
      </c>
      <c r="P44" s="4">
        <f t="shared" ca="1" si="2"/>
        <v>50.375</v>
      </c>
    </row>
    <row r="45" spans="1:16" x14ac:dyDescent="0.25">
      <c r="A45" t="s">
        <v>16</v>
      </c>
      <c r="B45" t="s">
        <v>29</v>
      </c>
      <c r="C45" t="s">
        <v>27</v>
      </c>
      <c r="D45" s="2">
        <f t="shared" ca="1" si="0"/>
        <v>14.2</v>
      </c>
      <c r="E45">
        <f>135</f>
        <v>135</v>
      </c>
      <c r="F45">
        <f>180</f>
        <v>180</v>
      </c>
      <c r="G45">
        <f>40</f>
        <v>40</v>
      </c>
      <c r="H45" t="s">
        <v>11</v>
      </c>
      <c r="I45" t="s">
        <v>12</v>
      </c>
      <c r="J45" s="2">
        <f t="shared" ca="1" si="1"/>
        <v>8.1999999999999993</v>
      </c>
      <c r="K45">
        <f>15</f>
        <v>15</v>
      </c>
      <c r="L45">
        <f>90</f>
        <v>90</v>
      </c>
      <c r="M45">
        <f>40</f>
        <v>40</v>
      </c>
      <c r="N45" s="5" t="s">
        <v>11</v>
      </c>
      <c r="O45" s="5" t="s">
        <v>15</v>
      </c>
      <c r="P45" s="4">
        <f t="shared" ca="1" si="2"/>
        <v>58.219999999999992</v>
      </c>
    </row>
    <row r="46" spans="1:16" x14ac:dyDescent="0.25">
      <c r="A46" t="s">
        <v>16</v>
      </c>
      <c r="B46" t="s">
        <v>29</v>
      </c>
      <c r="C46" t="s">
        <v>27</v>
      </c>
      <c r="D46" s="2">
        <f t="shared" ca="1" si="0"/>
        <v>11.7</v>
      </c>
      <c r="E46">
        <f>135</f>
        <v>135</v>
      </c>
      <c r="F46">
        <f>180</f>
        <v>180</v>
      </c>
      <c r="G46">
        <f>40</f>
        <v>40</v>
      </c>
      <c r="H46" t="s">
        <v>11</v>
      </c>
      <c r="I46" t="s">
        <v>12</v>
      </c>
      <c r="J46" s="2">
        <f t="shared" ca="1" si="1"/>
        <v>6.8</v>
      </c>
      <c r="K46">
        <f>15</f>
        <v>15</v>
      </c>
      <c r="L46">
        <f>90</f>
        <v>90</v>
      </c>
      <c r="M46">
        <f>40</f>
        <v>40</v>
      </c>
      <c r="N46" s="5" t="s">
        <v>11</v>
      </c>
      <c r="O46" s="5" t="s">
        <v>15</v>
      </c>
      <c r="P46" s="4">
        <f t="shared" ca="1" si="2"/>
        <v>39.779999999999994</v>
      </c>
    </row>
    <row r="47" spans="1:16" x14ac:dyDescent="0.25">
      <c r="A47" t="s">
        <v>16</v>
      </c>
      <c r="B47" t="s">
        <v>29</v>
      </c>
      <c r="C47" t="s">
        <v>27</v>
      </c>
      <c r="D47" s="2">
        <f t="shared" ca="1" si="0"/>
        <v>19.600000000000001</v>
      </c>
      <c r="E47">
        <f>135</f>
        <v>135</v>
      </c>
      <c r="F47">
        <f>180</f>
        <v>180</v>
      </c>
      <c r="G47">
        <f>40</f>
        <v>40</v>
      </c>
      <c r="H47" t="s">
        <v>11</v>
      </c>
      <c r="I47" t="s">
        <v>12</v>
      </c>
      <c r="J47" s="2">
        <f t="shared" ca="1" si="1"/>
        <v>4.2</v>
      </c>
      <c r="K47">
        <f>15</f>
        <v>15</v>
      </c>
      <c r="L47">
        <f>90</f>
        <v>90</v>
      </c>
      <c r="M47">
        <f>40</f>
        <v>40</v>
      </c>
      <c r="N47" s="5" t="s">
        <v>11</v>
      </c>
      <c r="O47" s="5" t="s">
        <v>15</v>
      </c>
      <c r="P47" s="4">
        <f t="shared" ca="1" si="2"/>
        <v>41.160000000000004</v>
      </c>
    </row>
    <row r="48" spans="1:16" x14ac:dyDescent="0.25">
      <c r="A48" t="s">
        <v>16</v>
      </c>
      <c r="B48" t="s">
        <v>29</v>
      </c>
      <c r="C48" t="s">
        <v>27</v>
      </c>
      <c r="D48" s="2">
        <f t="shared" ca="1" si="0"/>
        <v>12.1</v>
      </c>
      <c r="E48">
        <f>135</f>
        <v>135</v>
      </c>
      <c r="F48">
        <f>180</f>
        <v>180</v>
      </c>
      <c r="G48">
        <f>40</f>
        <v>40</v>
      </c>
      <c r="H48" t="s">
        <v>11</v>
      </c>
      <c r="I48" t="s">
        <v>12</v>
      </c>
      <c r="J48" s="2">
        <f t="shared" ca="1" si="1"/>
        <v>8.9</v>
      </c>
      <c r="K48">
        <f>15</f>
        <v>15</v>
      </c>
      <c r="L48">
        <f>90</f>
        <v>90</v>
      </c>
      <c r="M48">
        <f>40</f>
        <v>40</v>
      </c>
      <c r="N48" s="5" t="s">
        <v>11</v>
      </c>
      <c r="O48" s="5" t="s">
        <v>15</v>
      </c>
      <c r="P48" s="4">
        <f t="shared" ca="1" si="2"/>
        <v>53.844999999999999</v>
      </c>
    </row>
    <row r="49" spans="1:16" x14ac:dyDescent="0.25">
      <c r="A49" t="s">
        <v>16</v>
      </c>
      <c r="B49" t="s">
        <v>29</v>
      </c>
      <c r="C49" t="s">
        <v>27</v>
      </c>
      <c r="D49" s="2">
        <f t="shared" ca="1" si="0"/>
        <v>11.7</v>
      </c>
      <c r="E49">
        <f>135</f>
        <v>135</v>
      </c>
      <c r="F49">
        <f>180</f>
        <v>180</v>
      </c>
      <c r="G49">
        <f>40</f>
        <v>40</v>
      </c>
      <c r="H49" t="s">
        <v>11</v>
      </c>
      <c r="I49" t="s">
        <v>12</v>
      </c>
      <c r="J49" s="2">
        <f t="shared" ca="1" si="1"/>
        <v>4.2</v>
      </c>
      <c r="K49">
        <f>15</f>
        <v>15</v>
      </c>
      <c r="L49">
        <f>90</f>
        <v>90</v>
      </c>
      <c r="M49">
        <f>40</f>
        <v>40</v>
      </c>
      <c r="N49" s="5" t="s">
        <v>11</v>
      </c>
      <c r="O49" s="5" t="s">
        <v>15</v>
      </c>
      <c r="P49" s="4">
        <f t="shared" ca="1" si="2"/>
        <v>24.57</v>
      </c>
    </row>
    <row r="50" spans="1:16" x14ac:dyDescent="0.25">
      <c r="A50" t="s">
        <v>16</v>
      </c>
      <c r="B50" t="s">
        <v>29</v>
      </c>
      <c r="C50" t="s">
        <v>27</v>
      </c>
      <c r="D50" s="2">
        <f t="shared" ca="1" si="0"/>
        <v>19</v>
      </c>
      <c r="E50">
        <f>135</f>
        <v>135</v>
      </c>
      <c r="F50">
        <f>180</f>
        <v>180</v>
      </c>
      <c r="G50">
        <f>40</f>
        <v>40</v>
      </c>
      <c r="H50" t="s">
        <v>11</v>
      </c>
      <c r="I50" t="s">
        <v>12</v>
      </c>
      <c r="J50" s="2">
        <f t="shared" ca="1" si="1"/>
        <v>4.9000000000000004</v>
      </c>
      <c r="K50">
        <f>15</f>
        <v>15</v>
      </c>
      <c r="L50">
        <f>90</f>
        <v>90</v>
      </c>
      <c r="M50">
        <f>40</f>
        <v>40</v>
      </c>
      <c r="N50" s="5" t="s">
        <v>11</v>
      </c>
      <c r="O50" s="5" t="s">
        <v>15</v>
      </c>
      <c r="P50" s="4">
        <f t="shared" ca="1" si="2"/>
        <v>46.550000000000004</v>
      </c>
    </row>
    <row r="51" spans="1:16" x14ac:dyDescent="0.25">
      <c r="A51" t="s">
        <v>16</v>
      </c>
      <c r="B51" t="s">
        <v>29</v>
      </c>
      <c r="C51" t="s">
        <v>27</v>
      </c>
      <c r="D51" s="2">
        <f t="shared" ca="1" si="0"/>
        <v>16.100000000000001</v>
      </c>
      <c r="E51">
        <f>135</f>
        <v>135</v>
      </c>
      <c r="F51">
        <f>180</f>
        <v>180</v>
      </c>
      <c r="G51">
        <f>40</f>
        <v>40</v>
      </c>
      <c r="H51" t="s">
        <v>11</v>
      </c>
      <c r="I51" t="s">
        <v>12</v>
      </c>
      <c r="J51" s="2">
        <f t="shared" ca="1" si="1"/>
        <v>4.5</v>
      </c>
      <c r="K51">
        <f>15</f>
        <v>15</v>
      </c>
      <c r="L51">
        <f>90</f>
        <v>90</v>
      </c>
      <c r="M51">
        <f>40</f>
        <v>40</v>
      </c>
      <c r="N51" s="5" t="s">
        <v>11</v>
      </c>
      <c r="O51" s="5" t="s">
        <v>15</v>
      </c>
      <c r="P51" s="4">
        <f t="shared" ca="1" si="2"/>
        <v>36.225000000000001</v>
      </c>
    </row>
    <row r="52" spans="1:16" x14ac:dyDescent="0.25">
      <c r="A52" t="s">
        <v>16</v>
      </c>
      <c r="B52" t="s">
        <v>29</v>
      </c>
      <c r="C52" t="s">
        <v>28</v>
      </c>
      <c r="D52" s="2">
        <f t="shared" ca="1" si="0"/>
        <v>16.3</v>
      </c>
      <c r="E52">
        <f>110</f>
        <v>110</v>
      </c>
      <c r="F52">
        <f>195</f>
        <v>195</v>
      </c>
      <c r="G52">
        <f>40</f>
        <v>40</v>
      </c>
      <c r="H52" t="s">
        <v>11</v>
      </c>
      <c r="I52" t="s">
        <v>12</v>
      </c>
      <c r="J52" s="2">
        <f t="shared" ca="1" si="1"/>
        <v>4.9000000000000004</v>
      </c>
      <c r="K52">
        <f>260</f>
        <v>260</v>
      </c>
      <c r="L52">
        <f>80</f>
        <v>80</v>
      </c>
      <c r="M52">
        <f>40</f>
        <v>40</v>
      </c>
      <c r="N52" s="5" t="s">
        <v>11</v>
      </c>
      <c r="O52" s="5" t="s">
        <v>15</v>
      </c>
      <c r="P52" s="4">
        <f ca="1">D52*J52/2</f>
        <v>39.935000000000002</v>
      </c>
    </row>
    <row r="53" spans="1:16" x14ac:dyDescent="0.25">
      <c r="A53" t="s">
        <v>16</v>
      </c>
      <c r="B53" t="s">
        <v>29</v>
      </c>
      <c r="C53" t="s">
        <v>28</v>
      </c>
      <c r="D53" s="2">
        <f t="shared" ca="1" si="0"/>
        <v>15.9</v>
      </c>
      <c r="E53">
        <f>110</f>
        <v>110</v>
      </c>
      <c r="F53">
        <f>195</f>
        <v>195</v>
      </c>
      <c r="G53">
        <f>40</f>
        <v>40</v>
      </c>
      <c r="H53" t="s">
        <v>11</v>
      </c>
      <c r="I53" t="s">
        <v>12</v>
      </c>
      <c r="J53" s="2">
        <f t="shared" ca="1" si="1"/>
        <v>5.0999999999999996</v>
      </c>
      <c r="K53">
        <f>260</f>
        <v>260</v>
      </c>
      <c r="L53">
        <f>80</f>
        <v>80</v>
      </c>
      <c r="M53">
        <f>40</f>
        <v>40</v>
      </c>
      <c r="N53" s="5" t="s">
        <v>11</v>
      </c>
      <c r="O53" s="5" t="s">
        <v>15</v>
      </c>
      <c r="P53" s="4">
        <f t="shared" ref="P53:P101" ca="1" si="3">D53*J53/2</f>
        <v>40.544999999999995</v>
      </c>
    </row>
    <row r="54" spans="1:16" x14ac:dyDescent="0.25">
      <c r="A54" t="s">
        <v>16</v>
      </c>
      <c r="B54" t="s">
        <v>29</v>
      </c>
      <c r="C54" t="s">
        <v>28</v>
      </c>
      <c r="D54" s="2">
        <f t="shared" ca="1" si="0"/>
        <v>16.100000000000001</v>
      </c>
      <c r="E54">
        <f>110</f>
        <v>110</v>
      </c>
      <c r="F54">
        <f>195</f>
        <v>195</v>
      </c>
      <c r="G54">
        <f>40</f>
        <v>40</v>
      </c>
      <c r="H54" t="s">
        <v>11</v>
      </c>
      <c r="I54" t="s">
        <v>12</v>
      </c>
      <c r="J54" s="2">
        <f t="shared" ca="1" si="1"/>
        <v>5.2</v>
      </c>
      <c r="K54">
        <f>260</f>
        <v>260</v>
      </c>
      <c r="L54">
        <f>80</f>
        <v>80</v>
      </c>
      <c r="M54">
        <f>40</f>
        <v>40</v>
      </c>
      <c r="N54" s="5" t="s">
        <v>11</v>
      </c>
      <c r="O54" s="5" t="s">
        <v>15</v>
      </c>
      <c r="P54" s="4">
        <f t="shared" ca="1" si="3"/>
        <v>41.860000000000007</v>
      </c>
    </row>
    <row r="55" spans="1:16" x14ac:dyDescent="0.25">
      <c r="A55" t="s">
        <v>16</v>
      </c>
      <c r="B55" t="s">
        <v>29</v>
      </c>
      <c r="C55" t="s">
        <v>28</v>
      </c>
      <c r="D55" s="2">
        <f t="shared" ca="1" si="0"/>
        <v>12.4</v>
      </c>
      <c r="E55">
        <f>110</f>
        <v>110</v>
      </c>
      <c r="F55">
        <f>195</f>
        <v>195</v>
      </c>
      <c r="G55">
        <f>40</f>
        <v>40</v>
      </c>
      <c r="H55" t="s">
        <v>11</v>
      </c>
      <c r="I55" t="s">
        <v>12</v>
      </c>
      <c r="J55" s="2">
        <f t="shared" ca="1" si="1"/>
        <v>5.9</v>
      </c>
      <c r="K55">
        <f>260</f>
        <v>260</v>
      </c>
      <c r="L55">
        <f>80</f>
        <v>80</v>
      </c>
      <c r="M55">
        <f>40</f>
        <v>40</v>
      </c>
      <c r="N55" s="5" t="s">
        <v>11</v>
      </c>
      <c r="O55" s="5" t="s">
        <v>15</v>
      </c>
      <c r="P55" s="4">
        <f t="shared" ca="1" si="3"/>
        <v>36.580000000000005</v>
      </c>
    </row>
    <row r="56" spans="1:16" x14ac:dyDescent="0.25">
      <c r="A56" t="s">
        <v>16</v>
      </c>
      <c r="B56" t="s">
        <v>29</v>
      </c>
      <c r="C56" t="s">
        <v>28</v>
      </c>
      <c r="D56" s="2">
        <f t="shared" ca="1" si="0"/>
        <v>19.399999999999999</v>
      </c>
      <c r="E56">
        <f>110</f>
        <v>110</v>
      </c>
      <c r="F56">
        <f>195</f>
        <v>195</v>
      </c>
      <c r="G56">
        <f>40</f>
        <v>40</v>
      </c>
      <c r="H56" t="s">
        <v>11</v>
      </c>
      <c r="I56" t="s">
        <v>12</v>
      </c>
      <c r="J56" s="2">
        <f t="shared" ca="1" si="1"/>
        <v>6.9</v>
      </c>
      <c r="K56">
        <f>260</f>
        <v>260</v>
      </c>
      <c r="L56">
        <f>80</f>
        <v>80</v>
      </c>
      <c r="M56">
        <f>40</f>
        <v>40</v>
      </c>
      <c r="N56" s="5" t="s">
        <v>11</v>
      </c>
      <c r="O56" s="5" t="s">
        <v>15</v>
      </c>
      <c r="P56" s="4">
        <f t="shared" ca="1" si="3"/>
        <v>66.929999999999993</v>
      </c>
    </row>
    <row r="57" spans="1:16" x14ac:dyDescent="0.25">
      <c r="A57" t="s">
        <v>16</v>
      </c>
      <c r="B57" t="s">
        <v>29</v>
      </c>
      <c r="C57" t="s">
        <v>28</v>
      </c>
      <c r="D57" s="2">
        <f t="shared" ca="1" si="0"/>
        <v>15.5</v>
      </c>
      <c r="E57">
        <f>110</f>
        <v>110</v>
      </c>
      <c r="F57">
        <f>195</f>
        <v>195</v>
      </c>
      <c r="G57">
        <f>40</f>
        <v>40</v>
      </c>
      <c r="H57" t="s">
        <v>11</v>
      </c>
      <c r="I57" t="s">
        <v>12</v>
      </c>
      <c r="J57" s="2">
        <f t="shared" ca="1" si="1"/>
        <v>6.4</v>
      </c>
      <c r="K57">
        <f>260</f>
        <v>260</v>
      </c>
      <c r="L57">
        <f>80</f>
        <v>80</v>
      </c>
      <c r="M57">
        <f>40</f>
        <v>40</v>
      </c>
      <c r="N57" s="5" t="s">
        <v>11</v>
      </c>
      <c r="O57" s="5" t="s">
        <v>15</v>
      </c>
      <c r="P57" s="4">
        <f t="shared" ca="1" si="3"/>
        <v>49.6</v>
      </c>
    </row>
    <row r="58" spans="1:16" x14ac:dyDescent="0.25">
      <c r="A58" t="s">
        <v>16</v>
      </c>
      <c r="B58" t="s">
        <v>29</v>
      </c>
      <c r="C58" t="s">
        <v>28</v>
      </c>
      <c r="D58" s="2">
        <f t="shared" ca="1" si="0"/>
        <v>16.600000000000001</v>
      </c>
      <c r="E58">
        <f>110</f>
        <v>110</v>
      </c>
      <c r="F58">
        <f>195</f>
        <v>195</v>
      </c>
      <c r="G58">
        <f>40</f>
        <v>40</v>
      </c>
      <c r="H58" t="s">
        <v>11</v>
      </c>
      <c r="I58" t="s">
        <v>12</v>
      </c>
      <c r="J58" s="2">
        <f t="shared" ca="1" si="1"/>
        <v>6.3</v>
      </c>
      <c r="K58">
        <f>260</f>
        <v>260</v>
      </c>
      <c r="L58">
        <f>80</f>
        <v>80</v>
      </c>
      <c r="M58">
        <f>40</f>
        <v>40</v>
      </c>
      <c r="N58" s="5" t="s">
        <v>11</v>
      </c>
      <c r="O58" s="5" t="s">
        <v>15</v>
      </c>
      <c r="P58" s="4">
        <f t="shared" ca="1" si="3"/>
        <v>52.290000000000006</v>
      </c>
    </row>
    <row r="59" spans="1:16" x14ac:dyDescent="0.25">
      <c r="A59" t="s">
        <v>16</v>
      </c>
      <c r="B59" t="s">
        <v>29</v>
      </c>
      <c r="C59" t="s">
        <v>28</v>
      </c>
      <c r="D59" s="2">
        <f t="shared" ca="1" si="0"/>
        <v>19.600000000000001</v>
      </c>
      <c r="E59">
        <f>110</f>
        <v>110</v>
      </c>
      <c r="F59">
        <f>195</f>
        <v>195</v>
      </c>
      <c r="G59">
        <f>40</f>
        <v>40</v>
      </c>
      <c r="H59" t="s">
        <v>11</v>
      </c>
      <c r="I59" t="s">
        <v>12</v>
      </c>
      <c r="J59" s="2">
        <f t="shared" ca="1" si="1"/>
        <v>4.7</v>
      </c>
      <c r="K59">
        <f>260</f>
        <v>260</v>
      </c>
      <c r="L59">
        <f>80</f>
        <v>80</v>
      </c>
      <c r="M59">
        <f>40</f>
        <v>40</v>
      </c>
      <c r="N59" s="5" t="s">
        <v>11</v>
      </c>
      <c r="O59" s="5" t="s">
        <v>15</v>
      </c>
      <c r="P59" s="4">
        <f t="shared" ca="1" si="3"/>
        <v>46.06</v>
      </c>
    </row>
    <row r="60" spans="1:16" x14ac:dyDescent="0.25">
      <c r="A60" t="s">
        <v>16</v>
      </c>
      <c r="B60" t="s">
        <v>29</v>
      </c>
      <c r="C60" t="s">
        <v>28</v>
      </c>
      <c r="D60" s="2">
        <f t="shared" ca="1" si="0"/>
        <v>19.100000000000001</v>
      </c>
      <c r="E60">
        <f>110</f>
        <v>110</v>
      </c>
      <c r="F60">
        <f>195</f>
        <v>195</v>
      </c>
      <c r="G60">
        <f>40</f>
        <v>40</v>
      </c>
      <c r="H60" t="s">
        <v>11</v>
      </c>
      <c r="I60" t="s">
        <v>12</v>
      </c>
      <c r="J60" s="2">
        <f t="shared" ca="1" si="1"/>
        <v>4.0999999999999996</v>
      </c>
      <c r="K60">
        <f>260</f>
        <v>260</v>
      </c>
      <c r="L60">
        <f>80</f>
        <v>80</v>
      </c>
      <c r="M60">
        <f>40</f>
        <v>40</v>
      </c>
      <c r="N60" s="5" t="s">
        <v>11</v>
      </c>
      <c r="O60" s="5" t="s">
        <v>15</v>
      </c>
      <c r="P60" s="4">
        <f t="shared" ca="1" si="3"/>
        <v>39.155000000000001</v>
      </c>
    </row>
    <row r="61" spans="1:16" x14ac:dyDescent="0.25">
      <c r="A61" t="s">
        <v>16</v>
      </c>
      <c r="B61" t="s">
        <v>29</v>
      </c>
      <c r="C61" t="s">
        <v>28</v>
      </c>
      <c r="D61" s="2">
        <f t="shared" ca="1" si="0"/>
        <v>12.3</v>
      </c>
      <c r="E61">
        <f>110</f>
        <v>110</v>
      </c>
      <c r="F61">
        <f>195</f>
        <v>195</v>
      </c>
      <c r="G61">
        <f>40</f>
        <v>40</v>
      </c>
      <c r="H61" t="s">
        <v>11</v>
      </c>
      <c r="I61" t="s">
        <v>12</v>
      </c>
      <c r="J61" s="2">
        <f t="shared" ca="1" si="1"/>
        <v>5.4</v>
      </c>
      <c r="K61">
        <f>260</f>
        <v>260</v>
      </c>
      <c r="L61">
        <f>80</f>
        <v>80</v>
      </c>
      <c r="M61">
        <f>40</f>
        <v>40</v>
      </c>
      <c r="N61" s="5" t="s">
        <v>11</v>
      </c>
      <c r="O61" s="5" t="s">
        <v>15</v>
      </c>
      <c r="P61" s="4">
        <f t="shared" ca="1" si="3"/>
        <v>33.21</v>
      </c>
    </row>
    <row r="62" spans="1:16" x14ac:dyDescent="0.25">
      <c r="A62" t="s">
        <v>16</v>
      </c>
      <c r="B62" t="s">
        <v>29</v>
      </c>
      <c r="C62" t="s">
        <v>28</v>
      </c>
      <c r="D62" s="2">
        <f t="shared" ca="1" si="0"/>
        <v>15.4</v>
      </c>
      <c r="E62">
        <f>110</f>
        <v>110</v>
      </c>
      <c r="F62">
        <f>195</f>
        <v>195</v>
      </c>
      <c r="G62">
        <f>40</f>
        <v>40</v>
      </c>
      <c r="H62" t="s">
        <v>11</v>
      </c>
      <c r="I62" t="s">
        <v>12</v>
      </c>
      <c r="J62" s="2">
        <f t="shared" ca="1" si="1"/>
        <v>8.5</v>
      </c>
      <c r="K62">
        <f>260</f>
        <v>260</v>
      </c>
      <c r="L62">
        <f>80</f>
        <v>80</v>
      </c>
      <c r="M62">
        <f>40</f>
        <v>40</v>
      </c>
      <c r="N62" s="5" t="s">
        <v>11</v>
      </c>
      <c r="O62" s="5" t="s">
        <v>15</v>
      </c>
      <c r="P62" s="4">
        <f t="shared" ca="1" si="3"/>
        <v>65.45</v>
      </c>
    </row>
    <row r="63" spans="1:16" x14ac:dyDescent="0.25">
      <c r="A63" t="s">
        <v>16</v>
      </c>
      <c r="B63" t="s">
        <v>29</v>
      </c>
      <c r="C63" t="s">
        <v>28</v>
      </c>
      <c r="D63" s="2">
        <f t="shared" ca="1" si="0"/>
        <v>18.3</v>
      </c>
      <c r="E63">
        <f>110</f>
        <v>110</v>
      </c>
      <c r="F63">
        <f>195</f>
        <v>195</v>
      </c>
      <c r="G63">
        <f>40</f>
        <v>40</v>
      </c>
      <c r="H63" t="s">
        <v>11</v>
      </c>
      <c r="I63" t="s">
        <v>12</v>
      </c>
      <c r="J63" s="2">
        <f t="shared" ca="1" si="1"/>
        <v>4.3</v>
      </c>
      <c r="K63">
        <f>260</f>
        <v>260</v>
      </c>
      <c r="L63">
        <f>80</f>
        <v>80</v>
      </c>
      <c r="M63">
        <f>40</f>
        <v>40</v>
      </c>
      <c r="N63" s="5" t="s">
        <v>11</v>
      </c>
      <c r="O63" s="5" t="s">
        <v>15</v>
      </c>
      <c r="P63" s="4">
        <f t="shared" ca="1" si="3"/>
        <v>39.344999999999999</v>
      </c>
    </row>
    <row r="64" spans="1:16" x14ac:dyDescent="0.25">
      <c r="A64" t="s">
        <v>16</v>
      </c>
      <c r="B64" t="s">
        <v>29</v>
      </c>
      <c r="C64" t="s">
        <v>28</v>
      </c>
      <c r="D64" s="2">
        <f t="shared" ca="1" si="0"/>
        <v>18.600000000000001</v>
      </c>
      <c r="E64">
        <f>110</f>
        <v>110</v>
      </c>
      <c r="F64">
        <f>195</f>
        <v>195</v>
      </c>
      <c r="G64">
        <f>40</f>
        <v>40</v>
      </c>
      <c r="H64" t="s">
        <v>11</v>
      </c>
      <c r="I64" t="s">
        <v>12</v>
      </c>
      <c r="J64" s="2">
        <f t="shared" ca="1" si="1"/>
        <v>7.1</v>
      </c>
      <c r="K64">
        <f>260</f>
        <v>260</v>
      </c>
      <c r="L64">
        <f>80</f>
        <v>80</v>
      </c>
      <c r="M64">
        <f>40</f>
        <v>40</v>
      </c>
      <c r="N64" s="5" t="s">
        <v>11</v>
      </c>
      <c r="O64" s="5" t="s">
        <v>15</v>
      </c>
      <c r="P64" s="4">
        <f t="shared" ca="1" si="3"/>
        <v>66.03</v>
      </c>
    </row>
    <row r="65" spans="1:16" x14ac:dyDescent="0.25">
      <c r="A65" t="s">
        <v>16</v>
      </c>
      <c r="B65" t="s">
        <v>29</v>
      </c>
      <c r="C65" t="s">
        <v>28</v>
      </c>
      <c r="D65" s="2">
        <f t="shared" ca="1" si="0"/>
        <v>17.8</v>
      </c>
      <c r="E65">
        <f>110</f>
        <v>110</v>
      </c>
      <c r="F65">
        <f>195</f>
        <v>195</v>
      </c>
      <c r="G65">
        <f>40</f>
        <v>40</v>
      </c>
      <c r="H65" t="s">
        <v>11</v>
      </c>
      <c r="I65" t="s">
        <v>12</v>
      </c>
      <c r="J65" s="2">
        <f t="shared" ca="1" si="1"/>
        <v>8.3000000000000007</v>
      </c>
      <c r="K65">
        <f>260</f>
        <v>260</v>
      </c>
      <c r="L65">
        <f>80</f>
        <v>80</v>
      </c>
      <c r="M65">
        <f>40</f>
        <v>40</v>
      </c>
      <c r="N65" s="5" t="s">
        <v>11</v>
      </c>
      <c r="O65" s="5" t="s">
        <v>15</v>
      </c>
      <c r="P65" s="4">
        <f t="shared" ca="1" si="3"/>
        <v>73.87</v>
      </c>
    </row>
    <row r="66" spans="1:16" x14ac:dyDescent="0.25">
      <c r="A66" t="s">
        <v>16</v>
      </c>
      <c r="B66" t="s">
        <v>29</v>
      </c>
      <c r="C66" t="s">
        <v>28</v>
      </c>
      <c r="D66" s="2">
        <f t="shared" ref="D66:D101" ca="1" si="4">RANDBETWEEN(110,200)/10</f>
        <v>13.7</v>
      </c>
      <c r="E66">
        <f>110</f>
        <v>110</v>
      </c>
      <c r="F66">
        <f>195</f>
        <v>195</v>
      </c>
      <c r="G66">
        <f>40</f>
        <v>40</v>
      </c>
      <c r="H66" t="s">
        <v>11</v>
      </c>
      <c r="I66" t="s">
        <v>12</v>
      </c>
      <c r="J66" s="2">
        <f t="shared" ref="J66:J101" ca="1" si="5">RANDBETWEEN(40,90)/10</f>
        <v>4.3</v>
      </c>
      <c r="K66">
        <f>260</f>
        <v>260</v>
      </c>
      <c r="L66">
        <f>80</f>
        <v>80</v>
      </c>
      <c r="M66">
        <f>40</f>
        <v>40</v>
      </c>
      <c r="N66" s="5" t="s">
        <v>11</v>
      </c>
      <c r="O66" s="5" t="s">
        <v>15</v>
      </c>
      <c r="P66" s="4">
        <f t="shared" ca="1" si="3"/>
        <v>29.454999999999998</v>
      </c>
    </row>
    <row r="67" spans="1:16" x14ac:dyDescent="0.25">
      <c r="A67" t="s">
        <v>16</v>
      </c>
      <c r="B67" t="s">
        <v>29</v>
      </c>
      <c r="C67" t="s">
        <v>28</v>
      </c>
      <c r="D67" s="2">
        <f t="shared" ca="1" si="4"/>
        <v>16.100000000000001</v>
      </c>
      <c r="E67">
        <f>110</f>
        <v>110</v>
      </c>
      <c r="F67">
        <f>195</f>
        <v>195</v>
      </c>
      <c r="G67">
        <f>40</f>
        <v>40</v>
      </c>
      <c r="H67" t="s">
        <v>11</v>
      </c>
      <c r="I67" t="s">
        <v>12</v>
      </c>
      <c r="J67" s="2">
        <f t="shared" ca="1" si="5"/>
        <v>7.6</v>
      </c>
      <c r="K67">
        <f>260</f>
        <v>260</v>
      </c>
      <c r="L67">
        <f>80</f>
        <v>80</v>
      </c>
      <c r="M67">
        <f>40</f>
        <v>40</v>
      </c>
      <c r="N67" s="5" t="s">
        <v>11</v>
      </c>
      <c r="O67" s="5" t="s">
        <v>15</v>
      </c>
      <c r="P67" s="4">
        <f t="shared" ca="1" si="3"/>
        <v>61.18</v>
      </c>
    </row>
    <row r="68" spans="1:16" x14ac:dyDescent="0.25">
      <c r="A68" t="s">
        <v>16</v>
      </c>
      <c r="B68" t="s">
        <v>29</v>
      </c>
      <c r="C68" t="s">
        <v>28</v>
      </c>
      <c r="D68" s="2">
        <f t="shared" ca="1" si="4"/>
        <v>13.3</v>
      </c>
      <c r="E68">
        <f>110</f>
        <v>110</v>
      </c>
      <c r="F68">
        <f>195</f>
        <v>195</v>
      </c>
      <c r="G68">
        <f>40</f>
        <v>40</v>
      </c>
      <c r="H68" t="s">
        <v>11</v>
      </c>
      <c r="I68" t="s">
        <v>12</v>
      </c>
      <c r="J68" s="2">
        <f t="shared" ca="1" si="5"/>
        <v>4.8</v>
      </c>
      <c r="K68">
        <f>260</f>
        <v>260</v>
      </c>
      <c r="L68">
        <f>80</f>
        <v>80</v>
      </c>
      <c r="M68">
        <f>40</f>
        <v>40</v>
      </c>
      <c r="N68" s="5" t="s">
        <v>11</v>
      </c>
      <c r="O68" s="5" t="s">
        <v>15</v>
      </c>
      <c r="P68" s="4">
        <f t="shared" ca="1" si="3"/>
        <v>31.92</v>
      </c>
    </row>
    <row r="69" spans="1:16" x14ac:dyDescent="0.25">
      <c r="A69" t="s">
        <v>16</v>
      </c>
      <c r="B69" t="s">
        <v>29</v>
      </c>
      <c r="C69" t="s">
        <v>28</v>
      </c>
      <c r="D69" s="2">
        <f t="shared" ca="1" si="4"/>
        <v>14.7</v>
      </c>
      <c r="E69">
        <f>110</f>
        <v>110</v>
      </c>
      <c r="F69">
        <f>195</f>
        <v>195</v>
      </c>
      <c r="G69">
        <f>40</f>
        <v>40</v>
      </c>
      <c r="H69" t="s">
        <v>11</v>
      </c>
      <c r="I69" t="s">
        <v>12</v>
      </c>
      <c r="J69" s="2">
        <f t="shared" ca="1" si="5"/>
        <v>4.7</v>
      </c>
      <c r="K69">
        <f>260</f>
        <v>260</v>
      </c>
      <c r="L69">
        <f>80</f>
        <v>80</v>
      </c>
      <c r="M69">
        <f>40</f>
        <v>40</v>
      </c>
      <c r="N69" s="5" t="s">
        <v>11</v>
      </c>
      <c r="O69" s="5" t="s">
        <v>15</v>
      </c>
      <c r="P69" s="4">
        <f t="shared" ca="1" si="3"/>
        <v>34.545000000000002</v>
      </c>
    </row>
    <row r="70" spans="1:16" x14ac:dyDescent="0.25">
      <c r="A70" t="s">
        <v>16</v>
      </c>
      <c r="B70" t="s">
        <v>29</v>
      </c>
      <c r="C70" t="s">
        <v>28</v>
      </c>
      <c r="D70" s="2">
        <f t="shared" ca="1" si="4"/>
        <v>19.2</v>
      </c>
      <c r="E70">
        <f>110</f>
        <v>110</v>
      </c>
      <c r="F70">
        <f>195</f>
        <v>195</v>
      </c>
      <c r="G70">
        <f>40</f>
        <v>40</v>
      </c>
      <c r="H70" t="s">
        <v>11</v>
      </c>
      <c r="I70" t="s">
        <v>12</v>
      </c>
      <c r="J70" s="2">
        <f t="shared" ca="1" si="5"/>
        <v>7</v>
      </c>
      <c r="K70">
        <f>260</f>
        <v>260</v>
      </c>
      <c r="L70">
        <f>80</f>
        <v>80</v>
      </c>
      <c r="M70">
        <f>40</f>
        <v>40</v>
      </c>
      <c r="N70" s="5" t="s">
        <v>11</v>
      </c>
      <c r="O70" s="5" t="s">
        <v>15</v>
      </c>
      <c r="P70" s="4">
        <f t="shared" ca="1" si="3"/>
        <v>67.2</v>
      </c>
    </row>
    <row r="71" spans="1:16" x14ac:dyDescent="0.25">
      <c r="A71" t="s">
        <v>16</v>
      </c>
      <c r="B71" t="s">
        <v>29</v>
      </c>
      <c r="C71" t="s">
        <v>28</v>
      </c>
      <c r="D71" s="2">
        <f t="shared" ca="1" si="4"/>
        <v>11.6</v>
      </c>
      <c r="E71">
        <f>110</f>
        <v>110</v>
      </c>
      <c r="F71">
        <f>195</f>
        <v>195</v>
      </c>
      <c r="G71">
        <f>40</f>
        <v>40</v>
      </c>
      <c r="H71" t="s">
        <v>11</v>
      </c>
      <c r="I71" t="s">
        <v>12</v>
      </c>
      <c r="J71" s="2">
        <f t="shared" ca="1" si="5"/>
        <v>4.5999999999999996</v>
      </c>
      <c r="K71">
        <f>260</f>
        <v>260</v>
      </c>
      <c r="L71">
        <f>80</f>
        <v>80</v>
      </c>
      <c r="M71">
        <f>40</f>
        <v>40</v>
      </c>
      <c r="N71" s="5" t="s">
        <v>11</v>
      </c>
      <c r="O71" s="5" t="s">
        <v>15</v>
      </c>
      <c r="P71" s="4">
        <f t="shared" ca="1" si="3"/>
        <v>26.679999999999996</v>
      </c>
    </row>
    <row r="72" spans="1:16" x14ac:dyDescent="0.25">
      <c r="A72" t="s">
        <v>16</v>
      </c>
      <c r="B72" t="s">
        <v>29</v>
      </c>
      <c r="C72" t="s">
        <v>28</v>
      </c>
      <c r="D72" s="2">
        <f t="shared" ca="1" si="4"/>
        <v>12.1</v>
      </c>
      <c r="E72">
        <f>110</f>
        <v>110</v>
      </c>
      <c r="F72">
        <f>195</f>
        <v>195</v>
      </c>
      <c r="G72">
        <f>40</f>
        <v>40</v>
      </c>
      <c r="H72" t="s">
        <v>11</v>
      </c>
      <c r="I72" t="s">
        <v>12</v>
      </c>
      <c r="J72" s="2">
        <f t="shared" ca="1" si="5"/>
        <v>6</v>
      </c>
      <c r="K72">
        <f>260</f>
        <v>260</v>
      </c>
      <c r="L72">
        <f>80</f>
        <v>80</v>
      </c>
      <c r="M72">
        <f>40</f>
        <v>40</v>
      </c>
      <c r="N72" s="5" t="s">
        <v>11</v>
      </c>
      <c r="O72" s="5" t="s">
        <v>15</v>
      </c>
      <c r="P72" s="4">
        <f t="shared" ca="1" si="3"/>
        <v>36.299999999999997</v>
      </c>
    </row>
    <row r="73" spans="1:16" x14ac:dyDescent="0.25">
      <c r="A73" t="s">
        <v>16</v>
      </c>
      <c r="B73" t="s">
        <v>29</v>
      </c>
      <c r="C73" t="s">
        <v>28</v>
      </c>
      <c r="D73" s="2">
        <f t="shared" ca="1" si="4"/>
        <v>15.2</v>
      </c>
      <c r="E73">
        <f>110</f>
        <v>110</v>
      </c>
      <c r="F73">
        <f>195</f>
        <v>195</v>
      </c>
      <c r="G73">
        <f>40</f>
        <v>40</v>
      </c>
      <c r="H73" t="s">
        <v>11</v>
      </c>
      <c r="I73" t="s">
        <v>12</v>
      </c>
      <c r="J73" s="2">
        <f t="shared" ca="1" si="5"/>
        <v>5.4</v>
      </c>
      <c r="K73">
        <f>260</f>
        <v>260</v>
      </c>
      <c r="L73">
        <f>80</f>
        <v>80</v>
      </c>
      <c r="M73">
        <f>40</f>
        <v>40</v>
      </c>
      <c r="N73" s="5" t="s">
        <v>11</v>
      </c>
      <c r="O73" s="5" t="s">
        <v>15</v>
      </c>
      <c r="P73" s="4">
        <f t="shared" ca="1" si="3"/>
        <v>41.04</v>
      </c>
    </row>
    <row r="74" spans="1:16" x14ac:dyDescent="0.25">
      <c r="A74" t="s">
        <v>16</v>
      </c>
      <c r="B74" t="s">
        <v>29</v>
      </c>
      <c r="C74" t="s">
        <v>28</v>
      </c>
      <c r="D74" s="2">
        <f t="shared" ca="1" si="4"/>
        <v>19.100000000000001</v>
      </c>
      <c r="E74">
        <f>110</f>
        <v>110</v>
      </c>
      <c r="F74">
        <f>195</f>
        <v>195</v>
      </c>
      <c r="G74">
        <f>40</f>
        <v>40</v>
      </c>
      <c r="H74" t="s">
        <v>11</v>
      </c>
      <c r="I74" t="s">
        <v>12</v>
      </c>
      <c r="J74" s="2">
        <f t="shared" ca="1" si="5"/>
        <v>4.8</v>
      </c>
      <c r="K74">
        <f>260</f>
        <v>260</v>
      </c>
      <c r="L74">
        <f>80</f>
        <v>80</v>
      </c>
      <c r="M74">
        <f>40</f>
        <v>40</v>
      </c>
      <c r="N74" s="5" t="s">
        <v>11</v>
      </c>
      <c r="O74" s="5" t="s">
        <v>15</v>
      </c>
      <c r="P74" s="4">
        <f t="shared" ca="1" si="3"/>
        <v>45.84</v>
      </c>
    </row>
    <row r="75" spans="1:16" x14ac:dyDescent="0.25">
      <c r="A75" t="s">
        <v>16</v>
      </c>
      <c r="B75" t="s">
        <v>29</v>
      </c>
      <c r="C75" t="s">
        <v>28</v>
      </c>
      <c r="D75" s="2">
        <f t="shared" ca="1" si="4"/>
        <v>12.1</v>
      </c>
      <c r="E75">
        <f>110</f>
        <v>110</v>
      </c>
      <c r="F75">
        <f>195</f>
        <v>195</v>
      </c>
      <c r="G75">
        <f>40</f>
        <v>40</v>
      </c>
      <c r="H75" t="s">
        <v>11</v>
      </c>
      <c r="I75" t="s">
        <v>12</v>
      </c>
      <c r="J75" s="2">
        <f t="shared" ca="1" si="5"/>
        <v>8.3000000000000007</v>
      </c>
      <c r="K75">
        <f>260</f>
        <v>260</v>
      </c>
      <c r="L75">
        <f>80</f>
        <v>80</v>
      </c>
      <c r="M75">
        <f>40</f>
        <v>40</v>
      </c>
      <c r="N75" s="5" t="s">
        <v>11</v>
      </c>
      <c r="O75" s="5" t="s">
        <v>15</v>
      </c>
      <c r="P75" s="4">
        <f t="shared" ca="1" si="3"/>
        <v>50.215000000000003</v>
      </c>
    </row>
    <row r="76" spans="1:16" x14ac:dyDescent="0.25">
      <c r="A76" t="s">
        <v>16</v>
      </c>
      <c r="B76" t="s">
        <v>29</v>
      </c>
      <c r="C76" t="s">
        <v>28</v>
      </c>
      <c r="D76" s="2">
        <f t="shared" ca="1" si="4"/>
        <v>16.399999999999999</v>
      </c>
      <c r="E76">
        <f>110</f>
        <v>110</v>
      </c>
      <c r="F76">
        <f>195</f>
        <v>195</v>
      </c>
      <c r="G76">
        <f>40</f>
        <v>40</v>
      </c>
      <c r="H76" t="s">
        <v>11</v>
      </c>
      <c r="I76" t="s">
        <v>12</v>
      </c>
      <c r="J76" s="2">
        <f t="shared" ca="1" si="5"/>
        <v>6.1</v>
      </c>
      <c r="K76">
        <f>260</f>
        <v>260</v>
      </c>
      <c r="L76">
        <f>80</f>
        <v>80</v>
      </c>
      <c r="M76">
        <f>40</f>
        <v>40</v>
      </c>
      <c r="N76" s="5" t="s">
        <v>11</v>
      </c>
      <c r="O76" s="5" t="s">
        <v>15</v>
      </c>
      <c r="P76" s="4">
        <f t="shared" ca="1" si="3"/>
        <v>50.019999999999996</v>
      </c>
    </row>
    <row r="77" spans="1:16" x14ac:dyDescent="0.25">
      <c r="A77" t="s">
        <v>16</v>
      </c>
      <c r="B77" t="s">
        <v>29</v>
      </c>
      <c r="C77" t="s">
        <v>28</v>
      </c>
      <c r="D77" s="2">
        <f t="shared" ca="1" si="4"/>
        <v>17</v>
      </c>
      <c r="E77">
        <f>110</f>
        <v>110</v>
      </c>
      <c r="F77">
        <f>195</f>
        <v>195</v>
      </c>
      <c r="G77">
        <f>40</f>
        <v>40</v>
      </c>
      <c r="H77" t="s">
        <v>11</v>
      </c>
      <c r="I77" t="s">
        <v>12</v>
      </c>
      <c r="J77" s="2">
        <f t="shared" ca="1" si="5"/>
        <v>4.5</v>
      </c>
      <c r="K77">
        <f>260</f>
        <v>260</v>
      </c>
      <c r="L77">
        <f>80</f>
        <v>80</v>
      </c>
      <c r="M77">
        <f>40</f>
        <v>40</v>
      </c>
      <c r="N77" s="5" t="s">
        <v>11</v>
      </c>
      <c r="O77" s="5" t="s">
        <v>15</v>
      </c>
      <c r="P77" s="4">
        <f t="shared" ca="1" si="3"/>
        <v>38.25</v>
      </c>
    </row>
    <row r="78" spans="1:16" x14ac:dyDescent="0.25">
      <c r="A78" t="s">
        <v>16</v>
      </c>
      <c r="B78" t="s">
        <v>29</v>
      </c>
      <c r="C78" t="s">
        <v>28</v>
      </c>
      <c r="D78" s="2">
        <f t="shared" ca="1" si="4"/>
        <v>16.600000000000001</v>
      </c>
      <c r="E78">
        <f>110</f>
        <v>110</v>
      </c>
      <c r="F78">
        <f>195</f>
        <v>195</v>
      </c>
      <c r="G78">
        <f>40</f>
        <v>40</v>
      </c>
      <c r="H78" t="s">
        <v>11</v>
      </c>
      <c r="I78" t="s">
        <v>12</v>
      </c>
      <c r="J78" s="2">
        <f t="shared" ca="1" si="5"/>
        <v>4.5</v>
      </c>
      <c r="K78">
        <f>260</f>
        <v>260</v>
      </c>
      <c r="L78">
        <f>80</f>
        <v>80</v>
      </c>
      <c r="M78">
        <f>40</f>
        <v>40</v>
      </c>
      <c r="N78" s="5" t="s">
        <v>11</v>
      </c>
      <c r="O78" s="5" t="s">
        <v>15</v>
      </c>
      <c r="P78" s="4">
        <f t="shared" ca="1" si="3"/>
        <v>37.35</v>
      </c>
    </row>
    <row r="79" spans="1:16" x14ac:dyDescent="0.25">
      <c r="A79" t="s">
        <v>16</v>
      </c>
      <c r="B79" t="s">
        <v>29</v>
      </c>
      <c r="C79" t="s">
        <v>28</v>
      </c>
      <c r="D79" s="2">
        <f t="shared" ca="1" si="4"/>
        <v>18.7</v>
      </c>
      <c r="E79">
        <f>110</f>
        <v>110</v>
      </c>
      <c r="F79">
        <f>195</f>
        <v>195</v>
      </c>
      <c r="G79">
        <f>40</f>
        <v>40</v>
      </c>
      <c r="H79" t="s">
        <v>11</v>
      </c>
      <c r="I79" t="s">
        <v>12</v>
      </c>
      <c r="J79" s="2">
        <f t="shared" ca="1" si="5"/>
        <v>4.7</v>
      </c>
      <c r="K79">
        <f>260</f>
        <v>260</v>
      </c>
      <c r="L79">
        <f>80</f>
        <v>80</v>
      </c>
      <c r="M79">
        <f>40</f>
        <v>40</v>
      </c>
      <c r="N79" s="5" t="s">
        <v>11</v>
      </c>
      <c r="O79" s="5" t="s">
        <v>15</v>
      </c>
      <c r="P79" s="4">
        <f t="shared" ca="1" si="3"/>
        <v>43.945</v>
      </c>
    </row>
    <row r="80" spans="1:16" x14ac:dyDescent="0.25">
      <c r="A80" t="s">
        <v>16</v>
      </c>
      <c r="B80" t="s">
        <v>29</v>
      </c>
      <c r="C80" t="s">
        <v>28</v>
      </c>
      <c r="D80" s="2">
        <f t="shared" ca="1" si="4"/>
        <v>15.1</v>
      </c>
      <c r="E80">
        <f>110</f>
        <v>110</v>
      </c>
      <c r="F80">
        <f>195</f>
        <v>195</v>
      </c>
      <c r="G80">
        <f>40</f>
        <v>40</v>
      </c>
      <c r="H80" t="s">
        <v>11</v>
      </c>
      <c r="I80" t="s">
        <v>12</v>
      </c>
      <c r="J80" s="2">
        <f t="shared" ca="1" si="5"/>
        <v>8.9</v>
      </c>
      <c r="K80">
        <f>260</f>
        <v>260</v>
      </c>
      <c r="L80">
        <f>80</f>
        <v>80</v>
      </c>
      <c r="M80">
        <f>40</f>
        <v>40</v>
      </c>
      <c r="N80" s="5" t="s">
        <v>11</v>
      </c>
      <c r="O80" s="5" t="s">
        <v>15</v>
      </c>
      <c r="P80" s="4">
        <f t="shared" ca="1" si="3"/>
        <v>67.195000000000007</v>
      </c>
    </row>
    <row r="81" spans="1:16" x14ac:dyDescent="0.25">
      <c r="A81" t="s">
        <v>16</v>
      </c>
      <c r="B81" t="s">
        <v>29</v>
      </c>
      <c r="C81" t="s">
        <v>28</v>
      </c>
      <c r="D81" s="2">
        <f t="shared" ca="1" si="4"/>
        <v>12.7</v>
      </c>
      <c r="E81">
        <f>110</f>
        <v>110</v>
      </c>
      <c r="F81">
        <f>195</f>
        <v>195</v>
      </c>
      <c r="G81">
        <f>40</f>
        <v>40</v>
      </c>
      <c r="H81" t="s">
        <v>11</v>
      </c>
      <c r="I81" t="s">
        <v>12</v>
      </c>
      <c r="J81" s="2">
        <f t="shared" ca="1" si="5"/>
        <v>7.9</v>
      </c>
      <c r="K81">
        <f>260</f>
        <v>260</v>
      </c>
      <c r="L81">
        <f>80</f>
        <v>80</v>
      </c>
      <c r="M81">
        <f>40</f>
        <v>40</v>
      </c>
      <c r="N81" s="5" t="s">
        <v>11</v>
      </c>
      <c r="O81" s="5" t="s">
        <v>15</v>
      </c>
      <c r="P81" s="4">
        <f t="shared" ca="1" si="3"/>
        <v>50.164999999999999</v>
      </c>
    </row>
    <row r="82" spans="1:16" x14ac:dyDescent="0.25">
      <c r="A82" t="s">
        <v>16</v>
      </c>
      <c r="B82" t="s">
        <v>29</v>
      </c>
      <c r="C82" t="s">
        <v>28</v>
      </c>
      <c r="D82" s="2">
        <f t="shared" ca="1" si="4"/>
        <v>16.399999999999999</v>
      </c>
      <c r="E82">
        <f>110</f>
        <v>110</v>
      </c>
      <c r="F82">
        <f>195</f>
        <v>195</v>
      </c>
      <c r="G82">
        <f>40</f>
        <v>40</v>
      </c>
      <c r="H82" t="s">
        <v>11</v>
      </c>
      <c r="I82" t="s">
        <v>12</v>
      </c>
      <c r="J82" s="2">
        <f t="shared" ca="1" si="5"/>
        <v>4.7</v>
      </c>
      <c r="K82">
        <f>260</f>
        <v>260</v>
      </c>
      <c r="L82">
        <f>80</f>
        <v>80</v>
      </c>
      <c r="M82">
        <f>40</f>
        <v>40</v>
      </c>
      <c r="N82" s="5" t="s">
        <v>11</v>
      </c>
      <c r="O82" s="5" t="s">
        <v>15</v>
      </c>
      <c r="P82" s="4">
        <f t="shared" ca="1" si="3"/>
        <v>38.54</v>
      </c>
    </row>
    <row r="83" spans="1:16" x14ac:dyDescent="0.25">
      <c r="A83" t="s">
        <v>16</v>
      </c>
      <c r="B83" t="s">
        <v>29</v>
      </c>
      <c r="C83" t="s">
        <v>28</v>
      </c>
      <c r="D83" s="2">
        <f t="shared" ca="1" si="4"/>
        <v>15.5</v>
      </c>
      <c r="E83">
        <f>110</f>
        <v>110</v>
      </c>
      <c r="F83">
        <f>195</f>
        <v>195</v>
      </c>
      <c r="G83">
        <f>40</f>
        <v>40</v>
      </c>
      <c r="H83" t="s">
        <v>11</v>
      </c>
      <c r="I83" t="s">
        <v>12</v>
      </c>
      <c r="J83" s="2">
        <f t="shared" ca="1" si="5"/>
        <v>4.8</v>
      </c>
      <c r="K83">
        <f>260</f>
        <v>260</v>
      </c>
      <c r="L83">
        <f>80</f>
        <v>80</v>
      </c>
      <c r="M83">
        <f>40</f>
        <v>40</v>
      </c>
      <c r="N83" s="5" t="s">
        <v>11</v>
      </c>
      <c r="O83" s="5" t="s">
        <v>15</v>
      </c>
      <c r="P83" s="4">
        <f t="shared" ca="1" si="3"/>
        <v>37.199999999999996</v>
      </c>
    </row>
    <row r="84" spans="1:16" x14ac:dyDescent="0.25">
      <c r="A84" t="s">
        <v>16</v>
      </c>
      <c r="B84" t="s">
        <v>29</v>
      </c>
      <c r="C84" t="s">
        <v>28</v>
      </c>
      <c r="D84" s="2">
        <f t="shared" ca="1" si="4"/>
        <v>13.9</v>
      </c>
      <c r="E84">
        <f>110</f>
        <v>110</v>
      </c>
      <c r="F84">
        <f>195</f>
        <v>195</v>
      </c>
      <c r="G84">
        <f>40</f>
        <v>40</v>
      </c>
      <c r="H84" t="s">
        <v>11</v>
      </c>
      <c r="I84" t="s">
        <v>12</v>
      </c>
      <c r="J84" s="2">
        <f t="shared" ca="1" si="5"/>
        <v>9</v>
      </c>
      <c r="K84">
        <f>260</f>
        <v>260</v>
      </c>
      <c r="L84">
        <f>80</f>
        <v>80</v>
      </c>
      <c r="M84">
        <f>40</f>
        <v>40</v>
      </c>
      <c r="N84" s="5" t="s">
        <v>11</v>
      </c>
      <c r="O84" s="5" t="s">
        <v>15</v>
      </c>
      <c r="P84" s="4">
        <f t="shared" ca="1" si="3"/>
        <v>62.550000000000004</v>
      </c>
    </row>
    <row r="85" spans="1:16" x14ac:dyDescent="0.25">
      <c r="A85" t="s">
        <v>16</v>
      </c>
      <c r="B85" t="s">
        <v>29</v>
      </c>
      <c r="C85" t="s">
        <v>28</v>
      </c>
      <c r="D85" s="2">
        <f t="shared" ca="1" si="4"/>
        <v>13.6</v>
      </c>
      <c r="E85">
        <f>110</f>
        <v>110</v>
      </c>
      <c r="F85">
        <f>195</f>
        <v>195</v>
      </c>
      <c r="G85">
        <f>40</f>
        <v>40</v>
      </c>
      <c r="H85" t="s">
        <v>11</v>
      </c>
      <c r="I85" t="s">
        <v>12</v>
      </c>
      <c r="J85" s="2">
        <f t="shared" ca="1" si="5"/>
        <v>6.1</v>
      </c>
      <c r="K85">
        <f>260</f>
        <v>260</v>
      </c>
      <c r="L85">
        <f>80</f>
        <v>80</v>
      </c>
      <c r="M85">
        <f>40</f>
        <v>40</v>
      </c>
      <c r="N85" s="5" t="s">
        <v>11</v>
      </c>
      <c r="O85" s="5" t="s">
        <v>15</v>
      </c>
      <c r="P85" s="4">
        <f t="shared" ca="1" si="3"/>
        <v>41.48</v>
      </c>
    </row>
    <row r="86" spans="1:16" x14ac:dyDescent="0.25">
      <c r="A86" t="s">
        <v>16</v>
      </c>
      <c r="B86" t="s">
        <v>29</v>
      </c>
      <c r="C86" t="s">
        <v>28</v>
      </c>
      <c r="D86" s="2">
        <f t="shared" ca="1" si="4"/>
        <v>16.8</v>
      </c>
      <c r="E86">
        <f>110</f>
        <v>110</v>
      </c>
      <c r="F86">
        <f>195</f>
        <v>195</v>
      </c>
      <c r="G86">
        <f>40</f>
        <v>40</v>
      </c>
      <c r="H86" t="s">
        <v>11</v>
      </c>
      <c r="I86" t="s">
        <v>12</v>
      </c>
      <c r="J86" s="2">
        <f t="shared" ca="1" si="5"/>
        <v>6.8</v>
      </c>
      <c r="K86">
        <f>260</f>
        <v>260</v>
      </c>
      <c r="L86">
        <f>80</f>
        <v>80</v>
      </c>
      <c r="M86">
        <f>40</f>
        <v>40</v>
      </c>
      <c r="N86" s="5" t="s">
        <v>11</v>
      </c>
      <c r="O86" s="5" t="s">
        <v>15</v>
      </c>
      <c r="P86" s="4">
        <f t="shared" ca="1" si="3"/>
        <v>57.12</v>
      </c>
    </row>
    <row r="87" spans="1:16" x14ac:dyDescent="0.25">
      <c r="A87" t="s">
        <v>16</v>
      </c>
      <c r="B87" t="s">
        <v>29</v>
      </c>
      <c r="C87" t="s">
        <v>28</v>
      </c>
      <c r="D87" s="2">
        <f t="shared" ca="1" si="4"/>
        <v>18.899999999999999</v>
      </c>
      <c r="E87">
        <f>110</f>
        <v>110</v>
      </c>
      <c r="F87">
        <f>195</f>
        <v>195</v>
      </c>
      <c r="G87">
        <f>40</f>
        <v>40</v>
      </c>
      <c r="H87" t="s">
        <v>11</v>
      </c>
      <c r="I87" t="s">
        <v>12</v>
      </c>
      <c r="J87" s="2">
        <f t="shared" ca="1" si="5"/>
        <v>8.6999999999999993</v>
      </c>
      <c r="K87">
        <f>260</f>
        <v>260</v>
      </c>
      <c r="L87">
        <f>80</f>
        <v>80</v>
      </c>
      <c r="M87">
        <f>40</f>
        <v>40</v>
      </c>
      <c r="N87" s="5" t="s">
        <v>11</v>
      </c>
      <c r="O87" s="5" t="s">
        <v>15</v>
      </c>
      <c r="P87" s="4">
        <f t="shared" ca="1" si="3"/>
        <v>82.214999999999989</v>
      </c>
    </row>
    <row r="88" spans="1:16" x14ac:dyDescent="0.25">
      <c r="A88" t="s">
        <v>16</v>
      </c>
      <c r="B88" t="s">
        <v>29</v>
      </c>
      <c r="C88" t="s">
        <v>28</v>
      </c>
      <c r="D88" s="2">
        <f t="shared" ca="1" si="4"/>
        <v>12.2</v>
      </c>
      <c r="E88">
        <f>110</f>
        <v>110</v>
      </c>
      <c r="F88">
        <f>195</f>
        <v>195</v>
      </c>
      <c r="G88">
        <f>40</f>
        <v>40</v>
      </c>
      <c r="H88" t="s">
        <v>11</v>
      </c>
      <c r="I88" t="s">
        <v>12</v>
      </c>
      <c r="J88" s="2">
        <f t="shared" ca="1" si="5"/>
        <v>8.1</v>
      </c>
      <c r="K88">
        <f>260</f>
        <v>260</v>
      </c>
      <c r="L88">
        <f>80</f>
        <v>80</v>
      </c>
      <c r="M88">
        <f>40</f>
        <v>40</v>
      </c>
      <c r="N88" s="5" t="s">
        <v>11</v>
      </c>
      <c r="O88" s="5" t="s">
        <v>15</v>
      </c>
      <c r="P88" s="4">
        <f t="shared" ca="1" si="3"/>
        <v>49.41</v>
      </c>
    </row>
    <row r="89" spans="1:16" x14ac:dyDescent="0.25">
      <c r="A89" t="s">
        <v>16</v>
      </c>
      <c r="B89" t="s">
        <v>29</v>
      </c>
      <c r="C89" t="s">
        <v>28</v>
      </c>
      <c r="D89" s="2">
        <f t="shared" ca="1" si="4"/>
        <v>17.7</v>
      </c>
      <c r="E89">
        <f>110</f>
        <v>110</v>
      </c>
      <c r="F89">
        <f>195</f>
        <v>195</v>
      </c>
      <c r="G89">
        <f>40</f>
        <v>40</v>
      </c>
      <c r="H89" t="s">
        <v>11</v>
      </c>
      <c r="I89" t="s">
        <v>12</v>
      </c>
      <c r="J89" s="2">
        <f t="shared" ca="1" si="5"/>
        <v>9</v>
      </c>
      <c r="K89">
        <f>260</f>
        <v>260</v>
      </c>
      <c r="L89">
        <f>80</f>
        <v>80</v>
      </c>
      <c r="M89">
        <f>40</f>
        <v>40</v>
      </c>
      <c r="N89" s="5" t="s">
        <v>11</v>
      </c>
      <c r="O89" s="5" t="s">
        <v>15</v>
      </c>
      <c r="P89" s="4">
        <f t="shared" ca="1" si="3"/>
        <v>79.649999999999991</v>
      </c>
    </row>
    <row r="90" spans="1:16" x14ac:dyDescent="0.25">
      <c r="A90" t="s">
        <v>16</v>
      </c>
      <c r="B90" t="s">
        <v>29</v>
      </c>
      <c r="C90" t="s">
        <v>28</v>
      </c>
      <c r="D90" s="2">
        <f t="shared" ca="1" si="4"/>
        <v>20</v>
      </c>
      <c r="E90">
        <f>110</f>
        <v>110</v>
      </c>
      <c r="F90">
        <f>195</f>
        <v>195</v>
      </c>
      <c r="G90">
        <f>40</f>
        <v>40</v>
      </c>
      <c r="H90" t="s">
        <v>11</v>
      </c>
      <c r="I90" t="s">
        <v>12</v>
      </c>
      <c r="J90" s="2">
        <f t="shared" ca="1" si="5"/>
        <v>4.4000000000000004</v>
      </c>
      <c r="K90">
        <f>260</f>
        <v>260</v>
      </c>
      <c r="L90">
        <f>80</f>
        <v>80</v>
      </c>
      <c r="M90">
        <f>40</f>
        <v>40</v>
      </c>
      <c r="N90" s="5" t="s">
        <v>11</v>
      </c>
      <c r="O90" s="5" t="s">
        <v>15</v>
      </c>
      <c r="P90" s="4">
        <f t="shared" ca="1" si="3"/>
        <v>44</v>
      </c>
    </row>
    <row r="91" spans="1:16" x14ac:dyDescent="0.25">
      <c r="A91" t="s">
        <v>16</v>
      </c>
      <c r="B91" t="s">
        <v>29</v>
      </c>
      <c r="C91" t="s">
        <v>28</v>
      </c>
      <c r="D91" s="2">
        <f t="shared" ca="1" si="4"/>
        <v>14.5</v>
      </c>
      <c r="E91">
        <f>110</f>
        <v>110</v>
      </c>
      <c r="F91">
        <f>195</f>
        <v>195</v>
      </c>
      <c r="G91">
        <f>40</f>
        <v>40</v>
      </c>
      <c r="H91" t="s">
        <v>11</v>
      </c>
      <c r="I91" t="s">
        <v>12</v>
      </c>
      <c r="J91" s="2">
        <f t="shared" ca="1" si="5"/>
        <v>4.4000000000000004</v>
      </c>
      <c r="K91">
        <f>260</f>
        <v>260</v>
      </c>
      <c r="L91">
        <f>80</f>
        <v>80</v>
      </c>
      <c r="M91">
        <f>40</f>
        <v>40</v>
      </c>
      <c r="N91" s="5" t="s">
        <v>11</v>
      </c>
      <c r="O91" s="5" t="s">
        <v>15</v>
      </c>
      <c r="P91" s="4">
        <f t="shared" ca="1" si="3"/>
        <v>31.900000000000002</v>
      </c>
    </row>
    <row r="92" spans="1:16" x14ac:dyDescent="0.25">
      <c r="A92" t="s">
        <v>16</v>
      </c>
      <c r="B92" t="s">
        <v>29</v>
      </c>
      <c r="C92" t="s">
        <v>28</v>
      </c>
      <c r="D92" s="2">
        <f t="shared" ca="1" si="4"/>
        <v>15.5</v>
      </c>
      <c r="E92">
        <f>110</f>
        <v>110</v>
      </c>
      <c r="F92">
        <f>195</f>
        <v>195</v>
      </c>
      <c r="G92">
        <f>40</f>
        <v>40</v>
      </c>
      <c r="H92" t="s">
        <v>11</v>
      </c>
      <c r="I92" t="s">
        <v>12</v>
      </c>
      <c r="J92" s="2">
        <f t="shared" ca="1" si="5"/>
        <v>5.4</v>
      </c>
      <c r="K92">
        <f>260</f>
        <v>260</v>
      </c>
      <c r="L92">
        <f>80</f>
        <v>80</v>
      </c>
      <c r="M92">
        <f>40</f>
        <v>40</v>
      </c>
      <c r="N92" s="5" t="s">
        <v>11</v>
      </c>
      <c r="O92" s="5" t="s">
        <v>15</v>
      </c>
      <c r="P92" s="4">
        <f t="shared" ca="1" si="3"/>
        <v>41.85</v>
      </c>
    </row>
    <row r="93" spans="1:16" x14ac:dyDescent="0.25">
      <c r="A93" t="s">
        <v>16</v>
      </c>
      <c r="B93" t="s">
        <v>29</v>
      </c>
      <c r="C93" t="s">
        <v>28</v>
      </c>
      <c r="D93" s="2">
        <f t="shared" ca="1" si="4"/>
        <v>13</v>
      </c>
      <c r="E93">
        <f>110</f>
        <v>110</v>
      </c>
      <c r="F93">
        <f>195</f>
        <v>195</v>
      </c>
      <c r="G93">
        <f>40</f>
        <v>40</v>
      </c>
      <c r="H93" t="s">
        <v>11</v>
      </c>
      <c r="I93" t="s">
        <v>12</v>
      </c>
      <c r="J93" s="2">
        <f t="shared" ca="1" si="5"/>
        <v>7</v>
      </c>
      <c r="K93">
        <f>260</f>
        <v>260</v>
      </c>
      <c r="L93">
        <f>80</f>
        <v>80</v>
      </c>
      <c r="M93">
        <f>40</f>
        <v>40</v>
      </c>
      <c r="N93" s="5" t="s">
        <v>11</v>
      </c>
      <c r="O93" s="5" t="s">
        <v>15</v>
      </c>
      <c r="P93" s="4">
        <f t="shared" ca="1" si="3"/>
        <v>45.5</v>
      </c>
    </row>
    <row r="94" spans="1:16" x14ac:dyDescent="0.25">
      <c r="A94" t="s">
        <v>16</v>
      </c>
      <c r="B94" t="s">
        <v>29</v>
      </c>
      <c r="C94" t="s">
        <v>28</v>
      </c>
      <c r="D94" s="2">
        <f t="shared" ca="1" si="4"/>
        <v>14.5</v>
      </c>
      <c r="E94">
        <f>110</f>
        <v>110</v>
      </c>
      <c r="F94">
        <f>195</f>
        <v>195</v>
      </c>
      <c r="G94">
        <f>40</f>
        <v>40</v>
      </c>
      <c r="H94" t="s">
        <v>11</v>
      </c>
      <c r="I94" t="s">
        <v>12</v>
      </c>
      <c r="J94" s="2">
        <f t="shared" ca="1" si="5"/>
        <v>8</v>
      </c>
      <c r="K94">
        <f>260</f>
        <v>260</v>
      </c>
      <c r="L94">
        <f>80</f>
        <v>80</v>
      </c>
      <c r="M94">
        <f>40</f>
        <v>40</v>
      </c>
      <c r="N94" s="5" t="s">
        <v>11</v>
      </c>
      <c r="O94" s="5" t="s">
        <v>15</v>
      </c>
      <c r="P94" s="4">
        <f t="shared" ca="1" si="3"/>
        <v>58</v>
      </c>
    </row>
    <row r="95" spans="1:16" x14ac:dyDescent="0.25">
      <c r="A95" t="s">
        <v>16</v>
      </c>
      <c r="B95" t="s">
        <v>29</v>
      </c>
      <c r="C95" t="s">
        <v>28</v>
      </c>
      <c r="D95" s="2">
        <f t="shared" ca="1" si="4"/>
        <v>19.7</v>
      </c>
      <c r="E95">
        <f>110</f>
        <v>110</v>
      </c>
      <c r="F95">
        <f>195</f>
        <v>195</v>
      </c>
      <c r="G95">
        <f>40</f>
        <v>40</v>
      </c>
      <c r="H95" t="s">
        <v>11</v>
      </c>
      <c r="I95" t="s">
        <v>12</v>
      </c>
      <c r="J95" s="2">
        <f t="shared" ca="1" si="5"/>
        <v>5.8</v>
      </c>
      <c r="K95">
        <f>260</f>
        <v>260</v>
      </c>
      <c r="L95">
        <f>80</f>
        <v>80</v>
      </c>
      <c r="M95">
        <f>40</f>
        <v>40</v>
      </c>
      <c r="N95" s="5" t="s">
        <v>11</v>
      </c>
      <c r="O95" s="5" t="s">
        <v>15</v>
      </c>
      <c r="P95" s="4">
        <f t="shared" ca="1" si="3"/>
        <v>57.129999999999995</v>
      </c>
    </row>
    <row r="96" spans="1:16" x14ac:dyDescent="0.25">
      <c r="A96" t="s">
        <v>16</v>
      </c>
      <c r="B96" t="s">
        <v>29</v>
      </c>
      <c r="C96" t="s">
        <v>28</v>
      </c>
      <c r="D96" s="2">
        <f t="shared" ca="1" si="4"/>
        <v>19.100000000000001</v>
      </c>
      <c r="E96">
        <f>110</f>
        <v>110</v>
      </c>
      <c r="F96">
        <f>195</f>
        <v>195</v>
      </c>
      <c r="G96">
        <f>40</f>
        <v>40</v>
      </c>
      <c r="H96" t="s">
        <v>11</v>
      </c>
      <c r="I96" t="s">
        <v>12</v>
      </c>
      <c r="J96" s="2">
        <f t="shared" ca="1" si="5"/>
        <v>4.4000000000000004</v>
      </c>
      <c r="K96">
        <f>260</f>
        <v>260</v>
      </c>
      <c r="L96">
        <f>80</f>
        <v>80</v>
      </c>
      <c r="M96">
        <f>40</f>
        <v>40</v>
      </c>
      <c r="N96" s="5" t="s">
        <v>11</v>
      </c>
      <c r="O96" s="5" t="s">
        <v>15</v>
      </c>
      <c r="P96" s="4">
        <f t="shared" ca="1" si="3"/>
        <v>42.02</v>
      </c>
    </row>
    <row r="97" spans="1:16" x14ac:dyDescent="0.25">
      <c r="A97" t="s">
        <v>16</v>
      </c>
      <c r="B97" t="s">
        <v>29</v>
      </c>
      <c r="C97" t="s">
        <v>28</v>
      </c>
      <c r="D97" s="2">
        <f t="shared" ca="1" si="4"/>
        <v>16.600000000000001</v>
      </c>
      <c r="E97">
        <f>110</f>
        <v>110</v>
      </c>
      <c r="F97">
        <f>195</f>
        <v>195</v>
      </c>
      <c r="G97">
        <f>40</f>
        <v>40</v>
      </c>
      <c r="H97" t="s">
        <v>11</v>
      </c>
      <c r="I97" t="s">
        <v>12</v>
      </c>
      <c r="J97" s="2">
        <f t="shared" ca="1" si="5"/>
        <v>4.7</v>
      </c>
      <c r="K97">
        <f>260</f>
        <v>260</v>
      </c>
      <c r="L97">
        <f>80</f>
        <v>80</v>
      </c>
      <c r="M97">
        <f>40</f>
        <v>40</v>
      </c>
      <c r="N97" s="5" t="s">
        <v>11</v>
      </c>
      <c r="O97" s="5" t="s">
        <v>15</v>
      </c>
      <c r="P97" s="4">
        <f t="shared" ca="1" si="3"/>
        <v>39.010000000000005</v>
      </c>
    </row>
    <row r="98" spans="1:16" x14ac:dyDescent="0.25">
      <c r="A98" t="s">
        <v>16</v>
      </c>
      <c r="B98" t="s">
        <v>29</v>
      </c>
      <c r="C98" t="s">
        <v>28</v>
      </c>
      <c r="D98" s="2">
        <f t="shared" ca="1" si="4"/>
        <v>18.399999999999999</v>
      </c>
      <c r="E98">
        <f>110</f>
        <v>110</v>
      </c>
      <c r="F98">
        <f>195</f>
        <v>195</v>
      </c>
      <c r="G98">
        <f>40</f>
        <v>40</v>
      </c>
      <c r="H98" t="s">
        <v>11</v>
      </c>
      <c r="I98" t="s">
        <v>12</v>
      </c>
      <c r="J98" s="2">
        <f t="shared" ca="1" si="5"/>
        <v>5.6</v>
      </c>
      <c r="K98">
        <f>260</f>
        <v>260</v>
      </c>
      <c r="L98">
        <f>80</f>
        <v>80</v>
      </c>
      <c r="M98">
        <f>40</f>
        <v>40</v>
      </c>
      <c r="N98" s="5" t="s">
        <v>11</v>
      </c>
      <c r="O98" s="5" t="s">
        <v>15</v>
      </c>
      <c r="P98" s="4">
        <f t="shared" ca="1" si="3"/>
        <v>51.519999999999996</v>
      </c>
    </row>
    <row r="99" spans="1:16" x14ac:dyDescent="0.25">
      <c r="A99" t="s">
        <v>16</v>
      </c>
      <c r="B99" t="s">
        <v>29</v>
      </c>
      <c r="C99" t="s">
        <v>28</v>
      </c>
      <c r="D99" s="2">
        <f t="shared" ca="1" si="4"/>
        <v>16.7</v>
      </c>
      <c r="E99">
        <f>110</f>
        <v>110</v>
      </c>
      <c r="F99">
        <f>195</f>
        <v>195</v>
      </c>
      <c r="G99">
        <f>40</f>
        <v>40</v>
      </c>
      <c r="H99" t="s">
        <v>11</v>
      </c>
      <c r="I99" t="s">
        <v>12</v>
      </c>
      <c r="J99" s="2">
        <f t="shared" ca="1" si="5"/>
        <v>5.4</v>
      </c>
      <c r="K99">
        <f>260</f>
        <v>260</v>
      </c>
      <c r="L99">
        <f>80</f>
        <v>80</v>
      </c>
      <c r="M99">
        <f>40</f>
        <v>40</v>
      </c>
      <c r="N99" s="5" t="s">
        <v>11</v>
      </c>
      <c r="O99" s="5" t="s">
        <v>15</v>
      </c>
      <c r="P99" s="4">
        <f t="shared" ca="1" si="3"/>
        <v>45.09</v>
      </c>
    </row>
    <row r="100" spans="1:16" x14ac:dyDescent="0.25">
      <c r="A100" t="s">
        <v>16</v>
      </c>
      <c r="B100" t="s">
        <v>29</v>
      </c>
      <c r="C100" t="s">
        <v>28</v>
      </c>
      <c r="D100" s="2">
        <f t="shared" ca="1" si="4"/>
        <v>11.2</v>
      </c>
      <c r="E100">
        <f>110</f>
        <v>110</v>
      </c>
      <c r="F100">
        <f>195</f>
        <v>195</v>
      </c>
      <c r="G100">
        <f>40</f>
        <v>40</v>
      </c>
      <c r="H100" t="s">
        <v>11</v>
      </c>
      <c r="I100" t="s">
        <v>12</v>
      </c>
      <c r="J100" s="2">
        <f t="shared" ca="1" si="5"/>
        <v>6</v>
      </c>
      <c r="K100">
        <f>260</f>
        <v>260</v>
      </c>
      <c r="L100">
        <f>80</f>
        <v>80</v>
      </c>
      <c r="M100">
        <f>40</f>
        <v>40</v>
      </c>
      <c r="N100" s="5" t="s">
        <v>11</v>
      </c>
      <c r="O100" s="5" t="s">
        <v>15</v>
      </c>
      <c r="P100" s="4">
        <f t="shared" ca="1" si="3"/>
        <v>33.599999999999994</v>
      </c>
    </row>
    <row r="101" spans="1:16" x14ac:dyDescent="0.25">
      <c r="A101" t="s">
        <v>16</v>
      </c>
      <c r="B101" t="s">
        <v>29</v>
      </c>
      <c r="C101" t="s">
        <v>28</v>
      </c>
      <c r="D101" s="2">
        <f t="shared" ca="1" si="4"/>
        <v>19.2</v>
      </c>
      <c r="E101">
        <f>110</f>
        <v>110</v>
      </c>
      <c r="F101">
        <f>195</f>
        <v>195</v>
      </c>
      <c r="G101">
        <f>40</f>
        <v>40</v>
      </c>
      <c r="H101" t="s">
        <v>11</v>
      </c>
      <c r="I101" t="s">
        <v>12</v>
      </c>
      <c r="J101" s="2">
        <f t="shared" ca="1" si="5"/>
        <v>7.7</v>
      </c>
      <c r="K101">
        <f>260</f>
        <v>260</v>
      </c>
      <c r="L101">
        <f>80</f>
        <v>80</v>
      </c>
      <c r="M101">
        <f>40</f>
        <v>40</v>
      </c>
      <c r="N101" s="5" t="s">
        <v>11</v>
      </c>
      <c r="O101" s="5" t="s">
        <v>15</v>
      </c>
      <c r="P101" s="4">
        <f t="shared" ca="1" si="3"/>
        <v>73.92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0677-F1A0-4744-B754-357D37A122C7}">
  <dimension ref="A1:O101"/>
  <sheetViews>
    <sheetView workbookViewId="0">
      <selection activeCell="D4" sqref="D4"/>
    </sheetView>
  </sheetViews>
  <sheetFormatPr baseColWidth="10" defaultRowHeight="15" x14ac:dyDescent="0.25"/>
  <cols>
    <col min="1" max="1" width="30.5703125" customWidth="1"/>
  </cols>
  <sheetData>
    <row r="1" spans="1:15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6</v>
      </c>
      <c r="O1" s="3" t="s">
        <v>7</v>
      </c>
    </row>
    <row r="2" spans="1:15" x14ac:dyDescent="0.25">
      <c r="A2" s="1" t="s">
        <v>33</v>
      </c>
      <c r="B2" s="1" t="s">
        <v>27</v>
      </c>
      <c r="C2" s="6">
        <v>11.8</v>
      </c>
      <c r="D2" s="1">
        <v>135</v>
      </c>
      <c r="E2" s="1">
        <v>180</v>
      </c>
      <c r="F2" s="1">
        <v>40</v>
      </c>
      <c r="G2" s="1" t="s">
        <v>11</v>
      </c>
      <c r="H2" s="1" t="s">
        <v>12</v>
      </c>
      <c r="I2" s="6">
        <v>5.8</v>
      </c>
      <c r="J2" s="1">
        <v>15</v>
      </c>
      <c r="K2" s="1">
        <v>90</v>
      </c>
      <c r="L2" s="1">
        <v>40</v>
      </c>
      <c r="M2" s="7" t="s">
        <v>11</v>
      </c>
      <c r="N2" s="7" t="s">
        <v>15</v>
      </c>
      <c r="O2" s="3">
        <v>34.22</v>
      </c>
    </row>
    <row r="3" spans="1:15" x14ac:dyDescent="0.25">
      <c r="A3" s="1" t="s">
        <v>33</v>
      </c>
      <c r="B3" s="1" t="s">
        <v>27</v>
      </c>
      <c r="C3" s="6">
        <v>16</v>
      </c>
      <c r="D3" s="1">
        <v>135</v>
      </c>
      <c r="E3" s="1">
        <v>180</v>
      </c>
      <c r="F3" s="1">
        <v>40</v>
      </c>
      <c r="G3" s="1" t="s">
        <v>11</v>
      </c>
      <c r="H3" s="1" t="s">
        <v>12</v>
      </c>
      <c r="I3" s="6">
        <v>6.6</v>
      </c>
      <c r="J3" s="1">
        <v>15</v>
      </c>
      <c r="K3" s="1">
        <v>90</v>
      </c>
      <c r="L3" s="1">
        <v>40</v>
      </c>
      <c r="M3" s="7" t="s">
        <v>11</v>
      </c>
      <c r="N3" s="7" t="s">
        <v>15</v>
      </c>
      <c r="O3" s="3">
        <v>52.8</v>
      </c>
    </row>
    <row r="4" spans="1:15" x14ac:dyDescent="0.25">
      <c r="A4" s="1" t="s">
        <v>33</v>
      </c>
      <c r="B4" s="1" t="s">
        <v>27</v>
      </c>
      <c r="C4" s="1">
        <v>14.2</v>
      </c>
      <c r="D4" s="1">
        <v>135</v>
      </c>
      <c r="E4" s="1">
        <v>180</v>
      </c>
      <c r="F4" s="1">
        <v>40</v>
      </c>
      <c r="G4" s="1" t="s">
        <v>11</v>
      </c>
      <c r="H4" s="1" t="s">
        <v>12</v>
      </c>
      <c r="I4" s="1">
        <v>4.9000000000000004</v>
      </c>
      <c r="J4" s="1">
        <v>15</v>
      </c>
      <c r="K4" s="1">
        <v>90</v>
      </c>
      <c r="L4" s="1">
        <v>40</v>
      </c>
      <c r="M4" s="1" t="s">
        <v>11</v>
      </c>
      <c r="N4" s="1" t="s">
        <v>15</v>
      </c>
      <c r="O4" s="1">
        <v>34.79</v>
      </c>
    </row>
    <row r="5" spans="1:15" x14ac:dyDescent="0.25">
      <c r="A5" s="1" t="s">
        <v>33</v>
      </c>
      <c r="B5" s="1" t="s">
        <v>27</v>
      </c>
      <c r="C5" s="1">
        <v>11.6</v>
      </c>
      <c r="D5" s="1">
        <v>135</v>
      </c>
      <c r="E5" s="1">
        <v>180</v>
      </c>
      <c r="F5" s="1">
        <v>40</v>
      </c>
      <c r="G5" s="1" t="s">
        <v>11</v>
      </c>
      <c r="H5" s="1" t="s">
        <v>12</v>
      </c>
      <c r="I5" s="1">
        <v>6.6</v>
      </c>
      <c r="J5" s="1">
        <v>15</v>
      </c>
      <c r="K5" s="1">
        <v>90</v>
      </c>
      <c r="L5" s="1">
        <v>40</v>
      </c>
      <c r="M5" s="1" t="s">
        <v>11</v>
      </c>
      <c r="N5" s="1" t="s">
        <v>15</v>
      </c>
      <c r="O5" s="1">
        <v>38.28</v>
      </c>
    </row>
    <row r="6" spans="1:15" x14ac:dyDescent="0.25">
      <c r="A6" s="1" t="s">
        <v>33</v>
      </c>
      <c r="B6" s="1" t="s">
        <v>27</v>
      </c>
      <c r="C6" s="1">
        <v>18</v>
      </c>
      <c r="D6" s="1">
        <v>135</v>
      </c>
      <c r="E6" s="1">
        <v>180</v>
      </c>
      <c r="F6" s="1">
        <v>40</v>
      </c>
      <c r="G6" s="1" t="s">
        <v>11</v>
      </c>
      <c r="H6" s="1" t="s">
        <v>12</v>
      </c>
      <c r="I6" s="1">
        <v>7.3</v>
      </c>
      <c r="J6" s="1">
        <v>15</v>
      </c>
      <c r="K6" s="1">
        <v>90</v>
      </c>
      <c r="L6" s="1">
        <v>40</v>
      </c>
      <c r="M6" s="1" t="s">
        <v>11</v>
      </c>
      <c r="N6" s="1" t="s">
        <v>15</v>
      </c>
      <c r="O6" s="1">
        <v>65.7</v>
      </c>
    </row>
    <row r="7" spans="1:15" x14ac:dyDescent="0.25">
      <c r="A7" s="1" t="s">
        <v>33</v>
      </c>
      <c r="B7" s="1" t="s">
        <v>27</v>
      </c>
      <c r="C7" s="1">
        <v>19</v>
      </c>
      <c r="D7" s="1">
        <v>135</v>
      </c>
      <c r="E7" s="1">
        <v>180</v>
      </c>
      <c r="F7" s="1">
        <v>40</v>
      </c>
      <c r="G7" s="1" t="s">
        <v>11</v>
      </c>
      <c r="H7" s="1" t="s">
        <v>12</v>
      </c>
      <c r="I7" s="1">
        <v>5.8</v>
      </c>
      <c r="J7" s="1">
        <v>15</v>
      </c>
      <c r="K7" s="1">
        <v>90</v>
      </c>
      <c r="L7" s="1">
        <v>40</v>
      </c>
      <c r="M7" s="1" t="s">
        <v>11</v>
      </c>
      <c r="N7" s="1" t="s">
        <v>15</v>
      </c>
      <c r="O7" s="1">
        <v>55.1</v>
      </c>
    </row>
    <row r="8" spans="1:15" x14ac:dyDescent="0.25">
      <c r="A8" s="1" t="s">
        <v>33</v>
      </c>
      <c r="B8" s="1" t="s">
        <v>27</v>
      </c>
      <c r="C8" s="1">
        <v>11.6</v>
      </c>
      <c r="D8" s="1">
        <v>135</v>
      </c>
      <c r="E8" s="1">
        <v>180</v>
      </c>
      <c r="F8" s="1">
        <v>40</v>
      </c>
      <c r="G8" s="1" t="s">
        <v>11</v>
      </c>
      <c r="H8" s="1" t="s">
        <v>12</v>
      </c>
      <c r="I8" s="1">
        <v>8.3000000000000007</v>
      </c>
      <c r="J8" s="1">
        <v>15</v>
      </c>
      <c r="K8" s="1">
        <v>90</v>
      </c>
      <c r="L8" s="1">
        <v>40</v>
      </c>
      <c r="M8" s="1" t="s">
        <v>11</v>
      </c>
      <c r="N8" s="1" t="s">
        <v>15</v>
      </c>
      <c r="O8" s="1">
        <v>48.14</v>
      </c>
    </row>
    <row r="9" spans="1:15" x14ac:dyDescent="0.25">
      <c r="A9" s="1" t="s">
        <v>33</v>
      </c>
      <c r="B9" s="1" t="s">
        <v>27</v>
      </c>
      <c r="C9" s="1">
        <v>16.3</v>
      </c>
      <c r="D9" s="1">
        <v>135</v>
      </c>
      <c r="E9" s="1">
        <v>180</v>
      </c>
      <c r="F9" s="1">
        <v>40</v>
      </c>
      <c r="G9" s="1" t="s">
        <v>11</v>
      </c>
      <c r="H9" s="1" t="s">
        <v>12</v>
      </c>
      <c r="I9" s="1">
        <v>5.3</v>
      </c>
      <c r="J9" s="1">
        <v>15</v>
      </c>
      <c r="K9" s="1">
        <v>90</v>
      </c>
      <c r="L9" s="1">
        <v>40</v>
      </c>
      <c r="M9" s="1" t="s">
        <v>11</v>
      </c>
      <c r="N9" s="1" t="s">
        <v>15</v>
      </c>
      <c r="O9" s="1">
        <v>43.2</v>
      </c>
    </row>
    <row r="10" spans="1:15" x14ac:dyDescent="0.25">
      <c r="A10" s="1" t="s">
        <v>33</v>
      </c>
      <c r="B10" s="1" t="s">
        <v>27</v>
      </c>
      <c r="C10" s="1">
        <v>19.600000000000001</v>
      </c>
      <c r="D10" s="1">
        <v>135</v>
      </c>
      <c r="E10" s="1">
        <v>180</v>
      </c>
      <c r="F10" s="1">
        <v>40</v>
      </c>
      <c r="G10" s="1" t="s">
        <v>11</v>
      </c>
      <c r="H10" s="1" t="s">
        <v>12</v>
      </c>
      <c r="I10" s="1">
        <v>6.7</v>
      </c>
      <c r="J10" s="1">
        <v>15</v>
      </c>
      <c r="K10" s="1">
        <v>90</v>
      </c>
      <c r="L10" s="1">
        <v>40</v>
      </c>
      <c r="M10" s="1" t="s">
        <v>11</v>
      </c>
      <c r="N10" s="1" t="s">
        <v>15</v>
      </c>
      <c r="O10" s="1">
        <v>65.66</v>
      </c>
    </row>
    <row r="11" spans="1:15" x14ac:dyDescent="0.25">
      <c r="A11" s="1" t="s">
        <v>33</v>
      </c>
      <c r="B11" s="1" t="s">
        <v>27</v>
      </c>
      <c r="C11" s="1">
        <v>15.9</v>
      </c>
      <c r="D11" s="1">
        <v>135</v>
      </c>
      <c r="E11" s="1">
        <v>180</v>
      </c>
      <c r="F11" s="1">
        <v>40</v>
      </c>
      <c r="G11" s="1" t="s">
        <v>11</v>
      </c>
      <c r="H11" s="1" t="s">
        <v>12</v>
      </c>
      <c r="I11" s="1">
        <v>4.0999999999999996</v>
      </c>
      <c r="J11" s="1">
        <v>15</v>
      </c>
      <c r="K11" s="1">
        <v>90</v>
      </c>
      <c r="L11" s="1">
        <v>40</v>
      </c>
      <c r="M11" s="1" t="s">
        <v>11</v>
      </c>
      <c r="N11" s="1" t="s">
        <v>15</v>
      </c>
      <c r="O11" s="1">
        <v>32.6</v>
      </c>
    </row>
    <row r="12" spans="1:15" x14ac:dyDescent="0.25">
      <c r="A12" s="1" t="s">
        <v>33</v>
      </c>
      <c r="B12" s="1" t="s">
        <v>27</v>
      </c>
      <c r="C12" s="1">
        <v>18.3</v>
      </c>
      <c r="D12" s="1">
        <v>135</v>
      </c>
      <c r="E12" s="1">
        <v>180</v>
      </c>
      <c r="F12" s="1">
        <v>40</v>
      </c>
      <c r="G12" s="1" t="s">
        <v>11</v>
      </c>
      <c r="H12" s="1" t="s">
        <v>12</v>
      </c>
      <c r="I12" s="1">
        <v>7.7</v>
      </c>
      <c r="J12" s="1">
        <v>15</v>
      </c>
      <c r="K12" s="1">
        <v>90</v>
      </c>
      <c r="L12" s="1">
        <v>40</v>
      </c>
      <c r="M12" s="1" t="s">
        <v>11</v>
      </c>
      <c r="N12" s="1" t="s">
        <v>15</v>
      </c>
      <c r="O12" s="1">
        <v>70.459999999999994</v>
      </c>
    </row>
    <row r="13" spans="1:15" x14ac:dyDescent="0.25">
      <c r="A13" s="1" t="s">
        <v>33</v>
      </c>
      <c r="B13" s="1" t="s">
        <v>27</v>
      </c>
      <c r="C13" s="1">
        <v>16.3</v>
      </c>
      <c r="D13" s="1">
        <v>135</v>
      </c>
      <c r="E13" s="1">
        <v>180</v>
      </c>
      <c r="F13" s="1">
        <v>40</v>
      </c>
      <c r="G13" s="1" t="s">
        <v>11</v>
      </c>
      <c r="H13" s="1" t="s">
        <v>12</v>
      </c>
      <c r="I13" s="1">
        <v>8.5</v>
      </c>
      <c r="J13" s="1">
        <v>15</v>
      </c>
      <c r="K13" s="1">
        <v>90</v>
      </c>
      <c r="L13" s="1">
        <v>40</v>
      </c>
      <c r="M13" s="1" t="s">
        <v>11</v>
      </c>
      <c r="N13" s="1" t="s">
        <v>15</v>
      </c>
      <c r="O13" s="1">
        <v>69.28</v>
      </c>
    </row>
    <row r="14" spans="1:15" x14ac:dyDescent="0.25">
      <c r="A14" s="1" t="s">
        <v>33</v>
      </c>
      <c r="B14" s="1" t="s">
        <v>27</v>
      </c>
      <c r="C14" s="1">
        <v>18.3</v>
      </c>
      <c r="D14" s="1">
        <v>135</v>
      </c>
      <c r="E14" s="1">
        <v>180</v>
      </c>
      <c r="F14" s="1">
        <v>40</v>
      </c>
      <c r="G14" s="1" t="s">
        <v>11</v>
      </c>
      <c r="H14" s="1" t="s">
        <v>12</v>
      </c>
      <c r="I14" s="1">
        <v>4.5</v>
      </c>
      <c r="J14" s="1">
        <v>15</v>
      </c>
      <c r="K14" s="1">
        <v>90</v>
      </c>
      <c r="L14" s="1">
        <v>40</v>
      </c>
      <c r="M14" s="1" t="s">
        <v>11</v>
      </c>
      <c r="N14" s="1" t="s">
        <v>15</v>
      </c>
      <c r="O14" s="1">
        <v>41.18</v>
      </c>
    </row>
    <row r="15" spans="1:15" x14ac:dyDescent="0.25">
      <c r="A15" s="1" t="s">
        <v>33</v>
      </c>
      <c r="B15" s="1" t="s">
        <v>27</v>
      </c>
      <c r="C15" s="1">
        <v>18.100000000000001</v>
      </c>
      <c r="D15" s="1">
        <v>135</v>
      </c>
      <c r="E15" s="1">
        <v>180</v>
      </c>
      <c r="F15" s="1">
        <v>40</v>
      </c>
      <c r="G15" s="1" t="s">
        <v>11</v>
      </c>
      <c r="H15" s="1" t="s">
        <v>12</v>
      </c>
      <c r="I15" s="1">
        <v>5.9</v>
      </c>
      <c r="J15" s="1">
        <v>15</v>
      </c>
      <c r="K15" s="1">
        <v>90</v>
      </c>
      <c r="L15" s="1">
        <v>40</v>
      </c>
      <c r="M15" s="1" t="s">
        <v>11</v>
      </c>
      <c r="N15" s="1" t="s">
        <v>15</v>
      </c>
      <c r="O15" s="1">
        <v>53.4</v>
      </c>
    </row>
    <row r="16" spans="1:15" x14ac:dyDescent="0.25">
      <c r="A16" s="1" t="s">
        <v>33</v>
      </c>
      <c r="B16" s="1" t="s">
        <v>27</v>
      </c>
      <c r="C16" s="1">
        <v>19</v>
      </c>
      <c r="D16" s="1">
        <v>135</v>
      </c>
      <c r="E16" s="1">
        <v>180</v>
      </c>
      <c r="F16" s="1">
        <v>40</v>
      </c>
      <c r="G16" s="1" t="s">
        <v>11</v>
      </c>
      <c r="H16" s="1" t="s">
        <v>12</v>
      </c>
      <c r="I16" s="1">
        <v>5.7</v>
      </c>
      <c r="J16" s="1">
        <v>15</v>
      </c>
      <c r="K16" s="1">
        <v>90</v>
      </c>
      <c r="L16" s="1">
        <v>40</v>
      </c>
      <c r="M16" s="1" t="s">
        <v>11</v>
      </c>
      <c r="N16" s="1" t="s">
        <v>15</v>
      </c>
      <c r="O16" s="1">
        <v>54.15</v>
      </c>
    </row>
    <row r="17" spans="1:15" x14ac:dyDescent="0.25">
      <c r="A17" s="1" t="s">
        <v>33</v>
      </c>
      <c r="B17" s="1" t="s">
        <v>27</v>
      </c>
      <c r="C17" s="1">
        <v>15.4</v>
      </c>
      <c r="D17" s="1">
        <v>135</v>
      </c>
      <c r="E17" s="1">
        <v>180</v>
      </c>
      <c r="F17" s="1">
        <v>40</v>
      </c>
      <c r="G17" s="1" t="s">
        <v>11</v>
      </c>
      <c r="H17" s="1" t="s">
        <v>12</v>
      </c>
      <c r="I17" s="1">
        <v>6.4</v>
      </c>
      <c r="J17" s="1">
        <v>15</v>
      </c>
      <c r="K17" s="1">
        <v>90</v>
      </c>
      <c r="L17" s="1">
        <v>40</v>
      </c>
      <c r="M17" s="1" t="s">
        <v>11</v>
      </c>
      <c r="N17" s="1" t="s">
        <v>15</v>
      </c>
      <c r="O17" s="1">
        <v>49.28</v>
      </c>
    </row>
    <row r="18" spans="1:15" x14ac:dyDescent="0.25">
      <c r="A18" s="1" t="s">
        <v>33</v>
      </c>
      <c r="B18" s="1" t="s">
        <v>27</v>
      </c>
      <c r="C18" s="1">
        <v>11.2</v>
      </c>
      <c r="D18" s="1">
        <v>135</v>
      </c>
      <c r="E18" s="1">
        <v>180</v>
      </c>
      <c r="F18" s="1">
        <v>40</v>
      </c>
      <c r="G18" s="1" t="s">
        <v>11</v>
      </c>
      <c r="H18" s="1" t="s">
        <v>12</v>
      </c>
      <c r="I18" s="1">
        <v>5.3</v>
      </c>
      <c r="J18" s="1">
        <v>15</v>
      </c>
      <c r="K18" s="1">
        <v>90</v>
      </c>
      <c r="L18" s="1">
        <v>40</v>
      </c>
      <c r="M18" s="1" t="s">
        <v>11</v>
      </c>
      <c r="N18" s="1" t="s">
        <v>15</v>
      </c>
      <c r="O18" s="1">
        <v>29.68</v>
      </c>
    </row>
    <row r="19" spans="1:15" x14ac:dyDescent="0.25">
      <c r="A19" s="1" t="s">
        <v>33</v>
      </c>
      <c r="B19" s="1" t="s">
        <v>27</v>
      </c>
      <c r="C19" s="1">
        <v>14.4</v>
      </c>
      <c r="D19" s="1">
        <v>135</v>
      </c>
      <c r="E19" s="1">
        <v>180</v>
      </c>
      <c r="F19" s="1">
        <v>40</v>
      </c>
      <c r="G19" s="1" t="s">
        <v>11</v>
      </c>
      <c r="H19" s="1" t="s">
        <v>12</v>
      </c>
      <c r="I19" s="1">
        <v>5.9</v>
      </c>
      <c r="J19" s="1">
        <v>15</v>
      </c>
      <c r="K19" s="1">
        <v>90</v>
      </c>
      <c r="L19" s="1">
        <v>40</v>
      </c>
      <c r="M19" s="1" t="s">
        <v>11</v>
      </c>
      <c r="N19" s="1" t="s">
        <v>15</v>
      </c>
      <c r="O19" s="1">
        <v>42.48</v>
      </c>
    </row>
    <row r="20" spans="1:15" x14ac:dyDescent="0.25">
      <c r="A20" s="1" t="s">
        <v>33</v>
      </c>
      <c r="B20" s="1" t="s">
        <v>27</v>
      </c>
      <c r="C20" s="1">
        <v>17.3</v>
      </c>
      <c r="D20" s="1">
        <v>135</v>
      </c>
      <c r="E20" s="1">
        <v>180</v>
      </c>
      <c r="F20" s="1">
        <v>40</v>
      </c>
      <c r="G20" s="1" t="s">
        <v>11</v>
      </c>
      <c r="H20" s="1" t="s">
        <v>12</v>
      </c>
      <c r="I20" s="1">
        <v>5.7</v>
      </c>
      <c r="J20" s="1">
        <v>15</v>
      </c>
      <c r="K20" s="1">
        <v>90</v>
      </c>
      <c r="L20" s="1">
        <v>40</v>
      </c>
      <c r="M20" s="1" t="s">
        <v>11</v>
      </c>
      <c r="N20" s="1" t="s">
        <v>15</v>
      </c>
      <c r="O20" s="1">
        <v>49.31</v>
      </c>
    </row>
    <row r="21" spans="1:15" x14ac:dyDescent="0.25">
      <c r="A21" s="1" t="s">
        <v>33</v>
      </c>
      <c r="B21" s="1" t="s">
        <v>27</v>
      </c>
      <c r="C21" s="1">
        <v>14.9</v>
      </c>
      <c r="D21" s="1">
        <v>135</v>
      </c>
      <c r="E21" s="1">
        <v>180</v>
      </c>
      <c r="F21" s="1">
        <v>40</v>
      </c>
      <c r="G21" s="1" t="s">
        <v>11</v>
      </c>
      <c r="H21" s="1" t="s">
        <v>12</v>
      </c>
      <c r="I21" s="1">
        <v>4.7</v>
      </c>
      <c r="J21" s="1">
        <v>15</v>
      </c>
      <c r="K21" s="1">
        <v>90</v>
      </c>
      <c r="L21" s="1">
        <v>40</v>
      </c>
      <c r="M21" s="1" t="s">
        <v>11</v>
      </c>
      <c r="N21" s="1" t="s">
        <v>15</v>
      </c>
      <c r="O21" s="1">
        <v>35.020000000000003</v>
      </c>
    </row>
    <row r="22" spans="1:15" x14ac:dyDescent="0.25">
      <c r="A22" s="1" t="s">
        <v>33</v>
      </c>
      <c r="B22" s="1" t="s">
        <v>27</v>
      </c>
      <c r="C22" s="1">
        <v>14</v>
      </c>
      <c r="D22" s="1">
        <v>135</v>
      </c>
      <c r="E22" s="1">
        <v>180</v>
      </c>
      <c r="F22" s="1">
        <v>40</v>
      </c>
      <c r="G22" s="1" t="s">
        <v>11</v>
      </c>
      <c r="H22" s="1" t="s">
        <v>12</v>
      </c>
      <c r="I22" s="1">
        <v>7.3</v>
      </c>
      <c r="J22" s="1">
        <v>15</v>
      </c>
      <c r="K22" s="1">
        <v>90</v>
      </c>
      <c r="L22" s="1">
        <v>40</v>
      </c>
      <c r="M22" s="1" t="s">
        <v>11</v>
      </c>
      <c r="N22" s="1" t="s">
        <v>15</v>
      </c>
      <c r="O22" s="1">
        <v>51.1</v>
      </c>
    </row>
    <row r="23" spans="1:15" x14ac:dyDescent="0.25">
      <c r="A23" s="1" t="s">
        <v>33</v>
      </c>
      <c r="B23" s="1" t="s">
        <v>27</v>
      </c>
      <c r="C23" s="1">
        <v>16.5</v>
      </c>
      <c r="D23" s="1">
        <v>135</v>
      </c>
      <c r="E23" s="1">
        <v>180</v>
      </c>
      <c r="F23" s="1">
        <v>40</v>
      </c>
      <c r="G23" s="1" t="s">
        <v>11</v>
      </c>
      <c r="H23" s="1" t="s">
        <v>12</v>
      </c>
      <c r="I23" s="1">
        <v>6.2</v>
      </c>
      <c r="J23" s="1">
        <v>15</v>
      </c>
      <c r="K23" s="1">
        <v>90</v>
      </c>
      <c r="L23" s="1">
        <v>40</v>
      </c>
      <c r="M23" s="1" t="s">
        <v>11</v>
      </c>
      <c r="N23" s="1" t="s">
        <v>15</v>
      </c>
      <c r="O23" s="1">
        <v>51.15</v>
      </c>
    </row>
    <row r="24" spans="1:15" x14ac:dyDescent="0.25">
      <c r="A24" s="1" t="s">
        <v>33</v>
      </c>
      <c r="B24" s="1" t="s">
        <v>27</v>
      </c>
      <c r="C24" s="1">
        <v>18.100000000000001</v>
      </c>
      <c r="D24" s="1">
        <v>135</v>
      </c>
      <c r="E24" s="1">
        <v>180</v>
      </c>
      <c r="F24" s="1">
        <v>40</v>
      </c>
      <c r="G24" s="1" t="s">
        <v>11</v>
      </c>
      <c r="H24" s="1" t="s">
        <v>12</v>
      </c>
      <c r="I24" s="1">
        <v>7.8</v>
      </c>
      <c r="J24" s="1">
        <v>15</v>
      </c>
      <c r="K24" s="1">
        <v>90</v>
      </c>
      <c r="L24" s="1">
        <v>40</v>
      </c>
      <c r="M24" s="1" t="s">
        <v>11</v>
      </c>
      <c r="N24" s="1" t="s">
        <v>15</v>
      </c>
      <c r="O24" s="1">
        <v>70.59</v>
      </c>
    </row>
    <row r="25" spans="1:15" x14ac:dyDescent="0.25">
      <c r="A25" s="1" t="s">
        <v>33</v>
      </c>
      <c r="B25" s="1" t="s">
        <v>27</v>
      </c>
      <c r="C25" s="1">
        <v>13.8</v>
      </c>
      <c r="D25" s="1">
        <v>135</v>
      </c>
      <c r="E25" s="1">
        <v>180</v>
      </c>
      <c r="F25" s="1">
        <v>40</v>
      </c>
      <c r="G25" s="1" t="s">
        <v>11</v>
      </c>
      <c r="H25" s="1" t="s">
        <v>12</v>
      </c>
      <c r="I25" s="1">
        <v>6.3</v>
      </c>
      <c r="J25" s="1">
        <v>15</v>
      </c>
      <c r="K25" s="1">
        <v>90</v>
      </c>
      <c r="L25" s="1">
        <v>40</v>
      </c>
      <c r="M25" s="1" t="s">
        <v>11</v>
      </c>
      <c r="N25" s="1" t="s">
        <v>15</v>
      </c>
      <c r="O25" s="1">
        <v>43.47</v>
      </c>
    </row>
    <row r="26" spans="1:15" x14ac:dyDescent="0.25">
      <c r="A26" s="1" t="s">
        <v>33</v>
      </c>
      <c r="B26" s="1" t="s">
        <v>27</v>
      </c>
      <c r="C26" s="1">
        <v>17.7</v>
      </c>
      <c r="D26" s="1">
        <v>135</v>
      </c>
      <c r="E26" s="1">
        <v>180</v>
      </c>
      <c r="F26" s="1">
        <v>40</v>
      </c>
      <c r="G26" s="1" t="s">
        <v>11</v>
      </c>
      <c r="H26" s="1" t="s">
        <v>12</v>
      </c>
      <c r="I26" s="1">
        <v>6.2</v>
      </c>
      <c r="J26" s="1">
        <v>15</v>
      </c>
      <c r="K26" s="1">
        <v>90</v>
      </c>
      <c r="L26" s="1">
        <v>40</v>
      </c>
      <c r="M26" s="1" t="s">
        <v>11</v>
      </c>
      <c r="N26" s="1" t="s">
        <v>15</v>
      </c>
      <c r="O26" s="1">
        <v>54.87</v>
      </c>
    </row>
    <row r="27" spans="1:15" x14ac:dyDescent="0.25">
      <c r="A27" s="1" t="s">
        <v>33</v>
      </c>
      <c r="B27" s="1" t="s">
        <v>27</v>
      </c>
      <c r="C27" s="1">
        <v>18.5</v>
      </c>
      <c r="D27" s="1">
        <v>135</v>
      </c>
      <c r="E27" s="1">
        <v>180</v>
      </c>
      <c r="F27" s="1">
        <v>40</v>
      </c>
      <c r="G27" s="1" t="s">
        <v>11</v>
      </c>
      <c r="H27" s="1" t="s">
        <v>12</v>
      </c>
      <c r="I27" s="1">
        <v>7.7</v>
      </c>
      <c r="J27" s="1">
        <v>15</v>
      </c>
      <c r="K27" s="1">
        <v>90</v>
      </c>
      <c r="L27" s="1">
        <v>40</v>
      </c>
      <c r="M27" s="1" t="s">
        <v>11</v>
      </c>
      <c r="N27" s="1" t="s">
        <v>15</v>
      </c>
      <c r="O27" s="1">
        <v>71.23</v>
      </c>
    </row>
    <row r="28" spans="1:15" x14ac:dyDescent="0.25">
      <c r="A28" s="1" t="s">
        <v>33</v>
      </c>
      <c r="B28" s="1" t="s">
        <v>27</v>
      </c>
      <c r="C28" s="1">
        <v>18.5</v>
      </c>
      <c r="D28" s="1">
        <v>135</v>
      </c>
      <c r="E28" s="1">
        <v>180</v>
      </c>
      <c r="F28" s="1">
        <v>40</v>
      </c>
      <c r="G28" s="1" t="s">
        <v>11</v>
      </c>
      <c r="H28" s="1" t="s">
        <v>12</v>
      </c>
      <c r="I28" s="1">
        <v>5.3</v>
      </c>
      <c r="J28" s="1">
        <v>15</v>
      </c>
      <c r="K28" s="1">
        <v>90</v>
      </c>
      <c r="L28" s="1">
        <v>40</v>
      </c>
      <c r="M28" s="1" t="s">
        <v>11</v>
      </c>
      <c r="N28" s="1" t="s">
        <v>15</v>
      </c>
      <c r="O28" s="1">
        <v>49.03</v>
      </c>
    </row>
    <row r="29" spans="1:15" x14ac:dyDescent="0.25">
      <c r="A29" s="1" t="s">
        <v>33</v>
      </c>
      <c r="B29" s="1" t="s">
        <v>27</v>
      </c>
      <c r="C29" s="1">
        <v>13.3</v>
      </c>
      <c r="D29" s="1">
        <v>135</v>
      </c>
      <c r="E29" s="1">
        <v>180</v>
      </c>
      <c r="F29" s="1">
        <v>40</v>
      </c>
      <c r="G29" s="1" t="s">
        <v>11</v>
      </c>
      <c r="H29" s="1" t="s">
        <v>12</v>
      </c>
      <c r="I29" s="1">
        <v>8.9</v>
      </c>
      <c r="J29" s="1">
        <v>15</v>
      </c>
      <c r="K29" s="1">
        <v>90</v>
      </c>
      <c r="L29" s="1">
        <v>40</v>
      </c>
      <c r="M29" s="1" t="s">
        <v>11</v>
      </c>
      <c r="N29" s="1" t="s">
        <v>15</v>
      </c>
      <c r="O29" s="1">
        <v>59.19</v>
      </c>
    </row>
    <row r="30" spans="1:15" x14ac:dyDescent="0.25">
      <c r="A30" s="1" t="s">
        <v>33</v>
      </c>
      <c r="B30" s="1" t="s">
        <v>27</v>
      </c>
      <c r="C30" s="1">
        <v>19</v>
      </c>
      <c r="D30" s="1">
        <v>135</v>
      </c>
      <c r="E30" s="1">
        <v>180</v>
      </c>
      <c r="F30" s="1">
        <v>40</v>
      </c>
      <c r="G30" s="1" t="s">
        <v>11</v>
      </c>
      <c r="H30" s="1" t="s">
        <v>12</v>
      </c>
      <c r="I30" s="1">
        <v>4.7</v>
      </c>
      <c r="J30" s="1">
        <v>15</v>
      </c>
      <c r="K30" s="1">
        <v>90</v>
      </c>
      <c r="L30" s="1">
        <v>40</v>
      </c>
      <c r="M30" s="1" t="s">
        <v>11</v>
      </c>
      <c r="N30" s="1" t="s">
        <v>15</v>
      </c>
      <c r="O30" s="1">
        <v>44.65</v>
      </c>
    </row>
    <row r="31" spans="1:15" x14ac:dyDescent="0.25">
      <c r="A31" s="1" t="s">
        <v>33</v>
      </c>
      <c r="B31" s="1" t="s">
        <v>27</v>
      </c>
      <c r="C31" s="1">
        <v>17.2</v>
      </c>
      <c r="D31" s="1">
        <v>135</v>
      </c>
      <c r="E31" s="1">
        <v>180</v>
      </c>
      <c r="F31" s="1">
        <v>40</v>
      </c>
      <c r="G31" s="1" t="s">
        <v>11</v>
      </c>
      <c r="H31" s="1" t="s">
        <v>12</v>
      </c>
      <c r="I31" s="1">
        <v>8.5</v>
      </c>
      <c r="J31" s="1">
        <v>15</v>
      </c>
      <c r="K31" s="1">
        <v>90</v>
      </c>
      <c r="L31" s="1">
        <v>40</v>
      </c>
      <c r="M31" s="1" t="s">
        <v>11</v>
      </c>
      <c r="N31" s="1" t="s">
        <v>15</v>
      </c>
      <c r="O31" s="1">
        <v>73.099999999999994</v>
      </c>
    </row>
    <row r="32" spans="1:15" x14ac:dyDescent="0.25">
      <c r="A32" s="1" t="s">
        <v>33</v>
      </c>
      <c r="B32" s="1" t="s">
        <v>27</v>
      </c>
      <c r="C32" s="1">
        <v>12.4</v>
      </c>
      <c r="D32" s="1">
        <v>135</v>
      </c>
      <c r="E32" s="1">
        <v>180</v>
      </c>
      <c r="F32" s="1">
        <v>40</v>
      </c>
      <c r="G32" s="1" t="s">
        <v>11</v>
      </c>
      <c r="H32" s="1" t="s">
        <v>12</v>
      </c>
      <c r="I32" s="1">
        <v>5.7</v>
      </c>
      <c r="J32" s="1">
        <v>15</v>
      </c>
      <c r="K32" s="1">
        <v>90</v>
      </c>
      <c r="L32" s="1">
        <v>40</v>
      </c>
      <c r="M32" s="1" t="s">
        <v>11</v>
      </c>
      <c r="N32" s="1" t="s">
        <v>15</v>
      </c>
      <c r="O32" s="1">
        <v>35.340000000000003</v>
      </c>
    </row>
    <row r="33" spans="1:15" x14ac:dyDescent="0.25">
      <c r="A33" s="1" t="s">
        <v>33</v>
      </c>
      <c r="B33" s="1" t="s">
        <v>27</v>
      </c>
      <c r="C33" s="1">
        <v>17.3</v>
      </c>
      <c r="D33" s="1">
        <v>135</v>
      </c>
      <c r="E33" s="1">
        <v>180</v>
      </c>
      <c r="F33" s="1">
        <v>40</v>
      </c>
      <c r="G33" s="1" t="s">
        <v>11</v>
      </c>
      <c r="H33" s="1" t="s">
        <v>12</v>
      </c>
      <c r="I33" s="1">
        <v>4</v>
      </c>
      <c r="J33" s="1">
        <v>15</v>
      </c>
      <c r="K33" s="1">
        <v>90</v>
      </c>
      <c r="L33" s="1">
        <v>40</v>
      </c>
      <c r="M33" s="1" t="s">
        <v>11</v>
      </c>
      <c r="N33" s="1" t="s">
        <v>15</v>
      </c>
      <c r="O33" s="1">
        <v>34.6</v>
      </c>
    </row>
    <row r="34" spans="1:15" x14ac:dyDescent="0.25">
      <c r="A34" s="1" t="s">
        <v>33</v>
      </c>
      <c r="B34" s="1" t="s">
        <v>27</v>
      </c>
      <c r="C34" s="1">
        <v>15.9</v>
      </c>
      <c r="D34" s="1">
        <v>135</v>
      </c>
      <c r="E34" s="1">
        <v>180</v>
      </c>
      <c r="F34" s="1">
        <v>40</v>
      </c>
      <c r="G34" s="1" t="s">
        <v>11</v>
      </c>
      <c r="H34" s="1" t="s">
        <v>12</v>
      </c>
      <c r="I34" s="1">
        <v>7.2</v>
      </c>
      <c r="J34" s="1">
        <v>15</v>
      </c>
      <c r="K34" s="1">
        <v>90</v>
      </c>
      <c r="L34" s="1">
        <v>40</v>
      </c>
      <c r="M34" s="1" t="s">
        <v>11</v>
      </c>
      <c r="N34" s="1" t="s">
        <v>15</v>
      </c>
      <c r="O34" s="1">
        <v>57.24</v>
      </c>
    </row>
    <row r="35" spans="1:15" x14ac:dyDescent="0.25">
      <c r="A35" s="1" t="s">
        <v>33</v>
      </c>
      <c r="B35" s="1" t="s">
        <v>27</v>
      </c>
      <c r="C35" s="1">
        <v>19.8</v>
      </c>
      <c r="D35" s="1">
        <v>135</v>
      </c>
      <c r="E35" s="1">
        <v>180</v>
      </c>
      <c r="F35" s="1">
        <v>40</v>
      </c>
      <c r="G35" s="1" t="s">
        <v>11</v>
      </c>
      <c r="H35" s="1" t="s">
        <v>12</v>
      </c>
      <c r="I35" s="1">
        <v>5.9</v>
      </c>
      <c r="J35" s="1">
        <v>15</v>
      </c>
      <c r="K35" s="1">
        <v>90</v>
      </c>
      <c r="L35" s="1">
        <v>40</v>
      </c>
      <c r="M35" s="1" t="s">
        <v>11</v>
      </c>
      <c r="N35" s="1" t="s">
        <v>15</v>
      </c>
      <c r="O35" s="1">
        <v>58.41</v>
      </c>
    </row>
    <row r="36" spans="1:15" x14ac:dyDescent="0.25">
      <c r="A36" s="1" t="s">
        <v>33</v>
      </c>
      <c r="B36" s="1" t="s">
        <v>27</v>
      </c>
      <c r="C36" s="1">
        <v>16.5</v>
      </c>
      <c r="D36" s="1">
        <v>135</v>
      </c>
      <c r="E36" s="1">
        <v>180</v>
      </c>
      <c r="F36" s="1">
        <v>40</v>
      </c>
      <c r="G36" s="1" t="s">
        <v>11</v>
      </c>
      <c r="H36" s="1" t="s">
        <v>12</v>
      </c>
      <c r="I36" s="1">
        <v>5.5</v>
      </c>
      <c r="J36" s="1">
        <v>15</v>
      </c>
      <c r="K36" s="1">
        <v>90</v>
      </c>
      <c r="L36" s="1">
        <v>40</v>
      </c>
      <c r="M36" s="1" t="s">
        <v>11</v>
      </c>
      <c r="N36" s="1" t="s">
        <v>15</v>
      </c>
      <c r="O36" s="1">
        <v>45.38</v>
      </c>
    </row>
    <row r="37" spans="1:15" x14ac:dyDescent="0.25">
      <c r="A37" s="1" t="s">
        <v>33</v>
      </c>
      <c r="B37" s="1" t="s">
        <v>27</v>
      </c>
      <c r="C37" s="1">
        <v>17.600000000000001</v>
      </c>
      <c r="D37" s="1">
        <v>135</v>
      </c>
      <c r="E37" s="1">
        <v>180</v>
      </c>
      <c r="F37" s="1">
        <v>40</v>
      </c>
      <c r="G37" s="1" t="s">
        <v>11</v>
      </c>
      <c r="H37" s="1" t="s">
        <v>12</v>
      </c>
      <c r="I37" s="1">
        <v>4.9000000000000004</v>
      </c>
      <c r="J37" s="1">
        <v>15</v>
      </c>
      <c r="K37" s="1">
        <v>90</v>
      </c>
      <c r="L37" s="1">
        <v>40</v>
      </c>
      <c r="M37" s="1" t="s">
        <v>11</v>
      </c>
      <c r="N37" s="1" t="s">
        <v>15</v>
      </c>
      <c r="O37" s="1">
        <v>43.12</v>
      </c>
    </row>
    <row r="38" spans="1:15" x14ac:dyDescent="0.25">
      <c r="A38" s="1" t="s">
        <v>33</v>
      </c>
      <c r="B38" s="1" t="s">
        <v>27</v>
      </c>
      <c r="C38" s="1">
        <v>17</v>
      </c>
      <c r="D38" s="1">
        <v>135</v>
      </c>
      <c r="E38" s="1">
        <v>180</v>
      </c>
      <c r="F38" s="1">
        <v>40</v>
      </c>
      <c r="G38" s="1" t="s">
        <v>11</v>
      </c>
      <c r="H38" s="1" t="s">
        <v>12</v>
      </c>
      <c r="I38" s="1">
        <v>8.4</v>
      </c>
      <c r="J38" s="1">
        <v>15</v>
      </c>
      <c r="K38" s="1">
        <v>90</v>
      </c>
      <c r="L38" s="1">
        <v>40</v>
      </c>
      <c r="M38" s="1" t="s">
        <v>11</v>
      </c>
      <c r="N38" s="1" t="s">
        <v>15</v>
      </c>
      <c r="O38" s="1">
        <v>71.400000000000006</v>
      </c>
    </row>
    <row r="39" spans="1:15" x14ac:dyDescent="0.25">
      <c r="A39" s="1" t="s">
        <v>33</v>
      </c>
      <c r="B39" s="1" t="s">
        <v>27</v>
      </c>
      <c r="C39" s="1">
        <v>13</v>
      </c>
      <c r="D39" s="1">
        <v>135</v>
      </c>
      <c r="E39" s="1">
        <v>180</v>
      </c>
      <c r="F39" s="1">
        <v>40</v>
      </c>
      <c r="G39" s="1" t="s">
        <v>11</v>
      </c>
      <c r="H39" s="1" t="s">
        <v>12</v>
      </c>
      <c r="I39" s="1">
        <v>6.7</v>
      </c>
      <c r="J39" s="1">
        <v>15</v>
      </c>
      <c r="K39" s="1">
        <v>90</v>
      </c>
      <c r="L39" s="1">
        <v>40</v>
      </c>
      <c r="M39" s="1" t="s">
        <v>11</v>
      </c>
      <c r="N39" s="1" t="s">
        <v>15</v>
      </c>
      <c r="O39" s="1">
        <v>43.55</v>
      </c>
    </row>
    <row r="40" spans="1:15" x14ac:dyDescent="0.25">
      <c r="A40" s="1" t="s">
        <v>33</v>
      </c>
      <c r="B40" s="1" t="s">
        <v>27</v>
      </c>
      <c r="C40" s="1">
        <v>12.1</v>
      </c>
      <c r="D40" s="1">
        <v>135</v>
      </c>
      <c r="E40" s="1">
        <v>180</v>
      </c>
      <c r="F40" s="1">
        <v>40</v>
      </c>
      <c r="G40" s="1" t="s">
        <v>11</v>
      </c>
      <c r="H40" s="1" t="s">
        <v>12</v>
      </c>
      <c r="I40" s="1">
        <v>8.1</v>
      </c>
      <c r="J40" s="1">
        <v>15</v>
      </c>
      <c r="K40" s="1">
        <v>90</v>
      </c>
      <c r="L40" s="1">
        <v>40</v>
      </c>
      <c r="M40" s="1" t="s">
        <v>11</v>
      </c>
      <c r="N40" s="1" t="s">
        <v>15</v>
      </c>
      <c r="O40" s="1">
        <v>49.01</v>
      </c>
    </row>
    <row r="41" spans="1:15" x14ac:dyDescent="0.25">
      <c r="A41" s="1" t="s">
        <v>33</v>
      </c>
      <c r="B41" s="1" t="s">
        <v>27</v>
      </c>
      <c r="C41" s="1">
        <v>15.7</v>
      </c>
      <c r="D41" s="1">
        <v>135</v>
      </c>
      <c r="E41" s="1">
        <v>180</v>
      </c>
      <c r="F41" s="1">
        <v>40</v>
      </c>
      <c r="G41" s="1" t="s">
        <v>11</v>
      </c>
      <c r="H41" s="1" t="s">
        <v>12</v>
      </c>
      <c r="I41" s="1">
        <v>7.3</v>
      </c>
      <c r="J41" s="1">
        <v>15</v>
      </c>
      <c r="K41" s="1">
        <v>90</v>
      </c>
      <c r="L41" s="1">
        <v>40</v>
      </c>
      <c r="M41" s="1" t="s">
        <v>11</v>
      </c>
      <c r="N41" s="1" t="s">
        <v>15</v>
      </c>
      <c r="O41" s="1">
        <v>57.31</v>
      </c>
    </row>
    <row r="42" spans="1:15" x14ac:dyDescent="0.25">
      <c r="A42" s="1" t="s">
        <v>33</v>
      </c>
      <c r="B42" s="1" t="s">
        <v>27</v>
      </c>
      <c r="C42" s="1">
        <v>17.600000000000001</v>
      </c>
      <c r="D42" s="1">
        <v>135</v>
      </c>
      <c r="E42" s="1">
        <v>180</v>
      </c>
      <c r="F42" s="1">
        <v>40</v>
      </c>
      <c r="G42" s="1" t="s">
        <v>11</v>
      </c>
      <c r="H42" s="1" t="s">
        <v>12</v>
      </c>
      <c r="I42" s="1">
        <v>6.5</v>
      </c>
      <c r="J42" s="1">
        <v>15</v>
      </c>
      <c r="K42" s="1">
        <v>90</v>
      </c>
      <c r="L42" s="1">
        <v>40</v>
      </c>
      <c r="M42" s="1" t="s">
        <v>11</v>
      </c>
      <c r="N42" s="1" t="s">
        <v>15</v>
      </c>
      <c r="O42" s="1">
        <v>57.2</v>
      </c>
    </row>
    <row r="43" spans="1:15" x14ac:dyDescent="0.25">
      <c r="A43" s="1" t="s">
        <v>33</v>
      </c>
      <c r="B43" s="1" t="s">
        <v>27</v>
      </c>
      <c r="C43" s="1">
        <v>14.1</v>
      </c>
      <c r="D43" s="1">
        <v>135</v>
      </c>
      <c r="E43" s="1">
        <v>180</v>
      </c>
      <c r="F43" s="1">
        <v>40</v>
      </c>
      <c r="G43" s="1" t="s">
        <v>11</v>
      </c>
      <c r="H43" s="1" t="s">
        <v>12</v>
      </c>
      <c r="I43" s="1">
        <v>7.5</v>
      </c>
      <c r="J43" s="1">
        <v>15</v>
      </c>
      <c r="K43" s="1">
        <v>90</v>
      </c>
      <c r="L43" s="1">
        <v>40</v>
      </c>
      <c r="M43" s="1" t="s">
        <v>11</v>
      </c>
      <c r="N43" s="1" t="s">
        <v>15</v>
      </c>
      <c r="O43" s="1">
        <v>52.88</v>
      </c>
    </row>
    <row r="44" spans="1:15" x14ac:dyDescent="0.25">
      <c r="A44" s="1" t="s">
        <v>33</v>
      </c>
      <c r="B44" s="1" t="s">
        <v>27</v>
      </c>
      <c r="C44" s="1">
        <v>16.600000000000001</v>
      </c>
      <c r="D44" s="1">
        <v>135</v>
      </c>
      <c r="E44" s="1">
        <v>180</v>
      </c>
      <c r="F44" s="1">
        <v>40</v>
      </c>
      <c r="G44" s="1" t="s">
        <v>11</v>
      </c>
      <c r="H44" s="1" t="s">
        <v>12</v>
      </c>
      <c r="I44" s="1">
        <v>5.9</v>
      </c>
      <c r="J44" s="1">
        <v>15</v>
      </c>
      <c r="K44" s="1">
        <v>90</v>
      </c>
      <c r="L44" s="1">
        <v>40</v>
      </c>
      <c r="M44" s="1" t="s">
        <v>11</v>
      </c>
      <c r="N44" s="1" t="s">
        <v>15</v>
      </c>
      <c r="O44" s="1">
        <v>48.97</v>
      </c>
    </row>
    <row r="45" spans="1:15" x14ac:dyDescent="0.25">
      <c r="A45" s="1" t="s">
        <v>33</v>
      </c>
      <c r="B45" s="1" t="s">
        <v>27</v>
      </c>
      <c r="C45" s="1">
        <v>18.2</v>
      </c>
      <c r="D45" s="1">
        <v>135</v>
      </c>
      <c r="E45" s="1">
        <v>180</v>
      </c>
      <c r="F45" s="1">
        <v>40</v>
      </c>
      <c r="G45" s="1" t="s">
        <v>11</v>
      </c>
      <c r="H45" s="1" t="s">
        <v>12</v>
      </c>
      <c r="I45" s="1">
        <v>5.3</v>
      </c>
      <c r="J45" s="1">
        <v>15</v>
      </c>
      <c r="K45" s="1">
        <v>90</v>
      </c>
      <c r="L45" s="1">
        <v>40</v>
      </c>
      <c r="M45" s="1" t="s">
        <v>11</v>
      </c>
      <c r="N45" s="1" t="s">
        <v>15</v>
      </c>
      <c r="O45" s="1">
        <v>48.23</v>
      </c>
    </row>
    <row r="46" spans="1:15" x14ac:dyDescent="0.25">
      <c r="A46" s="1" t="s">
        <v>33</v>
      </c>
      <c r="B46" s="1" t="s">
        <v>27</v>
      </c>
      <c r="C46" s="1">
        <v>18.100000000000001</v>
      </c>
      <c r="D46" s="1">
        <v>135</v>
      </c>
      <c r="E46" s="1">
        <v>180</v>
      </c>
      <c r="F46" s="1">
        <v>40</v>
      </c>
      <c r="G46" s="1" t="s">
        <v>11</v>
      </c>
      <c r="H46" s="1" t="s">
        <v>12</v>
      </c>
      <c r="I46" s="1">
        <v>4.8</v>
      </c>
      <c r="J46" s="1">
        <v>15</v>
      </c>
      <c r="K46" s="1">
        <v>90</v>
      </c>
      <c r="L46" s="1">
        <v>40</v>
      </c>
      <c r="M46" s="1" t="s">
        <v>11</v>
      </c>
      <c r="N46" s="1" t="s">
        <v>15</v>
      </c>
      <c r="O46" s="1">
        <v>43.44</v>
      </c>
    </row>
    <row r="47" spans="1:15" x14ac:dyDescent="0.25">
      <c r="A47" s="1" t="s">
        <v>33</v>
      </c>
      <c r="B47" s="1" t="s">
        <v>27</v>
      </c>
      <c r="C47" s="1">
        <v>16.5</v>
      </c>
      <c r="D47" s="1">
        <v>135</v>
      </c>
      <c r="E47" s="1">
        <v>180</v>
      </c>
      <c r="F47" s="1">
        <v>40</v>
      </c>
      <c r="G47" s="1" t="s">
        <v>11</v>
      </c>
      <c r="H47" s="1" t="s">
        <v>12</v>
      </c>
      <c r="I47" s="1">
        <v>5.4</v>
      </c>
      <c r="J47" s="1">
        <v>15</v>
      </c>
      <c r="K47" s="1">
        <v>90</v>
      </c>
      <c r="L47" s="1">
        <v>40</v>
      </c>
      <c r="M47" s="1" t="s">
        <v>11</v>
      </c>
      <c r="N47" s="1" t="s">
        <v>15</v>
      </c>
      <c r="O47" s="1">
        <v>44.55</v>
      </c>
    </row>
    <row r="48" spans="1:15" x14ac:dyDescent="0.25">
      <c r="A48" s="1" t="s">
        <v>33</v>
      </c>
      <c r="B48" s="1" t="s">
        <v>27</v>
      </c>
      <c r="C48" s="1">
        <v>17.5</v>
      </c>
      <c r="D48" s="1">
        <v>135</v>
      </c>
      <c r="E48" s="1">
        <v>180</v>
      </c>
      <c r="F48" s="1">
        <v>40</v>
      </c>
      <c r="G48" s="1" t="s">
        <v>11</v>
      </c>
      <c r="H48" s="1" t="s">
        <v>12</v>
      </c>
      <c r="I48" s="1">
        <v>8</v>
      </c>
      <c r="J48" s="1">
        <v>15</v>
      </c>
      <c r="K48" s="1">
        <v>90</v>
      </c>
      <c r="L48" s="1">
        <v>40</v>
      </c>
      <c r="M48" s="1" t="s">
        <v>11</v>
      </c>
      <c r="N48" s="1" t="s">
        <v>15</v>
      </c>
      <c r="O48" s="1">
        <v>70</v>
      </c>
    </row>
    <row r="49" spans="1:15" x14ac:dyDescent="0.25">
      <c r="A49" s="1" t="s">
        <v>33</v>
      </c>
      <c r="B49" s="1" t="s">
        <v>27</v>
      </c>
      <c r="C49" s="1">
        <v>11.2</v>
      </c>
      <c r="D49" s="1">
        <v>135</v>
      </c>
      <c r="E49" s="1">
        <v>180</v>
      </c>
      <c r="F49" s="1">
        <v>40</v>
      </c>
      <c r="G49" s="1" t="s">
        <v>11</v>
      </c>
      <c r="H49" s="1" t="s">
        <v>12</v>
      </c>
      <c r="I49" s="1">
        <v>8.8000000000000007</v>
      </c>
      <c r="J49" s="1">
        <v>15</v>
      </c>
      <c r="K49" s="1">
        <v>90</v>
      </c>
      <c r="L49" s="1">
        <v>40</v>
      </c>
      <c r="M49" s="1" t="s">
        <v>11</v>
      </c>
      <c r="N49" s="1" t="s">
        <v>15</v>
      </c>
      <c r="O49" s="1">
        <v>49.28</v>
      </c>
    </row>
    <row r="50" spans="1:15" x14ac:dyDescent="0.25">
      <c r="A50" s="1" t="s">
        <v>33</v>
      </c>
      <c r="B50" s="1" t="s">
        <v>27</v>
      </c>
      <c r="C50" s="1">
        <v>17.7</v>
      </c>
      <c r="D50" s="1">
        <v>135</v>
      </c>
      <c r="E50" s="1">
        <v>180</v>
      </c>
      <c r="F50" s="1">
        <v>40</v>
      </c>
      <c r="G50" s="1" t="s">
        <v>11</v>
      </c>
      <c r="H50" s="1" t="s">
        <v>12</v>
      </c>
      <c r="I50" s="1">
        <v>7.6</v>
      </c>
      <c r="J50" s="1">
        <v>15</v>
      </c>
      <c r="K50" s="1">
        <v>90</v>
      </c>
      <c r="L50" s="1">
        <v>40</v>
      </c>
      <c r="M50" s="1" t="s">
        <v>11</v>
      </c>
      <c r="N50" s="1" t="s">
        <v>15</v>
      </c>
      <c r="O50" s="1">
        <v>67.260000000000005</v>
      </c>
    </row>
    <row r="51" spans="1:15" x14ac:dyDescent="0.25">
      <c r="A51" s="1" t="s">
        <v>33</v>
      </c>
      <c r="B51" s="1" t="s">
        <v>27</v>
      </c>
      <c r="C51" s="1">
        <v>19.600000000000001</v>
      </c>
      <c r="D51" s="1">
        <v>135</v>
      </c>
      <c r="E51" s="1">
        <v>180</v>
      </c>
      <c r="F51" s="1">
        <v>40</v>
      </c>
      <c r="G51" s="1" t="s">
        <v>11</v>
      </c>
      <c r="H51" s="1" t="s">
        <v>12</v>
      </c>
      <c r="I51" s="1">
        <v>5.5</v>
      </c>
      <c r="J51" s="1">
        <v>15</v>
      </c>
      <c r="K51" s="1">
        <v>90</v>
      </c>
      <c r="L51" s="1">
        <v>40</v>
      </c>
      <c r="M51" s="1" t="s">
        <v>11</v>
      </c>
      <c r="N51" s="1" t="s">
        <v>15</v>
      </c>
      <c r="O51" s="1">
        <v>53.9</v>
      </c>
    </row>
    <row r="52" spans="1:15" x14ac:dyDescent="0.25">
      <c r="A52" s="1" t="s">
        <v>33</v>
      </c>
      <c r="B52" s="1" t="s">
        <v>28</v>
      </c>
      <c r="C52" s="1">
        <v>15.7</v>
      </c>
      <c r="D52" s="1">
        <v>110</v>
      </c>
      <c r="E52" s="1">
        <v>195</v>
      </c>
      <c r="F52" s="1">
        <v>40</v>
      </c>
      <c r="G52" s="1" t="s">
        <v>11</v>
      </c>
      <c r="H52" s="1" t="s">
        <v>12</v>
      </c>
      <c r="I52" s="1">
        <v>5.7</v>
      </c>
      <c r="J52" s="1">
        <v>260</v>
      </c>
      <c r="K52" s="1">
        <v>80</v>
      </c>
      <c r="L52" s="1">
        <v>40</v>
      </c>
      <c r="M52" s="1" t="s">
        <v>11</v>
      </c>
      <c r="N52" s="1" t="s">
        <v>15</v>
      </c>
      <c r="O52" s="1">
        <v>44.75</v>
      </c>
    </row>
    <row r="53" spans="1:15" x14ac:dyDescent="0.25">
      <c r="A53" s="1" t="s">
        <v>33</v>
      </c>
      <c r="B53" s="1" t="s">
        <v>28</v>
      </c>
      <c r="C53" s="1">
        <v>11.1</v>
      </c>
      <c r="D53" s="1">
        <v>110</v>
      </c>
      <c r="E53" s="1">
        <v>195</v>
      </c>
      <c r="F53" s="1">
        <v>40</v>
      </c>
      <c r="G53" s="1" t="s">
        <v>11</v>
      </c>
      <c r="H53" s="1" t="s">
        <v>12</v>
      </c>
      <c r="I53" s="1">
        <v>6.8</v>
      </c>
      <c r="J53" s="1">
        <v>260</v>
      </c>
      <c r="K53" s="1">
        <v>80</v>
      </c>
      <c r="L53" s="1">
        <v>40</v>
      </c>
      <c r="M53" s="1" t="s">
        <v>11</v>
      </c>
      <c r="N53" s="1" t="s">
        <v>15</v>
      </c>
      <c r="O53" s="1">
        <v>37.74</v>
      </c>
    </row>
    <row r="54" spans="1:15" x14ac:dyDescent="0.25">
      <c r="A54" s="1" t="s">
        <v>33</v>
      </c>
      <c r="B54" s="1" t="s">
        <v>28</v>
      </c>
      <c r="C54" s="1">
        <v>16.5</v>
      </c>
      <c r="D54" s="1">
        <v>110</v>
      </c>
      <c r="E54" s="1">
        <v>195</v>
      </c>
      <c r="F54" s="1">
        <v>40</v>
      </c>
      <c r="G54" s="1" t="s">
        <v>11</v>
      </c>
      <c r="H54" s="1" t="s">
        <v>12</v>
      </c>
      <c r="I54" s="1">
        <v>7.9</v>
      </c>
      <c r="J54" s="1">
        <v>260</v>
      </c>
      <c r="K54" s="1">
        <v>80</v>
      </c>
      <c r="L54" s="1">
        <v>40</v>
      </c>
      <c r="M54" s="1" t="s">
        <v>11</v>
      </c>
      <c r="N54" s="1" t="s">
        <v>15</v>
      </c>
      <c r="O54" s="1">
        <v>65.180000000000007</v>
      </c>
    </row>
    <row r="55" spans="1:15" x14ac:dyDescent="0.25">
      <c r="A55" s="1" t="s">
        <v>33</v>
      </c>
      <c r="B55" s="1" t="s">
        <v>28</v>
      </c>
      <c r="C55" s="1">
        <v>18.399999999999999</v>
      </c>
      <c r="D55" s="1">
        <v>110</v>
      </c>
      <c r="E55" s="1">
        <v>195</v>
      </c>
      <c r="F55" s="1">
        <v>40</v>
      </c>
      <c r="G55" s="1" t="s">
        <v>11</v>
      </c>
      <c r="H55" s="1" t="s">
        <v>12</v>
      </c>
      <c r="I55" s="1">
        <v>6.7</v>
      </c>
      <c r="J55" s="1">
        <v>260</v>
      </c>
      <c r="K55" s="1">
        <v>80</v>
      </c>
      <c r="L55" s="1">
        <v>40</v>
      </c>
      <c r="M55" s="1" t="s">
        <v>11</v>
      </c>
      <c r="N55" s="1" t="s">
        <v>15</v>
      </c>
      <c r="O55" s="1">
        <v>61.64</v>
      </c>
    </row>
    <row r="56" spans="1:15" x14ac:dyDescent="0.25">
      <c r="A56" s="1" t="s">
        <v>33</v>
      </c>
      <c r="B56" s="1" t="s">
        <v>28</v>
      </c>
      <c r="C56" s="1">
        <v>17.2</v>
      </c>
      <c r="D56" s="1">
        <v>110</v>
      </c>
      <c r="E56" s="1">
        <v>195</v>
      </c>
      <c r="F56" s="1">
        <v>40</v>
      </c>
      <c r="G56" s="1" t="s">
        <v>11</v>
      </c>
      <c r="H56" s="1" t="s">
        <v>12</v>
      </c>
      <c r="I56" s="1">
        <v>6.9</v>
      </c>
      <c r="J56" s="1">
        <v>260</v>
      </c>
      <c r="K56" s="1">
        <v>80</v>
      </c>
      <c r="L56" s="1">
        <v>40</v>
      </c>
      <c r="M56" s="1" t="s">
        <v>11</v>
      </c>
      <c r="N56" s="1" t="s">
        <v>15</v>
      </c>
      <c r="O56" s="1">
        <v>59.34</v>
      </c>
    </row>
    <row r="57" spans="1:15" x14ac:dyDescent="0.25">
      <c r="A57" s="1" t="s">
        <v>33</v>
      </c>
      <c r="B57" s="1" t="s">
        <v>28</v>
      </c>
      <c r="C57" s="1">
        <v>11.5</v>
      </c>
      <c r="D57" s="1">
        <v>110</v>
      </c>
      <c r="E57" s="1">
        <v>195</v>
      </c>
      <c r="F57" s="1">
        <v>40</v>
      </c>
      <c r="G57" s="1" t="s">
        <v>11</v>
      </c>
      <c r="H57" s="1" t="s">
        <v>12</v>
      </c>
      <c r="I57" s="1">
        <v>4.8</v>
      </c>
      <c r="J57" s="1">
        <v>260</v>
      </c>
      <c r="K57" s="1">
        <v>80</v>
      </c>
      <c r="L57" s="1">
        <v>40</v>
      </c>
      <c r="M57" s="1" t="s">
        <v>11</v>
      </c>
      <c r="N57" s="1" t="s">
        <v>15</v>
      </c>
      <c r="O57" s="1">
        <v>27.6</v>
      </c>
    </row>
    <row r="58" spans="1:15" x14ac:dyDescent="0.25">
      <c r="A58" s="1" t="s">
        <v>33</v>
      </c>
      <c r="B58" s="1" t="s">
        <v>28</v>
      </c>
      <c r="C58" s="1">
        <v>11.1</v>
      </c>
      <c r="D58" s="1">
        <v>110</v>
      </c>
      <c r="E58" s="1">
        <v>195</v>
      </c>
      <c r="F58" s="1">
        <v>40</v>
      </c>
      <c r="G58" s="1" t="s">
        <v>11</v>
      </c>
      <c r="H58" s="1" t="s">
        <v>12</v>
      </c>
      <c r="I58" s="1">
        <v>7.1</v>
      </c>
      <c r="J58" s="1">
        <v>260</v>
      </c>
      <c r="K58" s="1">
        <v>80</v>
      </c>
      <c r="L58" s="1">
        <v>40</v>
      </c>
      <c r="M58" s="1" t="s">
        <v>11</v>
      </c>
      <c r="N58" s="1" t="s">
        <v>15</v>
      </c>
      <c r="O58" s="1">
        <v>39.409999999999997</v>
      </c>
    </row>
    <row r="59" spans="1:15" x14ac:dyDescent="0.25">
      <c r="A59" s="1" t="s">
        <v>33</v>
      </c>
      <c r="B59" s="1" t="s">
        <v>28</v>
      </c>
      <c r="C59" s="1">
        <v>16</v>
      </c>
      <c r="D59" s="1">
        <v>110</v>
      </c>
      <c r="E59" s="1">
        <v>195</v>
      </c>
      <c r="F59" s="1">
        <v>40</v>
      </c>
      <c r="G59" s="1" t="s">
        <v>11</v>
      </c>
      <c r="H59" s="1" t="s">
        <v>12</v>
      </c>
      <c r="I59" s="1">
        <v>7.7</v>
      </c>
      <c r="J59" s="1">
        <v>260</v>
      </c>
      <c r="K59" s="1">
        <v>80</v>
      </c>
      <c r="L59" s="1">
        <v>40</v>
      </c>
      <c r="M59" s="1" t="s">
        <v>11</v>
      </c>
      <c r="N59" s="1" t="s">
        <v>15</v>
      </c>
      <c r="O59" s="1">
        <v>61.6</v>
      </c>
    </row>
    <row r="60" spans="1:15" x14ac:dyDescent="0.25">
      <c r="A60" s="1" t="s">
        <v>33</v>
      </c>
      <c r="B60" s="1" t="s">
        <v>28</v>
      </c>
      <c r="C60" s="1">
        <v>12.2</v>
      </c>
      <c r="D60" s="1">
        <v>110</v>
      </c>
      <c r="E60" s="1">
        <v>195</v>
      </c>
      <c r="F60" s="1">
        <v>40</v>
      </c>
      <c r="G60" s="1" t="s">
        <v>11</v>
      </c>
      <c r="H60" s="1" t="s">
        <v>12</v>
      </c>
      <c r="I60" s="1">
        <v>7.4</v>
      </c>
      <c r="J60" s="1">
        <v>260</v>
      </c>
      <c r="K60" s="1">
        <v>80</v>
      </c>
      <c r="L60" s="1">
        <v>40</v>
      </c>
      <c r="M60" s="1" t="s">
        <v>11</v>
      </c>
      <c r="N60" s="1" t="s">
        <v>15</v>
      </c>
      <c r="O60" s="1">
        <v>45.14</v>
      </c>
    </row>
    <row r="61" spans="1:15" x14ac:dyDescent="0.25">
      <c r="A61" s="1" t="s">
        <v>33</v>
      </c>
      <c r="B61" s="1" t="s">
        <v>28</v>
      </c>
      <c r="C61" s="1">
        <v>19.399999999999999</v>
      </c>
      <c r="D61" s="1">
        <v>110</v>
      </c>
      <c r="E61" s="1">
        <v>195</v>
      </c>
      <c r="F61" s="1">
        <v>40</v>
      </c>
      <c r="G61" s="1" t="s">
        <v>11</v>
      </c>
      <c r="H61" s="1" t="s">
        <v>12</v>
      </c>
      <c r="I61" s="1">
        <v>6.7</v>
      </c>
      <c r="J61" s="1">
        <v>260</v>
      </c>
      <c r="K61" s="1">
        <v>80</v>
      </c>
      <c r="L61" s="1">
        <v>40</v>
      </c>
      <c r="M61" s="1" t="s">
        <v>11</v>
      </c>
      <c r="N61" s="1" t="s">
        <v>15</v>
      </c>
      <c r="O61" s="1">
        <v>64.989999999999995</v>
      </c>
    </row>
    <row r="62" spans="1:15" x14ac:dyDescent="0.25">
      <c r="A62" s="1" t="s">
        <v>33</v>
      </c>
      <c r="B62" s="1" t="s">
        <v>28</v>
      </c>
      <c r="C62" s="1">
        <v>14.5</v>
      </c>
      <c r="D62" s="1">
        <v>110</v>
      </c>
      <c r="E62" s="1">
        <v>195</v>
      </c>
      <c r="F62" s="1">
        <v>40</v>
      </c>
      <c r="G62" s="1" t="s">
        <v>11</v>
      </c>
      <c r="H62" s="1" t="s">
        <v>12</v>
      </c>
      <c r="I62" s="1">
        <v>5.3</v>
      </c>
      <c r="J62" s="1">
        <v>260</v>
      </c>
      <c r="K62" s="1">
        <v>80</v>
      </c>
      <c r="L62" s="1">
        <v>40</v>
      </c>
      <c r="M62" s="1" t="s">
        <v>11</v>
      </c>
      <c r="N62" s="1" t="s">
        <v>15</v>
      </c>
      <c r="O62" s="1">
        <v>38.43</v>
      </c>
    </row>
    <row r="63" spans="1:15" x14ac:dyDescent="0.25">
      <c r="A63" s="1" t="s">
        <v>33</v>
      </c>
      <c r="B63" s="1" t="s">
        <v>28</v>
      </c>
      <c r="C63" s="1">
        <v>19.600000000000001</v>
      </c>
      <c r="D63" s="1">
        <v>110</v>
      </c>
      <c r="E63" s="1">
        <v>195</v>
      </c>
      <c r="F63" s="1">
        <v>40</v>
      </c>
      <c r="G63" s="1" t="s">
        <v>11</v>
      </c>
      <c r="H63" s="1" t="s">
        <v>12</v>
      </c>
      <c r="I63" s="1">
        <v>7.4</v>
      </c>
      <c r="J63" s="1">
        <v>260</v>
      </c>
      <c r="K63" s="1">
        <v>80</v>
      </c>
      <c r="L63" s="1">
        <v>40</v>
      </c>
      <c r="M63" s="1" t="s">
        <v>11</v>
      </c>
      <c r="N63" s="1" t="s">
        <v>15</v>
      </c>
      <c r="O63" s="1">
        <v>72.52</v>
      </c>
    </row>
    <row r="64" spans="1:15" x14ac:dyDescent="0.25">
      <c r="A64" s="1" t="s">
        <v>33</v>
      </c>
      <c r="B64" s="1" t="s">
        <v>28</v>
      </c>
      <c r="C64" s="1">
        <v>15.9</v>
      </c>
      <c r="D64" s="1">
        <v>110</v>
      </c>
      <c r="E64" s="1">
        <v>195</v>
      </c>
      <c r="F64" s="1">
        <v>40</v>
      </c>
      <c r="G64" s="1" t="s">
        <v>11</v>
      </c>
      <c r="H64" s="1" t="s">
        <v>12</v>
      </c>
      <c r="I64" s="1">
        <v>7.4</v>
      </c>
      <c r="J64" s="1">
        <v>260</v>
      </c>
      <c r="K64" s="1">
        <v>80</v>
      </c>
      <c r="L64" s="1">
        <v>40</v>
      </c>
      <c r="M64" s="1" t="s">
        <v>11</v>
      </c>
      <c r="N64" s="1" t="s">
        <v>15</v>
      </c>
      <c r="O64" s="1">
        <v>58.83</v>
      </c>
    </row>
    <row r="65" spans="1:15" x14ac:dyDescent="0.25">
      <c r="A65" s="1" t="s">
        <v>33</v>
      </c>
      <c r="B65" s="1" t="s">
        <v>28</v>
      </c>
      <c r="C65" s="1">
        <v>19.8</v>
      </c>
      <c r="D65" s="1">
        <v>110</v>
      </c>
      <c r="E65" s="1">
        <v>195</v>
      </c>
      <c r="F65" s="1">
        <v>40</v>
      </c>
      <c r="G65" s="1" t="s">
        <v>11</v>
      </c>
      <c r="H65" s="1" t="s">
        <v>12</v>
      </c>
      <c r="I65" s="1">
        <v>4.2</v>
      </c>
      <c r="J65" s="1">
        <v>260</v>
      </c>
      <c r="K65" s="1">
        <v>80</v>
      </c>
      <c r="L65" s="1">
        <v>40</v>
      </c>
      <c r="M65" s="1" t="s">
        <v>11</v>
      </c>
      <c r="N65" s="1" t="s">
        <v>15</v>
      </c>
      <c r="O65" s="1">
        <v>41.58</v>
      </c>
    </row>
    <row r="66" spans="1:15" x14ac:dyDescent="0.25">
      <c r="A66" s="1" t="s">
        <v>33</v>
      </c>
      <c r="B66" s="1" t="s">
        <v>28</v>
      </c>
      <c r="C66" s="1">
        <v>12.9</v>
      </c>
      <c r="D66" s="1">
        <v>110</v>
      </c>
      <c r="E66" s="1">
        <v>195</v>
      </c>
      <c r="F66" s="1">
        <v>40</v>
      </c>
      <c r="G66" s="1" t="s">
        <v>11</v>
      </c>
      <c r="H66" s="1" t="s">
        <v>12</v>
      </c>
      <c r="I66" s="1">
        <v>4.7</v>
      </c>
      <c r="J66" s="1">
        <v>260</v>
      </c>
      <c r="K66" s="1">
        <v>80</v>
      </c>
      <c r="L66" s="1">
        <v>40</v>
      </c>
      <c r="M66" s="1" t="s">
        <v>11</v>
      </c>
      <c r="N66" s="1" t="s">
        <v>15</v>
      </c>
      <c r="O66" s="1">
        <v>30.32</v>
      </c>
    </row>
    <row r="67" spans="1:15" x14ac:dyDescent="0.25">
      <c r="A67" s="1" t="s">
        <v>33</v>
      </c>
      <c r="B67" s="1" t="s">
        <v>28</v>
      </c>
      <c r="C67" s="1">
        <v>16.600000000000001</v>
      </c>
      <c r="D67" s="1">
        <v>110</v>
      </c>
      <c r="E67" s="1">
        <v>195</v>
      </c>
      <c r="F67" s="1">
        <v>40</v>
      </c>
      <c r="G67" s="1" t="s">
        <v>11</v>
      </c>
      <c r="H67" s="1" t="s">
        <v>12</v>
      </c>
      <c r="I67" s="1">
        <v>5.3</v>
      </c>
      <c r="J67" s="1">
        <v>260</v>
      </c>
      <c r="K67" s="1">
        <v>80</v>
      </c>
      <c r="L67" s="1">
        <v>40</v>
      </c>
      <c r="M67" s="1" t="s">
        <v>11</v>
      </c>
      <c r="N67" s="1" t="s">
        <v>15</v>
      </c>
      <c r="O67" s="1">
        <v>43.99</v>
      </c>
    </row>
    <row r="68" spans="1:15" x14ac:dyDescent="0.25">
      <c r="A68" s="1" t="s">
        <v>33</v>
      </c>
      <c r="B68" s="1" t="s">
        <v>28</v>
      </c>
      <c r="C68" s="1">
        <v>17.600000000000001</v>
      </c>
      <c r="D68" s="1">
        <v>110</v>
      </c>
      <c r="E68" s="1">
        <v>195</v>
      </c>
      <c r="F68" s="1">
        <v>40</v>
      </c>
      <c r="G68" s="1" t="s">
        <v>11</v>
      </c>
      <c r="H68" s="1" t="s">
        <v>12</v>
      </c>
      <c r="I68" s="1">
        <v>4.3</v>
      </c>
      <c r="J68" s="1">
        <v>260</v>
      </c>
      <c r="K68" s="1">
        <v>80</v>
      </c>
      <c r="L68" s="1">
        <v>40</v>
      </c>
      <c r="M68" s="1" t="s">
        <v>11</v>
      </c>
      <c r="N68" s="1" t="s">
        <v>15</v>
      </c>
      <c r="O68" s="1">
        <v>37.840000000000003</v>
      </c>
    </row>
    <row r="69" spans="1:15" x14ac:dyDescent="0.25">
      <c r="A69" s="1" t="s">
        <v>33</v>
      </c>
      <c r="B69" s="1" t="s">
        <v>28</v>
      </c>
      <c r="C69" s="1">
        <v>18.899999999999999</v>
      </c>
      <c r="D69" s="1">
        <v>110</v>
      </c>
      <c r="E69" s="1">
        <v>195</v>
      </c>
      <c r="F69" s="1">
        <v>40</v>
      </c>
      <c r="G69" s="1" t="s">
        <v>11</v>
      </c>
      <c r="H69" s="1" t="s">
        <v>12</v>
      </c>
      <c r="I69" s="1">
        <v>5.4</v>
      </c>
      <c r="J69" s="1">
        <v>260</v>
      </c>
      <c r="K69" s="1">
        <v>80</v>
      </c>
      <c r="L69" s="1">
        <v>40</v>
      </c>
      <c r="M69" s="1" t="s">
        <v>11</v>
      </c>
      <c r="N69" s="1" t="s">
        <v>15</v>
      </c>
      <c r="O69" s="1">
        <v>51.03</v>
      </c>
    </row>
    <row r="70" spans="1:15" x14ac:dyDescent="0.25">
      <c r="A70" s="1" t="s">
        <v>33</v>
      </c>
      <c r="B70" s="1" t="s">
        <v>28</v>
      </c>
      <c r="C70" s="1">
        <v>17.899999999999999</v>
      </c>
      <c r="D70" s="1">
        <v>110</v>
      </c>
      <c r="E70" s="1">
        <v>195</v>
      </c>
      <c r="F70" s="1">
        <v>40</v>
      </c>
      <c r="G70" s="1" t="s">
        <v>11</v>
      </c>
      <c r="H70" s="1" t="s">
        <v>12</v>
      </c>
      <c r="I70" s="1">
        <v>5.0999999999999996</v>
      </c>
      <c r="J70" s="1">
        <v>260</v>
      </c>
      <c r="K70" s="1">
        <v>80</v>
      </c>
      <c r="L70" s="1">
        <v>40</v>
      </c>
      <c r="M70" s="1" t="s">
        <v>11</v>
      </c>
      <c r="N70" s="1" t="s">
        <v>15</v>
      </c>
      <c r="O70" s="1">
        <v>45.65</v>
      </c>
    </row>
    <row r="71" spans="1:15" x14ac:dyDescent="0.25">
      <c r="A71" s="1" t="s">
        <v>33</v>
      </c>
      <c r="B71" s="1" t="s">
        <v>28</v>
      </c>
      <c r="C71" s="1">
        <v>18.7</v>
      </c>
      <c r="D71" s="1">
        <v>110</v>
      </c>
      <c r="E71" s="1">
        <v>195</v>
      </c>
      <c r="F71" s="1">
        <v>40</v>
      </c>
      <c r="G71" s="1" t="s">
        <v>11</v>
      </c>
      <c r="H71" s="1" t="s">
        <v>12</v>
      </c>
      <c r="I71" s="1">
        <v>4.7</v>
      </c>
      <c r="J71" s="1">
        <v>260</v>
      </c>
      <c r="K71" s="1">
        <v>80</v>
      </c>
      <c r="L71" s="1">
        <v>40</v>
      </c>
      <c r="M71" s="1" t="s">
        <v>11</v>
      </c>
      <c r="N71" s="1" t="s">
        <v>15</v>
      </c>
      <c r="O71" s="1">
        <v>43.95</v>
      </c>
    </row>
    <row r="72" spans="1:15" x14ac:dyDescent="0.25">
      <c r="A72" s="1" t="s">
        <v>33</v>
      </c>
      <c r="B72" s="1" t="s">
        <v>28</v>
      </c>
      <c r="C72" s="1">
        <v>17.600000000000001</v>
      </c>
      <c r="D72" s="1">
        <v>110</v>
      </c>
      <c r="E72" s="1">
        <v>195</v>
      </c>
      <c r="F72" s="1">
        <v>40</v>
      </c>
      <c r="G72" s="1" t="s">
        <v>11</v>
      </c>
      <c r="H72" s="1" t="s">
        <v>12</v>
      </c>
      <c r="I72" s="1">
        <v>7.9</v>
      </c>
      <c r="J72" s="1">
        <v>260</v>
      </c>
      <c r="K72" s="1">
        <v>80</v>
      </c>
      <c r="L72" s="1">
        <v>40</v>
      </c>
      <c r="M72" s="1" t="s">
        <v>11</v>
      </c>
      <c r="N72" s="1" t="s">
        <v>15</v>
      </c>
      <c r="O72" s="1">
        <v>69.52</v>
      </c>
    </row>
    <row r="73" spans="1:15" x14ac:dyDescent="0.25">
      <c r="A73" s="1" t="s">
        <v>33</v>
      </c>
      <c r="B73" s="1" t="s">
        <v>28</v>
      </c>
      <c r="C73" s="1">
        <v>15.3</v>
      </c>
      <c r="D73" s="1">
        <v>110</v>
      </c>
      <c r="E73" s="1">
        <v>195</v>
      </c>
      <c r="F73" s="1">
        <v>40</v>
      </c>
      <c r="G73" s="1" t="s">
        <v>11</v>
      </c>
      <c r="H73" s="1" t="s">
        <v>12</v>
      </c>
      <c r="I73" s="1">
        <v>8.3000000000000007</v>
      </c>
      <c r="J73" s="1">
        <v>260</v>
      </c>
      <c r="K73" s="1">
        <v>80</v>
      </c>
      <c r="L73" s="1">
        <v>40</v>
      </c>
      <c r="M73" s="1" t="s">
        <v>11</v>
      </c>
      <c r="N73" s="1" t="s">
        <v>15</v>
      </c>
      <c r="O73" s="1">
        <v>63.5</v>
      </c>
    </row>
    <row r="74" spans="1:15" x14ac:dyDescent="0.25">
      <c r="A74" s="1" t="s">
        <v>33</v>
      </c>
      <c r="B74" s="1" t="s">
        <v>28</v>
      </c>
      <c r="C74" s="1">
        <v>15.5</v>
      </c>
      <c r="D74" s="1">
        <v>110</v>
      </c>
      <c r="E74" s="1">
        <v>195</v>
      </c>
      <c r="F74" s="1">
        <v>40</v>
      </c>
      <c r="G74" s="1" t="s">
        <v>11</v>
      </c>
      <c r="H74" s="1" t="s">
        <v>12</v>
      </c>
      <c r="I74" s="1">
        <v>8.3000000000000007</v>
      </c>
      <c r="J74" s="1">
        <v>260</v>
      </c>
      <c r="K74" s="1">
        <v>80</v>
      </c>
      <c r="L74" s="1">
        <v>40</v>
      </c>
      <c r="M74" s="1" t="s">
        <v>11</v>
      </c>
      <c r="N74" s="1" t="s">
        <v>15</v>
      </c>
      <c r="O74" s="1">
        <v>64.33</v>
      </c>
    </row>
    <row r="75" spans="1:15" x14ac:dyDescent="0.25">
      <c r="A75" s="1" t="s">
        <v>33</v>
      </c>
      <c r="B75" s="1" t="s">
        <v>28</v>
      </c>
      <c r="C75" s="1">
        <v>16.399999999999999</v>
      </c>
      <c r="D75" s="1">
        <v>110</v>
      </c>
      <c r="E75" s="1">
        <v>195</v>
      </c>
      <c r="F75" s="1">
        <v>40</v>
      </c>
      <c r="G75" s="1" t="s">
        <v>11</v>
      </c>
      <c r="H75" s="1" t="s">
        <v>12</v>
      </c>
      <c r="I75" s="1">
        <v>8.1999999999999993</v>
      </c>
      <c r="J75" s="1">
        <v>260</v>
      </c>
      <c r="K75" s="1">
        <v>80</v>
      </c>
      <c r="L75" s="1">
        <v>40</v>
      </c>
      <c r="M75" s="1" t="s">
        <v>11</v>
      </c>
      <c r="N75" s="1" t="s">
        <v>15</v>
      </c>
      <c r="O75" s="1">
        <v>67.239999999999995</v>
      </c>
    </row>
    <row r="76" spans="1:15" x14ac:dyDescent="0.25">
      <c r="A76" s="1" t="s">
        <v>33</v>
      </c>
      <c r="B76" s="1" t="s">
        <v>28</v>
      </c>
      <c r="C76" s="1">
        <v>13.2</v>
      </c>
      <c r="D76" s="1">
        <v>110</v>
      </c>
      <c r="E76" s="1">
        <v>195</v>
      </c>
      <c r="F76" s="1">
        <v>40</v>
      </c>
      <c r="G76" s="1" t="s">
        <v>11</v>
      </c>
      <c r="H76" s="1" t="s">
        <v>12</v>
      </c>
      <c r="I76" s="1">
        <v>8.1999999999999993</v>
      </c>
      <c r="J76" s="1">
        <v>260</v>
      </c>
      <c r="K76" s="1">
        <v>80</v>
      </c>
      <c r="L76" s="1">
        <v>40</v>
      </c>
      <c r="M76" s="1" t="s">
        <v>11</v>
      </c>
      <c r="N76" s="1" t="s">
        <v>15</v>
      </c>
      <c r="O76" s="1">
        <v>54.12</v>
      </c>
    </row>
    <row r="77" spans="1:15" x14ac:dyDescent="0.25">
      <c r="A77" s="1" t="s">
        <v>33</v>
      </c>
      <c r="B77" s="1" t="s">
        <v>28</v>
      </c>
      <c r="C77" s="1">
        <v>13.8</v>
      </c>
      <c r="D77" s="1">
        <v>110</v>
      </c>
      <c r="E77" s="1">
        <v>195</v>
      </c>
      <c r="F77" s="1">
        <v>40</v>
      </c>
      <c r="G77" s="1" t="s">
        <v>11</v>
      </c>
      <c r="H77" s="1" t="s">
        <v>12</v>
      </c>
      <c r="I77" s="1">
        <v>9</v>
      </c>
      <c r="J77" s="1">
        <v>260</v>
      </c>
      <c r="K77" s="1">
        <v>80</v>
      </c>
      <c r="L77" s="1">
        <v>40</v>
      </c>
      <c r="M77" s="1" t="s">
        <v>11</v>
      </c>
      <c r="N77" s="1" t="s">
        <v>15</v>
      </c>
      <c r="O77" s="1">
        <v>62.1</v>
      </c>
    </row>
    <row r="78" spans="1:15" x14ac:dyDescent="0.25">
      <c r="A78" s="1" t="s">
        <v>33</v>
      </c>
      <c r="B78" s="1" t="s">
        <v>28</v>
      </c>
      <c r="C78" s="1">
        <v>19.2</v>
      </c>
      <c r="D78" s="1">
        <v>110</v>
      </c>
      <c r="E78" s="1">
        <v>195</v>
      </c>
      <c r="F78" s="1">
        <v>40</v>
      </c>
      <c r="G78" s="1" t="s">
        <v>11</v>
      </c>
      <c r="H78" s="1" t="s">
        <v>12</v>
      </c>
      <c r="I78" s="1">
        <v>4.8</v>
      </c>
      <c r="J78" s="1">
        <v>260</v>
      </c>
      <c r="K78" s="1">
        <v>80</v>
      </c>
      <c r="L78" s="1">
        <v>40</v>
      </c>
      <c r="M78" s="1" t="s">
        <v>11</v>
      </c>
      <c r="N78" s="1" t="s">
        <v>15</v>
      </c>
      <c r="O78" s="1">
        <v>46.08</v>
      </c>
    </row>
    <row r="79" spans="1:15" x14ac:dyDescent="0.25">
      <c r="A79" s="1" t="s">
        <v>33</v>
      </c>
      <c r="B79" s="1" t="s">
        <v>28</v>
      </c>
      <c r="C79" s="1">
        <v>14.2</v>
      </c>
      <c r="D79" s="1">
        <v>110</v>
      </c>
      <c r="E79" s="1">
        <v>195</v>
      </c>
      <c r="F79" s="1">
        <v>40</v>
      </c>
      <c r="G79" s="1" t="s">
        <v>11</v>
      </c>
      <c r="H79" s="1" t="s">
        <v>12</v>
      </c>
      <c r="I79" s="1">
        <v>4</v>
      </c>
      <c r="J79" s="1">
        <v>260</v>
      </c>
      <c r="K79" s="1">
        <v>80</v>
      </c>
      <c r="L79" s="1">
        <v>40</v>
      </c>
      <c r="M79" s="1" t="s">
        <v>11</v>
      </c>
      <c r="N79" s="1" t="s">
        <v>15</v>
      </c>
      <c r="O79" s="1">
        <v>28.4</v>
      </c>
    </row>
    <row r="80" spans="1:15" x14ac:dyDescent="0.25">
      <c r="A80" s="1" t="s">
        <v>33</v>
      </c>
      <c r="B80" s="1" t="s">
        <v>28</v>
      </c>
      <c r="C80" s="1">
        <v>14.2</v>
      </c>
      <c r="D80" s="1">
        <v>110</v>
      </c>
      <c r="E80" s="1">
        <v>195</v>
      </c>
      <c r="F80" s="1">
        <v>40</v>
      </c>
      <c r="G80" s="1" t="s">
        <v>11</v>
      </c>
      <c r="H80" s="1" t="s">
        <v>12</v>
      </c>
      <c r="I80" s="1">
        <v>6.9</v>
      </c>
      <c r="J80" s="1">
        <v>260</v>
      </c>
      <c r="K80" s="1">
        <v>80</v>
      </c>
      <c r="L80" s="1">
        <v>40</v>
      </c>
      <c r="M80" s="1" t="s">
        <v>11</v>
      </c>
      <c r="N80" s="1" t="s">
        <v>15</v>
      </c>
      <c r="O80" s="1">
        <v>48.99</v>
      </c>
    </row>
    <row r="81" spans="1:15" x14ac:dyDescent="0.25">
      <c r="A81" s="1" t="s">
        <v>33</v>
      </c>
      <c r="B81" s="1" t="s">
        <v>28</v>
      </c>
      <c r="C81" s="1">
        <v>11.6</v>
      </c>
      <c r="D81" s="1">
        <v>110</v>
      </c>
      <c r="E81" s="1">
        <v>195</v>
      </c>
      <c r="F81" s="1">
        <v>40</v>
      </c>
      <c r="G81" s="1" t="s">
        <v>11</v>
      </c>
      <c r="H81" s="1" t="s">
        <v>12</v>
      </c>
      <c r="I81" s="1">
        <v>9</v>
      </c>
      <c r="J81" s="1">
        <v>260</v>
      </c>
      <c r="K81" s="1">
        <v>80</v>
      </c>
      <c r="L81" s="1">
        <v>40</v>
      </c>
      <c r="M81" s="1" t="s">
        <v>11</v>
      </c>
      <c r="N81" s="1" t="s">
        <v>15</v>
      </c>
      <c r="O81" s="1">
        <v>52.2</v>
      </c>
    </row>
    <row r="82" spans="1:15" x14ac:dyDescent="0.25">
      <c r="A82" s="1" t="s">
        <v>33</v>
      </c>
      <c r="B82" s="1" t="s">
        <v>28</v>
      </c>
      <c r="C82" s="1">
        <v>11.3</v>
      </c>
      <c r="D82" s="1">
        <v>110</v>
      </c>
      <c r="E82" s="1">
        <v>195</v>
      </c>
      <c r="F82" s="1">
        <v>40</v>
      </c>
      <c r="G82" s="1" t="s">
        <v>11</v>
      </c>
      <c r="H82" s="1" t="s">
        <v>12</v>
      </c>
      <c r="I82" s="1">
        <v>4.3</v>
      </c>
      <c r="J82" s="1">
        <v>260</v>
      </c>
      <c r="K82" s="1">
        <v>80</v>
      </c>
      <c r="L82" s="1">
        <v>40</v>
      </c>
      <c r="M82" s="1" t="s">
        <v>11</v>
      </c>
      <c r="N82" s="1" t="s">
        <v>15</v>
      </c>
      <c r="O82" s="1">
        <v>24.3</v>
      </c>
    </row>
    <row r="83" spans="1:15" x14ac:dyDescent="0.25">
      <c r="A83" s="1" t="s">
        <v>33</v>
      </c>
      <c r="B83" s="1" t="s">
        <v>28</v>
      </c>
      <c r="C83" s="1">
        <v>11.6</v>
      </c>
      <c r="D83" s="1">
        <v>110</v>
      </c>
      <c r="E83" s="1">
        <v>195</v>
      </c>
      <c r="F83" s="1">
        <v>40</v>
      </c>
      <c r="G83" s="1" t="s">
        <v>11</v>
      </c>
      <c r="H83" s="1" t="s">
        <v>12</v>
      </c>
      <c r="I83" s="1">
        <v>7.2</v>
      </c>
      <c r="J83" s="1">
        <v>260</v>
      </c>
      <c r="K83" s="1">
        <v>80</v>
      </c>
      <c r="L83" s="1">
        <v>40</v>
      </c>
      <c r="M83" s="1" t="s">
        <v>11</v>
      </c>
      <c r="N83" s="1" t="s">
        <v>15</v>
      </c>
      <c r="O83" s="1">
        <v>41.76</v>
      </c>
    </row>
    <row r="84" spans="1:15" x14ac:dyDescent="0.25">
      <c r="A84" s="1" t="s">
        <v>33</v>
      </c>
      <c r="B84" s="1" t="s">
        <v>28</v>
      </c>
      <c r="C84" s="1">
        <v>11.5</v>
      </c>
      <c r="D84" s="1">
        <v>110</v>
      </c>
      <c r="E84" s="1">
        <v>195</v>
      </c>
      <c r="F84" s="1">
        <v>40</v>
      </c>
      <c r="G84" s="1" t="s">
        <v>11</v>
      </c>
      <c r="H84" s="1" t="s">
        <v>12</v>
      </c>
      <c r="I84" s="1">
        <v>8</v>
      </c>
      <c r="J84" s="1">
        <v>260</v>
      </c>
      <c r="K84" s="1">
        <v>80</v>
      </c>
      <c r="L84" s="1">
        <v>40</v>
      </c>
      <c r="M84" s="1" t="s">
        <v>11</v>
      </c>
      <c r="N84" s="1" t="s">
        <v>15</v>
      </c>
      <c r="O84" s="1">
        <v>46</v>
      </c>
    </row>
    <row r="85" spans="1:15" x14ac:dyDescent="0.25">
      <c r="A85" s="1" t="s">
        <v>33</v>
      </c>
      <c r="B85" s="1" t="s">
        <v>28</v>
      </c>
      <c r="C85" s="1">
        <v>18.8</v>
      </c>
      <c r="D85" s="1">
        <v>110</v>
      </c>
      <c r="E85" s="1">
        <v>195</v>
      </c>
      <c r="F85" s="1">
        <v>40</v>
      </c>
      <c r="G85" s="1" t="s">
        <v>11</v>
      </c>
      <c r="H85" s="1" t="s">
        <v>12</v>
      </c>
      <c r="I85" s="1">
        <v>4.2</v>
      </c>
      <c r="J85" s="1">
        <v>260</v>
      </c>
      <c r="K85" s="1">
        <v>80</v>
      </c>
      <c r="L85" s="1">
        <v>40</v>
      </c>
      <c r="M85" s="1" t="s">
        <v>11</v>
      </c>
      <c r="N85" s="1" t="s">
        <v>15</v>
      </c>
      <c r="O85" s="1">
        <v>39.479999999999997</v>
      </c>
    </row>
    <row r="86" spans="1:15" x14ac:dyDescent="0.25">
      <c r="A86" s="1" t="s">
        <v>33</v>
      </c>
      <c r="B86" s="1" t="s">
        <v>28</v>
      </c>
      <c r="C86" s="1">
        <v>14.9</v>
      </c>
      <c r="D86" s="1">
        <v>110</v>
      </c>
      <c r="E86" s="1">
        <v>195</v>
      </c>
      <c r="F86" s="1">
        <v>40</v>
      </c>
      <c r="G86" s="1" t="s">
        <v>11</v>
      </c>
      <c r="H86" s="1" t="s">
        <v>12</v>
      </c>
      <c r="I86" s="1">
        <v>4.5</v>
      </c>
      <c r="J86" s="1">
        <v>260</v>
      </c>
      <c r="K86" s="1">
        <v>80</v>
      </c>
      <c r="L86" s="1">
        <v>40</v>
      </c>
      <c r="M86" s="1" t="s">
        <v>11</v>
      </c>
      <c r="N86" s="1" t="s">
        <v>15</v>
      </c>
      <c r="O86" s="1">
        <v>33.53</v>
      </c>
    </row>
    <row r="87" spans="1:15" x14ac:dyDescent="0.25">
      <c r="A87" s="1" t="s">
        <v>33</v>
      </c>
      <c r="B87" s="1" t="s">
        <v>28</v>
      </c>
      <c r="C87" s="1">
        <v>11.6</v>
      </c>
      <c r="D87" s="1">
        <v>110</v>
      </c>
      <c r="E87" s="1">
        <v>195</v>
      </c>
      <c r="F87" s="1">
        <v>40</v>
      </c>
      <c r="G87" s="1" t="s">
        <v>11</v>
      </c>
      <c r="H87" s="1" t="s">
        <v>12</v>
      </c>
      <c r="I87" s="1">
        <v>4.5</v>
      </c>
      <c r="J87" s="1">
        <v>260</v>
      </c>
      <c r="K87" s="1">
        <v>80</v>
      </c>
      <c r="L87" s="1">
        <v>40</v>
      </c>
      <c r="M87" s="1" t="s">
        <v>11</v>
      </c>
      <c r="N87" s="1" t="s">
        <v>15</v>
      </c>
      <c r="O87" s="1">
        <v>26.1</v>
      </c>
    </row>
    <row r="88" spans="1:15" x14ac:dyDescent="0.25">
      <c r="A88" s="1" t="s">
        <v>33</v>
      </c>
      <c r="B88" s="1" t="s">
        <v>28</v>
      </c>
      <c r="C88" s="1">
        <v>18.100000000000001</v>
      </c>
      <c r="D88" s="1">
        <v>110</v>
      </c>
      <c r="E88" s="1">
        <v>195</v>
      </c>
      <c r="F88" s="1">
        <v>40</v>
      </c>
      <c r="G88" s="1" t="s">
        <v>11</v>
      </c>
      <c r="H88" s="1" t="s">
        <v>12</v>
      </c>
      <c r="I88" s="1">
        <v>4.2</v>
      </c>
      <c r="J88" s="1">
        <v>260</v>
      </c>
      <c r="K88" s="1">
        <v>80</v>
      </c>
      <c r="L88" s="1">
        <v>40</v>
      </c>
      <c r="M88" s="1" t="s">
        <v>11</v>
      </c>
      <c r="N88" s="1" t="s">
        <v>15</v>
      </c>
      <c r="O88" s="1">
        <v>38.01</v>
      </c>
    </row>
    <row r="89" spans="1:15" x14ac:dyDescent="0.25">
      <c r="A89" s="1" t="s">
        <v>33</v>
      </c>
      <c r="B89" s="1" t="s">
        <v>28</v>
      </c>
      <c r="C89" s="1">
        <v>11.6</v>
      </c>
      <c r="D89" s="1">
        <v>110</v>
      </c>
      <c r="E89" s="1">
        <v>195</v>
      </c>
      <c r="F89" s="1">
        <v>40</v>
      </c>
      <c r="G89" s="1" t="s">
        <v>11</v>
      </c>
      <c r="H89" s="1" t="s">
        <v>12</v>
      </c>
      <c r="I89" s="1">
        <v>7.9</v>
      </c>
      <c r="J89" s="1">
        <v>260</v>
      </c>
      <c r="K89" s="1">
        <v>80</v>
      </c>
      <c r="L89" s="1">
        <v>40</v>
      </c>
      <c r="M89" s="1" t="s">
        <v>11</v>
      </c>
      <c r="N89" s="1" t="s">
        <v>15</v>
      </c>
      <c r="O89" s="1">
        <v>45.82</v>
      </c>
    </row>
    <row r="90" spans="1:15" x14ac:dyDescent="0.25">
      <c r="A90" s="1" t="s">
        <v>33</v>
      </c>
      <c r="B90" s="1" t="s">
        <v>28</v>
      </c>
      <c r="C90" s="1">
        <v>18</v>
      </c>
      <c r="D90" s="1">
        <v>110</v>
      </c>
      <c r="E90" s="1">
        <v>195</v>
      </c>
      <c r="F90" s="1">
        <v>40</v>
      </c>
      <c r="G90" s="1" t="s">
        <v>11</v>
      </c>
      <c r="H90" s="1" t="s">
        <v>12</v>
      </c>
      <c r="I90" s="1">
        <v>8</v>
      </c>
      <c r="J90" s="1">
        <v>260</v>
      </c>
      <c r="K90" s="1">
        <v>80</v>
      </c>
      <c r="L90" s="1">
        <v>40</v>
      </c>
      <c r="M90" s="1" t="s">
        <v>11</v>
      </c>
      <c r="N90" s="1" t="s">
        <v>15</v>
      </c>
      <c r="O90" s="1">
        <v>72</v>
      </c>
    </row>
    <row r="91" spans="1:15" x14ac:dyDescent="0.25">
      <c r="A91" s="1" t="s">
        <v>33</v>
      </c>
      <c r="B91" s="1" t="s">
        <v>28</v>
      </c>
      <c r="C91" s="1">
        <v>19.100000000000001</v>
      </c>
      <c r="D91" s="1">
        <v>110</v>
      </c>
      <c r="E91" s="1">
        <v>195</v>
      </c>
      <c r="F91" s="1">
        <v>40</v>
      </c>
      <c r="G91" s="1" t="s">
        <v>11</v>
      </c>
      <c r="H91" s="1" t="s">
        <v>12</v>
      </c>
      <c r="I91" s="1">
        <v>6.7</v>
      </c>
      <c r="J91" s="1">
        <v>260</v>
      </c>
      <c r="K91" s="1">
        <v>80</v>
      </c>
      <c r="L91" s="1">
        <v>40</v>
      </c>
      <c r="M91" s="1" t="s">
        <v>11</v>
      </c>
      <c r="N91" s="1" t="s">
        <v>15</v>
      </c>
      <c r="O91" s="1">
        <v>63.99</v>
      </c>
    </row>
    <row r="92" spans="1:15" x14ac:dyDescent="0.25">
      <c r="A92" s="1" t="s">
        <v>33</v>
      </c>
      <c r="B92" s="1" t="s">
        <v>28</v>
      </c>
      <c r="C92" s="1">
        <v>12.6</v>
      </c>
      <c r="D92" s="1">
        <v>110</v>
      </c>
      <c r="E92" s="1">
        <v>195</v>
      </c>
      <c r="F92" s="1">
        <v>40</v>
      </c>
      <c r="G92" s="1" t="s">
        <v>11</v>
      </c>
      <c r="H92" s="1" t="s">
        <v>12</v>
      </c>
      <c r="I92" s="1">
        <v>8.3000000000000007</v>
      </c>
      <c r="J92" s="1">
        <v>260</v>
      </c>
      <c r="K92" s="1">
        <v>80</v>
      </c>
      <c r="L92" s="1">
        <v>40</v>
      </c>
      <c r="M92" s="1" t="s">
        <v>11</v>
      </c>
      <c r="N92" s="1" t="s">
        <v>15</v>
      </c>
      <c r="O92" s="1">
        <v>52.29</v>
      </c>
    </row>
    <row r="93" spans="1:15" x14ac:dyDescent="0.25">
      <c r="A93" s="1" t="s">
        <v>33</v>
      </c>
      <c r="B93" s="1" t="s">
        <v>28</v>
      </c>
      <c r="C93" s="1">
        <v>19.8</v>
      </c>
      <c r="D93" s="1">
        <v>110</v>
      </c>
      <c r="E93" s="1">
        <v>195</v>
      </c>
      <c r="F93" s="1">
        <v>40</v>
      </c>
      <c r="G93" s="1" t="s">
        <v>11</v>
      </c>
      <c r="H93" s="1" t="s">
        <v>12</v>
      </c>
      <c r="I93" s="1">
        <v>8.3000000000000007</v>
      </c>
      <c r="J93" s="1">
        <v>260</v>
      </c>
      <c r="K93" s="1">
        <v>80</v>
      </c>
      <c r="L93" s="1">
        <v>40</v>
      </c>
      <c r="M93" s="1" t="s">
        <v>11</v>
      </c>
      <c r="N93" s="1" t="s">
        <v>15</v>
      </c>
      <c r="O93" s="1">
        <v>82.17</v>
      </c>
    </row>
    <row r="94" spans="1:15" x14ac:dyDescent="0.25">
      <c r="A94" s="1" t="s">
        <v>33</v>
      </c>
      <c r="B94" s="1" t="s">
        <v>28</v>
      </c>
      <c r="C94" s="1">
        <v>14.8</v>
      </c>
      <c r="D94" s="1">
        <v>110</v>
      </c>
      <c r="E94" s="1">
        <v>195</v>
      </c>
      <c r="F94" s="1">
        <v>40</v>
      </c>
      <c r="G94" s="1" t="s">
        <v>11</v>
      </c>
      <c r="H94" s="1" t="s">
        <v>12</v>
      </c>
      <c r="I94" s="1">
        <v>6.9</v>
      </c>
      <c r="J94" s="1">
        <v>260</v>
      </c>
      <c r="K94" s="1">
        <v>80</v>
      </c>
      <c r="L94" s="1">
        <v>40</v>
      </c>
      <c r="M94" s="1" t="s">
        <v>11</v>
      </c>
      <c r="N94" s="1" t="s">
        <v>15</v>
      </c>
      <c r="O94" s="1">
        <v>51.06</v>
      </c>
    </row>
    <row r="95" spans="1:15" x14ac:dyDescent="0.25">
      <c r="A95" s="1" t="s">
        <v>33</v>
      </c>
      <c r="B95" s="1" t="s">
        <v>28</v>
      </c>
      <c r="C95" s="1">
        <v>18.399999999999999</v>
      </c>
      <c r="D95" s="1">
        <v>110</v>
      </c>
      <c r="E95" s="1">
        <v>195</v>
      </c>
      <c r="F95" s="1">
        <v>40</v>
      </c>
      <c r="G95" s="1" t="s">
        <v>11</v>
      </c>
      <c r="H95" s="1" t="s">
        <v>12</v>
      </c>
      <c r="I95" s="1">
        <v>8</v>
      </c>
      <c r="J95" s="1">
        <v>260</v>
      </c>
      <c r="K95" s="1">
        <v>80</v>
      </c>
      <c r="L95" s="1">
        <v>40</v>
      </c>
      <c r="M95" s="1" t="s">
        <v>11</v>
      </c>
      <c r="N95" s="1" t="s">
        <v>15</v>
      </c>
      <c r="O95" s="1">
        <v>73.599999999999994</v>
      </c>
    </row>
    <row r="96" spans="1:15" x14ac:dyDescent="0.25">
      <c r="A96" s="1" t="s">
        <v>33</v>
      </c>
      <c r="B96" s="1" t="s">
        <v>28</v>
      </c>
      <c r="C96" s="1">
        <v>11.1</v>
      </c>
      <c r="D96" s="1">
        <v>110</v>
      </c>
      <c r="E96" s="1">
        <v>195</v>
      </c>
      <c r="F96" s="1">
        <v>40</v>
      </c>
      <c r="G96" s="1" t="s">
        <v>11</v>
      </c>
      <c r="H96" s="1" t="s">
        <v>12</v>
      </c>
      <c r="I96" s="1">
        <v>5.8</v>
      </c>
      <c r="J96" s="1">
        <v>260</v>
      </c>
      <c r="K96" s="1">
        <v>80</v>
      </c>
      <c r="L96" s="1">
        <v>40</v>
      </c>
      <c r="M96" s="1" t="s">
        <v>11</v>
      </c>
      <c r="N96" s="1" t="s">
        <v>15</v>
      </c>
      <c r="O96" s="1">
        <v>32.19</v>
      </c>
    </row>
    <row r="97" spans="1:15" x14ac:dyDescent="0.25">
      <c r="A97" s="1" t="s">
        <v>33</v>
      </c>
      <c r="B97" s="1" t="s">
        <v>28</v>
      </c>
      <c r="C97" s="1">
        <v>16.100000000000001</v>
      </c>
      <c r="D97" s="1">
        <v>110</v>
      </c>
      <c r="E97" s="1">
        <v>195</v>
      </c>
      <c r="F97" s="1">
        <v>40</v>
      </c>
      <c r="G97" s="1" t="s">
        <v>11</v>
      </c>
      <c r="H97" s="1" t="s">
        <v>12</v>
      </c>
      <c r="I97" s="1">
        <v>6.8</v>
      </c>
      <c r="J97" s="1">
        <v>260</v>
      </c>
      <c r="K97" s="1">
        <v>80</v>
      </c>
      <c r="L97" s="1">
        <v>40</v>
      </c>
      <c r="M97" s="1" t="s">
        <v>11</v>
      </c>
      <c r="N97" s="1" t="s">
        <v>15</v>
      </c>
      <c r="O97" s="1">
        <v>54.74</v>
      </c>
    </row>
    <row r="98" spans="1:15" x14ac:dyDescent="0.25">
      <c r="A98" s="1" t="s">
        <v>33</v>
      </c>
      <c r="B98" s="1" t="s">
        <v>28</v>
      </c>
      <c r="C98" s="1">
        <v>13.5</v>
      </c>
      <c r="D98" s="1">
        <v>110</v>
      </c>
      <c r="E98" s="1">
        <v>195</v>
      </c>
      <c r="F98" s="1">
        <v>40</v>
      </c>
      <c r="G98" s="1" t="s">
        <v>11</v>
      </c>
      <c r="H98" s="1" t="s">
        <v>12</v>
      </c>
      <c r="I98" s="1">
        <v>7.7</v>
      </c>
      <c r="J98" s="1">
        <v>260</v>
      </c>
      <c r="K98" s="1">
        <v>80</v>
      </c>
      <c r="L98" s="1">
        <v>40</v>
      </c>
      <c r="M98" s="1" t="s">
        <v>11</v>
      </c>
      <c r="N98" s="1" t="s">
        <v>15</v>
      </c>
      <c r="O98" s="1">
        <v>51.98</v>
      </c>
    </row>
    <row r="99" spans="1:15" x14ac:dyDescent="0.25">
      <c r="A99" s="1" t="s">
        <v>33</v>
      </c>
      <c r="B99" s="1" t="s">
        <v>28</v>
      </c>
      <c r="C99" s="1">
        <v>15.4</v>
      </c>
      <c r="D99" s="1">
        <v>110</v>
      </c>
      <c r="E99" s="1">
        <v>195</v>
      </c>
      <c r="F99" s="1">
        <v>40</v>
      </c>
      <c r="G99" s="1" t="s">
        <v>11</v>
      </c>
      <c r="H99" s="1" t="s">
        <v>12</v>
      </c>
      <c r="I99" s="1">
        <v>4.0999999999999996</v>
      </c>
      <c r="J99" s="1">
        <v>260</v>
      </c>
      <c r="K99" s="1">
        <v>80</v>
      </c>
      <c r="L99" s="1">
        <v>40</v>
      </c>
      <c r="M99" s="1" t="s">
        <v>11</v>
      </c>
      <c r="N99" s="1" t="s">
        <v>15</v>
      </c>
      <c r="O99" s="1">
        <v>31.57</v>
      </c>
    </row>
    <row r="100" spans="1:15" x14ac:dyDescent="0.25">
      <c r="A100" s="1" t="s">
        <v>33</v>
      </c>
      <c r="B100" s="1" t="s">
        <v>28</v>
      </c>
      <c r="C100" s="1">
        <v>16.600000000000001</v>
      </c>
      <c r="D100" s="1">
        <v>110</v>
      </c>
      <c r="E100" s="1">
        <v>195</v>
      </c>
      <c r="F100" s="1">
        <v>40</v>
      </c>
      <c r="G100" s="1" t="s">
        <v>11</v>
      </c>
      <c r="H100" s="1" t="s">
        <v>12</v>
      </c>
      <c r="I100" s="1">
        <v>6.8</v>
      </c>
      <c r="J100" s="1">
        <v>260</v>
      </c>
      <c r="K100" s="1">
        <v>80</v>
      </c>
      <c r="L100" s="1">
        <v>40</v>
      </c>
      <c r="M100" s="1" t="s">
        <v>11</v>
      </c>
      <c r="N100" s="1" t="s">
        <v>15</v>
      </c>
      <c r="O100" s="1">
        <v>56.44</v>
      </c>
    </row>
    <row r="101" spans="1:15" x14ac:dyDescent="0.25">
      <c r="A101" s="1" t="s">
        <v>33</v>
      </c>
      <c r="B101" s="1" t="s">
        <v>28</v>
      </c>
      <c r="C101" s="1">
        <v>14.1</v>
      </c>
      <c r="D101" s="1">
        <v>110</v>
      </c>
      <c r="E101" s="1">
        <v>195</v>
      </c>
      <c r="F101" s="1">
        <v>40</v>
      </c>
      <c r="G101" s="1" t="s">
        <v>11</v>
      </c>
      <c r="H101" s="1" t="s">
        <v>12</v>
      </c>
      <c r="I101" s="1">
        <v>6.6</v>
      </c>
      <c r="J101" s="1">
        <v>260</v>
      </c>
      <c r="K101" s="1">
        <v>80</v>
      </c>
      <c r="L101" s="1">
        <v>40</v>
      </c>
      <c r="M101" s="1" t="s">
        <v>11</v>
      </c>
      <c r="N101" s="1" t="s">
        <v>15</v>
      </c>
      <c r="O101" s="1">
        <v>46.53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324C-BCBE-4AA0-9F23-B65CC721E7E4}">
  <dimension ref="A1:J101"/>
  <sheetViews>
    <sheetView workbookViewId="0">
      <selection sqref="A1:J1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t="s">
        <v>6</v>
      </c>
      <c r="J1" s="3" t="s">
        <v>7</v>
      </c>
    </row>
    <row r="2" spans="1:10" x14ac:dyDescent="0.25">
      <c r="A2" t="s">
        <v>38</v>
      </c>
      <c r="B2" t="s">
        <v>34</v>
      </c>
      <c r="C2" s="2">
        <f ca="1">RANDBETWEEN(50,200)/10</f>
        <v>10.6</v>
      </c>
      <c r="D2" t="s">
        <v>23</v>
      </c>
      <c r="E2" t="s">
        <v>22</v>
      </c>
      <c r="F2" t="s">
        <v>10</v>
      </c>
      <c r="G2" t="s">
        <v>11</v>
      </c>
      <c r="H2" t="s">
        <v>12</v>
      </c>
      <c r="I2" s="5" t="s">
        <v>15</v>
      </c>
      <c r="J2" s="4">
        <f ca="1">ROUND(C2*C2*3.14,2)</f>
        <v>352.81</v>
      </c>
    </row>
    <row r="3" spans="1:10" x14ac:dyDescent="0.25">
      <c r="A3" t="s">
        <v>38</v>
      </c>
      <c r="B3" t="s">
        <v>34</v>
      </c>
      <c r="C3" s="2">
        <f t="shared" ref="C3:C51" ca="1" si="0">RANDBETWEEN(50,200)/10</f>
        <v>11.2</v>
      </c>
      <c r="D3" t="s">
        <v>23</v>
      </c>
      <c r="E3" t="s">
        <v>22</v>
      </c>
      <c r="F3" t="s">
        <v>10</v>
      </c>
      <c r="G3" t="s">
        <v>11</v>
      </c>
      <c r="H3" t="s">
        <v>12</v>
      </c>
      <c r="I3" s="5" t="s">
        <v>15</v>
      </c>
      <c r="J3" s="4">
        <f t="shared" ref="J3:J11" ca="1" si="1">ROUND(C3*C3*3.14,2)</f>
        <v>393.88</v>
      </c>
    </row>
    <row r="4" spans="1:10" x14ac:dyDescent="0.25">
      <c r="A4" t="s">
        <v>38</v>
      </c>
      <c r="B4" t="s">
        <v>34</v>
      </c>
      <c r="C4" s="2">
        <f t="shared" ca="1" si="0"/>
        <v>19.8</v>
      </c>
      <c r="D4" t="s">
        <v>23</v>
      </c>
      <c r="E4" t="s">
        <v>22</v>
      </c>
      <c r="F4" t="s">
        <v>10</v>
      </c>
      <c r="G4" t="s">
        <v>11</v>
      </c>
      <c r="H4" t="s">
        <v>12</v>
      </c>
      <c r="I4" s="5" t="s">
        <v>15</v>
      </c>
      <c r="J4" s="4">
        <f t="shared" ca="1" si="1"/>
        <v>1231.01</v>
      </c>
    </row>
    <row r="5" spans="1:10" x14ac:dyDescent="0.25">
      <c r="A5" t="s">
        <v>38</v>
      </c>
      <c r="B5" t="s">
        <v>34</v>
      </c>
      <c r="C5" s="2">
        <f t="shared" ca="1" si="0"/>
        <v>6.1</v>
      </c>
      <c r="D5" t="s">
        <v>23</v>
      </c>
      <c r="E5" t="s">
        <v>22</v>
      </c>
      <c r="F5" t="s">
        <v>10</v>
      </c>
      <c r="G5" t="s">
        <v>11</v>
      </c>
      <c r="H5" t="s">
        <v>12</v>
      </c>
      <c r="I5" s="5" t="s">
        <v>15</v>
      </c>
      <c r="J5" s="4">
        <f t="shared" ca="1" si="1"/>
        <v>116.84</v>
      </c>
    </row>
    <row r="6" spans="1:10" x14ac:dyDescent="0.25">
      <c r="A6" t="s">
        <v>38</v>
      </c>
      <c r="B6" t="s">
        <v>34</v>
      </c>
      <c r="C6" s="2">
        <f t="shared" ca="1" si="0"/>
        <v>15.7</v>
      </c>
      <c r="D6" t="s">
        <v>23</v>
      </c>
      <c r="E6" t="s">
        <v>22</v>
      </c>
      <c r="F6" t="s">
        <v>10</v>
      </c>
      <c r="G6" t="s">
        <v>11</v>
      </c>
      <c r="H6" t="s">
        <v>12</v>
      </c>
      <c r="I6" s="5" t="s">
        <v>15</v>
      </c>
      <c r="J6" s="4">
        <f t="shared" ca="1" si="1"/>
        <v>773.98</v>
      </c>
    </row>
    <row r="7" spans="1:10" x14ac:dyDescent="0.25">
      <c r="A7" t="s">
        <v>38</v>
      </c>
      <c r="B7" t="s">
        <v>34</v>
      </c>
      <c r="C7" s="2">
        <f t="shared" ca="1" si="0"/>
        <v>15.5</v>
      </c>
      <c r="D7" t="s">
        <v>23</v>
      </c>
      <c r="E7" t="s">
        <v>22</v>
      </c>
      <c r="F7" t="s">
        <v>10</v>
      </c>
      <c r="G7" t="s">
        <v>11</v>
      </c>
      <c r="H7" t="s">
        <v>12</v>
      </c>
      <c r="I7" s="5" t="s">
        <v>15</v>
      </c>
      <c r="J7" s="4">
        <f t="shared" ca="1" si="1"/>
        <v>754.39</v>
      </c>
    </row>
    <row r="8" spans="1:10" x14ac:dyDescent="0.25">
      <c r="A8" t="s">
        <v>38</v>
      </c>
      <c r="B8" t="s">
        <v>34</v>
      </c>
      <c r="C8" s="2">
        <f t="shared" ca="1" si="0"/>
        <v>13.6</v>
      </c>
      <c r="D8" t="s">
        <v>23</v>
      </c>
      <c r="E8" t="s">
        <v>22</v>
      </c>
      <c r="F8" t="s">
        <v>10</v>
      </c>
      <c r="G8" t="s">
        <v>11</v>
      </c>
      <c r="H8" t="s">
        <v>12</v>
      </c>
      <c r="I8" s="5" t="s">
        <v>15</v>
      </c>
      <c r="J8" s="4">
        <f t="shared" ca="1" si="1"/>
        <v>580.77</v>
      </c>
    </row>
    <row r="9" spans="1:10" x14ac:dyDescent="0.25">
      <c r="A9" t="s">
        <v>38</v>
      </c>
      <c r="B9" t="s">
        <v>34</v>
      </c>
      <c r="C9" s="2">
        <f t="shared" ca="1" si="0"/>
        <v>13.1</v>
      </c>
      <c r="D9" t="s">
        <v>23</v>
      </c>
      <c r="E9" t="s">
        <v>22</v>
      </c>
      <c r="F9" t="s">
        <v>10</v>
      </c>
      <c r="G9" t="s">
        <v>11</v>
      </c>
      <c r="H9" t="s">
        <v>12</v>
      </c>
      <c r="I9" s="5" t="s">
        <v>15</v>
      </c>
      <c r="J9" s="4">
        <f t="shared" ca="1" si="1"/>
        <v>538.86</v>
      </c>
    </row>
    <row r="10" spans="1:10" x14ac:dyDescent="0.25">
      <c r="A10" t="s">
        <v>38</v>
      </c>
      <c r="B10" t="s">
        <v>34</v>
      </c>
      <c r="C10" s="2">
        <f t="shared" ca="1" si="0"/>
        <v>13.3</v>
      </c>
      <c r="D10" t="s">
        <v>23</v>
      </c>
      <c r="E10" t="s">
        <v>22</v>
      </c>
      <c r="F10" t="s">
        <v>10</v>
      </c>
      <c r="G10" t="s">
        <v>11</v>
      </c>
      <c r="H10" t="s">
        <v>12</v>
      </c>
      <c r="I10" s="5" t="s">
        <v>15</v>
      </c>
      <c r="J10" s="4">
        <f t="shared" ca="1" si="1"/>
        <v>555.42999999999995</v>
      </c>
    </row>
    <row r="11" spans="1:10" x14ac:dyDescent="0.25">
      <c r="A11" t="s">
        <v>38</v>
      </c>
      <c r="B11" t="s">
        <v>34</v>
      </c>
      <c r="C11" s="2">
        <f t="shared" ca="1" si="0"/>
        <v>9.3000000000000007</v>
      </c>
      <c r="D11" t="s">
        <v>23</v>
      </c>
      <c r="E11" t="s">
        <v>22</v>
      </c>
      <c r="F11" t="s">
        <v>10</v>
      </c>
      <c r="G11" t="s">
        <v>11</v>
      </c>
      <c r="H11" t="s">
        <v>12</v>
      </c>
      <c r="I11" s="5" t="s">
        <v>15</v>
      </c>
      <c r="J11" s="4">
        <f t="shared" ca="1" si="1"/>
        <v>271.58</v>
      </c>
    </row>
    <row r="12" spans="1:10" x14ac:dyDescent="0.25">
      <c r="A12" t="s">
        <v>38</v>
      </c>
      <c r="B12" t="s">
        <v>34</v>
      </c>
      <c r="C12" s="2">
        <f t="shared" ca="1" si="0"/>
        <v>8.6999999999999993</v>
      </c>
      <c r="D12" t="s">
        <v>23</v>
      </c>
      <c r="E12" t="s">
        <v>22</v>
      </c>
      <c r="F12" t="s">
        <v>10</v>
      </c>
      <c r="G12" t="s">
        <v>11</v>
      </c>
      <c r="H12" t="s">
        <v>12</v>
      </c>
      <c r="I12" s="5" t="s">
        <v>15</v>
      </c>
      <c r="J12" s="4">
        <f t="shared" ref="J12:J51" ca="1" si="2">ROUND(C12*C12*3.14,2)</f>
        <v>237.67</v>
      </c>
    </row>
    <row r="13" spans="1:10" x14ac:dyDescent="0.25">
      <c r="A13" t="s">
        <v>38</v>
      </c>
      <c r="B13" t="s">
        <v>34</v>
      </c>
      <c r="C13" s="2">
        <f t="shared" ca="1" si="0"/>
        <v>13.8</v>
      </c>
      <c r="D13" t="s">
        <v>23</v>
      </c>
      <c r="E13" t="s">
        <v>22</v>
      </c>
      <c r="F13" t="s">
        <v>10</v>
      </c>
      <c r="G13" t="s">
        <v>11</v>
      </c>
      <c r="H13" t="s">
        <v>12</v>
      </c>
      <c r="I13" s="5" t="s">
        <v>15</v>
      </c>
      <c r="J13" s="4">
        <f t="shared" ca="1" si="2"/>
        <v>597.98</v>
      </c>
    </row>
    <row r="14" spans="1:10" x14ac:dyDescent="0.25">
      <c r="A14" t="s">
        <v>38</v>
      </c>
      <c r="B14" t="s">
        <v>34</v>
      </c>
      <c r="C14" s="2">
        <f t="shared" ca="1" si="0"/>
        <v>18.399999999999999</v>
      </c>
      <c r="D14" t="s">
        <v>23</v>
      </c>
      <c r="E14" t="s">
        <v>22</v>
      </c>
      <c r="F14" t="s">
        <v>10</v>
      </c>
      <c r="G14" t="s">
        <v>11</v>
      </c>
      <c r="H14" t="s">
        <v>12</v>
      </c>
      <c r="I14" s="5" t="s">
        <v>15</v>
      </c>
      <c r="J14" s="4">
        <f t="shared" ca="1" si="2"/>
        <v>1063.08</v>
      </c>
    </row>
    <row r="15" spans="1:10" x14ac:dyDescent="0.25">
      <c r="A15" t="s">
        <v>38</v>
      </c>
      <c r="B15" t="s">
        <v>34</v>
      </c>
      <c r="C15" s="2">
        <f t="shared" ca="1" si="0"/>
        <v>5.9</v>
      </c>
      <c r="D15" t="s">
        <v>23</v>
      </c>
      <c r="E15" t="s">
        <v>22</v>
      </c>
      <c r="F15" t="s">
        <v>10</v>
      </c>
      <c r="G15" t="s">
        <v>11</v>
      </c>
      <c r="H15" t="s">
        <v>12</v>
      </c>
      <c r="I15" s="5" t="s">
        <v>15</v>
      </c>
      <c r="J15" s="4">
        <f t="shared" ca="1" si="2"/>
        <v>109.3</v>
      </c>
    </row>
    <row r="16" spans="1:10" x14ac:dyDescent="0.25">
      <c r="A16" t="s">
        <v>38</v>
      </c>
      <c r="B16" t="s">
        <v>34</v>
      </c>
      <c r="C16" s="2">
        <f t="shared" ca="1" si="0"/>
        <v>15.9</v>
      </c>
      <c r="D16" t="s">
        <v>23</v>
      </c>
      <c r="E16" t="s">
        <v>22</v>
      </c>
      <c r="F16" t="s">
        <v>10</v>
      </c>
      <c r="G16" t="s">
        <v>11</v>
      </c>
      <c r="H16" t="s">
        <v>12</v>
      </c>
      <c r="I16" s="5" t="s">
        <v>15</v>
      </c>
      <c r="J16" s="4">
        <f t="shared" ca="1" si="2"/>
        <v>793.82</v>
      </c>
    </row>
    <row r="17" spans="1:10" x14ac:dyDescent="0.25">
      <c r="A17" t="s">
        <v>38</v>
      </c>
      <c r="B17" t="s">
        <v>34</v>
      </c>
      <c r="C17" s="2">
        <f t="shared" ca="1" si="0"/>
        <v>19.8</v>
      </c>
      <c r="D17" t="s">
        <v>23</v>
      </c>
      <c r="E17" t="s">
        <v>22</v>
      </c>
      <c r="F17" t="s">
        <v>10</v>
      </c>
      <c r="G17" t="s">
        <v>11</v>
      </c>
      <c r="H17" t="s">
        <v>12</v>
      </c>
      <c r="I17" s="5" t="s">
        <v>15</v>
      </c>
      <c r="J17" s="4">
        <f t="shared" ca="1" si="2"/>
        <v>1231.01</v>
      </c>
    </row>
    <row r="18" spans="1:10" x14ac:dyDescent="0.25">
      <c r="A18" t="s">
        <v>38</v>
      </c>
      <c r="B18" t="s">
        <v>34</v>
      </c>
      <c r="C18" s="2">
        <f t="shared" ca="1" si="0"/>
        <v>8.1999999999999993</v>
      </c>
      <c r="D18" t="s">
        <v>23</v>
      </c>
      <c r="E18" t="s">
        <v>22</v>
      </c>
      <c r="F18" t="s">
        <v>10</v>
      </c>
      <c r="G18" t="s">
        <v>11</v>
      </c>
      <c r="H18" t="s">
        <v>12</v>
      </c>
      <c r="I18" s="5" t="s">
        <v>15</v>
      </c>
      <c r="J18" s="4">
        <f t="shared" ca="1" si="2"/>
        <v>211.13</v>
      </c>
    </row>
    <row r="19" spans="1:10" x14ac:dyDescent="0.25">
      <c r="A19" t="s">
        <v>38</v>
      </c>
      <c r="B19" t="s">
        <v>34</v>
      </c>
      <c r="C19" s="2">
        <f t="shared" ca="1" si="0"/>
        <v>9.3000000000000007</v>
      </c>
      <c r="D19" t="s">
        <v>23</v>
      </c>
      <c r="E19" t="s">
        <v>22</v>
      </c>
      <c r="F19" t="s">
        <v>10</v>
      </c>
      <c r="G19" t="s">
        <v>11</v>
      </c>
      <c r="H19" t="s">
        <v>12</v>
      </c>
      <c r="I19" s="5" t="s">
        <v>15</v>
      </c>
      <c r="J19" s="4">
        <f t="shared" ca="1" si="2"/>
        <v>271.58</v>
      </c>
    </row>
    <row r="20" spans="1:10" x14ac:dyDescent="0.25">
      <c r="A20" t="s">
        <v>38</v>
      </c>
      <c r="B20" t="s">
        <v>34</v>
      </c>
      <c r="C20" s="2">
        <f t="shared" ca="1" si="0"/>
        <v>15.9</v>
      </c>
      <c r="D20" t="s">
        <v>23</v>
      </c>
      <c r="E20" t="s">
        <v>22</v>
      </c>
      <c r="F20" t="s">
        <v>10</v>
      </c>
      <c r="G20" t="s">
        <v>11</v>
      </c>
      <c r="H20" t="s">
        <v>12</v>
      </c>
      <c r="I20" s="5" t="s">
        <v>15</v>
      </c>
      <c r="J20" s="4">
        <f t="shared" ca="1" si="2"/>
        <v>793.82</v>
      </c>
    </row>
    <row r="21" spans="1:10" x14ac:dyDescent="0.25">
      <c r="A21" t="s">
        <v>38</v>
      </c>
      <c r="B21" t="s">
        <v>34</v>
      </c>
      <c r="C21" s="2">
        <f t="shared" ca="1" si="0"/>
        <v>16.8</v>
      </c>
      <c r="D21" t="s">
        <v>23</v>
      </c>
      <c r="E21" t="s">
        <v>22</v>
      </c>
      <c r="F21" t="s">
        <v>10</v>
      </c>
      <c r="G21" t="s">
        <v>11</v>
      </c>
      <c r="H21" t="s">
        <v>12</v>
      </c>
      <c r="I21" s="5" t="s">
        <v>15</v>
      </c>
      <c r="J21" s="4">
        <f t="shared" ca="1" si="2"/>
        <v>886.23</v>
      </c>
    </row>
    <row r="22" spans="1:10" x14ac:dyDescent="0.25">
      <c r="A22" t="s">
        <v>38</v>
      </c>
      <c r="B22" t="s">
        <v>34</v>
      </c>
      <c r="C22" s="2">
        <f t="shared" ca="1" si="0"/>
        <v>5.3</v>
      </c>
      <c r="D22" t="s">
        <v>23</v>
      </c>
      <c r="E22" t="s">
        <v>22</v>
      </c>
      <c r="F22" t="s">
        <v>10</v>
      </c>
      <c r="G22" t="s">
        <v>11</v>
      </c>
      <c r="H22" t="s">
        <v>12</v>
      </c>
      <c r="I22" s="5" t="s">
        <v>15</v>
      </c>
      <c r="J22" s="4">
        <f t="shared" ca="1" si="2"/>
        <v>88.2</v>
      </c>
    </row>
    <row r="23" spans="1:10" x14ac:dyDescent="0.25">
      <c r="A23" t="s">
        <v>38</v>
      </c>
      <c r="B23" t="s">
        <v>34</v>
      </c>
      <c r="C23" s="2">
        <f t="shared" ca="1" si="0"/>
        <v>14.8</v>
      </c>
      <c r="D23" t="s">
        <v>23</v>
      </c>
      <c r="E23" t="s">
        <v>22</v>
      </c>
      <c r="F23" t="s">
        <v>10</v>
      </c>
      <c r="G23" t="s">
        <v>11</v>
      </c>
      <c r="H23" t="s">
        <v>12</v>
      </c>
      <c r="I23" s="5" t="s">
        <v>15</v>
      </c>
      <c r="J23" s="4">
        <f t="shared" ca="1" si="2"/>
        <v>687.79</v>
      </c>
    </row>
    <row r="24" spans="1:10" x14ac:dyDescent="0.25">
      <c r="A24" t="s">
        <v>38</v>
      </c>
      <c r="B24" t="s">
        <v>34</v>
      </c>
      <c r="C24" s="2">
        <f t="shared" ca="1" si="0"/>
        <v>8</v>
      </c>
      <c r="D24" t="s">
        <v>23</v>
      </c>
      <c r="E24" t="s">
        <v>22</v>
      </c>
      <c r="F24" t="s">
        <v>10</v>
      </c>
      <c r="G24" t="s">
        <v>11</v>
      </c>
      <c r="H24" t="s">
        <v>12</v>
      </c>
      <c r="I24" s="5" t="s">
        <v>15</v>
      </c>
      <c r="J24" s="4">
        <f t="shared" ca="1" si="2"/>
        <v>200.96</v>
      </c>
    </row>
    <row r="25" spans="1:10" x14ac:dyDescent="0.25">
      <c r="A25" t="s">
        <v>38</v>
      </c>
      <c r="B25" t="s">
        <v>34</v>
      </c>
      <c r="C25" s="2">
        <f t="shared" ca="1" si="0"/>
        <v>18.899999999999999</v>
      </c>
      <c r="D25" t="s">
        <v>23</v>
      </c>
      <c r="E25" t="s">
        <v>22</v>
      </c>
      <c r="F25" t="s">
        <v>10</v>
      </c>
      <c r="G25" t="s">
        <v>11</v>
      </c>
      <c r="H25" t="s">
        <v>12</v>
      </c>
      <c r="I25" s="5" t="s">
        <v>15</v>
      </c>
      <c r="J25" s="4">
        <f t="shared" ca="1" si="2"/>
        <v>1121.6400000000001</v>
      </c>
    </row>
    <row r="26" spans="1:10" x14ac:dyDescent="0.25">
      <c r="A26" t="s">
        <v>38</v>
      </c>
      <c r="B26" t="s">
        <v>34</v>
      </c>
      <c r="C26" s="2">
        <f t="shared" ca="1" si="0"/>
        <v>5.9</v>
      </c>
      <c r="D26" t="s">
        <v>23</v>
      </c>
      <c r="E26" t="s">
        <v>22</v>
      </c>
      <c r="F26" t="s">
        <v>10</v>
      </c>
      <c r="G26" t="s">
        <v>11</v>
      </c>
      <c r="H26" t="s">
        <v>12</v>
      </c>
      <c r="I26" s="5" t="s">
        <v>15</v>
      </c>
      <c r="J26" s="4">
        <f t="shared" ca="1" si="2"/>
        <v>109.3</v>
      </c>
    </row>
    <row r="27" spans="1:10" x14ac:dyDescent="0.25">
      <c r="A27" t="s">
        <v>38</v>
      </c>
      <c r="B27" t="s">
        <v>34</v>
      </c>
      <c r="C27" s="2">
        <f t="shared" ca="1" si="0"/>
        <v>12.5</v>
      </c>
      <c r="D27" t="s">
        <v>23</v>
      </c>
      <c r="E27" t="s">
        <v>22</v>
      </c>
      <c r="F27" t="s">
        <v>10</v>
      </c>
      <c r="G27" t="s">
        <v>11</v>
      </c>
      <c r="H27" t="s">
        <v>12</v>
      </c>
      <c r="I27" s="5" t="s">
        <v>15</v>
      </c>
      <c r="J27" s="4">
        <f t="shared" ca="1" si="2"/>
        <v>490.63</v>
      </c>
    </row>
    <row r="28" spans="1:10" x14ac:dyDescent="0.25">
      <c r="A28" t="s">
        <v>38</v>
      </c>
      <c r="B28" t="s">
        <v>34</v>
      </c>
      <c r="C28" s="2">
        <f t="shared" ca="1" si="0"/>
        <v>18.600000000000001</v>
      </c>
      <c r="D28" t="s">
        <v>23</v>
      </c>
      <c r="E28" t="s">
        <v>22</v>
      </c>
      <c r="F28" t="s">
        <v>10</v>
      </c>
      <c r="G28" t="s">
        <v>11</v>
      </c>
      <c r="H28" t="s">
        <v>12</v>
      </c>
      <c r="I28" s="5" t="s">
        <v>15</v>
      </c>
      <c r="J28" s="4">
        <f t="shared" ca="1" si="2"/>
        <v>1086.31</v>
      </c>
    </row>
    <row r="29" spans="1:10" x14ac:dyDescent="0.25">
      <c r="A29" t="s">
        <v>38</v>
      </c>
      <c r="B29" t="s">
        <v>34</v>
      </c>
      <c r="C29" s="2">
        <f t="shared" ca="1" si="0"/>
        <v>10.3</v>
      </c>
      <c r="D29" t="s">
        <v>23</v>
      </c>
      <c r="E29" t="s">
        <v>22</v>
      </c>
      <c r="F29" t="s">
        <v>10</v>
      </c>
      <c r="G29" t="s">
        <v>11</v>
      </c>
      <c r="H29" t="s">
        <v>12</v>
      </c>
      <c r="I29" s="5" t="s">
        <v>15</v>
      </c>
      <c r="J29" s="4">
        <f t="shared" ca="1" si="2"/>
        <v>333.12</v>
      </c>
    </row>
    <row r="30" spans="1:10" x14ac:dyDescent="0.25">
      <c r="A30" t="s">
        <v>38</v>
      </c>
      <c r="B30" t="s">
        <v>34</v>
      </c>
      <c r="C30" s="2">
        <f t="shared" ca="1" si="0"/>
        <v>13.7</v>
      </c>
      <c r="D30" t="s">
        <v>23</v>
      </c>
      <c r="E30" t="s">
        <v>22</v>
      </c>
      <c r="F30" t="s">
        <v>10</v>
      </c>
      <c r="G30" t="s">
        <v>11</v>
      </c>
      <c r="H30" t="s">
        <v>12</v>
      </c>
      <c r="I30" s="5" t="s">
        <v>15</v>
      </c>
      <c r="J30" s="4">
        <f t="shared" ca="1" si="2"/>
        <v>589.35</v>
      </c>
    </row>
    <row r="31" spans="1:10" x14ac:dyDescent="0.25">
      <c r="A31" t="s">
        <v>38</v>
      </c>
      <c r="B31" t="s">
        <v>34</v>
      </c>
      <c r="C31" s="2">
        <f t="shared" ca="1" si="0"/>
        <v>18.2</v>
      </c>
      <c r="D31" t="s">
        <v>23</v>
      </c>
      <c r="E31" t="s">
        <v>22</v>
      </c>
      <c r="F31" t="s">
        <v>10</v>
      </c>
      <c r="G31" t="s">
        <v>11</v>
      </c>
      <c r="H31" t="s">
        <v>12</v>
      </c>
      <c r="I31" s="5" t="s">
        <v>15</v>
      </c>
      <c r="J31" s="4">
        <f t="shared" ca="1" si="2"/>
        <v>1040.0899999999999</v>
      </c>
    </row>
    <row r="32" spans="1:10" x14ac:dyDescent="0.25">
      <c r="A32" t="s">
        <v>38</v>
      </c>
      <c r="B32" t="s">
        <v>34</v>
      </c>
      <c r="C32" s="2">
        <f t="shared" ca="1" si="0"/>
        <v>5.8</v>
      </c>
      <c r="D32" t="s">
        <v>23</v>
      </c>
      <c r="E32" t="s">
        <v>22</v>
      </c>
      <c r="F32" t="s">
        <v>10</v>
      </c>
      <c r="G32" t="s">
        <v>11</v>
      </c>
      <c r="H32" t="s">
        <v>12</v>
      </c>
      <c r="I32" s="5" t="s">
        <v>15</v>
      </c>
      <c r="J32" s="4">
        <f t="shared" ca="1" si="2"/>
        <v>105.63</v>
      </c>
    </row>
    <row r="33" spans="1:10" x14ac:dyDescent="0.25">
      <c r="A33" t="s">
        <v>38</v>
      </c>
      <c r="B33" t="s">
        <v>34</v>
      </c>
      <c r="C33" s="2">
        <f t="shared" ca="1" si="0"/>
        <v>10.9</v>
      </c>
      <c r="D33" t="s">
        <v>23</v>
      </c>
      <c r="E33" t="s">
        <v>22</v>
      </c>
      <c r="F33" t="s">
        <v>10</v>
      </c>
      <c r="G33" t="s">
        <v>11</v>
      </c>
      <c r="H33" t="s">
        <v>12</v>
      </c>
      <c r="I33" s="5" t="s">
        <v>15</v>
      </c>
      <c r="J33" s="4">
        <f t="shared" ca="1" si="2"/>
        <v>373.06</v>
      </c>
    </row>
    <row r="34" spans="1:10" x14ac:dyDescent="0.25">
      <c r="A34" t="s">
        <v>38</v>
      </c>
      <c r="B34" t="s">
        <v>34</v>
      </c>
      <c r="C34" s="2">
        <f t="shared" ca="1" si="0"/>
        <v>17.8</v>
      </c>
      <c r="D34" t="s">
        <v>23</v>
      </c>
      <c r="E34" t="s">
        <v>22</v>
      </c>
      <c r="F34" t="s">
        <v>10</v>
      </c>
      <c r="G34" t="s">
        <v>11</v>
      </c>
      <c r="H34" t="s">
        <v>12</v>
      </c>
      <c r="I34" s="5" t="s">
        <v>15</v>
      </c>
      <c r="J34" s="4">
        <f t="shared" ca="1" si="2"/>
        <v>994.88</v>
      </c>
    </row>
    <row r="35" spans="1:10" x14ac:dyDescent="0.25">
      <c r="A35" t="s">
        <v>38</v>
      </c>
      <c r="B35" t="s">
        <v>34</v>
      </c>
      <c r="C35" s="2">
        <f t="shared" ca="1" si="0"/>
        <v>9.8000000000000007</v>
      </c>
      <c r="D35" t="s">
        <v>23</v>
      </c>
      <c r="E35" t="s">
        <v>22</v>
      </c>
      <c r="F35" t="s">
        <v>10</v>
      </c>
      <c r="G35" t="s">
        <v>11</v>
      </c>
      <c r="H35" t="s">
        <v>12</v>
      </c>
      <c r="I35" s="5" t="s">
        <v>15</v>
      </c>
      <c r="J35" s="4">
        <f t="shared" ca="1" si="2"/>
        <v>301.57</v>
      </c>
    </row>
    <row r="36" spans="1:10" x14ac:dyDescent="0.25">
      <c r="A36" t="s">
        <v>38</v>
      </c>
      <c r="B36" t="s">
        <v>34</v>
      </c>
      <c r="C36" s="2">
        <f t="shared" ca="1" si="0"/>
        <v>13</v>
      </c>
      <c r="D36" t="s">
        <v>23</v>
      </c>
      <c r="E36" t="s">
        <v>22</v>
      </c>
      <c r="F36" t="s">
        <v>10</v>
      </c>
      <c r="G36" t="s">
        <v>11</v>
      </c>
      <c r="H36" t="s">
        <v>12</v>
      </c>
      <c r="I36" s="5" t="s">
        <v>15</v>
      </c>
      <c r="J36" s="4">
        <f t="shared" ca="1" si="2"/>
        <v>530.66</v>
      </c>
    </row>
    <row r="37" spans="1:10" x14ac:dyDescent="0.25">
      <c r="A37" t="s">
        <v>38</v>
      </c>
      <c r="B37" t="s">
        <v>34</v>
      </c>
      <c r="C37" s="2">
        <f t="shared" ca="1" si="0"/>
        <v>18.5</v>
      </c>
      <c r="D37" t="s">
        <v>23</v>
      </c>
      <c r="E37" t="s">
        <v>22</v>
      </c>
      <c r="F37" t="s">
        <v>10</v>
      </c>
      <c r="G37" t="s">
        <v>11</v>
      </c>
      <c r="H37" t="s">
        <v>12</v>
      </c>
      <c r="I37" s="5" t="s">
        <v>15</v>
      </c>
      <c r="J37" s="4">
        <f t="shared" ca="1" si="2"/>
        <v>1074.67</v>
      </c>
    </row>
    <row r="38" spans="1:10" x14ac:dyDescent="0.25">
      <c r="A38" t="s">
        <v>38</v>
      </c>
      <c r="B38" t="s">
        <v>34</v>
      </c>
      <c r="C38" s="2">
        <f t="shared" ca="1" si="0"/>
        <v>9.8000000000000007</v>
      </c>
      <c r="D38" t="s">
        <v>23</v>
      </c>
      <c r="E38" t="s">
        <v>22</v>
      </c>
      <c r="F38" t="s">
        <v>10</v>
      </c>
      <c r="G38" t="s">
        <v>11</v>
      </c>
      <c r="H38" t="s">
        <v>12</v>
      </c>
      <c r="I38" s="5" t="s">
        <v>15</v>
      </c>
      <c r="J38" s="4">
        <f t="shared" ca="1" si="2"/>
        <v>301.57</v>
      </c>
    </row>
    <row r="39" spans="1:10" x14ac:dyDescent="0.25">
      <c r="A39" t="s">
        <v>38</v>
      </c>
      <c r="B39" t="s">
        <v>34</v>
      </c>
      <c r="C39" s="2">
        <f t="shared" ca="1" si="0"/>
        <v>16.600000000000001</v>
      </c>
      <c r="D39" t="s">
        <v>23</v>
      </c>
      <c r="E39" t="s">
        <v>22</v>
      </c>
      <c r="F39" t="s">
        <v>10</v>
      </c>
      <c r="G39" t="s">
        <v>11</v>
      </c>
      <c r="H39" t="s">
        <v>12</v>
      </c>
      <c r="I39" s="5" t="s">
        <v>15</v>
      </c>
      <c r="J39" s="4">
        <f t="shared" ca="1" si="2"/>
        <v>865.26</v>
      </c>
    </row>
    <row r="40" spans="1:10" x14ac:dyDescent="0.25">
      <c r="A40" t="s">
        <v>38</v>
      </c>
      <c r="B40" t="s">
        <v>34</v>
      </c>
      <c r="C40" s="2">
        <f t="shared" ca="1" si="0"/>
        <v>14.4</v>
      </c>
      <c r="D40" t="s">
        <v>23</v>
      </c>
      <c r="E40" t="s">
        <v>22</v>
      </c>
      <c r="F40" t="s">
        <v>10</v>
      </c>
      <c r="G40" t="s">
        <v>11</v>
      </c>
      <c r="H40" t="s">
        <v>12</v>
      </c>
      <c r="I40" s="5" t="s">
        <v>15</v>
      </c>
      <c r="J40" s="4">
        <f t="shared" ca="1" si="2"/>
        <v>651.11</v>
      </c>
    </row>
    <row r="41" spans="1:10" x14ac:dyDescent="0.25">
      <c r="A41" t="s">
        <v>38</v>
      </c>
      <c r="B41" t="s">
        <v>34</v>
      </c>
      <c r="C41" s="2">
        <f t="shared" ca="1" si="0"/>
        <v>14.9</v>
      </c>
      <c r="D41" t="s">
        <v>23</v>
      </c>
      <c r="E41" t="s">
        <v>22</v>
      </c>
      <c r="F41" t="s">
        <v>10</v>
      </c>
      <c r="G41" t="s">
        <v>11</v>
      </c>
      <c r="H41" t="s">
        <v>12</v>
      </c>
      <c r="I41" s="5" t="s">
        <v>15</v>
      </c>
      <c r="J41" s="4">
        <f t="shared" ca="1" si="2"/>
        <v>697.11</v>
      </c>
    </row>
    <row r="42" spans="1:10" x14ac:dyDescent="0.25">
      <c r="A42" t="s">
        <v>38</v>
      </c>
      <c r="B42" t="s">
        <v>34</v>
      </c>
      <c r="C42" s="2">
        <f t="shared" ca="1" si="0"/>
        <v>16.100000000000001</v>
      </c>
      <c r="D42" t="s">
        <v>23</v>
      </c>
      <c r="E42" t="s">
        <v>22</v>
      </c>
      <c r="F42" t="s">
        <v>10</v>
      </c>
      <c r="G42" t="s">
        <v>11</v>
      </c>
      <c r="H42" t="s">
        <v>12</v>
      </c>
      <c r="I42" s="5" t="s">
        <v>15</v>
      </c>
      <c r="J42" s="4">
        <f t="shared" ca="1" si="2"/>
        <v>813.92</v>
      </c>
    </row>
    <row r="43" spans="1:10" x14ac:dyDescent="0.25">
      <c r="A43" t="s">
        <v>38</v>
      </c>
      <c r="B43" t="s">
        <v>34</v>
      </c>
      <c r="C43" s="2">
        <f t="shared" ca="1" si="0"/>
        <v>15.5</v>
      </c>
      <c r="D43" t="s">
        <v>23</v>
      </c>
      <c r="E43" t="s">
        <v>22</v>
      </c>
      <c r="F43" t="s">
        <v>10</v>
      </c>
      <c r="G43" t="s">
        <v>11</v>
      </c>
      <c r="H43" t="s">
        <v>12</v>
      </c>
      <c r="I43" s="5" t="s">
        <v>15</v>
      </c>
      <c r="J43" s="4">
        <f t="shared" ca="1" si="2"/>
        <v>754.39</v>
      </c>
    </row>
    <row r="44" spans="1:10" x14ac:dyDescent="0.25">
      <c r="A44" t="s">
        <v>38</v>
      </c>
      <c r="B44" t="s">
        <v>34</v>
      </c>
      <c r="C44" s="2">
        <f t="shared" ca="1" si="0"/>
        <v>10.4</v>
      </c>
      <c r="D44" t="s">
        <v>23</v>
      </c>
      <c r="E44" t="s">
        <v>22</v>
      </c>
      <c r="F44" t="s">
        <v>10</v>
      </c>
      <c r="G44" t="s">
        <v>11</v>
      </c>
      <c r="H44" t="s">
        <v>12</v>
      </c>
      <c r="I44" s="5" t="s">
        <v>15</v>
      </c>
      <c r="J44" s="4">
        <f t="shared" ca="1" si="2"/>
        <v>339.62</v>
      </c>
    </row>
    <row r="45" spans="1:10" x14ac:dyDescent="0.25">
      <c r="A45" t="s">
        <v>38</v>
      </c>
      <c r="B45" t="s">
        <v>34</v>
      </c>
      <c r="C45" s="2">
        <f t="shared" ca="1" si="0"/>
        <v>18.100000000000001</v>
      </c>
      <c r="D45" t="s">
        <v>23</v>
      </c>
      <c r="E45" t="s">
        <v>22</v>
      </c>
      <c r="F45" t="s">
        <v>10</v>
      </c>
      <c r="G45" t="s">
        <v>11</v>
      </c>
      <c r="H45" t="s">
        <v>12</v>
      </c>
      <c r="I45" s="5" t="s">
        <v>15</v>
      </c>
      <c r="J45" s="4">
        <f t="shared" ca="1" si="2"/>
        <v>1028.7</v>
      </c>
    </row>
    <row r="46" spans="1:10" x14ac:dyDescent="0.25">
      <c r="A46" t="s">
        <v>38</v>
      </c>
      <c r="B46" t="s">
        <v>34</v>
      </c>
      <c r="C46" s="2">
        <f t="shared" ca="1" si="0"/>
        <v>12</v>
      </c>
      <c r="D46" t="s">
        <v>23</v>
      </c>
      <c r="E46" t="s">
        <v>22</v>
      </c>
      <c r="F46" t="s">
        <v>10</v>
      </c>
      <c r="G46" t="s">
        <v>11</v>
      </c>
      <c r="H46" t="s">
        <v>12</v>
      </c>
      <c r="I46" s="5" t="s">
        <v>15</v>
      </c>
      <c r="J46" s="4">
        <f t="shared" ca="1" si="2"/>
        <v>452.16</v>
      </c>
    </row>
    <row r="47" spans="1:10" x14ac:dyDescent="0.25">
      <c r="A47" t="s">
        <v>38</v>
      </c>
      <c r="B47" t="s">
        <v>34</v>
      </c>
      <c r="C47" s="2">
        <f t="shared" ca="1" si="0"/>
        <v>10.6</v>
      </c>
      <c r="D47" t="s">
        <v>23</v>
      </c>
      <c r="E47" t="s">
        <v>22</v>
      </c>
      <c r="F47" t="s">
        <v>10</v>
      </c>
      <c r="G47" t="s">
        <v>11</v>
      </c>
      <c r="H47" t="s">
        <v>12</v>
      </c>
      <c r="I47" s="5" t="s">
        <v>15</v>
      </c>
      <c r="J47" s="4">
        <f t="shared" ca="1" si="2"/>
        <v>352.81</v>
      </c>
    </row>
    <row r="48" spans="1:10" x14ac:dyDescent="0.25">
      <c r="A48" t="s">
        <v>38</v>
      </c>
      <c r="B48" t="s">
        <v>34</v>
      </c>
      <c r="C48" s="2">
        <f t="shared" ca="1" si="0"/>
        <v>7.3</v>
      </c>
      <c r="D48" t="s">
        <v>23</v>
      </c>
      <c r="E48" t="s">
        <v>22</v>
      </c>
      <c r="F48" t="s">
        <v>10</v>
      </c>
      <c r="G48" t="s">
        <v>11</v>
      </c>
      <c r="H48" t="s">
        <v>12</v>
      </c>
      <c r="I48" s="5" t="s">
        <v>15</v>
      </c>
      <c r="J48" s="4">
        <f t="shared" ca="1" si="2"/>
        <v>167.33</v>
      </c>
    </row>
    <row r="49" spans="1:10" x14ac:dyDescent="0.25">
      <c r="A49" t="s">
        <v>38</v>
      </c>
      <c r="B49" t="s">
        <v>34</v>
      </c>
      <c r="C49" s="2">
        <f t="shared" ca="1" si="0"/>
        <v>18.100000000000001</v>
      </c>
      <c r="D49" t="s">
        <v>23</v>
      </c>
      <c r="E49" t="s">
        <v>22</v>
      </c>
      <c r="F49" t="s">
        <v>10</v>
      </c>
      <c r="G49" t="s">
        <v>11</v>
      </c>
      <c r="H49" t="s">
        <v>12</v>
      </c>
      <c r="I49" s="5" t="s">
        <v>15</v>
      </c>
      <c r="J49" s="4">
        <f t="shared" ca="1" si="2"/>
        <v>1028.7</v>
      </c>
    </row>
    <row r="50" spans="1:10" x14ac:dyDescent="0.25">
      <c r="A50" t="s">
        <v>38</v>
      </c>
      <c r="B50" t="s">
        <v>34</v>
      </c>
      <c r="C50" s="2">
        <f t="shared" ca="1" si="0"/>
        <v>13.4</v>
      </c>
      <c r="D50" t="s">
        <v>23</v>
      </c>
      <c r="E50" t="s">
        <v>22</v>
      </c>
      <c r="F50" t="s">
        <v>10</v>
      </c>
      <c r="G50" t="s">
        <v>11</v>
      </c>
      <c r="H50" t="s">
        <v>12</v>
      </c>
      <c r="I50" s="5" t="s">
        <v>15</v>
      </c>
      <c r="J50" s="4">
        <f t="shared" ca="1" si="2"/>
        <v>563.82000000000005</v>
      </c>
    </row>
    <row r="51" spans="1:10" x14ac:dyDescent="0.25">
      <c r="A51" t="s">
        <v>38</v>
      </c>
      <c r="B51" t="s">
        <v>34</v>
      </c>
      <c r="C51" s="2">
        <f t="shared" ca="1" si="0"/>
        <v>10.199999999999999</v>
      </c>
      <c r="D51" t="s">
        <v>23</v>
      </c>
      <c r="E51" t="s">
        <v>22</v>
      </c>
      <c r="F51" t="s">
        <v>10</v>
      </c>
      <c r="G51" t="s">
        <v>11</v>
      </c>
      <c r="H51" t="s">
        <v>12</v>
      </c>
      <c r="I51" s="5" t="s">
        <v>15</v>
      </c>
      <c r="J51" s="4">
        <f t="shared" ca="1" si="2"/>
        <v>326.69</v>
      </c>
    </row>
    <row r="52" spans="1:10" x14ac:dyDescent="0.25">
      <c r="A52" t="s">
        <v>38</v>
      </c>
      <c r="B52" t="s">
        <v>35</v>
      </c>
      <c r="C52" s="2">
        <f ca="1">RANDBETWEEN(50,200)/10</f>
        <v>5.3</v>
      </c>
      <c r="D52" t="s">
        <v>24</v>
      </c>
      <c r="E52" t="s">
        <v>25</v>
      </c>
      <c r="F52" t="s">
        <v>26</v>
      </c>
      <c r="G52" t="s">
        <v>11</v>
      </c>
      <c r="H52" t="s">
        <v>12</v>
      </c>
      <c r="I52" s="5" t="s">
        <v>15</v>
      </c>
      <c r="J52" s="4">
        <f ca="1">ROUND((C52/2)*(C52/2)*3.14,2)</f>
        <v>22.05</v>
      </c>
    </row>
    <row r="53" spans="1:10" x14ac:dyDescent="0.25">
      <c r="A53" t="s">
        <v>38</v>
      </c>
      <c r="B53" t="s">
        <v>35</v>
      </c>
      <c r="C53" s="2">
        <f t="shared" ref="C53:C101" ca="1" si="3">RANDBETWEEN(50,200)/10</f>
        <v>10.6</v>
      </c>
      <c r="D53" t="s">
        <v>24</v>
      </c>
      <c r="E53" t="s">
        <v>25</v>
      </c>
      <c r="F53" t="s">
        <v>26</v>
      </c>
      <c r="G53" t="s">
        <v>11</v>
      </c>
      <c r="H53" t="s">
        <v>12</v>
      </c>
      <c r="I53" s="5" t="s">
        <v>15</v>
      </c>
      <c r="J53" s="4">
        <f t="shared" ref="J53:J101" ca="1" si="4">ROUND((C53/2)*(C53/2)*3.14,2)</f>
        <v>88.2</v>
      </c>
    </row>
    <row r="54" spans="1:10" x14ac:dyDescent="0.25">
      <c r="A54" t="s">
        <v>38</v>
      </c>
      <c r="B54" t="s">
        <v>35</v>
      </c>
      <c r="C54" s="2">
        <f t="shared" ca="1" si="3"/>
        <v>16.7</v>
      </c>
      <c r="D54" t="s">
        <v>24</v>
      </c>
      <c r="E54" t="s">
        <v>25</v>
      </c>
      <c r="F54" t="s">
        <v>26</v>
      </c>
      <c r="G54" t="s">
        <v>11</v>
      </c>
      <c r="H54" t="s">
        <v>12</v>
      </c>
      <c r="I54" s="5" t="s">
        <v>15</v>
      </c>
      <c r="J54" s="4">
        <f t="shared" ca="1" si="4"/>
        <v>218.93</v>
      </c>
    </row>
    <row r="55" spans="1:10" x14ac:dyDescent="0.25">
      <c r="A55" t="s">
        <v>38</v>
      </c>
      <c r="B55" t="s">
        <v>35</v>
      </c>
      <c r="C55" s="2">
        <f t="shared" ca="1" si="3"/>
        <v>10.9</v>
      </c>
      <c r="D55" t="s">
        <v>24</v>
      </c>
      <c r="E55" t="s">
        <v>25</v>
      </c>
      <c r="F55" t="s">
        <v>26</v>
      </c>
      <c r="G55" t="s">
        <v>11</v>
      </c>
      <c r="H55" t="s">
        <v>12</v>
      </c>
      <c r="I55" s="5" t="s">
        <v>15</v>
      </c>
      <c r="J55" s="4">
        <f t="shared" ca="1" si="4"/>
        <v>93.27</v>
      </c>
    </row>
    <row r="56" spans="1:10" x14ac:dyDescent="0.25">
      <c r="A56" t="s">
        <v>38</v>
      </c>
      <c r="B56" t="s">
        <v>35</v>
      </c>
      <c r="C56" s="2">
        <f t="shared" ca="1" si="3"/>
        <v>15.1</v>
      </c>
      <c r="D56" t="s">
        <v>24</v>
      </c>
      <c r="E56" t="s">
        <v>25</v>
      </c>
      <c r="F56" t="s">
        <v>26</v>
      </c>
      <c r="G56" t="s">
        <v>11</v>
      </c>
      <c r="H56" t="s">
        <v>12</v>
      </c>
      <c r="I56" s="5" t="s">
        <v>15</v>
      </c>
      <c r="J56" s="4">
        <f t="shared" ca="1" si="4"/>
        <v>178.99</v>
      </c>
    </row>
    <row r="57" spans="1:10" x14ac:dyDescent="0.25">
      <c r="A57" t="s">
        <v>38</v>
      </c>
      <c r="B57" t="s">
        <v>35</v>
      </c>
      <c r="C57" s="2">
        <f t="shared" ca="1" si="3"/>
        <v>12.8</v>
      </c>
      <c r="D57" t="s">
        <v>24</v>
      </c>
      <c r="E57" t="s">
        <v>25</v>
      </c>
      <c r="F57" t="s">
        <v>26</v>
      </c>
      <c r="G57" t="s">
        <v>11</v>
      </c>
      <c r="H57" t="s">
        <v>12</v>
      </c>
      <c r="I57" s="5" t="s">
        <v>15</v>
      </c>
      <c r="J57" s="4">
        <f t="shared" ca="1" si="4"/>
        <v>128.61000000000001</v>
      </c>
    </row>
    <row r="58" spans="1:10" x14ac:dyDescent="0.25">
      <c r="A58" t="s">
        <v>38</v>
      </c>
      <c r="B58" t="s">
        <v>35</v>
      </c>
      <c r="C58" s="2">
        <f t="shared" ca="1" si="3"/>
        <v>8.4</v>
      </c>
      <c r="D58" t="s">
        <v>24</v>
      </c>
      <c r="E58" t="s">
        <v>25</v>
      </c>
      <c r="F58" t="s">
        <v>26</v>
      </c>
      <c r="G58" t="s">
        <v>11</v>
      </c>
      <c r="H58" t="s">
        <v>12</v>
      </c>
      <c r="I58" s="5" t="s">
        <v>15</v>
      </c>
      <c r="J58" s="4">
        <f t="shared" ca="1" si="4"/>
        <v>55.39</v>
      </c>
    </row>
    <row r="59" spans="1:10" x14ac:dyDescent="0.25">
      <c r="A59" t="s">
        <v>38</v>
      </c>
      <c r="B59" t="s">
        <v>35</v>
      </c>
      <c r="C59" s="2">
        <f t="shared" ca="1" si="3"/>
        <v>16.8</v>
      </c>
      <c r="D59" t="s">
        <v>24</v>
      </c>
      <c r="E59" t="s">
        <v>25</v>
      </c>
      <c r="F59" t="s">
        <v>26</v>
      </c>
      <c r="G59" t="s">
        <v>11</v>
      </c>
      <c r="H59" t="s">
        <v>12</v>
      </c>
      <c r="I59" s="5" t="s">
        <v>15</v>
      </c>
      <c r="J59" s="4">
        <f t="shared" ca="1" si="4"/>
        <v>221.56</v>
      </c>
    </row>
    <row r="60" spans="1:10" x14ac:dyDescent="0.25">
      <c r="A60" t="s">
        <v>38</v>
      </c>
      <c r="B60" t="s">
        <v>35</v>
      </c>
      <c r="C60" s="2">
        <f t="shared" ca="1" si="3"/>
        <v>7.9</v>
      </c>
      <c r="D60" t="s">
        <v>24</v>
      </c>
      <c r="E60" t="s">
        <v>25</v>
      </c>
      <c r="F60" t="s">
        <v>26</v>
      </c>
      <c r="G60" t="s">
        <v>11</v>
      </c>
      <c r="H60" t="s">
        <v>12</v>
      </c>
      <c r="I60" s="5" t="s">
        <v>15</v>
      </c>
      <c r="J60" s="4">
        <f t="shared" ca="1" si="4"/>
        <v>48.99</v>
      </c>
    </row>
    <row r="61" spans="1:10" x14ac:dyDescent="0.25">
      <c r="A61" t="s">
        <v>38</v>
      </c>
      <c r="B61" t="s">
        <v>35</v>
      </c>
      <c r="C61" s="2">
        <f t="shared" ca="1" si="3"/>
        <v>17.600000000000001</v>
      </c>
      <c r="D61" t="s">
        <v>24</v>
      </c>
      <c r="E61" t="s">
        <v>25</v>
      </c>
      <c r="F61" t="s">
        <v>26</v>
      </c>
      <c r="G61" t="s">
        <v>11</v>
      </c>
      <c r="H61" t="s">
        <v>12</v>
      </c>
      <c r="I61" s="5" t="s">
        <v>15</v>
      </c>
      <c r="J61" s="4">
        <f t="shared" ca="1" si="4"/>
        <v>243.16</v>
      </c>
    </row>
    <row r="62" spans="1:10" x14ac:dyDescent="0.25">
      <c r="A62" t="s">
        <v>38</v>
      </c>
      <c r="B62" t="s">
        <v>35</v>
      </c>
      <c r="C62" s="2">
        <f t="shared" ca="1" si="3"/>
        <v>7.9</v>
      </c>
      <c r="D62" t="s">
        <v>24</v>
      </c>
      <c r="E62" t="s">
        <v>25</v>
      </c>
      <c r="F62" t="s">
        <v>26</v>
      </c>
      <c r="G62" t="s">
        <v>11</v>
      </c>
      <c r="H62" t="s">
        <v>12</v>
      </c>
      <c r="I62" s="5" t="s">
        <v>15</v>
      </c>
      <c r="J62" s="4">
        <f t="shared" ca="1" si="4"/>
        <v>48.99</v>
      </c>
    </row>
    <row r="63" spans="1:10" x14ac:dyDescent="0.25">
      <c r="A63" t="s">
        <v>38</v>
      </c>
      <c r="B63" t="s">
        <v>35</v>
      </c>
      <c r="C63" s="2">
        <f t="shared" ca="1" si="3"/>
        <v>8.9</v>
      </c>
      <c r="D63" t="s">
        <v>24</v>
      </c>
      <c r="E63" t="s">
        <v>25</v>
      </c>
      <c r="F63" t="s">
        <v>26</v>
      </c>
      <c r="G63" t="s">
        <v>11</v>
      </c>
      <c r="H63" t="s">
        <v>12</v>
      </c>
      <c r="I63" s="5" t="s">
        <v>15</v>
      </c>
      <c r="J63" s="4">
        <f t="shared" ca="1" si="4"/>
        <v>62.18</v>
      </c>
    </row>
    <row r="64" spans="1:10" x14ac:dyDescent="0.25">
      <c r="A64" t="s">
        <v>38</v>
      </c>
      <c r="B64" t="s">
        <v>35</v>
      </c>
      <c r="C64" s="2">
        <f t="shared" ca="1" si="3"/>
        <v>6.6</v>
      </c>
      <c r="D64" t="s">
        <v>24</v>
      </c>
      <c r="E64" t="s">
        <v>25</v>
      </c>
      <c r="F64" t="s">
        <v>26</v>
      </c>
      <c r="G64" t="s">
        <v>11</v>
      </c>
      <c r="H64" t="s">
        <v>12</v>
      </c>
      <c r="I64" s="5" t="s">
        <v>15</v>
      </c>
      <c r="J64" s="4">
        <f t="shared" ca="1" si="4"/>
        <v>34.19</v>
      </c>
    </row>
    <row r="65" spans="1:10" x14ac:dyDescent="0.25">
      <c r="A65" t="s">
        <v>38</v>
      </c>
      <c r="B65" t="s">
        <v>35</v>
      </c>
      <c r="C65" s="2">
        <f t="shared" ca="1" si="3"/>
        <v>17.399999999999999</v>
      </c>
      <c r="D65" t="s">
        <v>24</v>
      </c>
      <c r="E65" t="s">
        <v>25</v>
      </c>
      <c r="F65" t="s">
        <v>26</v>
      </c>
      <c r="G65" t="s">
        <v>11</v>
      </c>
      <c r="H65" t="s">
        <v>12</v>
      </c>
      <c r="I65" s="5" t="s">
        <v>15</v>
      </c>
      <c r="J65" s="4">
        <f t="shared" ca="1" si="4"/>
        <v>237.67</v>
      </c>
    </row>
    <row r="66" spans="1:10" x14ac:dyDescent="0.25">
      <c r="A66" t="s">
        <v>38</v>
      </c>
      <c r="B66" t="s">
        <v>35</v>
      </c>
      <c r="C66" s="2">
        <f t="shared" ca="1" si="3"/>
        <v>12.6</v>
      </c>
      <c r="D66" t="s">
        <v>24</v>
      </c>
      <c r="E66" t="s">
        <v>25</v>
      </c>
      <c r="F66" t="s">
        <v>26</v>
      </c>
      <c r="G66" t="s">
        <v>11</v>
      </c>
      <c r="H66" t="s">
        <v>12</v>
      </c>
      <c r="I66" s="5" t="s">
        <v>15</v>
      </c>
      <c r="J66" s="4">
        <f t="shared" ca="1" si="4"/>
        <v>124.63</v>
      </c>
    </row>
    <row r="67" spans="1:10" x14ac:dyDescent="0.25">
      <c r="A67" t="s">
        <v>38</v>
      </c>
      <c r="B67" t="s">
        <v>35</v>
      </c>
      <c r="C67" s="2">
        <f t="shared" ca="1" si="3"/>
        <v>14.3</v>
      </c>
      <c r="D67" t="s">
        <v>24</v>
      </c>
      <c r="E67" t="s">
        <v>25</v>
      </c>
      <c r="F67" t="s">
        <v>26</v>
      </c>
      <c r="G67" t="s">
        <v>11</v>
      </c>
      <c r="H67" t="s">
        <v>12</v>
      </c>
      <c r="I67" s="5" t="s">
        <v>15</v>
      </c>
      <c r="J67" s="4">
        <f t="shared" ca="1" si="4"/>
        <v>160.52000000000001</v>
      </c>
    </row>
    <row r="68" spans="1:10" x14ac:dyDescent="0.25">
      <c r="A68" t="s">
        <v>38</v>
      </c>
      <c r="B68" t="s">
        <v>35</v>
      </c>
      <c r="C68" s="2">
        <f t="shared" ca="1" si="3"/>
        <v>14.1</v>
      </c>
      <c r="D68" t="s">
        <v>24</v>
      </c>
      <c r="E68" t="s">
        <v>25</v>
      </c>
      <c r="F68" t="s">
        <v>26</v>
      </c>
      <c r="G68" t="s">
        <v>11</v>
      </c>
      <c r="H68" t="s">
        <v>12</v>
      </c>
      <c r="I68" s="5" t="s">
        <v>15</v>
      </c>
      <c r="J68" s="4">
        <f t="shared" ca="1" si="4"/>
        <v>156.07</v>
      </c>
    </row>
    <row r="69" spans="1:10" x14ac:dyDescent="0.25">
      <c r="A69" t="s">
        <v>38</v>
      </c>
      <c r="B69" t="s">
        <v>35</v>
      </c>
      <c r="C69" s="2">
        <f t="shared" ca="1" si="3"/>
        <v>11.3</v>
      </c>
      <c r="D69" t="s">
        <v>24</v>
      </c>
      <c r="E69" t="s">
        <v>25</v>
      </c>
      <c r="F69" t="s">
        <v>26</v>
      </c>
      <c r="G69" t="s">
        <v>11</v>
      </c>
      <c r="H69" t="s">
        <v>12</v>
      </c>
      <c r="I69" s="5" t="s">
        <v>15</v>
      </c>
      <c r="J69" s="4">
        <f t="shared" ca="1" si="4"/>
        <v>100.24</v>
      </c>
    </row>
    <row r="70" spans="1:10" x14ac:dyDescent="0.25">
      <c r="A70" t="s">
        <v>38</v>
      </c>
      <c r="B70" t="s">
        <v>35</v>
      </c>
      <c r="C70" s="2">
        <f t="shared" ca="1" si="3"/>
        <v>5.0999999999999996</v>
      </c>
      <c r="D70" t="s">
        <v>24</v>
      </c>
      <c r="E70" t="s">
        <v>25</v>
      </c>
      <c r="F70" t="s">
        <v>26</v>
      </c>
      <c r="G70" t="s">
        <v>11</v>
      </c>
      <c r="H70" t="s">
        <v>12</v>
      </c>
      <c r="I70" s="5" t="s">
        <v>15</v>
      </c>
      <c r="J70" s="4">
        <f t="shared" ca="1" si="4"/>
        <v>20.420000000000002</v>
      </c>
    </row>
    <row r="71" spans="1:10" x14ac:dyDescent="0.25">
      <c r="A71" t="s">
        <v>38</v>
      </c>
      <c r="B71" t="s">
        <v>35</v>
      </c>
      <c r="C71" s="2">
        <f t="shared" ca="1" si="3"/>
        <v>9.6999999999999993</v>
      </c>
      <c r="D71" t="s">
        <v>24</v>
      </c>
      <c r="E71" t="s">
        <v>25</v>
      </c>
      <c r="F71" t="s">
        <v>26</v>
      </c>
      <c r="G71" t="s">
        <v>11</v>
      </c>
      <c r="H71" t="s">
        <v>12</v>
      </c>
      <c r="I71" s="5" t="s">
        <v>15</v>
      </c>
      <c r="J71" s="4">
        <f t="shared" ca="1" si="4"/>
        <v>73.86</v>
      </c>
    </row>
    <row r="72" spans="1:10" x14ac:dyDescent="0.25">
      <c r="A72" t="s">
        <v>38</v>
      </c>
      <c r="B72" t="s">
        <v>35</v>
      </c>
      <c r="C72" s="2">
        <f t="shared" ca="1" si="3"/>
        <v>7.3</v>
      </c>
      <c r="D72" t="s">
        <v>24</v>
      </c>
      <c r="E72" t="s">
        <v>25</v>
      </c>
      <c r="F72" t="s">
        <v>26</v>
      </c>
      <c r="G72" t="s">
        <v>11</v>
      </c>
      <c r="H72" t="s">
        <v>12</v>
      </c>
      <c r="I72" s="5" t="s">
        <v>15</v>
      </c>
      <c r="J72" s="4">
        <f t="shared" ca="1" si="4"/>
        <v>41.83</v>
      </c>
    </row>
    <row r="73" spans="1:10" x14ac:dyDescent="0.25">
      <c r="A73" t="s">
        <v>38</v>
      </c>
      <c r="B73" t="s">
        <v>35</v>
      </c>
      <c r="C73" s="2">
        <f t="shared" ca="1" si="3"/>
        <v>16.5</v>
      </c>
      <c r="D73" t="s">
        <v>24</v>
      </c>
      <c r="E73" t="s">
        <v>25</v>
      </c>
      <c r="F73" t="s">
        <v>26</v>
      </c>
      <c r="G73" t="s">
        <v>11</v>
      </c>
      <c r="H73" t="s">
        <v>12</v>
      </c>
      <c r="I73" s="5" t="s">
        <v>15</v>
      </c>
      <c r="J73" s="4">
        <f t="shared" ca="1" si="4"/>
        <v>213.72</v>
      </c>
    </row>
    <row r="74" spans="1:10" x14ac:dyDescent="0.25">
      <c r="A74" t="s">
        <v>38</v>
      </c>
      <c r="B74" t="s">
        <v>35</v>
      </c>
      <c r="C74" s="2">
        <f t="shared" ca="1" si="3"/>
        <v>9.9</v>
      </c>
      <c r="D74" t="s">
        <v>24</v>
      </c>
      <c r="E74" t="s">
        <v>25</v>
      </c>
      <c r="F74" t="s">
        <v>26</v>
      </c>
      <c r="G74" t="s">
        <v>11</v>
      </c>
      <c r="H74" t="s">
        <v>12</v>
      </c>
      <c r="I74" s="5" t="s">
        <v>15</v>
      </c>
      <c r="J74" s="4">
        <f t="shared" ca="1" si="4"/>
        <v>76.94</v>
      </c>
    </row>
    <row r="75" spans="1:10" x14ac:dyDescent="0.25">
      <c r="A75" t="s">
        <v>38</v>
      </c>
      <c r="B75" t="s">
        <v>35</v>
      </c>
      <c r="C75" s="2">
        <f t="shared" ca="1" si="3"/>
        <v>7.1</v>
      </c>
      <c r="D75" t="s">
        <v>24</v>
      </c>
      <c r="E75" t="s">
        <v>25</v>
      </c>
      <c r="F75" t="s">
        <v>26</v>
      </c>
      <c r="G75" t="s">
        <v>11</v>
      </c>
      <c r="H75" t="s">
        <v>12</v>
      </c>
      <c r="I75" s="5" t="s">
        <v>15</v>
      </c>
      <c r="J75" s="4">
        <f t="shared" ca="1" si="4"/>
        <v>39.57</v>
      </c>
    </row>
    <row r="76" spans="1:10" x14ac:dyDescent="0.25">
      <c r="A76" t="s">
        <v>38</v>
      </c>
      <c r="B76" t="s">
        <v>35</v>
      </c>
      <c r="C76" s="2">
        <f t="shared" ca="1" si="3"/>
        <v>9.9</v>
      </c>
      <c r="D76" t="s">
        <v>24</v>
      </c>
      <c r="E76" t="s">
        <v>25</v>
      </c>
      <c r="F76" t="s">
        <v>26</v>
      </c>
      <c r="G76" t="s">
        <v>11</v>
      </c>
      <c r="H76" t="s">
        <v>12</v>
      </c>
      <c r="I76" s="5" t="s">
        <v>15</v>
      </c>
      <c r="J76" s="4">
        <f t="shared" ca="1" si="4"/>
        <v>76.94</v>
      </c>
    </row>
    <row r="77" spans="1:10" x14ac:dyDescent="0.25">
      <c r="A77" t="s">
        <v>38</v>
      </c>
      <c r="B77" t="s">
        <v>35</v>
      </c>
      <c r="C77" s="2">
        <f t="shared" ca="1" si="3"/>
        <v>8.8000000000000007</v>
      </c>
      <c r="D77" t="s">
        <v>24</v>
      </c>
      <c r="E77" t="s">
        <v>25</v>
      </c>
      <c r="F77" t="s">
        <v>26</v>
      </c>
      <c r="G77" t="s">
        <v>11</v>
      </c>
      <c r="H77" t="s">
        <v>12</v>
      </c>
      <c r="I77" s="5" t="s">
        <v>15</v>
      </c>
      <c r="J77" s="4">
        <f t="shared" ca="1" si="4"/>
        <v>60.79</v>
      </c>
    </row>
    <row r="78" spans="1:10" x14ac:dyDescent="0.25">
      <c r="A78" t="s">
        <v>38</v>
      </c>
      <c r="B78" t="s">
        <v>35</v>
      </c>
      <c r="C78" s="2">
        <f t="shared" ca="1" si="3"/>
        <v>18.600000000000001</v>
      </c>
      <c r="D78" t="s">
        <v>24</v>
      </c>
      <c r="E78" t="s">
        <v>25</v>
      </c>
      <c r="F78" t="s">
        <v>26</v>
      </c>
      <c r="G78" t="s">
        <v>11</v>
      </c>
      <c r="H78" t="s">
        <v>12</v>
      </c>
      <c r="I78" s="5" t="s">
        <v>15</v>
      </c>
      <c r="J78" s="4">
        <f t="shared" ca="1" si="4"/>
        <v>271.58</v>
      </c>
    </row>
    <row r="79" spans="1:10" x14ac:dyDescent="0.25">
      <c r="A79" t="s">
        <v>38</v>
      </c>
      <c r="B79" t="s">
        <v>35</v>
      </c>
      <c r="C79" s="2">
        <f t="shared" ca="1" si="3"/>
        <v>11.9</v>
      </c>
      <c r="D79" t="s">
        <v>24</v>
      </c>
      <c r="E79" t="s">
        <v>25</v>
      </c>
      <c r="F79" t="s">
        <v>26</v>
      </c>
      <c r="G79" t="s">
        <v>11</v>
      </c>
      <c r="H79" t="s">
        <v>12</v>
      </c>
      <c r="I79" s="5" t="s">
        <v>15</v>
      </c>
      <c r="J79" s="4">
        <f t="shared" ca="1" si="4"/>
        <v>111.16</v>
      </c>
    </row>
    <row r="80" spans="1:10" x14ac:dyDescent="0.25">
      <c r="A80" t="s">
        <v>38</v>
      </c>
      <c r="B80" t="s">
        <v>35</v>
      </c>
      <c r="C80" s="2">
        <f t="shared" ca="1" si="3"/>
        <v>12.1</v>
      </c>
      <c r="D80" t="s">
        <v>24</v>
      </c>
      <c r="E80" t="s">
        <v>25</v>
      </c>
      <c r="F80" t="s">
        <v>26</v>
      </c>
      <c r="G80" t="s">
        <v>11</v>
      </c>
      <c r="H80" t="s">
        <v>12</v>
      </c>
      <c r="I80" s="5" t="s">
        <v>15</v>
      </c>
      <c r="J80" s="4">
        <f t="shared" ca="1" si="4"/>
        <v>114.93</v>
      </c>
    </row>
    <row r="81" spans="1:10" x14ac:dyDescent="0.25">
      <c r="A81" t="s">
        <v>38</v>
      </c>
      <c r="B81" t="s">
        <v>35</v>
      </c>
      <c r="C81" s="2">
        <f t="shared" ca="1" si="3"/>
        <v>15</v>
      </c>
      <c r="D81" t="s">
        <v>24</v>
      </c>
      <c r="E81" t="s">
        <v>25</v>
      </c>
      <c r="F81" t="s">
        <v>26</v>
      </c>
      <c r="G81" t="s">
        <v>11</v>
      </c>
      <c r="H81" t="s">
        <v>12</v>
      </c>
      <c r="I81" s="5" t="s">
        <v>15</v>
      </c>
      <c r="J81" s="4">
        <f t="shared" ca="1" si="4"/>
        <v>176.63</v>
      </c>
    </row>
    <row r="82" spans="1:10" x14ac:dyDescent="0.25">
      <c r="A82" t="s">
        <v>38</v>
      </c>
      <c r="B82" t="s">
        <v>35</v>
      </c>
      <c r="C82" s="2">
        <f t="shared" ca="1" si="3"/>
        <v>11.3</v>
      </c>
      <c r="D82" t="s">
        <v>24</v>
      </c>
      <c r="E82" t="s">
        <v>25</v>
      </c>
      <c r="F82" t="s">
        <v>26</v>
      </c>
      <c r="G82" t="s">
        <v>11</v>
      </c>
      <c r="H82" t="s">
        <v>12</v>
      </c>
      <c r="I82" s="5" t="s">
        <v>15</v>
      </c>
      <c r="J82" s="4">
        <f t="shared" ca="1" si="4"/>
        <v>100.24</v>
      </c>
    </row>
    <row r="83" spans="1:10" x14ac:dyDescent="0.25">
      <c r="A83" t="s">
        <v>38</v>
      </c>
      <c r="B83" t="s">
        <v>35</v>
      </c>
      <c r="C83" s="2">
        <f t="shared" ca="1" si="3"/>
        <v>19.5</v>
      </c>
      <c r="D83" t="s">
        <v>24</v>
      </c>
      <c r="E83" t="s">
        <v>25</v>
      </c>
      <c r="F83" t="s">
        <v>26</v>
      </c>
      <c r="G83" t="s">
        <v>11</v>
      </c>
      <c r="H83" t="s">
        <v>12</v>
      </c>
      <c r="I83" s="5" t="s">
        <v>15</v>
      </c>
      <c r="J83" s="4">
        <f t="shared" ca="1" si="4"/>
        <v>298.5</v>
      </c>
    </row>
    <row r="84" spans="1:10" x14ac:dyDescent="0.25">
      <c r="A84" t="s">
        <v>38</v>
      </c>
      <c r="B84" t="s">
        <v>35</v>
      </c>
      <c r="C84" s="2">
        <f t="shared" ca="1" si="3"/>
        <v>12.2</v>
      </c>
      <c r="D84" t="s">
        <v>24</v>
      </c>
      <c r="E84" t="s">
        <v>25</v>
      </c>
      <c r="F84" t="s">
        <v>26</v>
      </c>
      <c r="G84" t="s">
        <v>11</v>
      </c>
      <c r="H84" t="s">
        <v>12</v>
      </c>
      <c r="I84" s="5" t="s">
        <v>15</v>
      </c>
      <c r="J84" s="4">
        <f t="shared" ca="1" si="4"/>
        <v>116.84</v>
      </c>
    </row>
    <row r="85" spans="1:10" x14ac:dyDescent="0.25">
      <c r="A85" t="s">
        <v>38</v>
      </c>
      <c r="B85" t="s">
        <v>35</v>
      </c>
      <c r="C85" s="2">
        <f t="shared" ca="1" si="3"/>
        <v>17.600000000000001</v>
      </c>
      <c r="D85" t="s">
        <v>24</v>
      </c>
      <c r="E85" t="s">
        <v>25</v>
      </c>
      <c r="F85" t="s">
        <v>26</v>
      </c>
      <c r="G85" t="s">
        <v>11</v>
      </c>
      <c r="H85" t="s">
        <v>12</v>
      </c>
      <c r="I85" s="5" t="s">
        <v>15</v>
      </c>
      <c r="J85" s="4">
        <f t="shared" ca="1" si="4"/>
        <v>243.16</v>
      </c>
    </row>
    <row r="86" spans="1:10" x14ac:dyDescent="0.25">
      <c r="A86" t="s">
        <v>38</v>
      </c>
      <c r="B86" t="s">
        <v>35</v>
      </c>
      <c r="C86" s="2">
        <f t="shared" ca="1" si="3"/>
        <v>15</v>
      </c>
      <c r="D86" t="s">
        <v>24</v>
      </c>
      <c r="E86" t="s">
        <v>25</v>
      </c>
      <c r="F86" t="s">
        <v>26</v>
      </c>
      <c r="G86" t="s">
        <v>11</v>
      </c>
      <c r="H86" t="s">
        <v>12</v>
      </c>
      <c r="I86" s="5" t="s">
        <v>15</v>
      </c>
      <c r="J86" s="4">
        <f t="shared" ca="1" si="4"/>
        <v>176.63</v>
      </c>
    </row>
    <row r="87" spans="1:10" x14ac:dyDescent="0.25">
      <c r="A87" t="s">
        <v>38</v>
      </c>
      <c r="B87" t="s">
        <v>35</v>
      </c>
      <c r="C87" s="2">
        <f t="shared" ca="1" si="3"/>
        <v>18.899999999999999</v>
      </c>
      <c r="D87" t="s">
        <v>24</v>
      </c>
      <c r="E87" t="s">
        <v>25</v>
      </c>
      <c r="F87" t="s">
        <v>26</v>
      </c>
      <c r="G87" t="s">
        <v>11</v>
      </c>
      <c r="H87" t="s">
        <v>12</v>
      </c>
      <c r="I87" s="5" t="s">
        <v>15</v>
      </c>
      <c r="J87" s="4">
        <f t="shared" ca="1" si="4"/>
        <v>280.41000000000003</v>
      </c>
    </row>
    <row r="88" spans="1:10" x14ac:dyDescent="0.25">
      <c r="A88" t="s">
        <v>38</v>
      </c>
      <c r="B88" t="s">
        <v>35</v>
      </c>
      <c r="C88" s="2">
        <f t="shared" ca="1" si="3"/>
        <v>7</v>
      </c>
      <c r="D88" t="s">
        <v>24</v>
      </c>
      <c r="E88" t="s">
        <v>25</v>
      </c>
      <c r="F88" t="s">
        <v>26</v>
      </c>
      <c r="G88" t="s">
        <v>11</v>
      </c>
      <c r="H88" t="s">
        <v>12</v>
      </c>
      <c r="I88" s="5" t="s">
        <v>15</v>
      </c>
      <c r="J88" s="4">
        <f t="shared" ca="1" si="4"/>
        <v>38.47</v>
      </c>
    </row>
    <row r="89" spans="1:10" x14ac:dyDescent="0.25">
      <c r="A89" t="s">
        <v>38</v>
      </c>
      <c r="B89" t="s">
        <v>35</v>
      </c>
      <c r="C89" s="2">
        <f t="shared" ca="1" si="3"/>
        <v>19.399999999999999</v>
      </c>
      <c r="D89" t="s">
        <v>24</v>
      </c>
      <c r="E89" t="s">
        <v>25</v>
      </c>
      <c r="F89" t="s">
        <v>26</v>
      </c>
      <c r="G89" t="s">
        <v>11</v>
      </c>
      <c r="H89" t="s">
        <v>12</v>
      </c>
      <c r="I89" s="5" t="s">
        <v>15</v>
      </c>
      <c r="J89" s="4">
        <f t="shared" ca="1" si="4"/>
        <v>295.44</v>
      </c>
    </row>
    <row r="90" spans="1:10" x14ac:dyDescent="0.25">
      <c r="A90" t="s">
        <v>38</v>
      </c>
      <c r="B90" t="s">
        <v>35</v>
      </c>
      <c r="C90" s="2">
        <f t="shared" ca="1" si="3"/>
        <v>16.600000000000001</v>
      </c>
      <c r="D90" t="s">
        <v>24</v>
      </c>
      <c r="E90" t="s">
        <v>25</v>
      </c>
      <c r="F90" t="s">
        <v>26</v>
      </c>
      <c r="G90" t="s">
        <v>11</v>
      </c>
      <c r="H90" t="s">
        <v>12</v>
      </c>
      <c r="I90" s="5" t="s">
        <v>15</v>
      </c>
      <c r="J90" s="4">
        <f t="shared" ca="1" si="4"/>
        <v>216.31</v>
      </c>
    </row>
    <row r="91" spans="1:10" x14ac:dyDescent="0.25">
      <c r="A91" t="s">
        <v>38</v>
      </c>
      <c r="B91" t="s">
        <v>35</v>
      </c>
      <c r="C91" s="2">
        <f t="shared" ca="1" si="3"/>
        <v>7</v>
      </c>
      <c r="D91" t="s">
        <v>24</v>
      </c>
      <c r="E91" t="s">
        <v>25</v>
      </c>
      <c r="F91" t="s">
        <v>26</v>
      </c>
      <c r="G91" t="s">
        <v>11</v>
      </c>
      <c r="H91" t="s">
        <v>12</v>
      </c>
      <c r="I91" s="5" t="s">
        <v>15</v>
      </c>
      <c r="J91" s="4">
        <f t="shared" ca="1" si="4"/>
        <v>38.47</v>
      </c>
    </row>
    <row r="92" spans="1:10" x14ac:dyDescent="0.25">
      <c r="A92" t="s">
        <v>38</v>
      </c>
      <c r="B92" t="s">
        <v>35</v>
      </c>
      <c r="C92" s="2">
        <f t="shared" ca="1" si="3"/>
        <v>13.5</v>
      </c>
      <c r="D92" t="s">
        <v>24</v>
      </c>
      <c r="E92" t="s">
        <v>25</v>
      </c>
      <c r="F92" t="s">
        <v>26</v>
      </c>
      <c r="G92" t="s">
        <v>11</v>
      </c>
      <c r="H92" t="s">
        <v>12</v>
      </c>
      <c r="I92" s="5" t="s">
        <v>15</v>
      </c>
      <c r="J92" s="4">
        <f t="shared" ca="1" si="4"/>
        <v>143.07</v>
      </c>
    </row>
    <row r="93" spans="1:10" x14ac:dyDescent="0.25">
      <c r="A93" t="s">
        <v>38</v>
      </c>
      <c r="B93" t="s">
        <v>35</v>
      </c>
      <c r="C93" s="2">
        <f t="shared" ca="1" si="3"/>
        <v>7.3</v>
      </c>
      <c r="D93" t="s">
        <v>24</v>
      </c>
      <c r="E93" t="s">
        <v>25</v>
      </c>
      <c r="F93" t="s">
        <v>26</v>
      </c>
      <c r="G93" t="s">
        <v>11</v>
      </c>
      <c r="H93" t="s">
        <v>12</v>
      </c>
      <c r="I93" s="5" t="s">
        <v>15</v>
      </c>
      <c r="J93" s="4">
        <f t="shared" ca="1" si="4"/>
        <v>41.83</v>
      </c>
    </row>
    <row r="94" spans="1:10" x14ac:dyDescent="0.25">
      <c r="A94" t="s">
        <v>38</v>
      </c>
      <c r="B94" t="s">
        <v>35</v>
      </c>
      <c r="C94" s="2">
        <f t="shared" ca="1" si="3"/>
        <v>11</v>
      </c>
      <c r="D94" t="s">
        <v>24</v>
      </c>
      <c r="E94" t="s">
        <v>25</v>
      </c>
      <c r="F94" t="s">
        <v>26</v>
      </c>
      <c r="G94" t="s">
        <v>11</v>
      </c>
      <c r="H94" t="s">
        <v>12</v>
      </c>
      <c r="I94" s="5" t="s">
        <v>15</v>
      </c>
      <c r="J94" s="4">
        <f t="shared" ca="1" si="4"/>
        <v>94.99</v>
      </c>
    </row>
    <row r="95" spans="1:10" x14ac:dyDescent="0.25">
      <c r="A95" t="s">
        <v>38</v>
      </c>
      <c r="B95" t="s">
        <v>35</v>
      </c>
      <c r="C95" s="2">
        <f t="shared" ca="1" si="3"/>
        <v>10.1</v>
      </c>
      <c r="D95" t="s">
        <v>24</v>
      </c>
      <c r="E95" t="s">
        <v>25</v>
      </c>
      <c r="F95" t="s">
        <v>26</v>
      </c>
      <c r="G95" t="s">
        <v>11</v>
      </c>
      <c r="H95" t="s">
        <v>12</v>
      </c>
      <c r="I95" s="5" t="s">
        <v>15</v>
      </c>
      <c r="J95" s="4">
        <f t="shared" ca="1" si="4"/>
        <v>80.08</v>
      </c>
    </row>
    <row r="96" spans="1:10" x14ac:dyDescent="0.25">
      <c r="A96" t="s">
        <v>38</v>
      </c>
      <c r="B96" t="s">
        <v>35</v>
      </c>
      <c r="C96" s="2">
        <f t="shared" ca="1" si="3"/>
        <v>8.9</v>
      </c>
      <c r="D96" t="s">
        <v>24</v>
      </c>
      <c r="E96" t="s">
        <v>25</v>
      </c>
      <c r="F96" t="s">
        <v>26</v>
      </c>
      <c r="G96" t="s">
        <v>11</v>
      </c>
      <c r="H96" t="s">
        <v>12</v>
      </c>
      <c r="I96" s="5" t="s">
        <v>15</v>
      </c>
      <c r="J96" s="4">
        <f t="shared" ca="1" si="4"/>
        <v>62.18</v>
      </c>
    </row>
    <row r="97" spans="1:10" x14ac:dyDescent="0.25">
      <c r="A97" t="s">
        <v>38</v>
      </c>
      <c r="B97" t="s">
        <v>35</v>
      </c>
      <c r="C97" s="2">
        <f t="shared" ca="1" si="3"/>
        <v>13.5</v>
      </c>
      <c r="D97" t="s">
        <v>24</v>
      </c>
      <c r="E97" t="s">
        <v>25</v>
      </c>
      <c r="F97" t="s">
        <v>26</v>
      </c>
      <c r="G97" t="s">
        <v>11</v>
      </c>
      <c r="H97" t="s">
        <v>12</v>
      </c>
      <c r="I97" s="5" t="s">
        <v>15</v>
      </c>
      <c r="J97" s="4">
        <f t="shared" ca="1" si="4"/>
        <v>143.07</v>
      </c>
    </row>
    <row r="98" spans="1:10" x14ac:dyDescent="0.25">
      <c r="A98" t="s">
        <v>38</v>
      </c>
      <c r="B98" t="s">
        <v>35</v>
      </c>
      <c r="C98" s="2">
        <f t="shared" ca="1" si="3"/>
        <v>19.5</v>
      </c>
      <c r="D98" t="s">
        <v>24</v>
      </c>
      <c r="E98" t="s">
        <v>25</v>
      </c>
      <c r="F98" t="s">
        <v>26</v>
      </c>
      <c r="G98" t="s">
        <v>11</v>
      </c>
      <c r="H98" t="s">
        <v>12</v>
      </c>
      <c r="I98" s="5" t="s">
        <v>15</v>
      </c>
      <c r="J98" s="4">
        <f t="shared" ca="1" si="4"/>
        <v>298.5</v>
      </c>
    </row>
    <row r="99" spans="1:10" x14ac:dyDescent="0.25">
      <c r="A99" t="s">
        <v>38</v>
      </c>
      <c r="B99" t="s">
        <v>35</v>
      </c>
      <c r="C99" s="2">
        <f t="shared" ca="1" si="3"/>
        <v>19.7</v>
      </c>
      <c r="D99" t="s">
        <v>24</v>
      </c>
      <c r="E99" t="s">
        <v>25</v>
      </c>
      <c r="F99" t="s">
        <v>26</v>
      </c>
      <c r="G99" t="s">
        <v>11</v>
      </c>
      <c r="H99" t="s">
        <v>12</v>
      </c>
      <c r="I99" s="5" t="s">
        <v>15</v>
      </c>
      <c r="J99" s="4">
        <f t="shared" ca="1" si="4"/>
        <v>304.64999999999998</v>
      </c>
    </row>
    <row r="100" spans="1:10" x14ac:dyDescent="0.25">
      <c r="A100" t="s">
        <v>38</v>
      </c>
      <c r="B100" t="s">
        <v>35</v>
      </c>
      <c r="C100" s="2">
        <f t="shared" ca="1" si="3"/>
        <v>10.4</v>
      </c>
      <c r="D100" t="s">
        <v>24</v>
      </c>
      <c r="E100" t="s">
        <v>25</v>
      </c>
      <c r="F100" t="s">
        <v>26</v>
      </c>
      <c r="G100" t="s">
        <v>11</v>
      </c>
      <c r="H100" t="s">
        <v>12</v>
      </c>
      <c r="I100" s="5" t="s">
        <v>15</v>
      </c>
      <c r="J100" s="4">
        <f t="shared" ca="1" si="4"/>
        <v>84.91</v>
      </c>
    </row>
    <row r="101" spans="1:10" x14ac:dyDescent="0.25">
      <c r="A101" t="s">
        <v>38</v>
      </c>
      <c r="B101" t="s">
        <v>35</v>
      </c>
      <c r="C101" s="2">
        <f t="shared" ca="1" si="3"/>
        <v>17.5</v>
      </c>
      <c r="D101" t="s">
        <v>24</v>
      </c>
      <c r="E101" t="s">
        <v>25</v>
      </c>
      <c r="F101" t="s">
        <v>26</v>
      </c>
      <c r="G101" t="s">
        <v>11</v>
      </c>
      <c r="H101" t="s">
        <v>12</v>
      </c>
      <c r="I101" s="5" t="s">
        <v>15</v>
      </c>
      <c r="J101" s="4">
        <f t="shared" ca="1" si="4"/>
        <v>240.41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B399-780C-4D25-BF14-ED4FCDE1678E}">
  <dimension ref="A1:J101"/>
  <sheetViews>
    <sheetView workbookViewId="0">
      <selection activeCell="J12" sqref="J12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6</v>
      </c>
      <c r="J1" s="1" t="s">
        <v>7</v>
      </c>
    </row>
    <row r="2" spans="1:10" x14ac:dyDescent="0.25">
      <c r="A2" s="1" t="s">
        <v>38</v>
      </c>
      <c r="B2" s="1" t="s">
        <v>34</v>
      </c>
      <c r="C2" s="1">
        <v>5</v>
      </c>
      <c r="D2" s="1" t="s">
        <v>23</v>
      </c>
      <c r="E2" s="1" t="s">
        <v>22</v>
      </c>
      <c r="F2" s="1" t="s">
        <v>10</v>
      </c>
      <c r="G2" s="1" t="s">
        <v>11</v>
      </c>
      <c r="H2" s="1" t="s">
        <v>12</v>
      </c>
      <c r="I2" s="1" t="s">
        <v>15</v>
      </c>
      <c r="J2" s="1">
        <v>78.5</v>
      </c>
    </row>
    <row r="3" spans="1:10" x14ac:dyDescent="0.25">
      <c r="A3" s="1" t="s">
        <v>38</v>
      </c>
      <c r="B3" s="1" t="s">
        <v>34</v>
      </c>
      <c r="C3" s="1">
        <v>19.600000000000001</v>
      </c>
      <c r="D3" s="1" t="s">
        <v>23</v>
      </c>
      <c r="E3" s="1" t="s">
        <v>22</v>
      </c>
      <c r="F3" s="1" t="s">
        <v>10</v>
      </c>
      <c r="G3" s="1" t="s">
        <v>11</v>
      </c>
      <c r="H3" s="1" t="s">
        <v>12</v>
      </c>
      <c r="I3" s="1" t="s">
        <v>15</v>
      </c>
      <c r="J3" s="1">
        <v>1206.26</v>
      </c>
    </row>
    <row r="4" spans="1:10" x14ac:dyDescent="0.25">
      <c r="A4" s="1" t="s">
        <v>38</v>
      </c>
      <c r="B4" s="1" t="s">
        <v>34</v>
      </c>
      <c r="C4" s="1">
        <v>7</v>
      </c>
      <c r="D4" s="1" t="s">
        <v>23</v>
      </c>
      <c r="E4" s="1" t="s">
        <v>22</v>
      </c>
      <c r="F4" s="1" t="s">
        <v>10</v>
      </c>
      <c r="G4" s="1" t="s">
        <v>11</v>
      </c>
      <c r="H4" s="1" t="s">
        <v>12</v>
      </c>
      <c r="I4" s="1" t="s">
        <v>15</v>
      </c>
      <c r="J4" s="1">
        <v>153.86000000000001</v>
      </c>
    </row>
    <row r="5" spans="1:10" x14ac:dyDescent="0.25">
      <c r="A5" s="1" t="s">
        <v>38</v>
      </c>
      <c r="B5" s="1" t="s">
        <v>34</v>
      </c>
      <c r="C5" s="1">
        <v>18.100000000000001</v>
      </c>
      <c r="D5" s="1" t="s">
        <v>23</v>
      </c>
      <c r="E5" s="1" t="s">
        <v>22</v>
      </c>
      <c r="F5" s="1" t="s">
        <v>10</v>
      </c>
      <c r="G5" s="1" t="s">
        <v>11</v>
      </c>
      <c r="H5" s="1" t="s">
        <v>12</v>
      </c>
      <c r="I5" s="1" t="s">
        <v>15</v>
      </c>
      <c r="J5" s="1">
        <v>1028.7</v>
      </c>
    </row>
    <row r="6" spans="1:10" x14ac:dyDescent="0.25">
      <c r="A6" s="1" t="s">
        <v>38</v>
      </c>
      <c r="B6" s="1" t="s">
        <v>34</v>
      </c>
      <c r="C6" s="1">
        <v>18</v>
      </c>
      <c r="D6" s="1" t="s">
        <v>23</v>
      </c>
      <c r="E6" s="1" t="s">
        <v>22</v>
      </c>
      <c r="F6" s="1" t="s">
        <v>10</v>
      </c>
      <c r="G6" s="1" t="s">
        <v>11</v>
      </c>
      <c r="H6" s="1" t="s">
        <v>12</v>
      </c>
      <c r="I6" s="1" t="s">
        <v>15</v>
      </c>
      <c r="J6" s="1">
        <v>1017.36</v>
      </c>
    </row>
    <row r="7" spans="1:10" x14ac:dyDescent="0.25">
      <c r="A7" s="1" t="s">
        <v>38</v>
      </c>
      <c r="B7" s="1" t="s">
        <v>34</v>
      </c>
      <c r="C7" s="1">
        <v>11.9</v>
      </c>
      <c r="D7" s="1" t="s">
        <v>23</v>
      </c>
      <c r="E7" s="1" t="s">
        <v>22</v>
      </c>
      <c r="F7" s="1" t="s">
        <v>10</v>
      </c>
      <c r="G7" s="1" t="s">
        <v>11</v>
      </c>
      <c r="H7" s="1" t="s">
        <v>12</v>
      </c>
      <c r="I7" s="1" t="s">
        <v>15</v>
      </c>
      <c r="J7" s="1">
        <v>444.66</v>
      </c>
    </row>
    <row r="8" spans="1:10" x14ac:dyDescent="0.25">
      <c r="A8" s="1" t="s">
        <v>38</v>
      </c>
      <c r="B8" s="1" t="s">
        <v>34</v>
      </c>
      <c r="C8" s="1">
        <v>6.1</v>
      </c>
      <c r="D8" s="1" t="s">
        <v>23</v>
      </c>
      <c r="E8" s="1" t="s">
        <v>22</v>
      </c>
      <c r="F8" s="1" t="s">
        <v>10</v>
      </c>
      <c r="G8" s="1" t="s">
        <v>11</v>
      </c>
      <c r="H8" s="1" t="s">
        <v>12</v>
      </c>
      <c r="I8" s="1" t="s">
        <v>15</v>
      </c>
      <c r="J8" s="1">
        <v>116.84</v>
      </c>
    </row>
    <row r="9" spans="1:10" x14ac:dyDescent="0.25">
      <c r="A9" s="1" t="s">
        <v>38</v>
      </c>
      <c r="B9" s="1" t="s">
        <v>34</v>
      </c>
      <c r="C9" s="1">
        <v>5.2</v>
      </c>
      <c r="D9" s="1" t="s">
        <v>23</v>
      </c>
      <c r="E9" s="1" t="s">
        <v>22</v>
      </c>
      <c r="F9" s="1" t="s">
        <v>10</v>
      </c>
      <c r="G9" s="1" t="s">
        <v>11</v>
      </c>
      <c r="H9" s="1" t="s">
        <v>12</v>
      </c>
      <c r="I9" s="1" t="s">
        <v>15</v>
      </c>
      <c r="J9" s="1">
        <v>84.91</v>
      </c>
    </row>
    <row r="10" spans="1:10" x14ac:dyDescent="0.25">
      <c r="A10" s="1" t="s">
        <v>38</v>
      </c>
      <c r="B10" s="1" t="s">
        <v>34</v>
      </c>
      <c r="C10" s="1">
        <v>15.7</v>
      </c>
      <c r="D10" s="1" t="s">
        <v>23</v>
      </c>
      <c r="E10" s="1" t="s">
        <v>22</v>
      </c>
      <c r="F10" s="1" t="s">
        <v>10</v>
      </c>
      <c r="G10" s="1" t="s">
        <v>11</v>
      </c>
      <c r="H10" s="1" t="s">
        <v>12</v>
      </c>
      <c r="I10" s="1" t="s">
        <v>15</v>
      </c>
      <c r="J10" s="1">
        <v>773.98</v>
      </c>
    </row>
    <row r="11" spans="1:10" x14ac:dyDescent="0.25">
      <c r="A11" s="1" t="s">
        <v>38</v>
      </c>
      <c r="B11" s="1" t="s">
        <v>34</v>
      </c>
      <c r="C11" s="1">
        <v>5</v>
      </c>
      <c r="D11" s="1" t="s">
        <v>23</v>
      </c>
      <c r="E11" s="1" t="s">
        <v>22</v>
      </c>
      <c r="F11" s="1" t="s">
        <v>10</v>
      </c>
      <c r="G11" s="1" t="s">
        <v>11</v>
      </c>
      <c r="H11" s="1" t="s">
        <v>12</v>
      </c>
      <c r="I11" s="1" t="s">
        <v>15</v>
      </c>
      <c r="J11" s="1">
        <v>78.5</v>
      </c>
    </row>
    <row r="12" spans="1:10" x14ac:dyDescent="0.25">
      <c r="A12" s="1" t="s">
        <v>38</v>
      </c>
      <c r="B12" s="1" t="s">
        <v>34</v>
      </c>
      <c r="C12" s="1">
        <v>5.4</v>
      </c>
      <c r="D12" s="1" t="s">
        <v>23</v>
      </c>
      <c r="E12" s="1" t="s">
        <v>22</v>
      </c>
      <c r="F12" s="1" t="s">
        <v>10</v>
      </c>
      <c r="G12" s="1" t="s">
        <v>11</v>
      </c>
      <c r="H12" s="1" t="s">
        <v>12</v>
      </c>
      <c r="I12" s="1" t="s">
        <v>15</v>
      </c>
      <c r="J12" s="1">
        <v>91.56</v>
      </c>
    </row>
    <row r="13" spans="1:10" x14ac:dyDescent="0.25">
      <c r="A13" s="1" t="s">
        <v>38</v>
      </c>
      <c r="B13" s="1" t="s">
        <v>34</v>
      </c>
      <c r="C13" s="1">
        <v>11.3</v>
      </c>
      <c r="D13" s="1" t="s">
        <v>23</v>
      </c>
      <c r="E13" s="1" t="s">
        <v>22</v>
      </c>
      <c r="F13" s="1" t="s">
        <v>10</v>
      </c>
      <c r="G13" s="1" t="s">
        <v>11</v>
      </c>
      <c r="H13" s="1" t="s">
        <v>12</v>
      </c>
      <c r="I13" s="1" t="s">
        <v>15</v>
      </c>
      <c r="J13" s="1">
        <v>400.95</v>
      </c>
    </row>
    <row r="14" spans="1:10" x14ac:dyDescent="0.25">
      <c r="A14" s="1" t="s">
        <v>38</v>
      </c>
      <c r="B14" s="1" t="s">
        <v>34</v>
      </c>
      <c r="C14" s="1">
        <v>19.8</v>
      </c>
      <c r="D14" s="1" t="s">
        <v>23</v>
      </c>
      <c r="E14" s="1" t="s">
        <v>22</v>
      </c>
      <c r="F14" s="1" t="s">
        <v>10</v>
      </c>
      <c r="G14" s="1" t="s">
        <v>11</v>
      </c>
      <c r="H14" s="1" t="s">
        <v>12</v>
      </c>
      <c r="I14" s="1" t="s">
        <v>15</v>
      </c>
      <c r="J14" s="1">
        <v>1231.01</v>
      </c>
    </row>
    <row r="15" spans="1:10" x14ac:dyDescent="0.25">
      <c r="A15" s="1" t="s">
        <v>38</v>
      </c>
      <c r="B15" s="1" t="s">
        <v>34</v>
      </c>
      <c r="C15" s="1">
        <v>6.4</v>
      </c>
      <c r="D15" s="1" t="s">
        <v>23</v>
      </c>
      <c r="E15" s="1" t="s">
        <v>22</v>
      </c>
      <c r="F15" s="1" t="s">
        <v>10</v>
      </c>
      <c r="G15" s="1" t="s">
        <v>11</v>
      </c>
      <c r="H15" s="1" t="s">
        <v>12</v>
      </c>
      <c r="I15" s="1" t="s">
        <v>15</v>
      </c>
      <c r="J15" s="1">
        <v>128.61000000000001</v>
      </c>
    </row>
    <row r="16" spans="1:10" x14ac:dyDescent="0.25">
      <c r="A16" s="1" t="s">
        <v>38</v>
      </c>
      <c r="B16" s="1" t="s">
        <v>34</v>
      </c>
      <c r="C16" s="1">
        <v>8.1999999999999993</v>
      </c>
      <c r="D16" s="1" t="s">
        <v>23</v>
      </c>
      <c r="E16" s="1" t="s">
        <v>22</v>
      </c>
      <c r="F16" s="1" t="s">
        <v>10</v>
      </c>
      <c r="G16" s="1" t="s">
        <v>11</v>
      </c>
      <c r="H16" s="1" t="s">
        <v>12</v>
      </c>
      <c r="I16" s="1" t="s">
        <v>15</v>
      </c>
      <c r="J16" s="1">
        <v>211.13</v>
      </c>
    </row>
    <row r="17" spans="1:10" x14ac:dyDescent="0.25">
      <c r="A17" s="1" t="s">
        <v>38</v>
      </c>
      <c r="B17" s="1" t="s">
        <v>34</v>
      </c>
      <c r="C17" s="1">
        <v>10.3</v>
      </c>
      <c r="D17" s="1" t="s">
        <v>23</v>
      </c>
      <c r="E17" s="1" t="s">
        <v>22</v>
      </c>
      <c r="F17" s="1" t="s">
        <v>10</v>
      </c>
      <c r="G17" s="1" t="s">
        <v>11</v>
      </c>
      <c r="H17" s="1" t="s">
        <v>12</v>
      </c>
      <c r="I17" s="1" t="s">
        <v>15</v>
      </c>
      <c r="J17" s="1">
        <v>333.12</v>
      </c>
    </row>
    <row r="18" spans="1:10" x14ac:dyDescent="0.25">
      <c r="A18" s="1" t="s">
        <v>38</v>
      </c>
      <c r="B18" s="1" t="s">
        <v>34</v>
      </c>
      <c r="C18" s="1">
        <v>13.1</v>
      </c>
      <c r="D18" s="1" t="s">
        <v>23</v>
      </c>
      <c r="E18" s="1" t="s">
        <v>22</v>
      </c>
      <c r="F18" s="1" t="s">
        <v>10</v>
      </c>
      <c r="G18" s="1" t="s">
        <v>11</v>
      </c>
      <c r="H18" s="1" t="s">
        <v>12</v>
      </c>
      <c r="I18" s="1" t="s">
        <v>15</v>
      </c>
      <c r="J18" s="1">
        <v>538.86</v>
      </c>
    </row>
    <row r="19" spans="1:10" x14ac:dyDescent="0.25">
      <c r="A19" s="1" t="s">
        <v>38</v>
      </c>
      <c r="B19" s="1" t="s">
        <v>34</v>
      </c>
      <c r="C19" s="1">
        <v>7.7</v>
      </c>
      <c r="D19" s="1" t="s">
        <v>23</v>
      </c>
      <c r="E19" s="1" t="s">
        <v>22</v>
      </c>
      <c r="F19" s="1" t="s">
        <v>10</v>
      </c>
      <c r="G19" s="1" t="s">
        <v>11</v>
      </c>
      <c r="H19" s="1" t="s">
        <v>12</v>
      </c>
      <c r="I19" s="1" t="s">
        <v>15</v>
      </c>
      <c r="J19" s="1">
        <v>186.17</v>
      </c>
    </row>
    <row r="20" spans="1:10" x14ac:dyDescent="0.25">
      <c r="A20" s="1" t="s">
        <v>38</v>
      </c>
      <c r="B20" s="1" t="s">
        <v>34</v>
      </c>
      <c r="C20" s="1">
        <v>9.3000000000000007</v>
      </c>
      <c r="D20" s="1" t="s">
        <v>23</v>
      </c>
      <c r="E20" s="1" t="s">
        <v>22</v>
      </c>
      <c r="F20" s="1" t="s">
        <v>10</v>
      </c>
      <c r="G20" s="1" t="s">
        <v>11</v>
      </c>
      <c r="H20" s="1" t="s">
        <v>12</v>
      </c>
      <c r="I20" s="1" t="s">
        <v>15</v>
      </c>
      <c r="J20" s="1">
        <v>271.58</v>
      </c>
    </row>
    <row r="21" spans="1:10" x14ac:dyDescent="0.25">
      <c r="A21" s="1" t="s">
        <v>38</v>
      </c>
      <c r="B21" s="1" t="s">
        <v>34</v>
      </c>
      <c r="C21" s="1">
        <v>17.8</v>
      </c>
      <c r="D21" s="1" t="s">
        <v>23</v>
      </c>
      <c r="E21" s="1" t="s">
        <v>22</v>
      </c>
      <c r="F21" s="1" t="s">
        <v>10</v>
      </c>
      <c r="G21" s="1" t="s">
        <v>11</v>
      </c>
      <c r="H21" s="1" t="s">
        <v>12</v>
      </c>
      <c r="I21" s="1" t="s">
        <v>15</v>
      </c>
      <c r="J21" s="1">
        <v>994.88</v>
      </c>
    </row>
    <row r="22" spans="1:10" x14ac:dyDescent="0.25">
      <c r="A22" s="1" t="s">
        <v>38</v>
      </c>
      <c r="B22" s="1" t="s">
        <v>34</v>
      </c>
      <c r="C22" s="1">
        <v>19.100000000000001</v>
      </c>
      <c r="D22" s="1" t="s">
        <v>23</v>
      </c>
      <c r="E22" s="1" t="s">
        <v>22</v>
      </c>
      <c r="F22" s="1" t="s">
        <v>10</v>
      </c>
      <c r="G22" s="1" t="s">
        <v>11</v>
      </c>
      <c r="H22" s="1" t="s">
        <v>12</v>
      </c>
      <c r="I22" s="1" t="s">
        <v>15</v>
      </c>
      <c r="J22" s="1">
        <v>1145.5</v>
      </c>
    </row>
    <row r="23" spans="1:10" x14ac:dyDescent="0.25">
      <c r="A23" s="1" t="s">
        <v>38</v>
      </c>
      <c r="B23" s="1" t="s">
        <v>34</v>
      </c>
      <c r="C23" s="1">
        <v>10.5</v>
      </c>
      <c r="D23" s="1" t="s">
        <v>23</v>
      </c>
      <c r="E23" s="1" t="s">
        <v>22</v>
      </c>
      <c r="F23" s="1" t="s">
        <v>10</v>
      </c>
      <c r="G23" s="1" t="s">
        <v>11</v>
      </c>
      <c r="H23" s="1" t="s">
        <v>12</v>
      </c>
      <c r="I23" s="1" t="s">
        <v>15</v>
      </c>
      <c r="J23" s="1">
        <v>346.19</v>
      </c>
    </row>
    <row r="24" spans="1:10" x14ac:dyDescent="0.25">
      <c r="A24" s="1" t="s">
        <v>38</v>
      </c>
      <c r="B24" s="1" t="s">
        <v>34</v>
      </c>
      <c r="C24" s="1">
        <v>7.3</v>
      </c>
      <c r="D24" s="1" t="s">
        <v>23</v>
      </c>
      <c r="E24" s="1" t="s">
        <v>22</v>
      </c>
      <c r="F24" s="1" t="s">
        <v>10</v>
      </c>
      <c r="G24" s="1" t="s">
        <v>11</v>
      </c>
      <c r="H24" s="1" t="s">
        <v>12</v>
      </c>
      <c r="I24" s="1" t="s">
        <v>15</v>
      </c>
      <c r="J24" s="1">
        <v>167.33</v>
      </c>
    </row>
    <row r="25" spans="1:10" x14ac:dyDescent="0.25">
      <c r="A25" s="1" t="s">
        <v>38</v>
      </c>
      <c r="B25" s="1" t="s">
        <v>34</v>
      </c>
      <c r="C25" s="1">
        <v>16.2</v>
      </c>
      <c r="D25" s="1" t="s">
        <v>23</v>
      </c>
      <c r="E25" s="1" t="s">
        <v>22</v>
      </c>
      <c r="F25" s="1" t="s">
        <v>10</v>
      </c>
      <c r="G25" s="1" t="s">
        <v>11</v>
      </c>
      <c r="H25" s="1" t="s">
        <v>12</v>
      </c>
      <c r="I25" s="1" t="s">
        <v>15</v>
      </c>
      <c r="J25" s="1">
        <v>824.06</v>
      </c>
    </row>
    <row r="26" spans="1:10" x14ac:dyDescent="0.25">
      <c r="A26" s="1" t="s">
        <v>38</v>
      </c>
      <c r="B26" s="1" t="s">
        <v>34</v>
      </c>
      <c r="C26" s="1">
        <v>19.8</v>
      </c>
      <c r="D26" s="1" t="s">
        <v>23</v>
      </c>
      <c r="E26" s="1" t="s">
        <v>22</v>
      </c>
      <c r="F26" s="1" t="s">
        <v>10</v>
      </c>
      <c r="G26" s="1" t="s">
        <v>11</v>
      </c>
      <c r="H26" s="1" t="s">
        <v>12</v>
      </c>
      <c r="I26" s="1" t="s">
        <v>15</v>
      </c>
      <c r="J26" s="1">
        <v>1231.01</v>
      </c>
    </row>
    <row r="27" spans="1:10" x14ac:dyDescent="0.25">
      <c r="A27" s="1" t="s">
        <v>38</v>
      </c>
      <c r="B27" s="1" t="s">
        <v>34</v>
      </c>
      <c r="C27" s="1">
        <v>16.600000000000001</v>
      </c>
      <c r="D27" s="1" t="s">
        <v>23</v>
      </c>
      <c r="E27" s="1" t="s">
        <v>22</v>
      </c>
      <c r="F27" s="1" t="s">
        <v>10</v>
      </c>
      <c r="G27" s="1" t="s">
        <v>11</v>
      </c>
      <c r="H27" s="1" t="s">
        <v>12</v>
      </c>
      <c r="I27" s="1" t="s">
        <v>15</v>
      </c>
      <c r="J27" s="1">
        <v>865.26</v>
      </c>
    </row>
    <row r="28" spans="1:10" x14ac:dyDescent="0.25">
      <c r="A28" s="1" t="s">
        <v>38</v>
      </c>
      <c r="B28" s="1" t="s">
        <v>34</v>
      </c>
      <c r="C28" s="1">
        <v>12.8</v>
      </c>
      <c r="D28" s="1" t="s">
        <v>23</v>
      </c>
      <c r="E28" s="1" t="s">
        <v>22</v>
      </c>
      <c r="F28" s="1" t="s">
        <v>10</v>
      </c>
      <c r="G28" s="1" t="s">
        <v>11</v>
      </c>
      <c r="H28" s="1" t="s">
        <v>12</v>
      </c>
      <c r="I28" s="1" t="s">
        <v>15</v>
      </c>
      <c r="J28" s="1">
        <v>514.46</v>
      </c>
    </row>
    <row r="29" spans="1:10" x14ac:dyDescent="0.25">
      <c r="A29" s="1" t="s">
        <v>38</v>
      </c>
      <c r="B29" s="1" t="s">
        <v>34</v>
      </c>
      <c r="C29" s="1">
        <v>12.6</v>
      </c>
      <c r="D29" s="1" t="s">
        <v>23</v>
      </c>
      <c r="E29" s="1" t="s">
        <v>22</v>
      </c>
      <c r="F29" s="1" t="s">
        <v>10</v>
      </c>
      <c r="G29" s="1" t="s">
        <v>11</v>
      </c>
      <c r="H29" s="1" t="s">
        <v>12</v>
      </c>
      <c r="I29" s="1" t="s">
        <v>15</v>
      </c>
      <c r="J29" s="1">
        <v>498.51</v>
      </c>
    </row>
    <row r="30" spans="1:10" x14ac:dyDescent="0.25">
      <c r="A30" s="1" t="s">
        <v>38</v>
      </c>
      <c r="B30" s="1" t="s">
        <v>34</v>
      </c>
      <c r="C30" s="1">
        <v>11.5</v>
      </c>
      <c r="D30" s="1" t="s">
        <v>23</v>
      </c>
      <c r="E30" s="1" t="s">
        <v>22</v>
      </c>
      <c r="F30" s="1" t="s">
        <v>10</v>
      </c>
      <c r="G30" s="1" t="s">
        <v>11</v>
      </c>
      <c r="H30" s="1" t="s">
        <v>12</v>
      </c>
      <c r="I30" s="1" t="s">
        <v>15</v>
      </c>
      <c r="J30" s="1">
        <v>415.27</v>
      </c>
    </row>
    <row r="31" spans="1:10" x14ac:dyDescent="0.25">
      <c r="A31" s="1" t="s">
        <v>38</v>
      </c>
      <c r="B31" s="1" t="s">
        <v>34</v>
      </c>
      <c r="C31" s="1">
        <v>11.7</v>
      </c>
      <c r="D31" s="1" t="s">
        <v>23</v>
      </c>
      <c r="E31" s="1" t="s">
        <v>22</v>
      </c>
      <c r="F31" s="1" t="s">
        <v>10</v>
      </c>
      <c r="G31" s="1" t="s">
        <v>11</v>
      </c>
      <c r="H31" s="1" t="s">
        <v>12</v>
      </c>
      <c r="I31" s="1" t="s">
        <v>15</v>
      </c>
      <c r="J31" s="1">
        <v>429.83</v>
      </c>
    </row>
    <row r="32" spans="1:10" x14ac:dyDescent="0.25">
      <c r="A32" s="1" t="s">
        <v>38</v>
      </c>
      <c r="B32" s="1" t="s">
        <v>34</v>
      </c>
      <c r="C32" s="1">
        <v>8.8000000000000007</v>
      </c>
      <c r="D32" s="1" t="s">
        <v>23</v>
      </c>
      <c r="E32" s="1" t="s">
        <v>22</v>
      </c>
      <c r="F32" s="1" t="s">
        <v>10</v>
      </c>
      <c r="G32" s="1" t="s">
        <v>11</v>
      </c>
      <c r="H32" s="1" t="s">
        <v>12</v>
      </c>
      <c r="I32" s="1" t="s">
        <v>15</v>
      </c>
      <c r="J32" s="1">
        <v>243.16</v>
      </c>
    </row>
    <row r="33" spans="1:10" x14ac:dyDescent="0.25">
      <c r="A33" s="1" t="s">
        <v>38</v>
      </c>
      <c r="B33" s="1" t="s">
        <v>34</v>
      </c>
      <c r="C33" s="1">
        <v>15</v>
      </c>
      <c r="D33" s="1" t="s">
        <v>23</v>
      </c>
      <c r="E33" s="1" t="s">
        <v>22</v>
      </c>
      <c r="F33" s="1" t="s">
        <v>10</v>
      </c>
      <c r="G33" s="1" t="s">
        <v>11</v>
      </c>
      <c r="H33" s="1" t="s">
        <v>12</v>
      </c>
      <c r="I33" s="1" t="s">
        <v>15</v>
      </c>
      <c r="J33" s="1">
        <v>706.5</v>
      </c>
    </row>
    <row r="34" spans="1:10" x14ac:dyDescent="0.25">
      <c r="A34" s="1" t="s">
        <v>38</v>
      </c>
      <c r="B34" s="1" t="s">
        <v>34</v>
      </c>
      <c r="C34" s="1">
        <v>5.0999999999999996</v>
      </c>
      <c r="D34" s="1" t="s">
        <v>23</v>
      </c>
      <c r="E34" s="1" t="s">
        <v>22</v>
      </c>
      <c r="F34" s="1" t="s">
        <v>10</v>
      </c>
      <c r="G34" s="1" t="s">
        <v>11</v>
      </c>
      <c r="H34" s="1" t="s">
        <v>12</v>
      </c>
      <c r="I34" s="1" t="s">
        <v>15</v>
      </c>
      <c r="J34" s="1">
        <v>81.67</v>
      </c>
    </row>
    <row r="35" spans="1:10" x14ac:dyDescent="0.25">
      <c r="A35" s="1" t="s">
        <v>38</v>
      </c>
      <c r="B35" s="1" t="s">
        <v>34</v>
      </c>
      <c r="C35" s="1">
        <v>14.8</v>
      </c>
      <c r="D35" s="1" t="s">
        <v>23</v>
      </c>
      <c r="E35" s="1" t="s">
        <v>22</v>
      </c>
      <c r="F35" s="1" t="s">
        <v>10</v>
      </c>
      <c r="G35" s="1" t="s">
        <v>11</v>
      </c>
      <c r="H35" s="1" t="s">
        <v>12</v>
      </c>
      <c r="I35" s="1" t="s">
        <v>15</v>
      </c>
      <c r="J35" s="1">
        <v>687.79</v>
      </c>
    </row>
    <row r="36" spans="1:10" x14ac:dyDescent="0.25">
      <c r="A36" s="1" t="s">
        <v>38</v>
      </c>
      <c r="B36" s="1" t="s">
        <v>34</v>
      </c>
      <c r="C36" s="1">
        <v>12.9</v>
      </c>
      <c r="D36" s="1" t="s">
        <v>23</v>
      </c>
      <c r="E36" s="1" t="s">
        <v>22</v>
      </c>
      <c r="F36" s="1" t="s">
        <v>10</v>
      </c>
      <c r="G36" s="1" t="s">
        <v>11</v>
      </c>
      <c r="H36" s="1" t="s">
        <v>12</v>
      </c>
      <c r="I36" s="1" t="s">
        <v>15</v>
      </c>
      <c r="J36" s="1">
        <v>522.53</v>
      </c>
    </row>
    <row r="37" spans="1:10" x14ac:dyDescent="0.25">
      <c r="A37" s="1" t="s">
        <v>38</v>
      </c>
      <c r="B37" s="1" t="s">
        <v>34</v>
      </c>
      <c r="C37" s="1">
        <v>6.2</v>
      </c>
      <c r="D37" s="1" t="s">
        <v>23</v>
      </c>
      <c r="E37" s="1" t="s">
        <v>22</v>
      </c>
      <c r="F37" s="1" t="s">
        <v>10</v>
      </c>
      <c r="G37" s="1" t="s">
        <v>11</v>
      </c>
      <c r="H37" s="1" t="s">
        <v>12</v>
      </c>
      <c r="I37" s="1" t="s">
        <v>15</v>
      </c>
      <c r="J37" s="1">
        <v>120.7</v>
      </c>
    </row>
    <row r="38" spans="1:10" x14ac:dyDescent="0.25">
      <c r="A38" s="1" t="s">
        <v>38</v>
      </c>
      <c r="B38" s="1" t="s">
        <v>34</v>
      </c>
      <c r="C38" s="1">
        <v>6.5</v>
      </c>
      <c r="D38" s="1" t="s">
        <v>23</v>
      </c>
      <c r="E38" s="1" t="s">
        <v>22</v>
      </c>
      <c r="F38" s="1" t="s">
        <v>10</v>
      </c>
      <c r="G38" s="1" t="s">
        <v>11</v>
      </c>
      <c r="H38" s="1" t="s">
        <v>12</v>
      </c>
      <c r="I38" s="1" t="s">
        <v>15</v>
      </c>
      <c r="J38" s="1">
        <v>132.66999999999999</v>
      </c>
    </row>
    <row r="39" spans="1:10" x14ac:dyDescent="0.25">
      <c r="A39" s="1" t="s">
        <v>38</v>
      </c>
      <c r="B39" s="1" t="s">
        <v>34</v>
      </c>
      <c r="C39" s="1">
        <v>9.6</v>
      </c>
      <c r="D39" s="1" t="s">
        <v>23</v>
      </c>
      <c r="E39" s="1" t="s">
        <v>22</v>
      </c>
      <c r="F39" s="1" t="s">
        <v>10</v>
      </c>
      <c r="G39" s="1" t="s">
        <v>11</v>
      </c>
      <c r="H39" s="1" t="s">
        <v>12</v>
      </c>
      <c r="I39" s="1" t="s">
        <v>15</v>
      </c>
      <c r="J39" s="1">
        <v>289.38</v>
      </c>
    </row>
    <row r="40" spans="1:10" x14ac:dyDescent="0.25">
      <c r="A40" s="1" t="s">
        <v>38</v>
      </c>
      <c r="B40" s="1" t="s">
        <v>34</v>
      </c>
      <c r="C40" s="1">
        <v>19.5</v>
      </c>
      <c r="D40" s="1" t="s">
        <v>23</v>
      </c>
      <c r="E40" s="1" t="s">
        <v>22</v>
      </c>
      <c r="F40" s="1" t="s">
        <v>10</v>
      </c>
      <c r="G40" s="1" t="s">
        <v>11</v>
      </c>
      <c r="H40" s="1" t="s">
        <v>12</v>
      </c>
      <c r="I40" s="1" t="s">
        <v>15</v>
      </c>
      <c r="J40" s="1">
        <v>1193.99</v>
      </c>
    </row>
    <row r="41" spans="1:10" x14ac:dyDescent="0.25">
      <c r="A41" s="1" t="s">
        <v>38</v>
      </c>
      <c r="B41" s="1" t="s">
        <v>34</v>
      </c>
      <c r="C41" s="1">
        <v>9</v>
      </c>
      <c r="D41" s="1" t="s">
        <v>23</v>
      </c>
      <c r="E41" s="1" t="s">
        <v>22</v>
      </c>
      <c r="F41" s="1" t="s">
        <v>10</v>
      </c>
      <c r="G41" s="1" t="s">
        <v>11</v>
      </c>
      <c r="H41" s="1" t="s">
        <v>12</v>
      </c>
      <c r="I41" s="1" t="s">
        <v>15</v>
      </c>
      <c r="J41" s="1">
        <v>254.34</v>
      </c>
    </row>
    <row r="42" spans="1:10" x14ac:dyDescent="0.25">
      <c r="A42" s="1" t="s">
        <v>38</v>
      </c>
      <c r="B42" s="1" t="s">
        <v>34</v>
      </c>
      <c r="C42" s="1">
        <v>16.100000000000001</v>
      </c>
      <c r="D42" s="1" t="s">
        <v>23</v>
      </c>
      <c r="E42" s="1" t="s">
        <v>22</v>
      </c>
      <c r="F42" s="1" t="s">
        <v>10</v>
      </c>
      <c r="G42" s="1" t="s">
        <v>11</v>
      </c>
      <c r="H42" s="1" t="s">
        <v>12</v>
      </c>
      <c r="I42" s="1" t="s">
        <v>15</v>
      </c>
      <c r="J42" s="1">
        <v>813.92</v>
      </c>
    </row>
    <row r="43" spans="1:10" x14ac:dyDescent="0.25">
      <c r="A43" s="1" t="s">
        <v>38</v>
      </c>
      <c r="B43" s="1" t="s">
        <v>34</v>
      </c>
      <c r="C43" s="1">
        <v>5.2</v>
      </c>
      <c r="D43" s="1" t="s">
        <v>23</v>
      </c>
      <c r="E43" s="1" t="s">
        <v>22</v>
      </c>
      <c r="F43" s="1" t="s">
        <v>10</v>
      </c>
      <c r="G43" s="1" t="s">
        <v>11</v>
      </c>
      <c r="H43" s="1" t="s">
        <v>12</v>
      </c>
      <c r="I43" s="1" t="s">
        <v>15</v>
      </c>
      <c r="J43" s="1">
        <v>84.91</v>
      </c>
    </row>
    <row r="44" spans="1:10" x14ac:dyDescent="0.25">
      <c r="A44" s="1" t="s">
        <v>38</v>
      </c>
      <c r="B44" s="1" t="s">
        <v>34</v>
      </c>
      <c r="C44" s="1">
        <v>5.3</v>
      </c>
      <c r="D44" s="1" t="s">
        <v>23</v>
      </c>
      <c r="E44" s="1" t="s">
        <v>22</v>
      </c>
      <c r="F44" s="1" t="s">
        <v>10</v>
      </c>
      <c r="G44" s="1" t="s">
        <v>11</v>
      </c>
      <c r="H44" s="1" t="s">
        <v>12</v>
      </c>
      <c r="I44" s="1" t="s">
        <v>15</v>
      </c>
      <c r="J44" s="1">
        <v>88.2</v>
      </c>
    </row>
    <row r="45" spans="1:10" x14ac:dyDescent="0.25">
      <c r="A45" s="1" t="s">
        <v>38</v>
      </c>
      <c r="B45" s="1" t="s">
        <v>34</v>
      </c>
      <c r="C45" s="1">
        <v>17</v>
      </c>
      <c r="D45" s="1" t="s">
        <v>23</v>
      </c>
      <c r="E45" s="1" t="s">
        <v>22</v>
      </c>
      <c r="F45" s="1" t="s">
        <v>10</v>
      </c>
      <c r="G45" s="1" t="s">
        <v>11</v>
      </c>
      <c r="H45" s="1" t="s">
        <v>12</v>
      </c>
      <c r="I45" s="1" t="s">
        <v>15</v>
      </c>
      <c r="J45" s="1">
        <v>907.46</v>
      </c>
    </row>
    <row r="46" spans="1:10" x14ac:dyDescent="0.25">
      <c r="A46" s="1" t="s">
        <v>38</v>
      </c>
      <c r="B46" s="1" t="s">
        <v>34</v>
      </c>
      <c r="C46" s="1">
        <v>11</v>
      </c>
      <c r="D46" s="1" t="s">
        <v>23</v>
      </c>
      <c r="E46" s="1" t="s">
        <v>22</v>
      </c>
      <c r="F46" s="1" t="s">
        <v>10</v>
      </c>
      <c r="G46" s="1" t="s">
        <v>11</v>
      </c>
      <c r="H46" s="1" t="s">
        <v>12</v>
      </c>
      <c r="I46" s="1" t="s">
        <v>15</v>
      </c>
      <c r="J46" s="1">
        <v>379.94</v>
      </c>
    </row>
    <row r="47" spans="1:10" x14ac:dyDescent="0.25">
      <c r="A47" s="1" t="s">
        <v>38</v>
      </c>
      <c r="B47" s="1" t="s">
        <v>34</v>
      </c>
      <c r="C47" s="1">
        <v>18.7</v>
      </c>
      <c r="D47" s="1" t="s">
        <v>23</v>
      </c>
      <c r="E47" s="1" t="s">
        <v>22</v>
      </c>
      <c r="F47" s="1" t="s">
        <v>10</v>
      </c>
      <c r="G47" s="1" t="s">
        <v>11</v>
      </c>
      <c r="H47" s="1" t="s">
        <v>12</v>
      </c>
      <c r="I47" s="1" t="s">
        <v>15</v>
      </c>
      <c r="J47" s="1">
        <v>1098.03</v>
      </c>
    </row>
    <row r="48" spans="1:10" x14ac:dyDescent="0.25">
      <c r="A48" s="1" t="s">
        <v>38</v>
      </c>
      <c r="B48" s="1" t="s">
        <v>34</v>
      </c>
      <c r="C48" s="1">
        <v>6.9</v>
      </c>
      <c r="D48" s="1" t="s">
        <v>23</v>
      </c>
      <c r="E48" s="1" t="s">
        <v>22</v>
      </c>
      <c r="F48" s="1" t="s">
        <v>10</v>
      </c>
      <c r="G48" s="1" t="s">
        <v>11</v>
      </c>
      <c r="H48" s="1" t="s">
        <v>12</v>
      </c>
      <c r="I48" s="1" t="s">
        <v>15</v>
      </c>
      <c r="J48" s="1">
        <v>149.5</v>
      </c>
    </row>
    <row r="49" spans="1:10" x14ac:dyDescent="0.25">
      <c r="A49" s="1" t="s">
        <v>38</v>
      </c>
      <c r="B49" s="1" t="s">
        <v>34</v>
      </c>
      <c r="C49" s="1">
        <v>10.9</v>
      </c>
      <c r="D49" s="1" t="s">
        <v>23</v>
      </c>
      <c r="E49" s="1" t="s">
        <v>22</v>
      </c>
      <c r="F49" s="1" t="s">
        <v>10</v>
      </c>
      <c r="G49" s="1" t="s">
        <v>11</v>
      </c>
      <c r="H49" s="1" t="s">
        <v>12</v>
      </c>
      <c r="I49" s="1" t="s">
        <v>15</v>
      </c>
      <c r="J49" s="1">
        <v>373.06</v>
      </c>
    </row>
    <row r="50" spans="1:10" x14ac:dyDescent="0.25">
      <c r="A50" s="1" t="s">
        <v>38</v>
      </c>
      <c r="B50" s="1" t="s">
        <v>34</v>
      </c>
      <c r="C50" s="1">
        <v>12.2</v>
      </c>
      <c r="D50" s="1" t="s">
        <v>23</v>
      </c>
      <c r="E50" s="1" t="s">
        <v>22</v>
      </c>
      <c r="F50" s="1" t="s">
        <v>10</v>
      </c>
      <c r="G50" s="1" t="s">
        <v>11</v>
      </c>
      <c r="H50" s="1" t="s">
        <v>12</v>
      </c>
      <c r="I50" s="1" t="s">
        <v>15</v>
      </c>
      <c r="J50" s="1">
        <v>467.36</v>
      </c>
    </row>
    <row r="51" spans="1:10" x14ac:dyDescent="0.25">
      <c r="A51" s="1" t="s">
        <v>38</v>
      </c>
      <c r="B51" s="1" t="s">
        <v>34</v>
      </c>
      <c r="C51" s="1">
        <v>17.100000000000001</v>
      </c>
      <c r="D51" s="1" t="s">
        <v>23</v>
      </c>
      <c r="E51" s="1" t="s">
        <v>22</v>
      </c>
      <c r="F51" s="1" t="s">
        <v>10</v>
      </c>
      <c r="G51" s="1" t="s">
        <v>11</v>
      </c>
      <c r="H51" s="1" t="s">
        <v>12</v>
      </c>
      <c r="I51" s="1" t="s">
        <v>15</v>
      </c>
      <c r="J51" s="1">
        <v>918.17</v>
      </c>
    </row>
    <row r="52" spans="1:10" x14ac:dyDescent="0.25">
      <c r="A52" s="1" t="s">
        <v>38</v>
      </c>
      <c r="B52" s="1" t="s">
        <v>35</v>
      </c>
      <c r="C52" s="1">
        <v>12.6</v>
      </c>
      <c r="D52" s="1" t="s">
        <v>24</v>
      </c>
      <c r="E52" s="1" t="s">
        <v>25</v>
      </c>
      <c r="F52" s="1" t="s">
        <v>26</v>
      </c>
      <c r="G52" s="1" t="s">
        <v>11</v>
      </c>
      <c r="H52" s="1" t="s">
        <v>12</v>
      </c>
      <c r="I52" s="1" t="s">
        <v>15</v>
      </c>
      <c r="J52" s="1">
        <v>124.63</v>
      </c>
    </row>
    <row r="53" spans="1:10" x14ac:dyDescent="0.25">
      <c r="A53" s="1" t="s">
        <v>38</v>
      </c>
      <c r="B53" s="1" t="s">
        <v>35</v>
      </c>
      <c r="C53" s="1">
        <v>7.2</v>
      </c>
      <c r="D53" s="1" t="s">
        <v>24</v>
      </c>
      <c r="E53" s="1" t="s">
        <v>25</v>
      </c>
      <c r="F53" s="1" t="s">
        <v>26</v>
      </c>
      <c r="G53" s="1" t="s">
        <v>11</v>
      </c>
      <c r="H53" s="1" t="s">
        <v>12</v>
      </c>
      <c r="I53" s="1" t="s">
        <v>15</v>
      </c>
      <c r="J53" s="1">
        <v>40.69</v>
      </c>
    </row>
    <row r="54" spans="1:10" x14ac:dyDescent="0.25">
      <c r="A54" s="1" t="s">
        <v>38</v>
      </c>
      <c r="B54" s="1" t="s">
        <v>35</v>
      </c>
      <c r="C54" s="1">
        <v>11</v>
      </c>
      <c r="D54" s="1" t="s">
        <v>24</v>
      </c>
      <c r="E54" s="1" t="s">
        <v>25</v>
      </c>
      <c r="F54" s="1" t="s">
        <v>26</v>
      </c>
      <c r="G54" s="1" t="s">
        <v>11</v>
      </c>
      <c r="H54" s="1" t="s">
        <v>12</v>
      </c>
      <c r="I54" s="1" t="s">
        <v>15</v>
      </c>
      <c r="J54" s="1">
        <v>94.99</v>
      </c>
    </row>
    <row r="55" spans="1:10" x14ac:dyDescent="0.25">
      <c r="A55" s="1" t="s">
        <v>38</v>
      </c>
      <c r="B55" s="1" t="s">
        <v>35</v>
      </c>
      <c r="C55" s="1">
        <v>12.9</v>
      </c>
      <c r="D55" s="1" t="s">
        <v>24</v>
      </c>
      <c r="E55" s="1" t="s">
        <v>25</v>
      </c>
      <c r="F55" s="1" t="s">
        <v>26</v>
      </c>
      <c r="G55" s="1" t="s">
        <v>11</v>
      </c>
      <c r="H55" s="1" t="s">
        <v>12</v>
      </c>
      <c r="I55" s="1" t="s">
        <v>15</v>
      </c>
      <c r="J55" s="1">
        <v>130.63</v>
      </c>
    </row>
    <row r="56" spans="1:10" x14ac:dyDescent="0.25">
      <c r="A56" s="1" t="s">
        <v>38</v>
      </c>
      <c r="B56" s="1" t="s">
        <v>35</v>
      </c>
      <c r="C56" s="1">
        <v>18</v>
      </c>
      <c r="D56" s="1" t="s">
        <v>24</v>
      </c>
      <c r="E56" s="1" t="s">
        <v>25</v>
      </c>
      <c r="F56" s="1" t="s">
        <v>26</v>
      </c>
      <c r="G56" s="1" t="s">
        <v>11</v>
      </c>
      <c r="H56" s="1" t="s">
        <v>12</v>
      </c>
      <c r="I56" s="1" t="s">
        <v>15</v>
      </c>
      <c r="J56" s="1">
        <v>254.34</v>
      </c>
    </row>
    <row r="57" spans="1:10" x14ac:dyDescent="0.25">
      <c r="A57" s="1" t="s">
        <v>38</v>
      </c>
      <c r="B57" s="1" t="s">
        <v>35</v>
      </c>
      <c r="C57" s="1">
        <v>13.2</v>
      </c>
      <c r="D57" s="1" t="s">
        <v>24</v>
      </c>
      <c r="E57" s="1" t="s">
        <v>25</v>
      </c>
      <c r="F57" s="1" t="s">
        <v>26</v>
      </c>
      <c r="G57" s="1" t="s">
        <v>11</v>
      </c>
      <c r="H57" s="1" t="s">
        <v>12</v>
      </c>
      <c r="I57" s="1" t="s">
        <v>15</v>
      </c>
      <c r="J57" s="1">
        <v>136.78</v>
      </c>
    </row>
    <row r="58" spans="1:10" x14ac:dyDescent="0.25">
      <c r="A58" s="1" t="s">
        <v>38</v>
      </c>
      <c r="B58" s="1" t="s">
        <v>35</v>
      </c>
      <c r="C58" s="1">
        <v>14.1</v>
      </c>
      <c r="D58" s="1" t="s">
        <v>24</v>
      </c>
      <c r="E58" s="1" t="s">
        <v>25</v>
      </c>
      <c r="F58" s="1" t="s">
        <v>26</v>
      </c>
      <c r="G58" s="1" t="s">
        <v>11</v>
      </c>
      <c r="H58" s="1" t="s">
        <v>12</v>
      </c>
      <c r="I58" s="1" t="s">
        <v>15</v>
      </c>
      <c r="J58" s="1">
        <v>156.07</v>
      </c>
    </row>
    <row r="59" spans="1:10" x14ac:dyDescent="0.25">
      <c r="A59" s="1" t="s">
        <v>38</v>
      </c>
      <c r="B59" s="1" t="s">
        <v>35</v>
      </c>
      <c r="C59" s="1">
        <v>9.6</v>
      </c>
      <c r="D59" s="1" t="s">
        <v>24</v>
      </c>
      <c r="E59" s="1" t="s">
        <v>25</v>
      </c>
      <c r="F59" s="1" t="s">
        <v>26</v>
      </c>
      <c r="G59" s="1" t="s">
        <v>11</v>
      </c>
      <c r="H59" s="1" t="s">
        <v>12</v>
      </c>
      <c r="I59" s="1" t="s">
        <v>15</v>
      </c>
      <c r="J59" s="1">
        <v>72.349999999999994</v>
      </c>
    </row>
    <row r="60" spans="1:10" x14ac:dyDescent="0.25">
      <c r="A60" s="1" t="s">
        <v>38</v>
      </c>
      <c r="B60" s="1" t="s">
        <v>35</v>
      </c>
      <c r="C60" s="1">
        <v>6.8</v>
      </c>
      <c r="D60" s="1" t="s">
        <v>24</v>
      </c>
      <c r="E60" s="1" t="s">
        <v>25</v>
      </c>
      <c r="F60" s="1" t="s">
        <v>26</v>
      </c>
      <c r="G60" s="1" t="s">
        <v>11</v>
      </c>
      <c r="H60" s="1" t="s">
        <v>12</v>
      </c>
      <c r="I60" s="1" t="s">
        <v>15</v>
      </c>
      <c r="J60" s="1">
        <v>36.299999999999997</v>
      </c>
    </row>
    <row r="61" spans="1:10" x14ac:dyDescent="0.25">
      <c r="A61" s="1" t="s">
        <v>38</v>
      </c>
      <c r="B61" s="1" t="s">
        <v>35</v>
      </c>
      <c r="C61" s="1">
        <v>16</v>
      </c>
      <c r="D61" s="1" t="s">
        <v>24</v>
      </c>
      <c r="E61" s="1" t="s">
        <v>25</v>
      </c>
      <c r="F61" s="1" t="s">
        <v>26</v>
      </c>
      <c r="G61" s="1" t="s">
        <v>11</v>
      </c>
      <c r="H61" s="1" t="s">
        <v>12</v>
      </c>
      <c r="I61" s="1" t="s">
        <v>15</v>
      </c>
      <c r="J61" s="1">
        <v>200.96</v>
      </c>
    </row>
    <row r="62" spans="1:10" x14ac:dyDescent="0.25">
      <c r="A62" s="1" t="s">
        <v>38</v>
      </c>
      <c r="B62" s="1" t="s">
        <v>35</v>
      </c>
      <c r="C62" s="1">
        <v>9.6</v>
      </c>
      <c r="D62" s="1" t="s">
        <v>24</v>
      </c>
      <c r="E62" s="1" t="s">
        <v>25</v>
      </c>
      <c r="F62" s="1" t="s">
        <v>26</v>
      </c>
      <c r="G62" s="1" t="s">
        <v>11</v>
      </c>
      <c r="H62" s="1" t="s">
        <v>12</v>
      </c>
      <c r="I62" s="1" t="s">
        <v>15</v>
      </c>
      <c r="J62" s="1">
        <v>72.349999999999994</v>
      </c>
    </row>
    <row r="63" spans="1:10" x14ac:dyDescent="0.25">
      <c r="A63" s="1" t="s">
        <v>38</v>
      </c>
      <c r="B63" s="1" t="s">
        <v>35</v>
      </c>
      <c r="C63" s="1">
        <v>12.6</v>
      </c>
      <c r="D63" s="1" t="s">
        <v>24</v>
      </c>
      <c r="E63" s="1" t="s">
        <v>25</v>
      </c>
      <c r="F63" s="1" t="s">
        <v>26</v>
      </c>
      <c r="G63" s="1" t="s">
        <v>11</v>
      </c>
      <c r="H63" s="1" t="s">
        <v>12</v>
      </c>
      <c r="I63" s="1" t="s">
        <v>15</v>
      </c>
      <c r="J63" s="1">
        <v>124.63</v>
      </c>
    </row>
    <row r="64" spans="1:10" x14ac:dyDescent="0.25">
      <c r="A64" s="1" t="s">
        <v>38</v>
      </c>
      <c r="B64" s="1" t="s">
        <v>35</v>
      </c>
      <c r="C64" s="1">
        <v>10.3</v>
      </c>
      <c r="D64" s="1" t="s">
        <v>24</v>
      </c>
      <c r="E64" s="1" t="s">
        <v>25</v>
      </c>
      <c r="F64" s="1" t="s">
        <v>26</v>
      </c>
      <c r="G64" s="1" t="s">
        <v>11</v>
      </c>
      <c r="H64" s="1" t="s">
        <v>12</v>
      </c>
      <c r="I64" s="1" t="s">
        <v>15</v>
      </c>
      <c r="J64" s="1">
        <v>83.28</v>
      </c>
    </row>
    <row r="65" spans="1:10" x14ac:dyDescent="0.25">
      <c r="A65" s="1" t="s">
        <v>38</v>
      </c>
      <c r="B65" s="1" t="s">
        <v>35</v>
      </c>
      <c r="C65" s="1">
        <v>7.2</v>
      </c>
      <c r="D65" s="1" t="s">
        <v>24</v>
      </c>
      <c r="E65" s="1" t="s">
        <v>25</v>
      </c>
      <c r="F65" s="1" t="s">
        <v>26</v>
      </c>
      <c r="G65" s="1" t="s">
        <v>11</v>
      </c>
      <c r="H65" s="1" t="s">
        <v>12</v>
      </c>
      <c r="I65" s="1" t="s">
        <v>15</v>
      </c>
      <c r="J65" s="1">
        <v>40.69</v>
      </c>
    </row>
    <row r="66" spans="1:10" x14ac:dyDescent="0.25">
      <c r="A66" s="1" t="s">
        <v>38</v>
      </c>
      <c r="B66" s="1" t="s">
        <v>35</v>
      </c>
      <c r="C66" s="1">
        <v>18.5</v>
      </c>
      <c r="D66" s="1" t="s">
        <v>24</v>
      </c>
      <c r="E66" s="1" t="s">
        <v>25</v>
      </c>
      <c r="F66" s="1" t="s">
        <v>26</v>
      </c>
      <c r="G66" s="1" t="s">
        <v>11</v>
      </c>
      <c r="H66" s="1" t="s">
        <v>12</v>
      </c>
      <c r="I66" s="1" t="s">
        <v>15</v>
      </c>
      <c r="J66" s="1">
        <v>268.67</v>
      </c>
    </row>
    <row r="67" spans="1:10" x14ac:dyDescent="0.25">
      <c r="A67" s="1" t="s">
        <v>38</v>
      </c>
      <c r="B67" s="1" t="s">
        <v>35</v>
      </c>
      <c r="C67" s="1">
        <v>19</v>
      </c>
      <c r="D67" s="1" t="s">
        <v>24</v>
      </c>
      <c r="E67" s="1" t="s">
        <v>25</v>
      </c>
      <c r="F67" s="1" t="s">
        <v>26</v>
      </c>
      <c r="G67" s="1" t="s">
        <v>11</v>
      </c>
      <c r="H67" s="1" t="s">
        <v>12</v>
      </c>
      <c r="I67" s="1" t="s">
        <v>15</v>
      </c>
      <c r="J67" s="1">
        <v>283.39</v>
      </c>
    </row>
    <row r="68" spans="1:10" x14ac:dyDescent="0.25">
      <c r="A68" s="1" t="s">
        <v>38</v>
      </c>
      <c r="B68" s="1" t="s">
        <v>35</v>
      </c>
      <c r="C68" s="1">
        <v>14.8</v>
      </c>
      <c r="D68" s="1" t="s">
        <v>24</v>
      </c>
      <c r="E68" s="1" t="s">
        <v>25</v>
      </c>
      <c r="F68" s="1" t="s">
        <v>26</v>
      </c>
      <c r="G68" s="1" t="s">
        <v>11</v>
      </c>
      <c r="H68" s="1" t="s">
        <v>12</v>
      </c>
      <c r="I68" s="1" t="s">
        <v>15</v>
      </c>
      <c r="J68" s="1">
        <v>171.95</v>
      </c>
    </row>
    <row r="69" spans="1:10" x14ac:dyDescent="0.25">
      <c r="A69" s="1" t="s">
        <v>38</v>
      </c>
      <c r="B69" s="1" t="s">
        <v>35</v>
      </c>
      <c r="C69" s="1">
        <v>15</v>
      </c>
      <c r="D69" s="1" t="s">
        <v>24</v>
      </c>
      <c r="E69" s="1" t="s">
        <v>25</v>
      </c>
      <c r="F69" s="1" t="s">
        <v>26</v>
      </c>
      <c r="G69" s="1" t="s">
        <v>11</v>
      </c>
      <c r="H69" s="1" t="s">
        <v>12</v>
      </c>
      <c r="I69" s="1" t="s">
        <v>15</v>
      </c>
      <c r="J69" s="1">
        <v>176.63</v>
      </c>
    </row>
    <row r="70" spans="1:10" x14ac:dyDescent="0.25">
      <c r="A70" s="1" t="s">
        <v>38</v>
      </c>
      <c r="B70" s="1" t="s">
        <v>35</v>
      </c>
      <c r="C70" s="1">
        <v>15.7</v>
      </c>
      <c r="D70" s="1" t="s">
        <v>24</v>
      </c>
      <c r="E70" s="1" t="s">
        <v>25</v>
      </c>
      <c r="F70" s="1" t="s">
        <v>26</v>
      </c>
      <c r="G70" s="1" t="s">
        <v>11</v>
      </c>
      <c r="H70" s="1" t="s">
        <v>12</v>
      </c>
      <c r="I70" s="1" t="s">
        <v>15</v>
      </c>
      <c r="J70" s="1">
        <v>193.49</v>
      </c>
    </row>
    <row r="71" spans="1:10" x14ac:dyDescent="0.25">
      <c r="A71" s="1" t="s">
        <v>38</v>
      </c>
      <c r="B71" s="1" t="s">
        <v>35</v>
      </c>
      <c r="C71" s="1">
        <v>12.9</v>
      </c>
      <c r="D71" s="1" t="s">
        <v>24</v>
      </c>
      <c r="E71" s="1" t="s">
        <v>25</v>
      </c>
      <c r="F71" s="1" t="s">
        <v>26</v>
      </c>
      <c r="G71" s="1" t="s">
        <v>11</v>
      </c>
      <c r="H71" s="1" t="s">
        <v>12</v>
      </c>
      <c r="I71" s="1" t="s">
        <v>15</v>
      </c>
      <c r="J71" s="1">
        <v>130.63</v>
      </c>
    </row>
    <row r="72" spans="1:10" x14ac:dyDescent="0.25">
      <c r="A72" s="1" t="s">
        <v>38</v>
      </c>
      <c r="B72" s="1" t="s">
        <v>35</v>
      </c>
      <c r="C72" s="1">
        <v>15</v>
      </c>
      <c r="D72" s="1" t="s">
        <v>24</v>
      </c>
      <c r="E72" s="1" t="s">
        <v>25</v>
      </c>
      <c r="F72" s="1" t="s">
        <v>26</v>
      </c>
      <c r="G72" s="1" t="s">
        <v>11</v>
      </c>
      <c r="H72" s="1" t="s">
        <v>12</v>
      </c>
      <c r="I72" s="1" t="s">
        <v>15</v>
      </c>
      <c r="J72" s="1">
        <v>176.63</v>
      </c>
    </row>
    <row r="73" spans="1:10" x14ac:dyDescent="0.25">
      <c r="A73" s="1" t="s">
        <v>38</v>
      </c>
      <c r="B73" s="1" t="s">
        <v>35</v>
      </c>
      <c r="C73" s="1">
        <v>7.5</v>
      </c>
      <c r="D73" s="1" t="s">
        <v>24</v>
      </c>
      <c r="E73" s="1" t="s">
        <v>25</v>
      </c>
      <c r="F73" s="1" t="s">
        <v>26</v>
      </c>
      <c r="G73" s="1" t="s">
        <v>11</v>
      </c>
      <c r="H73" s="1" t="s">
        <v>12</v>
      </c>
      <c r="I73" s="1" t="s">
        <v>15</v>
      </c>
      <c r="J73" s="1">
        <v>44.16</v>
      </c>
    </row>
    <row r="74" spans="1:10" x14ac:dyDescent="0.25">
      <c r="A74" s="1" t="s">
        <v>38</v>
      </c>
      <c r="B74" s="1" t="s">
        <v>35</v>
      </c>
      <c r="C74" s="1">
        <v>8.9</v>
      </c>
      <c r="D74" s="1" t="s">
        <v>24</v>
      </c>
      <c r="E74" s="1" t="s">
        <v>25</v>
      </c>
      <c r="F74" s="1" t="s">
        <v>26</v>
      </c>
      <c r="G74" s="1" t="s">
        <v>11</v>
      </c>
      <c r="H74" s="1" t="s">
        <v>12</v>
      </c>
      <c r="I74" s="1" t="s">
        <v>15</v>
      </c>
      <c r="J74" s="1">
        <v>62.18</v>
      </c>
    </row>
    <row r="75" spans="1:10" x14ac:dyDescent="0.25">
      <c r="A75" s="1" t="s">
        <v>38</v>
      </c>
      <c r="B75" s="1" t="s">
        <v>35</v>
      </c>
      <c r="C75" s="1">
        <v>5.9</v>
      </c>
      <c r="D75" s="1" t="s">
        <v>24</v>
      </c>
      <c r="E75" s="1" t="s">
        <v>25</v>
      </c>
      <c r="F75" s="1" t="s">
        <v>26</v>
      </c>
      <c r="G75" s="1" t="s">
        <v>11</v>
      </c>
      <c r="H75" s="1" t="s">
        <v>12</v>
      </c>
      <c r="I75" s="1" t="s">
        <v>15</v>
      </c>
      <c r="J75" s="1">
        <v>27.33</v>
      </c>
    </row>
    <row r="76" spans="1:10" x14ac:dyDescent="0.25">
      <c r="A76" s="1" t="s">
        <v>38</v>
      </c>
      <c r="B76" s="1" t="s">
        <v>35</v>
      </c>
      <c r="C76" s="1">
        <v>8.5</v>
      </c>
      <c r="D76" s="1" t="s">
        <v>24</v>
      </c>
      <c r="E76" s="1" t="s">
        <v>25</v>
      </c>
      <c r="F76" s="1" t="s">
        <v>26</v>
      </c>
      <c r="G76" s="1" t="s">
        <v>11</v>
      </c>
      <c r="H76" s="1" t="s">
        <v>12</v>
      </c>
      <c r="I76" s="1" t="s">
        <v>15</v>
      </c>
      <c r="J76" s="1">
        <v>56.72</v>
      </c>
    </row>
    <row r="77" spans="1:10" x14ac:dyDescent="0.25">
      <c r="A77" s="1" t="s">
        <v>38</v>
      </c>
      <c r="B77" s="1" t="s">
        <v>35</v>
      </c>
      <c r="C77" s="1">
        <v>11.8</v>
      </c>
      <c r="D77" s="1" t="s">
        <v>24</v>
      </c>
      <c r="E77" s="1" t="s">
        <v>25</v>
      </c>
      <c r="F77" s="1" t="s">
        <v>26</v>
      </c>
      <c r="G77" s="1" t="s">
        <v>11</v>
      </c>
      <c r="H77" s="1" t="s">
        <v>12</v>
      </c>
      <c r="I77" s="1" t="s">
        <v>15</v>
      </c>
      <c r="J77" s="1">
        <v>109.3</v>
      </c>
    </row>
    <row r="78" spans="1:10" x14ac:dyDescent="0.25">
      <c r="A78" s="1" t="s">
        <v>38</v>
      </c>
      <c r="B78" s="1" t="s">
        <v>35</v>
      </c>
      <c r="C78" s="1">
        <v>13.3</v>
      </c>
      <c r="D78" s="1" t="s">
        <v>24</v>
      </c>
      <c r="E78" s="1" t="s">
        <v>25</v>
      </c>
      <c r="F78" s="1" t="s">
        <v>26</v>
      </c>
      <c r="G78" s="1" t="s">
        <v>11</v>
      </c>
      <c r="H78" s="1" t="s">
        <v>12</v>
      </c>
      <c r="I78" s="1" t="s">
        <v>15</v>
      </c>
      <c r="J78" s="1">
        <v>138.86000000000001</v>
      </c>
    </row>
    <row r="79" spans="1:10" x14ac:dyDescent="0.25">
      <c r="A79" s="1" t="s">
        <v>38</v>
      </c>
      <c r="B79" s="1" t="s">
        <v>35</v>
      </c>
      <c r="C79" s="1">
        <v>15.5</v>
      </c>
      <c r="D79" s="1" t="s">
        <v>24</v>
      </c>
      <c r="E79" s="1" t="s">
        <v>25</v>
      </c>
      <c r="F79" s="1" t="s">
        <v>26</v>
      </c>
      <c r="G79" s="1" t="s">
        <v>11</v>
      </c>
      <c r="H79" s="1" t="s">
        <v>12</v>
      </c>
      <c r="I79" s="1" t="s">
        <v>15</v>
      </c>
      <c r="J79" s="1">
        <v>188.6</v>
      </c>
    </row>
    <row r="80" spans="1:10" x14ac:dyDescent="0.25">
      <c r="A80" s="1" t="s">
        <v>38</v>
      </c>
      <c r="B80" s="1" t="s">
        <v>35</v>
      </c>
      <c r="C80" s="1">
        <v>10.1</v>
      </c>
      <c r="D80" s="1" t="s">
        <v>24</v>
      </c>
      <c r="E80" s="1" t="s">
        <v>25</v>
      </c>
      <c r="F80" s="1" t="s">
        <v>26</v>
      </c>
      <c r="G80" s="1" t="s">
        <v>11</v>
      </c>
      <c r="H80" s="1" t="s">
        <v>12</v>
      </c>
      <c r="I80" s="1" t="s">
        <v>15</v>
      </c>
      <c r="J80" s="1">
        <v>80.08</v>
      </c>
    </row>
    <row r="81" spans="1:10" x14ac:dyDescent="0.25">
      <c r="A81" s="1" t="s">
        <v>38</v>
      </c>
      <c r="B81" s="1" t="s">
        <v>35</v>
      </c>
      <c r="C81" s="1">
        <v>16</v>
      </c>
      <c r="D81" s="1" t="s">
        <v>24</v>
      </c>
      <c r="E81" s="1" t="s">
        <v>25</v>
      </c>
      <c r="F81" s="1" t="s">
        <v>26</v>
      </c>
      <c r="G81" s="1" t="s">
        <v>11</v>
      </c>
      <c r="H81" s="1" t="s">
        <v>12</v>
      </c>
      <c r="I81" s="1" t="s">
        <v>15</v>
      </c>
      <c r="J81" s="1">
        <v>200.96</v>
      </c>
    </row>
    <row r="82" spans="1:10" x14ac:dyDescent="0.25">
      <c r="A82" s="1" t="s">
        <v>38</v>
      </c>
      <c r="B82" s="1" t="s">
        <v>35</v>
      </c>
      <c r="C82" s="1">
        <v>15.5</v>
      </c>
      <c r="D82" s="1" t="s">
        <v>24</v>
      </c>
      <c r="E82" s="1" t="s">
        <v>25</v>
      </c>
      <c r="F82" s="1" t="s">
        <v>26</v>
      </c>
      <c r="G82" s="1" t="s">
        <v>11</v>
      </c>
      <c r="H82" s="1" t="s">
        <v>12</v>
      </c>
      <c r="I82" s="1" t="s">
        <v>15</v>
      </c>
      <c r="J82" s="1">
        <v>188.6</v>
      </c>
    </row>
    <row r="83" spans="1:10" x14ac:dyDescent="0.25">
      <c r="A83" s="1" t="s">
        <v>38</v>
      </c>
      <c r="B83" s="1" t="s">
        <v>35</v>
      </c>
      <c r="C83" s="1">
        <v>9.6999999999999993</v>
      </c>
      <c r="D83" s="1" t="s">
        <v>24</v>
      </c>
      <c r="E83" s="1" t="s">
        <v>25</v>
      </c>
      <c r="F83" s="1" t="s">
        <v>26</v>
      </c>
      <c r="G83" s="1" t="s">
        <v>11</v>
      </c>
      <c r="H83" s="1" t="s">
        <v>12</v>
      </c>
      <c r="I83" s="1" t="s">
        <v>15</v>
      </c>
      <c r="J83" s="1">
        <v>73.86</v>
      </c>
    </row>
    <row r="84" spans="1:10" x14ac:dyDescent="0.25">
      <c r="A84" s="1" t="s">
        <v>38</v>
      </c>
      <c r="B84" s="1" t="s">
        <v>35</v>
      </c>
      <c r="C84" s="1">
        <v>16.8</v>
      </c>
      <c r="D84" s="1" t="s">
        <v>24</v>
      </c>
      <c r="E84" s="1" t="s">
        <v>25</v>
      </c>
      <c r="F84" s="1" t="s">
        <v>26</v>
      </c>
      <c r="G84" s="1" t="s">
        <v>11</v>
      </c>
      <c r="H84" s="1" t="s">
        <v>12</v>
      </c>
      <c r="I84" s="1" t="s">
        <v>15</v>
      </c>
      <c r="J84" s="1">
        <v>221.56</v>
      </c>
    </row>
    <row r="85" spans="1:10" x14ac:dyDescent="0.25">
      <c r="A85" s="1" t="s">
        <v>38</v>
      </c>
      <c r="B85" s="1" t="s">
        <v>35</v>
      </c>
      <c r="C85" s="1">
        <v>15.9</v>
      </c>
      <c r="D85" s="1" t="s">
        <v>24</v>
      </c>
      <c r="E85" s="1" t="s">
        <v>25</v>
      </c>
      <c r="F85" s="1" t="s">
        <v>26</v>
      </c>
      <c r="G85" s="1" t="s">
        <v>11</v>
      </c>
      <c r="H85" s="1" t="s">
        <v>12</v>
      </c>
      <c r="I85" s="1" t="s">
        <v>15</v>
      </c>
      <c r="J85" s="1">
        <v>198.46</v>
      </c>
    </row>
    <row r="86" spans="1:10" x14ac:dyDescent="0.25">
      <c r="A86" s="1" t="s">
        <v>38</v>
      </c>
      <c r="B86" s="1" t="s">
        <v>35</v>
      </c>
      <c r="C86" s="1">
        <v>17.399999999999999</v>
      </c>
      <c r="D86" s="1" t="s">
        <v>24</v>
      </c>
      <c r="E86" s="1" t="s">
        <v>25</v>
      </c>
      <c r="F86" s="1" t="s">
        <v>26</v>
      </c>
      <c r="G86" s="1" t="s">
        <v>11</v>
      </c>
      <c r="H86" s="1" t="s">
        <v>12</v>
      </c>
      <c r="I86" s="1" t="s">
        <v>15</v>
      </c>
      <c r="J86" s="1">
        <v>237.67</v>
      </c>
    </row>
    <row r="87" spans="1:10" x14ac:dyDescent="0.25">
      <c r="A87" s="1" t="s">
        <v>38</v>
      </c>
      <c r="B87" s="1" t="s">
        <v>35</v>
      </c>
      <c r="C87" s="1">
        <v>6.5</v>
      </c>
      <c r="D87" s="1" t="s">
        <v>24</v>
      </c>
      <c r="E87" s="1" t="s">
        <v>25</v>
      </c>
      <c r="F87" s="1" t="s">
        <v>26</v>
      </c>
      <c r="G87" s="1" t="s">
        <v>11</v>
      </c>
      <c r="H87" s="1" t="s">
        <v>12</v>
      </c>
      <c r="I87" s="1" t="s">
        <v>15</v>
      </c>
      <c r="J87" s="1">
        <v>33.17</v>
      </c>
    </row>
    <row r="88" spans="1:10" x14ac:dyDescent="0.25">
      <c r="A88" s="1" t="s">
        <v>38</v>
      </c>
      <c r="B88" s="1" t="s">
        <v>35</v>
      </c>
      <c r="C88" s="1">
        <v>5.7</v>
      </c>
      <c r="D88" s="1" t="s">
        <v>24</v>
      </c>
      <c r="E88" s="1" t="s">
        <v>25</v>
      </c>
      <c r="F88" s="1" t="s">
        <v>26</v>
      </c>
      <c r="G88" s="1" t="s">
        <v>11</v>
      </c>
      <c r="H88" s="1" t="s">
        <v>12</v>
      </c>
      <c r="I88" s="1" t="s">
        <v>15</v>
      </c>
      <c r="J88" s="1">
        <v>25.5</v>
      </c>
    </row>
    <row r="89" spans="1:10" x14ac:dyDescent="0.25">
      <c r="A89" s="1" t="s">
        <v>38</v>
      </c>
      <c r="B89" s="1" t="s">
        <v>35</v>
      </c>
      <c r="C89" s="1">
        <v>13.5</v>
      </c>
      <c r="D89" s="1" t="s">
        <v>24</v>
      </c>
      <c r="E89" s="1" t="s">
        <v>25</v>
      </c>
      <c r="F89" s="1" t="s">
        <v>26</v>
      </c>
      <c r="G89" s="1" t="s">
        <v>11</v>
      </c>
      <c r="H89" s="1" t="s">
        <v>12</v>
      </c>
      <c r="I89" s="1" t="s">
        <v>15</v>
      </c>
      <c r="J89" s="1">
        <v>143.07</v>
      </c>
    </row>
    <row r="90" spans="1:10" x14ac:dyDescent="0.25">
      <c r="A90" s="1" t="s">
        <v>38</v>
      </c>
      <c r="B90" s="1" t="s">
        <v>35</v>
      </c>
      <c r="C90" s="1">
        <v>6.5</v>
      </c>
      <c r="D90" s="1" t="s">
        <v>24</v>
      </c>
      <c r="E90" s="1" t="s">
        <v>25</v>
      </c>
      <c r="F90" s="1" t="s">
        <v>26</v>
      </c>
      <c r="G90" s="1" t="s">
        <v>11</v>
      </c>
      <c r="H90" s="1" t="s">
        <v>12</v>
      </c>
      <c r="I90" s="1" t="s">
        <v>15</v>
      </c>
      <c r="J90" s="1">
        <v>33.17</v>
      </c>
    </row>
    <row r="91" spans="1:10" x14ac:dyDescent="0.25">
      <c r="A91" s="1" t="s">
        <v>38</v>
      </c>
      <c r="B91" s="1" t="s">
        <v>35</v>
      </c>
      <c r="C91" s="1">
        <v>5.6</v>
      </c>
      <c r="D91" s="1" t="s">
        <v>24</v>
      </c>
      <c r="E91" s="1" t="s">
        <v>25</v>
      </c>
      <c r="F91" s="1" t="s">
        <v>26</v>
      </c>
      <c r="G91" s="1" t="s">
        <v>11</v>
      </c>
      <c r="H91" s="1" t="s">
        <v>12</v>
      </c>
      <c r="I91" s="1" t="s">
        <v>15</v>
      </c>
      <c r="J91" s="1">
        <v>24.62</v>
      </c>
    </row>
    <row r="92" spans="1:10" x14ac:dyDescent="0.25">
      <c r="A92" s="1" t="s">
        <v>38</v>
      </c>
      <c r="B92" s="1" t="s">
        <v>35</v>
      </c>
      <c r="C92" s="1">
        <v>13.2</v>
      </c>
      <c r="D92" s="1" t="s">
        <v>24</v>
      </c>
      <c r="E92" s="1" t="s">
        <v>25</v>
      </c>
      <c r="F92" s="1" t="s">
        <v>26</v>
      </c>
      <c r="G92" s="1" t="s">
        <v>11</v>
      </c>
      <c r="H92" s="1" t="s">
        <v>12</v>
      </c>
      <c r="I92" s="1" t="s">
        <v>15</v>
      </c>
      <c r="J92" s="1">
        <v>136.78</v>
      </c>
    </row>
    <row r="93" spans="1:10" x14ac:dyDescent="0.25">
      <c r="A93" s="1" t="s">
        <v>38</v>
      </c>
      <c r="B93" s="1" t="s">
        <v>35</v>
      </c>
      <c r="C93" s="1">
        <v>16</v>
      </c>
      <c r="D93" s="1" t="s">
        <v>24</v>
      </c>
      <c r="E93" s="1" t="s">
        <v>25</v>
      </c>
      <c r="F93" s="1" t="s">
        <v>26</v>
      </c>
      <c r="G93" s="1" t="s">
        <v>11</v>
      </c>
      <c r="H93" s="1" t="s">
        <v>12</v>
      </c>
      <c r="I93" s="1" t="s">
        <v>15</v>
      </c>
      <c r="J93" s="1">
        <v>200.96</v>
      </c>
    </row>
    <row r="94" spans="1:10" x14ac:dyDescent="0.25">
      <c r="A94" s="1" t="s">
        <v>38</v>
      </c>
      <c r="B94" s="1" t="s">
        <v>35</v>
      </c>
      <c r="C94" s="1">
        <v>7</v>
      </c>
      <c r="D94" s="1" t="s">
        <v>24</v>
      </c>
      <c r="E94" s="1" t="s">
        <v>25</v>
      </c>
      <c r="F94" s="1" t="s">
        <v>26</v>
      </c>
      <c r="G94" s="1" t="s">
        <v>11</v>
      </c>
      <c r="H94" s="1" t="s">
        <v>12</v>
      </c>
      <c r="I94" s="1" t="s">
        <v>15</v>
      </c>
      <c r="J94" s="1">
        <v>38.47</v>
      </c>
    </row>
    <row r="95" spans="1:10" x14ac:dyDescent="0.25">
      <c r="A95" s="1" t="s">
        <v>38</v>
      </c>
      <c r="B95" s="1" t="s">
        <v>35</v>
      </c>
      <c r="C95" s="1">
        <v>12.9</v>
      </c>
      <c r="D95" s="1" t="s">
        <v>24</v>
      </c>
      <c r="E95" s="1" t="s">
        <v>25</v>
      </c>
      <c r="F95" s="1" t="s">
        <v>26</v>
      </c>
      <c r="G95" s="1" t="s">
        <v>11</v>
      </c>
      <c r="H95" s="1" t="s">
        <v>12</v>
      </c>
      <c r="I95" s="1" t="s">
        <v>15</v>
      </c>
      <c r="J95" s="1">
        <v>130.63</v>
      </c>
    </row>
    <row r="96" spans="1:10" x14ac:dyDescent="0.25">
      <c r="A96" s="1" t="s">
        <v>38</v>
      </c>
      <c r="B96" s="1" t="s">
        <v>35</v>
      </c>
      <c r="C96" s="1">
        <v>17.3</v>
      </c>
      <c r="D96" s="1" t="s">
        <v>24</v>
      </c>
      <c r="E96" s="1" t="s">
        <v>25</v>
      </c>
      <c r="F96" s="1" t="s">
        <v>26</v>
      </c>
      <c r="G96" s="1" t="s">
        <v>11</v>
      </c>
      <c r="H96" s="1" t="s">
        <v>12</v>
      </c>
      <c r="I96" s="1" t="s">
        <v>15</v>
      </c>
      <c r="J96" s="1">
        <v>234.94</v>
      </c>
    </row>
    <row r="97" spans="1:10" x14ac:dyDescent="0.25">
      <c r="A97" s="1" t="s">
        <v>38</v>
      </c>
      <c r="B97" s="1" t="s">
        <v>35</v>
      </c>
      <c r="C97" s="1">
        <v>6.8</v>
      </c>
      <c r="D97" s="1" t="s">
        <v>24</v>
      </c>
      <c r="E97" s="1" t="s">
        <v>25</v>
      </c>
      <c r="F97" s="1" t="s">
        <v>26</v>
      </c>
      <c r="G97" s="1" t="s">
        <v>11</v>
      </c>
      <c r="H97" s="1" t="s">
        <v>12</v>
      </c>
      <c r="I97" s="1" t="s">
        <v>15</v>
      </c>
      <c r="J97" s="1">
        <v>36.299999999999997</v>
      </c>
    </row>
    <row r="98" spans="1:10" x14ac:dyDescent="0.25">
      <c r="A98" s="1" t="s">
        <v>38</v>
      </c>
      <c r="B98" s="1" t="s">
        <v>35</v>
      </c>
      <c r="C98" s="1">
        <v>7.5</v>
      </c>
      <c r="D98" s="1" t="s">
        <v>24</v>
      </c>
      <c r="E98" s="1" t="s">
        <v>25</v>
      </c>
      <c r="F98" s="1" t="s">
        <v>26</v>
      </c>
      <c r="G98" s="1" t="s">
        <v>11</v>
      </c>
      <c r="H98" s="1" t="s">
        <v>12</v>
      </c>
      <c r="I98" s="1" t="s">
        <v>15</v>
      </c>
      <c r="J98" s="1">
        <v>44.16</v>
      </c>
    </row>
    <row r="99" spans="1:10" x14ac:dyDescent="0.25">
      <c r="A99" s="1" t="s">
        <v>38</v>
      </c>
      <c r="B99" s="1" t="s">
        <v>35</v>
      </c>
      <c r="C99" s="1">
        <v>9.9</v>
      </c>
      <c r="D99" s="1" t="s">
        <v>24</v>
      </c>
      <c r="E99" s="1" t="s">
        <v>25</v>
      </c>
      <c r="F99" s="1" t="s">
        <v>26</v>
      </c>
      <c r="G99" s="1" t="s">
        <v>11</v>
      </c>
      <c r="H99" s="1" t="s">
        <v>12</v>
      </c>
      <c r="I99" s="1" t="s">
        <v>15</v>
      </c>
      <c r="J99" s="1">
        <v>76.94</v>
      </c>
    </row>
    <row r="100" spans="1:10" x14ac:dyDescent="0.25">
      <c r="A100" s="1" t="s">
        <v>38</v>
      </c>
      <c r="B100" s="1" t="s">
        <v>35</v>
      </c>
      <c r="C100" s="1">
        <v>5.9</v>
      </c>
      <c r="D100" s="1" t="s">
        <v>24</v>
      </c>
      <c r="E100" s="1" t="s">
        <v>25</v>
      </c>
      <c r="F100" s="1" t="s">
        <v>26</v>
      </c>
      <c r="G100" s="1" t="s">
        <v>11</v>
      </c>
      <c r="H100" s="1" t="s">
        <v>12</v>
      </c>
      <c r="I100" s="1" t="s">
        <v>15</v>
      </c>
      <c r="J100" s="1">
        <v>27.33</v>
      </c>
    </row>
    <row r="101" spans="1:10" x14ac:dyDescent="0.25">
      <c r="A101" s="1" t="s">
        <v>38</v>
      </c>
      <c r="B101" s="1" t="s">
        <v>35</v>
      </c>
      <c r="C101" s="1">
        <v>16.8</v>
      </c>
      <c r="D101" s="1" t="s">
        <v>24</v>
      </c>
      <c r="E101" s="1" t="s">
        <v>25</v>
      </c>
      <c r="F101" s="1" t="s">
        <v>26</v>
      </c>
      <c r="G101" s="1" t="s">
        <v>11</v>
      </c>
      <c r="H101" s="1" t="s">
        <v>12</v>
      </c>
      <c r="I101" s="1" t="s">
        <v>15</v>
      </c>
      <c r="J101" s="1">
        <v>221.56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1E49-3147-4B67-8A37-0A3359C794E4}">
  <dimension ref="A1:J102"/>
  <sheetViews>
    <sheetView topLeftCell="A40" workbookViewId="0">
      <selection activeCell="I60" sqref="A1:J102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t="s">
        <v>6</v>
      </c>
      <c r="J1" s="3" t="s">
        <v>7</v>
      </c>
    </row>
    <row r="2" spans="1:10" x14ac:dyDescent="0.25">
      <c r="A2" t="s">
        <v>39</v>
      </c>
      <c r="B2" t="s">
        <v>34</v>
      </c>
      <c r="C2" s="2">
        <f ca="1">RANDBETWEEN(50,200)/10</f>
        <v>12.9</v>
      </c>
      <c r="D2" t="s">
        <v>23</v>
      </c>
      <c r="E2" t="s">
        <v>22</v>
      </c>
      <c r="F2" t="s">
        <v>10</v>
      </c>
      <c r="G2" t="s">
        <v>11</v>
      </c>
      <c r="H2" t="s">
        <v>12</v>
      </c>
      <c r="I2" s="5" t="s">
        <v>15</v>
      </c>
      <c r="J2" s="4">
        <f ca="1">ROUND(C2*2*3.14,2)</f>
        <v>81.010000000000005</v>
      </c>
    </row>
    <row r="3" spans="1:10" x14ac:dyDescent="0.25">
      <c r="A3" t="s">
        <v>39</v>
      </c>
      <c r="B3" t="s">
        <v>34</v>
      </c>
      <c r="C3" s="2">
        <f t="shared" ref="C3:C51" ca="1" si="0">RANDBETWEEN(50,200)/10</f>
        <v>9.5</v>
      </c>
      <c r="D3" t="s">
        <v>23</v>
      </c>
      <c r="E3" t="s">
        <v>22</v>
      </c>
      <c r="F3" t="s">
        <v>10</v>
      </c>
      <c r="G3" t="s">
        <v>11</v>
      </c>
      <c r="H3" t="s">
        <v>12</v>
      </c>
      <c r="I3" s="5" t="s">
        <v>15</v>
      </c>
      <c r="J3" s="4">
        <f t="shared" ref="J3:J51" ca="1" si="1">ROUND(C3*2*3.14,2)</f>
        <v>59.66</v>
      </c>
    </row>
    <row r="4" spans="1:10" x14ac:dyDescent="0.25">
      <c r="A4" t="s">
        <v>39</v>
      </c>
      <c r="B4" t="s">
        <v>34</v>
      </c>
      <c r="C4" s="2">
        <f t="shared" ca="1" si="0"/>
        <v>19.100000000000001</v>
      </c>
      <c r="D4" t="s">
        <v>23</v>
      </c>
      <c r="E4" t="s">
        <v>22</v>
      </c>
      <c r="F4" t="s">
        <v>10</v>
      </c>
      <c r="G4" t="s">
        <v>11</v>
      </c>
      <c r="H4" t="s">
        <v>12</v>
      </c>
      <c r="I4" s="5" t="s">
        <v>15</v>
      </c>
      <c r="J4" s="4">
        <f t="shared" ca="1" si="1"/>
        <v>119.95</v>
      </c>
    </row>
    <row r="5" spans="1:10" x14ac:dyDescent="0.25">
      <c r="A5" t="s">
        <v>39</v>
      </c>
      <c r="B5" t="s">
        <v>34</v>
      </c>
      <c r="C5" s="2">
        <f t="shared" ca="1" si="0"/>
        <v>15</v>
      </c>
      <c r="D5" t="s">
        <v>23</v>
      </c>
      <c r="E5" t="s">
        <v>22</v>
      </c>
      <c r="F5" t="s">
        <v>10</v>
      </c>
      <c r="G5" t="s">
        <v>11</v>
      </c>
      <c r="H5" t="s">
        <v>12</v>
      </c>
      <c r="I5" s="5" t="s">
        <v>15</v>
      </c>
      <c r="J5" s="4">
        <f t="shared" ca="1" si="1"/>
        <v>94.2</v>
      </c>
    </row>
    <row r="6" spans="1:10" x14ac:dyDescent="0.25">
      <c r="A6" t="s">
        <v>39</v>
      </c>
      <c r="B6" t="s">
        <v>34</v>
      </c>
      <c r="C6" s="2">
        <f t="shared" ca="1" si="0"/>
        <v>17.600000000000001</v>
      </c>
      <c r="D6" t="s">
        <v>23</v>
      </c>
      <c r="E6" t="s">
        <v>22</v>
      </c>
      <c r="F6" t="s">
        <v>10</v>
      </c>
      <c r="G6" t="s">
        <v>11</v>
      </c>
      <c r="H6" t="s">
        <v>12</v>
      </c>
      <c r="I6" s="5" t="s">
        <v>15</v>
      </c>
      <c r="J6" s="4">
        <f t="shared" ca="1" si="1"/>
        <v>110.53</v>
      </c>
    </row>
    <row r="7" spans="1:10" x14ac:dyDescent="0.25">
      <c r="A7" t="s">
        <v>39</v>
      </c>
      <c r="B7" t="s">
        <v>34</v>
      </c>
      <c r="C7" s="2">
        <f t="shared" ca="1" si="0"/>
        <v>16.2</v>
      </c>
      <c r="D7" t="s">
        <v>23</v>
      </c>
      <c r="E7" t="s">
        <v>22</v>
      </c>
      <c r="F7" t="s">
        <v>10</v>
      </c>
      <c r="G7" t="s">
        <v>11</v>
      </c>
      <c r="H7" t="s">
        <v>12</v>
      </c>
      <c r="I7" s="5" t="s">
        <v>15</v>
      </c>
      <c r="J7" s="4">
        <f t="shared" ca="1" si="1"/>
        <v>101.74</v>
      </c>
    </row>
    <row r="8" spans="1:10" x14ac:dyDescent="0.25">
      <c r="A8" t="s">
        <v>39</v>
      </c>
      <c r="B8" t="s">
        <v>34</v>
      </c>
      <c r="C8" s="2">
        <f t="shared" ca="1" si="0"/>
        <v>8.6</v>
      </c>
      <c r="D8" t="s">
        <v>23</v>
      </c>
      <c r="E8" t="s">
        <v>22</v>
      </c>
      <c r="F8" t="s">
        <v>10</v>
      </c>
      <c r="G8" t="s">
        <v>11</v>
      </c>
      <c r="H8" t="s">
        <v>12</v>
      </c>
      <c r="I8" s="5" t="s">
        <v>15</v>
      </c>
      <c r="J8" s="4">
        <f t="shared" ca="1" si="1"/>
        <v>54.01</v>
      </c>
    </row>
    <row r="9" spans="1:10" x14ac:dyDescent="0.25">
      <c r="A9" t="s">
        <v>39</v>
      </c>
      <c r="B9" t="s">
        <v>34</v>
      </c>
      <c r="C9" s="2">
        <f t="shared" ca="1" si="0"/>
        <v>6.4</v>
      </c>
      <c r="D9" t="s">
        <v>23</v>
      </c>
      <c r="E9" t="s">
        <v>22</v>
      </c>
      <c r="F9" t="s">
        <v>10</v>
      </c>
      <c r="G9" t="s">
        <v>11</v>
      </c>
      <c r="H9" t="s">
        <v>12</v>
      </c>
      <c r="I9" s="5" t="s">
        <v>15</v>
      </c>
      <c r="J9" s="4">
        <f t="shared" ca="1" si="1"/>
        <v>40.19</v>
      </c>
    </row>
    <row r="10" spans="1:10" x14ac:dyDescent="0.25">
      <c r="A10" t="s">
        <v>39</v>
      </c>
      <c r="B10" t="s">
        <v>34</v>
      </c>
      <c r="C10" s="2">
        <f t="shared" ca="1" si="0"/>
        <v>6.5</v>
      </c>
      <c r="D10" t="s">
        <v>23</v>
      </c>
      <c r="E10" t="s">
        <v>22</v>
      </c>
      <c r="F10" t="s">
        <v>10</v>
      </c>
      <c r="G10" t="s">
        <v>11</v>
      </c>
      <c r="H10" t="s">
        <v>12</v>
      </c>
      <c r="I10" s="5" t="s">
        <v>15</v>
      </c>
      <c r="J10" s="4">
        <f t="shared" ca="1" si="1"/>
        <v>40.82</v>
      </c>
    </row>
    <row r="11" spans="1:10" x14ac:dyDescent="0.25">
      <c r="A11" t="s">
        <v>39</v>
      </c>
      <c r="B11" t="s">
        <v>34</v>
      </c>
      <c r="C11" s="2">
        <f t="shared" ca="1" si="0"/>
        <v>12.1</v>
      </c>
      <c r="D11" t="s">
        <v>23</v>
      </c>
      <c r="E11" t="s">
        <v>22</v>
      </c>
      <c r="F11" t="s">
        <v>10</v>
      </c>
      <c r="G11" t="s">
        <v>11</v>
      </c>
      <c r="H11" t="s">
        <v>12</v>
      </c>
      <c r="I11" s="5" t="s">
        <v>15</v>
      </c>
      <c r="J11" s="4">
        <f t="shared" ca="1" si="1"/>
        <v>75.989999999999995</v>
      </c>
    </row>
    <row r="12" spans="1:10" x14ac:dyDescent="0.25">
      <c r="A12" t="s">
        <v>39</v>
      </c>
      <c r="B12" t="s">
        <v>34</v>
      </c>
      <c r="C12" s="2">
        <f t="shared" ca="1" si="0"/>
        <v>11.1</v>
      </c>
      <c r="D12" t="s">
        <v>23</v>
      </c>
      <c r="E12" t="s">
        <v>22</v>
      </c>
      <c r="F12" t="s">
        <v>10</v>
      </c>
      <c r="G12" t="s">
        <v>11</v>
      </c>
      <c r="H12" t="s">
        <v>12</v>
      </c>
      <c r="I12" s="5" t="s">
        <v>15</v>
      </c>
      <c r="J12" s="4">
        <f t="shared" ca="1" si="1"/>
        <v>69.709999999999994</v>
      </c>
    </row>
    <row r="13" spans="1:10" x14ac:dyDescent="0.25">
      <c r="A13" t="s">
        <v>39</v>
      </c>
      <c r="B13" t="s">
        <v>34</v>
      </c>
      <c r="C13" s="2">
        <f t="shared" ca="1" si="0"/>
        <v>18.899999999999999</v>
      </c>
      <c r="D13" t="s">
        <v>23</v>
      </c>
      <c r="E13" t="s">
        <v>22</v>
      </c>
      <c r="F13" t="s">
        <v>10</v>
      </c>
      <c r="G13" t="s">
        <v>11</v>
      </c>
      <c r="H13" t="s">
        <v>12</v>
      </c>
      <c r="I13" s="5" t="s">
        <v>15</v>
      </c>
      <c r="J13" s="4">
        <f t="shared" ca="1" si="1"/>
        <v>118.69</v>
      </c>
    </row>
    <row r="14" spans="1:10" x14ac:dyDescent="0.25">
      <c r="A14" t="s">
        <v>39</v>
      </c>
      <c r="B14" t="s">
        <v>34</v>
      </c>
      <c r="C14" s="2">
        <f t="shared" ca="1" si="0"/>
        <v>9.6999999999999993</v>
      </c>
      <c r="D14" t="s">
        <v>23</v>
      </c>
      <c r="E14" t="s">
        <v>22</v>
      </c>
      <c r="F14" t="s">
        <v>10</v>
      </c>
      <c r="G14" t="s">
        <v>11</v>
      </c>
      <c r="H14" t="s">
        <v>12</v>
      </c>
      <c r="I14" s="5" t="s">
        <v>15</v>
      </c>
      <c r="J14" s="4">
        <f t="shared" ca="1" si="1"/>
        <v>60.92</v>
      </c>
    </row>
    <row r="15" spans="1:10" x14ac:dyDescent="0.25">
      <c r="A15" t="s">
        <v>39</v>
      </c>
      <c r="B15" t="s">
        <v>34</v>
      </c>
      <c r="C15" s="2">
        <f t="shared" ca="1" si="0"/>
        <v>13.5</v>
      </c>
      <c r="D15" t="s">
        <v>23</v>
      </c>
      <c r="E15" t="s">
        <v>22</v>
      </c>
      <c r="F15" t="s">
        <v>10</v>
      </c>
      <c r="G15" t="s">
        <v>11</v>
      </c>
      <c r="H15" t="s">
        <v>12</v>
      </c>
      <c r="I15" s="5" t="s">
        <v>15</v>
      </c>
      <c r="J15" s="4">
        <f t="shared" ca="1" si="1"/>
        <v>84.78</v>
      </c>
    </row>
    <row r="16" spans="1:10" x14ac:dyDescent="0.25">
      <c r="A16" t="s">
        <v>39</v>
      </c>
      <c r="B16" t="s">
        <v>34</v>
      </c>
      <c r="C16" s="2">
        <f t="shared" ca="1" si="0"/>
        <v>12.8</v>
      </c>
      <c r="D16" t="s">
        <v>23</v>
      </c>
      <c r="E16" t="s">
        <v>22</v>
      </c>
      <c r="F16" t="s">
        <v>10</v>
      </c>
      <c r="G16" t="s">
        <v>11</v>
      </c>
      <c r="H16" t="s">
        <v>12</v>
      </c>
      <c r="I16" s="5" t="s">
        <v>15</v>
      </c>
      <c r="J16" s="4">
        <f t="shared" ca="1" si="1"/>
        <v>80.38</v>
      </c>
    </row>
    <row r="17" spans="1:10" x14ac:dyDescent="0.25">
      <c r="A17" t="s">
        <v>39</v>
      </c>
      <c r="B17" t="s">
        <v>34</v>
      </c>
      <c r="C17" s="2">
        <f t="shared" ca="1" si="0"/>
        <v>9.9</v>
      </c>
      <c r="D17" t="s">
        <v>23</v>
      </c>
      <c r="E17" t="s">
        <v>22</v>
      </c>
      <c r="F17" t="s">
        <v>10</v>
      </c>
      <c r="G17" t="s">
        <v>11</v>
      </c>
      <c r="H17" t="s">
        <v>12</v>
      </c>
      <c r="I17" s="5" t="s">
        <v>15</v>
      </c>
      <c r="J17" s="4">
        <f t="shared" ca="1" si="1"/>
        <v>62.17</v>
      </c>
    </row>
    <row r="18" spans="1:10" x14ac:dyDescent="0.25">
      <c r="A18" t="s">
        <v>39</v>
      </c>
      <c r="B18" t="s">
        <v>34</v>
      </c>
      <c r="C18" s="2">
        <f t="shared" ca="1" si="0"/>
        <v>12.5</v>
      </c>
      <c r="D18" t="s">
        <v>23</v>
      </c>
      <c r="E18" t="s">
        <v>22</v>
      </c>
      <c r="F18" t="s">
        <v>10</v>
      </c>
      <c r="G18" t="s">
        <v>11</v>
      </c>
      <c r="H18" t="s">
        <v>12</v>
      </c>
      <c r="I18" s="5" t="s">
        <v>15</v>
      </c>
      <c r="J18" s="4">
        <f t="shared" ca="1" si="1"/>
        <v>78.5</v>
      </c>
    </row>
    <row r="19" spans="1:10" x14ac:dyDescent="0.25">
      <c r="A19" t="s">
        <v>39</v>
      </c>
      <c r="B19" t="s">
        <v>34</v>
      </c>
      <c r="C19" s="2">
        <f t="shared" ca="1" si="0"/>
        <v>16.7</v>
      </c>
      <c r="D19" t="s">
        <v>23</v>
      </c>
      <c r="E19" t="s">
        <v>22</v>
      </c>
      <c r="F19" t="s">
        <v>10</v>
      </c>
      <c r="G19" t="s">
        <v>11</v>
      </c>
      <c r="H19" t="s">
        <v>12</v>
      </c>
      <c r="I19" s="5" t="s">
        <v>15</v>
      </c>
      <c r="J19" s="4">
        <f t="shared" ca="1" si="1"/>
        <v>104.88</v>
      </c>
    </row>
    <row r="20" spans="1:10" x14ac:dyDescent="0.25">
      <c r="A20" t="s">
        <v>39</v>
      </c>
      <c r="B20" t="s">
        <v>34</v>
      </c>
      <c r="C20" s="2">
        <f t="shared" ca="1" si="0"/>
        <v>5.7</v>
      </c>
      <c r="D20" t="s">
        <v>23</v>
      </c>
      <c r="E20" t="s">
        <v>22</v>
      </c>
      <c r="F20" t="s">
        <v>10</v>
      </c>
      <c r="G20" t="s">
        <v>11</v>
      </c>
      <c r="H20" t="s">
        <v>12</v>
      </c>
      <c r="I20" s="5" t="s">
        <v>15</v>
      </c>
      <c r="J20" s="4">
        <f t="shared" ca="1" si="1"/>
        <v>35.799999999999997</v>
      </c>
    </row>
    <row r="21" spans="1:10" x14ac:dyDescent="0.25">
      <c r="A21" t="s">
        <v>39</v>
      </c>
      <c r="B21" t="s">
        <v>34</v>
      </c>
      <c r="C21" s="2">
        <f t="shared" ca="1" si="0"/>
        <v>12</v>
      </c>
      <c r="D21" t="s">
        <v>23</v>
      </c>
      <c r="E21" t="s">
        <v>22</v>
      </c>
      <c r="F21" t="s">
        <v>10</v>
      </c>
      <c r="G21" t="s">
        <v>11</v>
      </c>
      <c r="H21" t="s">
        <v>12</v>
      </c>
      <c r="I21" s="5" t="s">
        <v>15</v>
      </c>
      <c r="J21" s="4">
        <f t="shared" ca="1" si="1"/>
        <v>75.36</v>
      </c>
    </row>
    <row r="22" spans="1:10" x14ac:dyDescent="0.25">
      <c r="A22" t="s">
        <v>39</v>
      </c>
      <c r="B22" t="s">
        <v>34</v>
      </c>
      <c r="C22" s="2">
        <f t="shared" ca="1" si="0"/>
        <v>18.2</v>
      </c>
      <c r="D22" t="s">
        <v>23</v>
      </c>
      <c r="E22" t="s">
        <v>22</v>
      </c>
      <c r="F22" t="s">
        <v>10</v>
      </c>
      <c r="G22" t="s">
        <v>11</v>
      </c>
      <c r="H22" t="s">
        <v>12</v>
      </c>
      <c r="I22" s="5" t="s">
        <v>15</v>
      </c>
      <c r="J22" s="4">
        <f t="shared" ca="1" si="1"/>
        <v>114.3</v>
      </c>
    </row>
    <row r="23" spans="1:10" x14ac:dyDescent="0.25">
      <c r="A23" t="s">
        <v>39</v>
      </c>
      <c r="B23" t="s">
        <v>34</v>
      </c>
      <c r="C23" s="2">
        <f t="shared" ca="1" si="0"/>
        <v>12.7</v>
      </c>
      <c r="D23" t="s">
        <v>23</v>
      </c>
      <c r="E23" t="s">
        <v>22</v>
      </c>
      <c r="F23" t="s">
        <v>10</v>
      </c>
      <c r="G23" t="s">
        <v>11</v>
      </c>
      <c r="H23" t="s">
        <v>12</v>
      </c>
      <c r="I23" s="5" t="s">
        <v>15</v>
      </c>
      <c r="J23" s="4">
        <f t="shared" ca="1" si="1"/>
        <v>79.760000000000005</v>
      </c>
    </row>
    <row r="24" spans="1:10" x14ac:dyDescent="0.25">
      <c r="A24" t="s">
        <v>39</v>
      </c>
      <c r="B24" t="s">
        <v>34</v>
      </c>
      <c r="C24" s="2">
        <f t="shared" ca="1" si="0"/>
        <v>13.9</v>
      </c>
      <c r="D24" t="s">
        <v>23</v>
      </c>
      <c r="E24" t="s">
        <v>22</v>
      </c>
      <c r="F24" t="s">
        <v>10</v>
      </c>
      <c r="G24" t="s">
        <v>11</v>
      </c>
      <c r="H24" t="s">
        <v>12</v>
      </c>
      <c r="I24" s="5" t="s">
        <v>15</v>
      </c>
      <c r="J24" s="4">
        <f t="shared" ca="1" si="1"/>
        <v>87.29</v>
      </c>
    </row>
    <row r="25" spans="1:10" x14ac:dyDescent="0.25">
      <c r="A25" t="s">
        <v>39</v>
      </c>
      <c r="B25" t="s">
        <v>34</v>
      </c>
      <c r="C25" s="2">
        <f t="shared" ca="1" si="0"/>
        <v>7</v>
      </c>
      <c r="D25" t="s">
        <v>23</v>
      </c>
      <c r="E25" t="s">
        <v>22</v>
      </c>
      <c r="F25" t="s">
        <v>10</v>
      </c>
      <c r="G25" t="s">
        <v>11</v>
      </c>
      <c r="H25" t="s">
        <v>12</v>
      </c>
      <c r="I25" s="5" t="s">
        <v>15</v>
      </c>
      <c r="J25" s="4">
        <f t="shared" ca="1" si="1"/>
        <v>43.96</v>
      </c>
    </row>
    <row r="26" spans="1:10" x14ac:dyDescent="0.25">
      <c r="A26" t="s">
        <v>39</v>
      </c>
      <c r="B26" t="s">
        <v>34</v>
      </c>
      <c r="C26" s="2">
        <f t="shared" ca="1" si="0"/>
        <v>7</v>
      </c>
      <c r="D26" t="s">
        <v>23</v>
      </c>
      <c r="E26" t="s">
        <v>22</v>
      </c>
      <c r="F26" t="s">
        <v>10</v>
      </c>
      <c r="G26" t="s">
        <v>11</v>
      </c>
      <c r="H26" t="s">
        <v>12</v>
      </c>
      <c r="I26" s="5" t="s">
        <v>15</v>
      </c>
      <c r="J26" s="4">
        <f t="shared" ca="1" si="1"/>
        <v>43.96</v>
      </c>
    </row>
    <row r="27" spans="1:10" x14ac:dyDescent="0.25">
      <c r="A27" t="s">
        <v>39</v>
      </c>
      <c r="B27" t="s">
        <v>34</v>
      </c>
      <c r="C27" s="2">
        <f t="shared" ca="1" si="0"/>
        <v>16</v>
      </c>
      <c r="D27" t="s">
        <v>23</v>
      </c>
      <c r="E27" t="s">
        <v>22</v>
      </c>
      <c r="F27" t="s">
        <v>10</v>
      </c>
      <c r="G27" t="s">
        <v>11</v>
      </c>
      <c r="H27" t="s">
        <v>12</v>
      </c>
      <c r="I27" s="5" t="s">
        <v>15</v>
      </c>
      <c r="J27" s="4">
        <f t="shared" ca="1" si="1"/>
        <v>100.48</v>
      </c>
    </row>
    <row r="28" spans="1:10" x14ac:dyDescent="0.25">
      <c r="A28" t="s">
        <v>39</v>
      </c>
      <c r="B28" t="s">
        <v>34</v>
      </c>
      <c r="C28" s="2">
        <f t="shared" ca="1" si="0"/>
        <v>12.7</v>
      </c>
      <c r="D28" t="s">
        <v>23</v>
      </c>
      <c r="E28" t="s">
        <v>22</v>
      </c>
      <c r="F28" t="s">
        <v>10</v>
      </c>
      <c r="G28" t="s">
        <v>11</v>
      </c>
      <c r="H28" t="s">
        <v>12</v>
      </c>
      <c r="I28" s="5" t="s">
        <v>15</v>
      </c>
      <c r="J28" s="4">
        <f t="shared" ca="1" si="1"/>
        <v>79.760000000000005</v>
      </c>
    </row>
    <row r="29" spans="1:10" x14ac:dyDescent="0.25">
      <c r="A29" t="s">
        <v>39</v>
      </c>
      <c r="B29" t="s">
        <v>34</v>
      </c>
      <c r="C29" s="2">
        <f t="shared" ca="1" si="0"/>
        <v>16.600000000000001</v>
      </c>
      <c r="D29" t="s">
        <v>23</v>
      </c>
      <c r="E29" t="s">
        <v>22</v>
      </c>
      <c r="F29" t="s">
        <v>10</v>
      </c>
      <c r="G29" t="s">
        <v>11</v>
      </c>
      <c r="H29" t="s">
        <v>12</v>
      </c>
      <c r="I29" s="5" t="s">
        <v>15</v>
      </c>
      <c r="J29" s="4">
        <f t="shared" ca="1" si="1"/>
        <v>104.25</v>
      </c>
    </row>
    <row r="30" spans="1:10" x14ac:dyDescent="0.25">
      <c r="A30" t="s">
        <v>39</v>
      </c>
      <c r="B30" t="s">
        <v>34</v>
      </c>
      <c r="C30" s="2">
        <f t="shared" ca="1" si="0"/>
        <v>18.2</v>
      </c>
      <c r="D30" t="s">
        <v>23</v>
      </c>
      <c r="E30" t="s">
        <v>22</v>
      </c>
      <c r="F30" t="s">
        <v>10</v>
      </c>
      <c r="G30" t="s">
        <v>11</v>
      </c>
      <c r="H30" t="s">
        <v>12</v>
      </c>
      <c r="I30" s="5" t="s">
        <v>15</v>
      </c>
      <c r="J30" s="4">
        <f t="shared" ca="1" si="1"/>
        <v>114.3</v>
      </c>
    </row>
    <row r="31" spans="1:10" x14ac:dyDescent="0.25">
      <c r="A31" t="s">
        <v>39</v>
      </c>
      <c r="B31" t="s">
        <v>34</v>
      </c>
      <c r="C31" s="2">
        <f t="shared" ca="1" si="0"/>
        <v>12.5</v>
      </c>
      <c r="D31" t="s">
        <v>23</v>
      </c>
      <c r="E31" t="s">
        <v>22</v>
      </c>
      <c r="F31" t="s">
        <v>10</v>
      </c>
      <c r="G31" t="s">
        <v>11</v>
      </c>
      <c r="H31" t="s">
        <v>12</v>
      </c>
      <c r="I31" s="5" t="s">
        <v>15</v>
      </c>
      <c r="J31" s="4">
        <f t="shared" ca="1" si="1"/>
        <v>78.5</v>
      </c>
    </row>
    <row r="32" spans="1:10" x14ac:dyDescent="0.25">
      <c r="A32" t="s">
        <v>39</v>
      </c>
      <c r="B32" t="s">
        <v>34</v>
      </c>
      <c r="C32" s="2">
        <f t="shared" ca="1" si="0"/>
        <v>10.1</v>
      </c>
      <c r="D32" t="s">
        <v>23</v>
      </c>
      <c r="E32" t="s">
        <v>22</v>
      </c>
      <c r="F32" t="s">
        <v>10</v>
      </c>
      <c r="G32" t="s">
        <v>11</v>
      </c>
      <c r="H32" t="s">
        <v>12</v>
      </c>
      <c r="I32" s="5" t="s">
        <v>15</v>
      </c>
      <c r="J32" s="4">
        <f t="shared" ca="1" si="1"/>
        <v>63.43</v>
      </c>
    </row>
    <row r="33" spans="1:10" x14ac:dyDescent="0.25">
      <c r="A33" t="s">
        <v>39</v>
      </c>
      <c r="B33" t="s">
        <v>34</v>
      </c>
      <c r="C33" s="2">
        <f t="shared" ca="1" si="0"/>
        <v>15.5</v>
      </c>
      <c r="D33" t="s">
        <v>23</v>
      </c>
      <c r="E33" t="s">
        <v>22</v>
      </c>
      <c r="F33" t="s">
        <v>10</v>
      </c>
      <c r="G33" t="s">
        <v>11</v>
      </c>
      <c r="H33" t="s">
        <v>12</v>
      </c>
      <c r="I33" s="5" t="s">
        <v>15</v>
      </c>
      <c r="J33" s="4">
        <f t="shared" ca="1" si="1"/>
        <v>97.34</v>
      </c>
    </row>
    <row r="34" spans="1:10" x14ac:dyDescent="0.25">
      <c r="A34" t="s">
        <v>39</v>
      </c>
      <c r="B34" t="s">
        <v>34</v>
      </c>
      <c r="C34" s="2">
        <f t="shared" ca="1" si="0"/>
        <v>10.199999999999999</v>
      </c>
      <c r="D34" t="s">
        <v>23</v>
      </c>
      <c r="E34" t="s">
        <v>22</v>
      </c>
      <c r="F34" t="s">
        <v>10</v>
      </c>
      <c r="G34" t="s">
        <v>11</v>
      </c>
      <c r="H34" t="s">
        <v>12</v>
      </c>
      <c r="I34" s="5" t="s">
        <v>15</v>
      </c>
      <c r="J34" s="4">
        <f t="shared" ca="1" si="1"/>
        <v>64.06</v>
      </c>
    </row>
    <row r="35" spans="1:10" x14ac:dyDescent="0.25">
      <c r="A35" t="s">
        <v>39</v>
      </c>
      <c r="B35" t="s">
        <v>34</v>
      </c>
      <c r="C35" s="2">
        <f t="shared" ca="1" si="0"/>
        <v>10.8</v>
      </c>
      <c r="D35" t="s">
        <v>23</v>
      </c>
      <c r="E35" t="s">
        <v>22</v>
      </c>
      <c r="F35" t="s">
        <v>10</v>
      </c>
      <c r="G35" t="s">
        <v>11</v>
      </c>
      <c r="H35" t="s">
        <v>12</v>
      </c>
      <c r="I35" s="5" t="s">
        <v>15</v>
      </c>
      <c r="J35" s="4">
        <f t="shared" ca="1" si="1"/>
        <v>67.819999999999993</v>
      </c>
    </row>
    <row r="36" spans="1:10" x14ac:dyDescent="0.25">
      <c r="A36" t="s">
        <v>39</v>
      </c>
      <c r="B36" t="s">
        <v>34</v>
      </c>
      <c r="C36" s="2">
        <f t="shared" ca="1" si="0"/>
        <v>6.3</v>
      </c>
      <c r="D36" t="s">
        <v>23</v>
      </c>
      <c r="E36" t="s">
        <v>22</v>
      </c>
      <c r="F36" t="s">
        <v>10</v>
      </c>
      <c r="G36" t="s">
        <v>11</v>
      </c>
      <c r="H36" t="s">
        <v>12</v>
      </c>
      <c r="I36" s="5" t="s">
        <v>15</v>
      </c>
      <c r="J36" s="4">
        <f t="shared" ca="1" si="1"/>
        <v>39.56</v>
      </c>
    </row>
    <row r="37" spans="1:10" x14ac:dyDescent="0.25">
      <c r="A37" t="s">
        <v>39</v>
      </c>
      <c r="B37" t="s">
        <v>34</v>
      </c>
      <c r="C37" s="2">
        <f t="shared" ca="1" si="0"/>
        <v>16.3</v>
      </c>
      <c r="D37" t="s">
        <v>23</v>
      </c>
      <c r="E37" t="s">
        <v>22</v>
      </c>
      <c r="F37" t="s">
        <v>10</v>
      </c>
      <c r="G37" t="s">
        <v>11</v>
      </c>
      <c r="H37" t="s">
        <v>12</v>
      </c>
      <c r="I37" s="5" t="s">
        <v>15</v>
      </c>
      <c r="J37" s="4">
        <f t="shared" ca="1" si="1"/>
        <v>102.36</v>
      </c>
    </row>
    <row r="38" spans="1:10" x14ac:dyDescent="0.25">
      <c r="A38" t="s">
        <v>39</v>
      </c>
      <c r="B38" t="s">
        <v>34</v>
      </c>
      <c r="C38" s="2">
        <f t="shared" ca="1" si="0"/>
        <v>17.100000000000001</v>
      </c>
      <c r="D38" t="s">
        <v>23</v>
      </c>
      <c r="E38" t="s">
        <v>22</v>
      </c>
      <c r="F38" t="s">
        <v>10</v>
      </c>
      <c r="G38" t="s">
        <v>11</v>
      </c>
      <c r="H38" t="s">
        <v>12</v>
      </c>
      <c r="I38" s="5" t="s">
        <v>15</v>
      </c>
      <c r="J38" s="4">
        <f t="shared" ca="1" si="1"/>
        <v>107.39</v>
      </c>
    </row>
    <row r="39" spans="1:10" x14ac:dyDescent="0.25">
      <c r="A39" t="s">
        <v>39</v>
      </c>
      <c r="B39" t="s">
        <v>34</v>
      </c>
      <c r="C39" s="2">
        <f t="shared" ca="1" si="0"/>
        <v>5.8</v>
      </c>
      <c r="D39" t="s">
        <v>23</v>
      </c>
      <c r="E39" t="s">
        <v>22</v>
      </c>
      <c r="F39" t="s">
        <v>10</v>
      </c>
      <c r="G39" t="s">
        <v>11</v>
      </c>
      <c r="H39" t="s">
        <v>12</v>
      </c>
      <c r="I39" s="5" t="s">
        <v>15</v>
      </c>
      <c r="J39" s="4">
        <f t="shared" ca="1" si="1"/>
        <v>36.42</v>
      </c>
    </row>
    <row r="40" spans="1:10" x14ac:dyDescent="0.25">
      <c r="A40" t="s">
        <v>39</v>
      </c>
      <c r="B40" t="s">
        <v>34</v>
      </c>
      <c r="C40" s="2">
        <f t="shared" ca="1" si="0"/>
        <v>10.7</v>
      </c>
      <c r="D40" t="s">
        <v>23</v>
      </c>
      <c r="E40" t="s">
        <v>22</v>
      </c>
      <c r="F40" t="s">
        <v>10</v>
      </c>
      <c r="G40" t="s">
        <v>11</v>
      </c>
      <c r="H40" t="s">
        <v>12</v>
      </c>
      <c r="I40" s="5" t="s">
        <v>15</v>
      </c>
      <c r="J40" s="4">
        <f t="shared" ca="1" si="1"/>
        <v>67.2</v>
      </c>
    </row>
    <row r="41" spans="1:10" x14ac:dyDescent="0.25">
      <c r="A41" t="s">
        <v>39</v>
      </c>
      <c r="B41" t="s">
        <v>34</v>
      </c>
      <c r="C41" s="2">
        <f t="shared" ca="1" si="0"/>
        <v>16.2</v>
      </c>
      <c r="D41" t="s">
        <v>23</v>
      </c>
      <c r="E41" t="s">
        <v>22</v>
      </c>
      <c r="F41" t="s">
        <v>10</v>
      </c>
      <c r="G41" t="s">
        <v>11</v>
      </c>
      <c r="H41" t="s">
        <v>12</v>
      </c>
      <c r="I41" s="5" t="s">
        <v>15</v>
      </c>
      <c r="J41" s="4">
        <f t="shared" ca="1" si="1"/>
        <v>101.74</v>
      </c>
    </row>
    <row r="42" spans="1:10" x14ac:dyDescent="0.25">
      <c r="A42" t="s">
        <v>39</v>
      </c>
      <c r="B42" t="s">
        <v>34</v>
      </c>
      <c r="C42" s="2">
        <f t="shared" ca="1" si="0"/>
        <v>13.9</v>
      </c>
      <c r="D42" t="s">
        <v>23</v>
      </c>
      <c r="E42" t="s">
        <v>22</v>
      </c>
      <c r="F42" t="s">
        <v>10</v>
      </c>
      <c r="G42" t="s">
        <v>11</v>
      </c>
      <c r="H42" t="s">
        <v>12</v>
      </c>
      <c r="I42" s="5" t="s">
        <v>15</v>
      </c>
      <c r="J42" s="4">
        <f t="shared" ca="1" si="1"/>
        <v>87.29</v>
      </c>
    </row>
    <row r="43" spans="1:10" x14ac:dyDescent="0.25">
      <c r="A43" t="s">
        <v>39</v>
      </c>
      <c r="B43" t="s">
        <v>34</v>
      </c>
      <c r="C43" s="2">
        <f t="shared" ca="1" si="0"/>
        <v>14.8</v>
      </c>
      <c r="D43" t="s">
        <v>23</v>
      </c>
      <c r="E43" t="s">
        <v>22</v>
      </c>
      <c r="F43" t="s">
        <v>10</v>
      </c>
      <c r="G43" t="s">
        <v>11</v>
      </c>
      <c r="H43" t="s">
        <v>12</v>
      </c>
      <c r="I43" s="5" t="s">
        <v>15</v>
      </c>
      <c r="J43" s="4">
        <f t="shared" ca="1" si="1"/>
        <v>92.94</v>
      </c>
    </row>
    <row r="44" spans="1:10" x14ac:dyDescent="0.25">
      <c r="A44" t="s">
        <v>39</v>
      </c>
      <c r="B44" t="s">
        <v>34</v>
      </c>
      <c r="C44" s="2">
        <f t="shared" ca="1" si="0"/>
        <v>13.8</v>
      </c>
      <c r="D44" t="s">
        <v>23</v>
      </c>
      <c r="E44" t="s">
        <v>22</v>
      </c>
      <c r="F44" t="s">
        <v>10</v>
      </c>
      <c r="G44" t="s">
        <v>11</v>
      </c>
      <c r="H44" t="s">
        <v>12</v>
      </c>
      <c r="I44" s="5" t="s">
        <v>15</v>
      </c>
      <c r="J44" s="4">
        <f t="shared" ca="1" si="1"/>
        <v>86.66</v>
      </c>
    </row>
    <row r="45" spans="1:10" x14ac:dyDescent="0.25">
      <c r="A45" t="s">
        <v>39</v>
      </c>
      <c r="B45" t="s">
        <v>34</v>
      </c>
      <c r="C45" s="2">
        <f t="shared" ca="1" si="0"/>
        <v>11.3</v>
      </c>
      <c r="D45" t="s">
        <v>23</v>
      </c>
      <c r="E45" t="s">
        <v>22</v>
      </c>
      <c r="F45" t="s">
        <v>10</v>
      </c>
      <c r="G45" t="s">
        <v>11</v>
      </c>
      <c r="H45" t="s">
        <v>12</v>
      </c>
      <c r="I45" s="5" t="s">
        <v>15</v>
      </c>
      <c r="J45" s="4">
        <f t="shared" ca="1" si="1"/>
        <v>70.959999999999994</v>
      </c>
    </row>
    <row r="46" spans="1:10" x14ac:dyDescent="0.25">
      <c r="A46" t="s">
        <v>39</v>
      </c>
      <c r="B46" t="s">
        <v>34</v>
      </c>
      <c r="C46" s="2">
        <f t="shared" ca="1" si="0"/>
        <v>19.7</v>
      </c>
      <c r="D46" t="s">
        <v>23</v>
      </c>
      <c r="E46" t="s">
        <v>22</v>
      </c>
      <c r="F46" t="s">
        <v>10</v>
      </c>
      <c r="G46" t="s">
        <v>11</v>
      </c>
      <c r="H46" t="s">
        <v>12</v>
      </c>
      <c r="I46" s="5" t="s">
        <v>15</v>
      </c>
      <c r="J46" s="4">
        <f t="shared" ca="1" si="1"/>
        <v>123.72</v>
      </c>
    </row>
    <row r="47" spans="1:10" x14ac:dyDescent="0.25">
      <c r="A47" t="s">
        <v>39</v>
      </c>
      <c r="B47" t="s">
        <v>34</v>
      </c>
      <c r="C47" s="2">
        <f t="shared" ca="1" si="0"/>
        <v>13.5</v>
      </c>
      <c r="D47" t="s">
        <v>23</v>
      </c>
      <c r="E47" t="s">
        <v>22</v>
      </c>
      <c r="F47" t="s">
        <v>10</v>
      </c>
      <c r="G47" t="s">
        <v>11</v>
      </c>
      <c r="H47" t="s">
        <v>12</v>
      </c>
      <c r="I47" s="5" t="s">
        <v>15</v>
      </c>
      <c r="J47" s="4">
        <f t="shared" ca="1" si="1"/>
        <v>84.78</v>
      </c>
    </row>
    <row r="48" spans="1:10" x14ac:dyDescent="0.25">
      <c r="A48" t="s">
        <v>39</v>
      </c>
      <c r="B48" t="s">
        <v>34</v>
      </c>
      <c r="C48" s="2">
        <f t="shared" ca="1" si="0"/>
        <v>11.1</v>
      </c>
      <c r="D48" t="s">
        <v>23</v>
      </c>
      <c r="E48" t="s">
        <v>22</v>
      </c>
      <c r="F48" t="s">
        <v>10</v>
      </c>
      <c r="G48" t="s">
        <v>11</v>
      </c>
      <c r="H48" t="s">
        <v>12</v>
      </c>
      <c r="I48" s="5" t="s">
        <v>15</v>
      </c>
      <c r="J48" s="4">
        <f t="shared" ca="1" si="1"/>
        <v>69.709999999999994</v>
      </c>
    </row>
    <row r="49" spans="1:10" x14ac:dyDescent="0.25">
      <c r="A49" t="s">
        <v>39</v>
      </c>
      <c r="B49" t="s">
        <v>34</v>
      </c>
      <c r="C49" s="2">
        <f t="shared" ca="1" si="0"/>
        <v>19.899999999999999</v>
      </c>
      <c r="D49" t="s">
        <v>23</v>
      </c>
      <c r="E49" t="s">
        <v>22</v>
      </c>
      <c r="F49" t="s">
        <v>10</v>
      </c>
      <c r="G49" t="s">
        <v>11</v>
      </c>
      <c r="H49" t="s">
        <v>12</v>
      </c>
      <c r="I49" s="5" t="s">
        <v>15</v>
      </c>
      <c r="J49" s="4">
        <f t="shared" ca="1" si="1"/>
        <v>124.97</v>
      </c>
    </row>
    <row r="50" spans="1:10" x14ac:dyDescent="0.25">
      <c r="A50" t="s">
        <v>39</v>
      </c>
      <c r="B50" t="s">
        <v>34</v>
      </c>
      <c r="C50" s="2">
        <f t="shared" ca="1" si="0"/>
        <v>17.7</v>
      </c>
      <c r="D50" t="s">
        <v>23</v>
      </c>
      <c r="E50" t="s">
        <v>22</v>
      </c>
      <c r="F50" t="s">
        <v>10</v>
      </c>
      <c r="G50" t="s">
        <v>11</v>
      </c>
      <c r="H50" t="s">
        <v>12</v>
      </c>
      <c r="I50" s="5" t="s">
        <v>15</v>
      </c>
      <c r="J50" s="4">
        <f t="shared" ca="1" si="1"/>
        <v>111.16</v>
      </c>
    </row>
    <row r="51" spans="1:10" x14ac:dyDescent="0.25">
      <c r="A51" t="s">
        <v>39</v>
      </c>
      <c r="B51" t="s">
        <v>34</v>
      </c>
      <c r="C51" s="2">
        <f t="shared" ca="1" si="0"/>
        <v>14</v>
      </c>
      <c r="D51" t="s">
        <v>23</v>
      </c>
      <c r="E51" t="s">
        <v>22</v>
      </c>
      <c r="F51" t="s">
        <v>10</v>
      </c>
      <c r="G51" t="s">
        <v>11</v>
      </c>
      <c r="H51" t="s">
        <v>12</v>
      </c>
      <c r="I51" s="5" t="s">
        <v>15</v>
      </c>
      <c r="J51" s="4">
        <f t="shared" ca="1" si="1"/>
        <v>87.92</v>
      </c>
    </row>
    <row r="52" spans="1:10" x14ac:dyDescent="0.25">
      <c r="A52" t="s">
        <v>39</v>
      </c>
      <c r="B52" t="s">
        <v>35</v>
      </c>
      <c r="C52" s="2">
        <f ca="1">RANDBETWEEN(50,200)/10</f>
        <v>8.1999999999999993</v>
      </c>
      <c r="D52" t="s">
        <v>23</v>
      </c>
      <c r="E52" t="s">
        <v>22</v>
      </c>
      <c r="F52" t="s">
        <v>10</v>
      </c>
      <c r="G52" t="s">
        <v>11</v>
      </c>
      <c r="H52" t="s">
        <v>12</v>
      </c>
      <c r="I52" s="5" t="s">
        <v>15</v>
      </c>
      <c r="J52" s="4">
        <f ca="1">ROUND(C52*3.14,2)</f>
        <v>25.75</v>
      </c>
    </row>
    <row r="53" spans="1:10" x14ac:dyDescent="0.25">
      <c r="A53" t="s">
        <v>39</v>
      </c>
      <c r="B53" t="s">
        <v>35</v>
      </c>
      <c r="C53" s="2">
        <f t="shared" ref="C53:C102" ca="1" si="2">RANDBETWEEN(50,200)/10</f>
        <v>11</v>
      </c>
      <c r="D53" t="s">
        <v>23</v>
      </c>
      <c r="E53" t="s">
        <v>22</v>
      </c>
      <c r="F53" t="s">
        <v>10</v>
      </c>
      <c r="G53" t="s">
        <v>11</v>
      </c>
      <c r="H53" t="s">
        <v>12</v>
      </c>
      <c r="I53" s="5" t="s">
        <v>15</v>
      </c>
      <c r="J53" s="4">
        <f t="shared" ref="J53:J102" ca="1" si="3">ROUND(C53*3.14,2)</f>
        <v>34.54</v>
      </c>
    </row>
    <row r="54" spans="1:10" x14ac:dyDescent="0.25">
      <c r="A54" t="s">
        <v>39</v>
      </c>
      <c r="B54" t="s">
        <v>35</v>
      </c>
      <c r="C54" s="2">
        <f t="shared" ca="1" si="2"/>
        <v>13.4</v>
      </c>
      <c r="D54" t="s">
        <v>23</v>
      </c>
      <c r="E54" t="s">
        <v>22</v>
      </c>
      <c r="F54" t="s">
        <v>10</v>
      </c>
      <c r="G54" t="s">
        <v>11</v>
      </c>
      <c r="H54" t="s">
        <v>12</v>
      </c>
      <c r="I54" s="5" t="s">
        <v>15</v>
      </c>
      <c r="J54" s="4">
        <f t="shared" ca="1" si="3"/>
        <v>42.08</v>
      </c>
    </row>
    <row r="55" spans="1:10" x14ac:dyDescent="0.25">
      <c r="A55" t="s">
        <v>39</v>
      </c>
      <c r="B55" t="s">
        <v>35</v>
      </c>
      <c r="C55" s="2">
        <f t="shared" ca="1" si="2"/>
        <v>14.4</v>
      </c>
      <c r="D55" t="s">
        <v>23</v>
      </c>
      <c r="E55" t="s">
        <v>22</v>
      </c>
      <c r="F55" t="s">
        <v>10</v>
      </c>
      <c r="G55" t="s">
        <v>11</v>
      </c>
      <c r="H55" t="s">
        <v>12</v>
      </c>
      <c r="I55" s="5" t="s">
        <v>15</v>
      </c>
      <c r="J55" s="4">
        <f t="shared" ca="1" si="3"/>
        <v>45.22</v>
      </c>
    </row>
    <row r="56" spans="1:10" x14ac:dyDescent="0.25">
      <c r="A56" t="s">
        <v>39</v>
      </c>
      <c r="B56" t="s">
        <v>35</v>
      </c>
      <c r="C56" s="2">
        <f t="shared" ca="1" si="2"/>
        <v>11.9</v>
      </c>
      <c r="D56" t="s">
        <v>23</v>
      </c>
      <c r="E56" t="s">
        <v>22</v>
      </c>
      <c r="F56" t="s">
        <v>10</v>
      </c>
      <c r="G56" t="s">
        <v>11</v>
      </c>
      <c r="H56" t="s">
        <v>12</v>
      </c>
      <c r="I56" s="5" t="s">
        <v>15</v>
      </c>
      <c r="J56" s="4">
        <f t="shared" ca="1" si="3"/>
        <v>37.369999999999997</v>
      </c>
    </row>
    <row r="57" spans="1:10" x14ac:dyDescent="0.25">
      <c r="A57" t="s">
        <v>39</v>
      </c>
      <c r="B57" t="s">
        <v>35</v>
      </c>
      <c r="C57" s="2">
        <f t="shared" ca="1" si="2"/>
        <v>8.5</v>
      </c>
      <c r="D57" t="s">
        <v>23</v>
      </c>
      <c r="E57" t="s">
        <v>22</v>
      </c>
      <c r="F57" t="s">
        <v>10</v>
      </c>
      <c r="G57" t="s">
        <v>11</v>
      </c>
      <c r="H57" t="s">
        <v>12</v>
      </c>
      <c r="I57" s="5" t="s">
        <v>15</v>
      </c>
      <c r="J57" s="4">
        <f t="shared" ca="1" si="3"/>
        <v>26.69</v>
      </c>
    </row>
    <row r="58" spans="1:10" x14ac:dyDescent="0.25">
      <c r="A58" t="s">
        <v>39</v>
      </c>
      <c r="B58" t="s">
        <v>35</v>
      </c>
      <c r="C58" s="2">
        <f t="shared" ca="1" si="2"/>
        <v>6.6</v>
      </c>
      <c r="D58" t="s">
        <v>23</v>
      </c>
      <c r="E58" t="s">
        <v>22</v>
      </c>
      <c r="F58" t="s">
        <v>10</v>
      </c>
      <c r="G58" t="s">
        <v>11</v>
      </c>
      <c r="H58" t="s">
        <v>12</v>
      </c>
      <c r="I58" s="5" t="s">
        <v>15</v>
      </c>
      <c r="J58" s="4">
        <f t="shared" ca="1" si="3"/>
        <v>20.72</v>
      </c>
    </row>
    <row r="59" spans="1:10" x14ac:dyDescent="0.25">
      <c r="A59" t="s">
        <v>39</v>
      </c>
      <c r="B59" t="s">
        <v>35</v>
      </c>
      <c r="C59" s="2">
        <f t="shared" ca="1" si="2"/>
        <v>13.5</v>
      </c>
      <c r="D59" t="s">
        <v>23</v>
      </c>
      <c r="E59" t="s">
        <v>22</v>
      </c>
      <c r="F59" t="s">
        <v>10</v>
      </c>
      <c r="G59" t="s">
        <v>11</v>
      </c>
      <c r="H59" t="s">
        <v>12</v>
      </c>
      <c r="I59" s="5" t="s">
        <v>15</v>
      </c>
      <c r="J59" s="4">
        <f t="shared" ca="1" si="3"/>
        <v>42.39</v>
      </c>
    </row>
    <row r="60" spans="1:10" x14ac:dyDescent="0.25">
      <c r="A60" t="s">
        <v>39</v>
      </c>
      <c r="B60" t="s">
        <v>35</v>
      </c>
      <c r="C60" s="2">
        <f t="shared" ca="1" si="2"/>
        <v>10.9</v>
      </c>
      <c r="D60" t="s">
        <v>23</v>
      </c>
      <c r="E60" t="s">
        <v>22</v>
      </c>
      <c r="F60" t="s">
        <v>10</v>
      </c>
      <c r="G60" t="s">
        <v>11</v>
      </c>
      <c r="H60" t="s">
        <v>12</v>
      </c>
      <c r="I60" s="5" t="s">
        <v>15</v>
      </c>
      <c r="J60" s="4">
        <f t="shared" ca="1" si="3"/>
        <v>34.229999999999997</v>
      </c>
    </row>
    <row r="61" spans="1:10" x14ac:dyDescent="0.25">
      <c r="A61" t="s">
        <v>39</v>
      </c>
      <c r="B61" t="s">
        <v>35</v>
      </c>
      <c r="C61" s="2">
        <f t="shared" ca="1" si="2"/>
        <v>7.2</v>
      </c>
      <c r="D61" t="s">
        <v>23</v>
      </c>
      <c r="E61" t="s">
        <v>22</v>
      </c>
      <c r="F61" t="s">
        <v>10</v>
      </c>
      <c r="G61" t="s">
        <v>11</v>
      </c>
      <c r="H61" t="s">
        <v>12</v>
      </c>
      <c r="I61" s="5" t="s">
        <v>15</v>
      </c>
      <c r="J61" s="4">
        <f t="shared" ca="1" si="3"/>
        <v>22.61</v>
      </c>
    </row>
    <row r="62" spans="1:10" x14ac:dyDescent="0.25">
      <c r="A62" t="s">
        <v>39</v>
      </c>
      <c r="B62" t="s">
        <v>35</v>
      </c>
      <c r="C62" s="2">
        <f t="shared" ca="1" si="2"/>
        <v>17.8</v>
      </c>
      <c r="D62" t="s">
        <v>23</v>
      </c>
      <c r="E62" t="s">
        <v>22</v>
      </c>
      <c r="F62" t="s">
        <v>10</v>
      </c>
      <c r="G62" t="s">
        <v>11</v>
      </c>
      <c r="H62" t="s">
        <v>12</v>
      </c>
      <c r="I62" s="5" t="s">
        <v>15</v>
      </c>
      <c r="J62" s="4">
        <f t="shared" ca="1" si="3"/>
        <v>55.89</v>
      </c>
    </row>
    <row r="63" spans="1:10" x14ac:dyDescent="0.25">
      <c r="A63" t="s">
        <v>39</v>
      </c>
      <c r="B63" t="s">
        <v>35</v>
      </c>
      <c r="C63" s="2">
        <f t="shared" ca="1" si="2"/>
        <v>6.3</v>
      </c>
      <c r="D63" t="s">
        <v>23</v>
      </c>
      <c r="E63" t="s">
        <v>22</v>
      </c>
      <c r="F63" t="s">
        <v>10</v>
      </c>
      <c r="G63" t="s">
        <v>11</v>
      </c>
      <c r="H63" t="s">
        <v>12</v>
      </c>
      <c r="I63" s="5" t="s">
        <v>15</v>
      </c>
      <c r="J63" s="4">
        <f t="shared" ca="1" si="3"/>
        <v>19.78</v>
      </c>
    </row>
    <row r="64" spans="1:10" x14ac:dyDescent="0.25">
      <c r="A64" t="s">
        <v>39</v>
      </c>
      <c r="B64" t="s">
        <v>35</v>
      </c>
      <c r="C64" s="2">
        <f t="shared" ca="1" si="2"/>
        <v>7</v>
      </c>
      <c r="D64" t="s">
        <v>23</v>
      </c>
      <c r="E64" t="s">
        <v>22</v>
      </c>
      <c r="F64" t="s">
        <v>10</v>
      </c>
      <c r="G64" t="s">
        <v>11</v>
      </c>
      <c r="H64" t="s">
        <v>12</v>
      </c>
      <c r="I64" s="5" t="s">
        <v>15</v>
      </c>
      <c r="J64" s="4">
        <f t="shared" ca="1" si="3"/>
        <v>21.98</v>
      </c>
    </row>
    <row r="65" spans="1:10" x14ac:dyDescent="0.25">
      <c r="A65" t="s">
        <v>39</v>
      </c>
      <c r="B65" t="s">
        <v>35</v>
      </c>
      <c r="C65" s="2">
        <f t="shared" ca="1" si="2"/>
        <v>6.7</v>
      </c>
      <c r="D65" t="s">
        <v>23</v>
      </c>
      <c r="E65" t="s">
        <v>22</v>
      </c>
      <c r="F65" t="s">
        <v>10</v>
      </c>
      <c r="G65" t="s">
        <v>11</v>
      </c>
      <c r="H65" t="s">
        <v>12</v>
      </c>
      <c r="I65" s="5" t="s">
        <v>15</v>
      </c>
      <c r="J65" s="4">
        <f t="shared" ca="1" si="3"/>
        <v>21.04</v>
      </c>
    </row>
    <row r="66" spans="1:10" x14ac:dyDescent="0.25">
      <c r="A66" t="s">
        <v>39</v>
      </c>
      <c r="B66" t="s">
        <v>35</v>
      </c>
      <c r="C66" s="2">
        <f t="shared" ca="1" si="2"/>
        <v>9.1</v>
      </c>
      <c r="D66" t="s">
        <v>23</v>
      </c>
      <c r="E66" t="s">
        <v>22</v>
      </c>
      <c r="F66" t="s">
        <v>10</v>
      </c>
      <c r="G66" t="s">
        <v>11</v>
      </c>
      <c r="H66" t="s">
        <v>12</v>
      </c>
      <c r="I66" s="5" t="s">
        <v>15</v>
      </c>
      <c r="J66" s="4">
        <f t="shared" ca="1" si="3"/>
        <v>28.57</v>
      </c>
    </row>
    <row r="67" spans="1:10" x14ac:dyDescent="0.25">
      <c r="A67" t="s">
        <v>39</v>
      </c>
      <c r="B67" t="s">
        <v>35</v>
      </c>
      <c r="C67" s="2">
        <f t="shared" ca="1" si="2"/>
        <v>15.2</v>
      </c>
      <c r="D67" t="s">
        <v>23</v>
      </c>
      <c r="E67" t="s">
        <v>22</v>
      </c>
      <c r="F67" t="s">
        <v>10</v>
      </c>
      <c r="G67" t="s">
        <v>11</v>
      </c>
      <c r="H67" t="s">
        <v>12</v>
      </c>
      <c r="I67" s="5" t="s">
        <v>15</v>
      </c>
      <c r="J67" s="4">
        <f t="shared" ca="1" si="3"/>
        <v>47.73</v>
      </c>
    </row>
    <row r="68" spans="1:10" x14ac:dyDescent="0.25">
      <c r="A68" t="s">
        <v>39</v>
      </c>
      <c r="B68" t="s">
        <v>35</v>
      </c>
      <c r="C68" s="2">
        <f t="shared" ca="1" si="2"/>
        <v>7.9</v>
      </c>
      <c r="D68" t="s">
        <v>23</v>
      </c>
      <c r="E68" t="s">
        <v>22</v>
      </c>
      <c r="F68" t="s">
        <v>10</v>
      </c>
      <c r="G68" t="s">
        <v>11</v>
      </c>
      <c r="H68" t="s">
        <v>12</v>
      </c>
      <c r="I68" s="5" t="s">
        <v>15</v>
      </c>
      <c r="J68" s="4">
        <f t="shared" ca="1" si="3"/>
        <v>24.81</v>
      </c>
    </row>
    <row r="69" spans="1:10" x14ac:dyDescent="0.25">
      <c r="A69" t="s">
        <v>39</v>
      </c>
      <c r="B69" t="s">
        <v>35</v>
      </c>
      <c r="C69" s="2">
        <f t="shared" ca="1" si="2"/>
        <v>7.7</v>
      </c>
      <c r="D69" t="s">
        <v>23</v>
      </c>
      <c r="E69" t="s">
        <v>22</v>
      </c>
      <c r="F69" t="s">
        <v>10</v>
      </c>
      <c r="G69" t="s">
        <v>11</v>
      </c>
      <c r="H69" t="s">
        <v>12</v>
      </c>
      <c r="I69" s="5" t="s">
        <v>15</v>
      </c>
      <c r="J69" s="4">
        <f t="shared" ca="1" si="3"/>
        <v>24.18</v>
      </c>
    </row>
    <row r="70" spans="1:10" x14ac:dyDescent="0.25">
      <c r="A70" t="s">
        <v>39</v>
      </c>
      <c r="B70" t="s">
        <v>35</v>
      </c>
      <c r="C70" s="2">
        <f t="shared" ca="1" si="2"/>
        <v>5.2</v>
      </c>
      <c r="D70" t="s">
        <v>23</v>
      </c>
      <c r="E70" t="s">
        <v>22</v>
      </c>
      <c r="F70" t="s">
        <v>10</v>
      </c>
      <c r="G70" t="s">
        <v>11</v>
      </c>
      <c r="H70" t="s">
        <v>12</v>
      </c>
      <c r="I70" s="5" t="s">
        <v>15</v>
      </c>
      <c r="J70" s="4">
        <f t="shared" ca="1" si="3"/>
        <v>16.329999999999998</v>
      </c>
    </row>
    <row r="71" spans="1:10" x14ac:dyDescent="0.25">
      <c r="A71" t="s">
        <v>39</v>
      </c>
      <c r="B71" t="s">
        <v>35</v>
      </c>
      <c r="C71" s="2">
        <f t="shared" ca="1" si="2"/>
        <v>16.5</v>
      </c>
      <c r="D71" t="s">
        <v>23</v>
      </c>
      <c r="E71" t="s">
        <v>22</v>
      </c>
      <c r="F71" t="s">
        <v>10</v>
      </c>
      <c r="G71" t="s">
        <v>11</v>
      </c>
      <c r="H71" t="s">
        <v>12</v>
      </c>
      <c r="I71" s="5" t="s">
        <v>15</v>
      </c>
      <c r="J71" s="4">
        <f t="shared" ca="1" si="3"/>
        <v>51.81</v>
      </c>
    </row>
    <row r="72" spans="1:10" x14ac:dyDescent="0.25">
      <c r="A72" t="s">
        <v>39</v>
      </c>
      <c r="B72" t="s">
        <v>35</v>
      </c>
      <c r="C72" s="2">
        <f t="shared" ca="1" si="2"/>
        <v>10</v>
      </c>
      <c r="D72" t="s">
        <v>23</v>
      </c>
      <c r="E72" t="s">
        <v>22</v>
      </c>
      <c r="F72" t="s">
        <v>10</v>
      </c>
      <c r="G72" t="s">
        <v>11</v>
      </c>
      <c r="H72" t="s">
        <v>12</v>
      </c>
      <c r="I72" s="5" t="s">
        <v>15</v>
      </c>
      <c r="J72" s="4">
        <f t="shared" ca="1" si="3"/>
        <v>31.4</v>
      </c>
    </row>
    <row r="73" spans="1:10" x14ac:dyDescent="0.25">
      <c r="A73" t="s">
        <v>39</v>
      </c>
      <c r="B73" t="s">
        <v>35</v>
      </c>
      <c r="C73" s="2">
        <f t="shared" ca="1" si="2"/>
        <v>19.399999999999999</v>
      </c>
      <c r="D73" t="s">
        <v>23</v>
      </c>
      <c r="E73" t="s">
        <v>22</v>
      </c>
      <c r="F73" t="s">
        <v>10</v>
      </c>
      <c r="G73" t="s">
        <v>11</v>
      </c>
      <c r="H73" t="s">
        <v>12</v>
      </c>
      <c r="I73" s="5" t="s">
        <v>15</v>
      </c>
      <c r="J73" s="4">
        <f t="shared" ca="1" si="3"/>
        <v>60.92</v>
      </c>
    </row>
    <row r="74" spans="1:10" x14ac:dyDescent="0.25">
      <c r="A74" t="s">
        <v>39</v>
      </c>
      <c r="B74" t="s">
        <v>35</v>
      </c>
      <c r="C74" s="2">
        <f t="shared" ca="1" si="2"/>
        <v>19.600000000000001</v>
      </c>
      <c r="D74" t="s">
        <v>23</v>
      </c>
      <c r="E74" t="s">
        <v>22</v>
      </c>
      <c r="F74" t="s">
        <v>10</v>
      </c>
      <c r="G74" t="s">
        <v>11</v>
      </c>
      <c r="H74" t="s">
        <v>12</v>
      </c>
      <c r="I74" s="5" t="s">
        <v>15</v>
      </c>
      <c r="J74" s="4">
        <f t="shared" ca="1" si="3"/>
        <v>61.54</v>
      </c>
    </row>
    <row r="75" spans="1:10" x14ac:dyDescent="0.25">
      <c r="A75" t="s">
        <v>39</v>
      </c>
      <c r="B75" t="s">
        <v>35</v>
      </c>
      <c r="C75" s="2">
        <f t="shared" ca="1" si="2"/>
        <v>10.6</v>
      </c>
      <c r="D75" t="s">
        <v>23</v>
      </c>
      <c r="E75" t="s">
        <v>22</v>
      </c>
      <c r="F75" t="s">
        <v>10</v>
      </c>
      <c r="G75" t="s">
        <v>11</v>
      </c>
      <c r="H75" t="s">
        <v>12</v>
      </c>
      <c r="I75" s="5" t="s">
        <v>15</v>
      </c>
      <c r="J75" s="4">
        <f t="shared" ca="1" si="3"/>
        <v>33.28</v>
      </c>
    </row>
    <row r="76" spans="1:10" x14ac:dyDescent="0.25">
      <c r="A76" t="s">
        <v>39</v>
      </c>
      <c r="B76" t="s">
        <v>35</v>
      </c>
      <c r="C76" s="2">
        <f t="shared" ca="1" si="2"/>
        <v>14</v>
      </c>
      <c r="D76" t="s">
        <v>23</v>
      </c>
      <c r="E76" t="s">
        <v>22</v>
      </c>
      <c r="F76" t="s">
        <v>10</v>
      </c>
      <c r="G76" t="s">
        <v>11</v>
      </c>
      <c r="H76" t="s">
        <v>12</v>
      </c>
      <c r="I76" s="5" t="s">
        <v>15</v>
      </c>
      <c r="J76" s="4">
        <f t="shared" ca="1" si="3"/>
        <v>43.96</v>
      </c>
    </row>
    <row r="77" spans="1:10" x14ac:dyDescent="0.25">
      <c r="A77" t="s">
        <v>39</v>
      </c>
      <c r="B77" t="s">
        <v>35</v>
      </c>
      <c r="C77" s="2">
        <f t="shared" ca="1" si="2"/>
        <v>10.1</v>
      </c>
      <c r="D77" t="s">
        <v>23</v>
      </c>
      <c r="E77" t="s">
        <v>22</v>
      </c>
      <c r="F77" t="s">
        <v>10</v>
      </c>
      <c r="G77" t="s">
        <v>11</v>
      </c>
      <c r="H77" t="s">
        <v>12</v>
      </c>
      <c r="I77" s="5" t="s">
        <v>15</v>
      </c>
      <c r="J77" s="4">
        <f t="shared" ca="1" si="3"/>
        <v>31.71</v>
      </c>
    </row>
    <row r="78" spans="1:10" x14ac:dyDescent="0.25">
      <c r="A78" t="s">
        <v>39</v>
      </c>
      <c r="B78" t="s">
        <v>35</v>
      </c>
      <c r="C78" s="2">
        <f t="shared" ca="1" si="2"/>
        <v>17.899999999999999</v>
      </c>
      <c r="D78" t="s">
        <v>23</v>
      </c>
      <c r="E78" t="s">
        <v>22</v>
      </c>
      <c r="F78" t="s">
        <v>10</v>
      </c>
      <c r="G78" t="s">
        <v>11</v>
      </c>
      <c r="H78" t="s">
        <v>12</v>
      </c>
      <c r="I78" s="5" t="s">
        <v>15</v>
      </c>
      <c r="J78" s="4">
        <f t="shared" ca="1" si="3"/>
        <v>56.21</v>
      </c>
    </row>
    <row r="79" spans="1:10" x14ac:dyDescent="0.25">
      <c r="A79" t="s">
        <v>39</v>
      </c>
      <c r="B79" t="s">
        <v>35</v>
      </c>
      <c r="C79" s="2">
        <f t="shared" ca="1" si="2"/>
        <v>13.5</v>
      </c>
      <c r="D79" t="s">
        <v>23</v>
      </c>
      <c r="E79" t="s">
        <v>22</v>
      </c>
      <c r="F79" t="s">
        <v>10</v>
      </c>
      <c r="G79" t="s">
        <v>11</v>
      </c>
      <c r="H79" t="s">
        <v>12</v>
      </c>
      <c r="I79" s="5" t="s">
        <v>15</v>
      </c>
      <c r="J79" s="4">
        <f t="shared" ca="1" si="3"/>
        <v>42.39</v>
      </c>
    </row>
    <row r="80" spans="1:10" x14ac:dyDescent="0.25">
      <c r="A80" t="s">
        <v>39</v>
      </c>
      <c r="B80" t="s">
        <v>35</v>
      </c>
      <c r="C80" s="2">
        <f t="shared" ca="1" si="2"/>
        <v>10.5</v>
      </c>
      <c r="D80" t="s">
        <v>23</v>
      </c>
      <c r="E80" t="s">
        <v>22</v>
      </c>
      <c r="F80" t="s">
        <v>10</v>
      </c>
      <c r="G80" t="s">
        <v>11</v>
      </c>
      <c r="H80" t="s">
        <v>12</v>
      </c>
      <c r="I80" s="5" t="s">
        <v>15</v>
      </c>
      <c r="J80" s="4">
        <f t="shared" ca="1" si="3"/>
        <v>32.97</v>
      </c>
    </row>
    <row r="81" spans="1:10" x14ac:dyDescent="0.25">
      <c r="A81" t="s">
        <v>39</v>
      </c>
      <c r="B81" t="s">
        <v>35</v>
      </c>
      <c r="C81" s="2">
        <f t="shared" ca="1" si="2"/>
        <v>18.2</v>
      </c>
      <c r="D81" t="s">
        <v>23</v>
      </c>
      <c r="E81" t="s">
        <v>22</v>
      </c>
      <c r="F81" t="s">
        <v>10</v>
      </c>
      <c r="G81" t="s">
        <v>11</v>
      </c>
      <c r="H81" t="s">
        <v>12</v>
      </c>
      <c r="I81" s="5" t="s">
        <v>15</v>
      </c>
      <c r="J81" s="4">
        <f t="shared" ca="1" si="3"/>
        <v>57.15</v>
      </c>
    </row>
    <row r="82" spans="1:10" x14ac:dyDescent="0.25">
      <c r="A82" t="s">
        <v>39</v>
      </c>
      <c r="B82" t="s">
        <v>35</v>
      </c>
      <c r="C82" s="2">
        <f t="shared" ca="1" si="2"/>
        <v>5.3</v>
      </c>
      <c r="D82" t="s">
        <v>23</v>
      </c>
      <c r="E82" t="s">
        <v>22</v>
      </c>
      <c r="F82" t="s">
        <v>10</v>
      </c>
      <c r="G82" t="s">
        <v>11</v>
      </c>
      <c r="H82" t="s">
        <v>12</v>
      </c>
      <c r="I82" s="5" t="s">
        <v>15</v>
      </c>
      <c r="J82" s="4">
        <f t="shared" ca="1" si="3"/>
        <v>16.64</v>
      </c>
    </row>
    <row r="83" spans="1:10" x14ac:dyDescent="0.25">
      <c r="A83" t="s">
        <v>39</v>
      </c>
      <c r="B83" t="s">
        <v>35</v>
      </c>
      <c r="C83" s="2">
        <f t="shared" ca="1" si="2"/>
        <v>13.5</v>
      </c>
      <c r="D83" t="s">
        <v>23</v>
      </c>
      <c r="E83" t="s">
        <v>22</v>
      </c>
      <c r="F83" t="s">
        <v>10</v>
      </c>
      <c r="G83" t="s">
        <v>11</v>
      </c>
      <c r="H83" t="s">
        <v>12</v>
      </c>
      <c r="I83" s="5" t="s">
        <v>15</v>
      </c>
      <c r="J83" s="4">
        <f t="shared" ca="1" si="3"/>
        <v>42.39</v>
      </c>
    </row>
    <row r="84" spans="1:10" x14ac:dyDescent="0.25">
      <c r="A84" t="s">
        <v>39</v>
      </c>
      <c r="B84" t="s">
        <v>35</v>
      </c>
      <c r="C84" s="2">
        <f t="shared" ca="1" si="2"/>
        <v>15.9</v>
      </c>
      <c r="D84" t="s">
        <v>23</v>
      </c>
      <c r="E84" t="s">
        <v>22</v>
      </c>
      <c r="F84" t="s">
        <v>10</v>
      </c>
      <c r="G84" t="s">
        <v>11</v>
      </c>
      <c r="H84" t="s">
        <v>12</v>
      </c>
      <c r="I84" s="5" t="s">
        <v>15</v>
      </c>
      <c r="J84" s="4">
        <f t="shared" ca="1" si="3"/>
        <v>49.93</v>
      </c>
    </row>
    <row r="85" spans="1:10" x14ac:dyDescent="0.25">
      <c r="A85" t="s">
        <v>39</v>
      </c>
      <c r="B85" t="s">
        <v>35</v>
      </c>
      <c r="C85" s="2">
        <f t="shared" ca="1" si="2"/>
        <v>11.5</v>
      </c>
      <c r="D85" t="s">
        <v>23</v>
      </c>
      <c r="E85" t="s">
        <v>22</v>
      </c>
      <c r="F85" t="s">
        <v>10</v>
      </c>
      <c r="G85" t="s">
        <v>11</v>
      </c>
      <c r="H85" t="s">
        <v>12</v>
      </c>
      <c r="I85" s="5" t="s">
        <v>15</v>
      </c>
      <c r="J85" s="4">
        <f t="shared" ca="1" si="3"/>
        <v>36.11</v>
      </c>
    </row>
    <row r="86" spans="1:10" x14ac:dyDescent="0.25">
      <c r="A86" t="s">
        <v>39</v>
      </c>
      <c r="B86" t="s">
        <v>35</v>
      </c>
      <c r="C86" s="2">
        <f t="shared" ca="1" si="2"/>
        <v>8.8000000000000007</v>
      </c>
      <c r="D86" t="s">
        <v>23</v>
      </c>
      <c r="E86" t="s">
        <v>22</v>
      </c>
      <c r="F86" t="s">
        <v>10</v>
      </c>
      <c r="G86" t="s">
        <v>11</v>
      </c>
      <c r="H86" t="s">
        <v>12</v>
      </c>
      <c r="I86" s="5" t="s">
        <v>15</v>
      </c>
      <c r="J86" s="4">
        <f t="shared" ca="1" si="3"/>
        <v>27.63</v>
      </c>
    </row>
    <row r="87" spans="1:10" x14ac:dyDescent="0.25">
      <c r="A87" t="s">
        <v>39</v>
      </c>
      <c r="B87" t="s">
        <v>35</v>
      </c>
      <c r="C87" s="2">
        <f t="shared" ca="1" si="2"/>
        <v>6.1</v>
      </c>
      <c r="D87" t="s">
        <v>23</v>
      </c>
      <c r="E87" t="s">
        <v>22</v>
      </c>
      <c r="F87" t="s">
        <v>10</v>
      </c>
      <c r="G87" t="s">
        <v>11</v>
      </c>
      <c r="H87" t="s">
        <v>12</v>
      </c>
      <c r="I87" s="5" t="s">
        <v>15</v>
      </c>
      <c r="J87" s="4">
        <f t="shared" ca="1" si="3"/>
        <v>19.149999999999999</v>
      </c>
    </row>
    <row r="88" spans="1:10" x14ac:dyDescent="0.25">
      <c r="A88" t="s">
        <v>39</v>
      </c>
      <c r="B88" t="s">
        <v>35</v>
      </c>
      <c r="C88" s="2">
        <f t="shared" ca="1" si="2"/>
        <v>5.9</v>
      </c>
      <c r="D88" t="s">
        <v>23</v>
      </c>
      <c r="E88" t="s">
        <v>22</v>
      </c>
      <c r="F88" t="s">
        <v>10</v>
      </c>
      <c r="G88" t="s">
        <v>11</v>
      </c>
      <c r="H88" t="s">
        <v>12</v>
      </c>
      <c r="I88" s="5" t="s">
        <v>15</v>
      </c>
      <c r="J88" s="4">
        <f t="shared" ca="1" si="3"/>
        <v>18.53</v>
      </c>
    </row>
    <row r="89" spans="1:10" x14ac:dyDescent="0.25">
      <c r="A89" t="s">
        <v>39</v>
      </c>
      <c r="B89" t="s">
        <v>35</v>
      </c>
      <c r="C89" s="2">
        <f t="shared" ca="1" si="2"/>
        <v>17.2</v>
      </c>
      <c r="D89" t="s">
        <v>23</v>
      </c>
      <c r="E89" t="s">
        <v>22</v>
      </c>
      <c r="F89" t="s">
        <v>10</v>
      </c>
      <c r="G89" t="s">
        <v>11</v>
      </c>
      <c r="H89" t="s">
        <v>12</v>
      </c>
      <c r="I89" s="5" t="s">
        <v>15</v>
      </c>
      <c r="J89" s="4">
        <f t="shared" ca="1" si="3"/>
        <v>54.01</v>
      </c>
    </row>
    <row r="90" spans="1:10" x14ac:dyDescent="0.25">
      <c r="A90" t="s">
        <v>39</v>
      </c>
      <c r="B90" t="s">
        <v>35</v>
      </c>
      <c r="C90" s="2">
        <f t="shared" ca="1" si="2"/>
        <v>18</v>
      </c>
      <c r="D90" t="s">
        <v>23</v>
      </c>
      <c r="E90" t="s">
        <v>22</v>
      </c>
      <c r="F90" t="s">
        <v>10</v>
      </c>
      <c r="G90" t="s">
        <v>11</v>
      </c>
      <c r="H90" t="s">
        <v>12</v>
      </c>
      <c r="I90" s="5" t="s">
        <v>15</v>
      </c>
      <c r="J90" s="4">
        <f t="shared" ca="1" si="3"/>
        <v>56.52</v>
      </c>
    </row>
    <row r="91" spans="1:10" x14ac:dyDescent="0.25">
      <c r="A91" t="s">
        <v>39</v>
      </c>
      <c r="B91" t="s">
        <v>35</v>
      </c>
      <c r="C91" s="2">
        <f t="shared" ca="1" si="2"/>
        <v>11.8</v>
      </c>
      <c r="D91" t="s">
        <v>23</v>
      </c>
      <c r="E91" t="s">
        <v>22</v>
      </c>
      <c r="F91" t="s">
        <v>10</v>
      </c>
      <c r="G91" t="s">
        <v>11</v>
      </c>
      <c r="H91" t="s">
        <v>12</v>
      </c>
      <c r="I91" s="5" t="s">
        <v>15</v>
      </c>
      <c r="J91" s="4">
        <f t="shared" ca="1" si="3"/>
        <v>37.049999999999997</v>
      </c>
    </row>
    <row r="92" spans="1:10" x14ac:dyDescent="0.25">
      <c r="A92" t="s">
        <v>39</v>
      </c>
      <c r="B92" t="s">
        <v>35</v>
      </c>
      <c r="C92" s="2">
        <f t="shared" ca="1" si="2"/>
        <v>11.4</v>
      </c>
      <c r="D92" t="s">
        <v>23</v>
      </c>
      <c r="E92" t="s">
        <v>22</v>
      </c>
      <c r="F92" t="s">
        <v>10</v>
      </c>
      <c r="G92" t="s">
        <v>11</v>
      </c>
      <c r="H92" t="s">
        <v>12</v>
      </c>
      <c r="I92" s="5" t="s">
        <v>15</v>
      </c>
      <c r="J92" s="4">
        <f t="shared" ca="1" si="3"/>
        <v>35.799999999999997</v>
      </c>
    </row>
    <row r="93" spans="1:10" x14ac:dyDescent="0.25">
      <c r="A93" t="s">
        <v>39</v>
      </c>
      <c r="B93" t="s">
        <v>35</v>
      </c>
      <c r="C93" s="2">
        <f t="shared" ca="1" si="2"/>
        <v>13.4</v>
      </c>
      <c r="D93" t="s">
        <v>23</v>
      </c>
      <c r="E93" t="s">
        <v>22</v>
      </c>
      <c r="F93" t="s">
        <v>10</v>
      </c>
      <c r="G93" t="s">
        <v>11</v>
      </c>
      <c r="H93" t="s">
        <v>12</v>
      </c>
      <c r="I93" s="5" t="s">
        <v>15</v>
      </c>
      <c r="J93" s="4">
        <f t="shared" ca="1" si="3"/>
        <v>42.08</v>
      </c>
    </row>
    <row r="94" spans="1:10" x14ac:dyDescent="0.25">
      <c r="A94" t="s">
        <v>39</v>
      </c>
      <c r="B94" t="s">
        <v>35</v>
      </c>
      <c r="C94" s="2">
        <f t="shared" ca="1" si="2"/>
        <v>17.399999999999999</v>
      </c>
      <c r="D94" t="s">
        <v>23</v>
      </c>
      <c r="E94" t="s">
        <v>22</v>
      </c>
      <c r="F94" t="s">
        <v>10</v>
      </c>
      <c r="G94" t="s">
        <v>11</v>
      </c>
      <c r="H94" t="s">
        <v>12</v>
      </c>
      <c r="I94" s="5" t="s">
        <v>15</v>
      </c>
      <c r="J94" s="4">
        <f t="shared" ca="1" si="3"/>
        <v>54.64</v>
      </c>
    </row>
    <row r="95" spans="1:10" x14ac:dyDescent="0.25">
      <c r="A95" t="s">
        <v>39</v>
      </c>
      <c r="B95" t="s">
        <v>35</v>
      </c>
      <c r="C95" s="2">
        <f t="shared" ca="1" si="2"/>
        <v>13.9</v>
      </c>
      <c r="D95" t="s">
        <v>23</v>
      </c>
      <c r="E95" t="s">
        <v>22</v>
      </c>
      <c r="F95" t="s">
        <v>10</v>
      </c>
      <c r="G95" t="s">
        <v>11</v>
      </c>
      <c r="H95" t="s">
        <v>12</v>
      </c>
      <c r="I95" s="5" t="s">
        <v>15</v>
      </c>
      <c r="J95" s="4">
        <f t="shared" ca="1" si="3"/>
        <v>43.65</v>
      </c>
    </row>
    <row r="96" spans="1:10" x14ac:dyDescent="0.25">
      <c r="A96" t="s">
        <v>39</v>
      </c>
      <c r="B96" t="s">
        <v>35</v>
      </c>
      <c r="C96" s="2">
        <f t="shared" ca="1" si="2"/>
        <v>18</v>
      </c>
      <c r="D96" t="s">
        <v>23</v>
      </c>
      <c r="E96" t="s">
        <v>22</v>
      </c>
      <c r="F96" t="s">
        <v>10</v>
      </c>
      <c r="G96" t="s">
        <v>11</v>
      </c>
      <c r="H96" t="s">
        <v>12</v>
      </c>
      <c r="I96" s="5" t="s">
        <v>15</v>
      </c>
      <c r="J96" s="4">
        <f t="shared" ca="1" si="3"/>
        <v>56.52</v>
      </c>
    </row>
    <row r="97" spans="1:10" x14ac:dyDescent="0.25">
      <c r="A97" t="s">
        <v>39</v>
      </c>
      <c r="B97" t="s">
        <v>35</v>
      </c>
      <c r="C97" s="2">
        <f t="shared" ca="1" si="2"/>
        <v>13.7</v>
      </c>
      <c r="D97" t="s">
        <v>23</v>
      </c>
      <c r="E97" t="s">
        <v>22</v>
      </c>
      <c r="F97" t="s">
        <v>10</v>
      </c>
      <c r="G97" t="s">
        <v>11</v>
      </c>
      <c r="H97" t="s">
        <v>12</v>
      </c>
      <c r="I97" s="5" t="s">
        <v>15</v>
      </c>
      <c r="J97" s="4">
        <f t="shared" ca="1" si="3"/>
        <v>43.02</v>
      </c>
    </row>
    <row r="98" spans="1:10" x14ac:dyDescent="0.25">
      <c r="A98" t="s">
        <v>39</v>
      </c>
      <c r="B98" t="s">
        <v>35</v>
      </c>
      <c r="C98" s="2">
        <f t="shared" ca="1" si="2"/>
        <v>5.5</v>
      </c>
      <c r="D98" t="s">
        <v>23</v>
      </c>
      <c r="E98" t="s">
        <v>22</v>
      </c>
      <c r="F98" t="s">
        <v>10</v>
      </c>
      <c r="G98" t="s">
        <v>11</v>
      </c>
      <c r="H98" t="s">
        <v>12</v>
      </c>
      <c r="I98" s="5" t="s">
        <v>15</v>
      </c>
      <c r="J98" s="4">
        <f t="shared" ca="1" si="3"/>
        <v>17.27</v>
      </c>
    </row>
    <row r="99" spans="1:10" x14ac:dyDescent="0.25">
      <c r="A99" t="s">
        <v>39</v>
      </c>
      <c r="B99" t="s">
        <v>35</v>
      </c>
      <c r="C99" s="2">
        <f t="shared" ca="1" si="2"/>
        <v>20</v>
      </c>
      <c r="D99" t="s">
        <v>23</v>
      </c>
      <c r="E99" t="s">
        <v>22</v>
      </c>
      <c r="F99" t="s">
        <v>10</v>
      </c>
      <c r="G99" t="s">
        <v>11</v>
      </c>
      <c r="H99" t="s">
        <v>12</v>
      </c>
      <c r="I99" s="5" t="s">
        <v>15</v>
      </c>
      <c r="J99" s="4">
        <f t="shared" ca="1" si="3"/>
        <v>62.8</v>
      </c>
    </row>
    <row r="100" spans="1:10" x14ac:dyDescent="0.25">
      <c r="A100" t="s">
        <v>39</v>
      </c>
      <c r="B100" t="s">
        <v>35</v>
      </c>
      <c r="C100" s="2">
        <f t="shared" ca="1" si="2"/>
        <v>19.899999999999999</v>
      </c>
      <c r="D100" t="s">
        <v>23</v>
      </c>
      <c r="E100" t="s">
        <v>22</v>
      </c>
      <c r="F100" t="s">
        <v>10</v>
      </c>
      <c r="G100" t="s">
        <v>11</v>
      </c>
      <c r="H100" t="s">
        <v>12</v>
      </c>
      <c r="I100" s="5" t="s">
        <v>15</v>
      </c>
      <c r="J100" s="4">
        <f t="shared" ca="1" si="3"/>
        <v>62.49</v>
      </c>
    </row>
    <row r="101" spans="1:10" x14ac:dyDescent="0.25">
      <c r="A101" t="s">
        <v>39</v>
      </c>
      <c r="B101" t="s">
        <v>35</v>
      </c>
      <c r="C101" s="2">
        <f t="shared" ca="1" si="2"/>
        <v>19</v>
      </c>
      <c r="D101" t="s">
        <v>23</v>
      </c>
      <c r="E101" t="s">
        <v>22</v>
      </c>
      <c r="F101" t="s">
        <v>10</v>
      </c>
      <c r="G101" t="s">
        <v>11</v>
      </c>
      <c r="H101" t="s">
        <v>12</v>
      </c>
      <c r="I101" s="5" t="s">
        <v>15</v>
      </c>
      <c r="J101" s="4">
        <f t="shared" ca="1" si="3"/>
        <v>59.66</v>
      </c>
    </row>
    <row r="102" spans="1:10" x14ac:dyDescent="0.25">
      <c r="A102" t="s">
        <v>39</v>
      </c>
      <c r="B102" t="s">
        <v>35</v>
      </c>
      <c r="C102" s="2">
        <f t="shared" ca="1" si="2"/>
        <v>5.0999999999999996</v>
      </c>
      <c r="D102" t="s">
        <v>23</v>
      </c>
      <c r="E102" t="s">
        <v>22</v>
      </c>
      <c r="F102" t="s">
        <v>10</v>
      </c>
      <c r="G102" t="s">
        <v>11</v>
      </c>
      <c r="H102" t="s">
        <v>12</v>
      </c>
      <c r="I102" s="5" t="s">
        <v>15</v>
      </c>
      <c r="J102" s="4">
        <f t="shared" ca="1" si="3"/>
        <v>16.010000000000002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C9E7-74EA-437C-B5B2-16082E12FA0B}">
  <dimension ref="A1:J102"/>
  <sheetViews>
    <sheetView workbookViewId="0">
      <selection activeCell="H16" sqref="H16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6</v>
      </c>
      <c r="J1" s="1" t="s">
        <v>7</v>
      </c>
    </row>
    <row r="2" spans="1:10" x14ac:dyDescent="0.25">
      <c r="A2" s="1" t="s">
        <v>39</v>
      </c>
      <c r="B2" s="1" t="s">
        <v>34</v>
      </c>
      <c r="C2" s="1">
        <v>15.5</v>
      </c>
      <c r="D2" s="1" t="s">
        <v>23</v>
      </c>
      <c r="E2" s="1" t="s">
        <v>22</v>
      </c>
      <c r="F2" s="1" t="s">
        <v>10</v>
      </c>
      <c r="G2" s="1" t="s">
        <v>11</v>
      </c>
      <c r="H2" s="1" t="s">
        <v>12</v>
      </c>
      <c r="I2" s="1" t="s">
        <v>15</v>
      </c>
      <c r="J2" s="1">
        <v>97.34</v>
      </c>
    </row>
    <row r="3" spans="1:10" x14ac:dyDescent="0.25">
      <c r="A3" s="1" t="s">
        <v>39</v>
      </c>
      <c r="B3" s="1" t="s">
        <v>34</v>
      </c>
      <c r="C3" s="1">
        <v>7.8</v>
      </c>
      <c r="D3" s="1" t="s">
        <v>23</v>
      </c>
      <c r="E3" s="1" t="s">
        <v>22</v>
      </c>
      <c r="F3" s="1" t="s">
        <v>10</v>
      </c>
      <c r="G3" s="1" t="s">
        <v>11</v>
      </c>
      <c r="H3" s="1" t="s">
        <v>12</v>
      </c>
      <c r="I3" s="1" t="s">
        <v>15</v>
      </c>
      <c r="J3" s="1">
        <v>48.98</v>
      </c>
    </row>
    <row r="4" spans="1:10" x14ac:dyDescent="0.25">
      <c r="A4" s="1" t="s">
        <v>39</v>
      </c>
      <c r="B4" s="1" t="s">
        <v>34</v>
      </c>
      <c r="C4" s="1">
        <v>13.2</v>
      </c>
      <c r="D4" s="1" t="s">
        <v>23</v>
      </c>
      <c r="E4" s="1" t="s">
        <v>22</v>
      </c>
      <c r="F4" s="1" t="s">
        <v>10</v>
      </c>
      <c r="G4" s="1" t="s">
        <v>11</v>
      </c>
      <c r="H4" s="1" t="s">
        <v>12</v>
      </c>
      <c r="I4" s="1" t="s">
        <v>15</v>
      </c>
      <c r="J4" s="1">
        <v>82.9</v>
      </c>
    </row>
    <row r="5" spans="1:10" x14ac:dyDescent="0.25">
      <c r="A5" s="1" t="s">
        <v>39</v>
      </c>
      <c r="B5" s="1" t="s">
        <v>34</v>
      </c>
      <c r="C5" s="1">
        <v>11</v>
      </c>
      <c r="D5" s="1" t="s">
        <v>23</v>
      </c>
      <c r="E5" s="1" t="s">
        <v>22</v>
      </c>
      <c r="F5" s="1" t="s">
        <v>10</v>
      </c>
      <c r="G5" s="1" t="s">
        <v>11</v>
      </c>
      <c r="H5" s="1" t="s">
        <v>12</v>
      </c>
      <c r="I5" s="1" t="s">
        <v>15</v>
      </c>
      <c r="J5" s="1">
        <v>69.08</v>
      </c>
    </row>
    <row r="6" spans="1:10" x14ac:dyDescent="0.25">
      <c r="A6" s="1" t="s">
        <v>39</v>
      </c>
      <c r="B6" s="1" t="s">
        <v>34</v>
      </c>
      <c r="C6" s="1">
        <v>11.3</v>
      </c>
      <c r="D6" s="1" t="s">
        <v>23</v>
      </c>
      <c r="E6" s="1" t="s">
        <v>22</v>
      </c>
      <c r="F6" s="1" t="s">
        <v>10</v>
      </c>
      <c r="G6" s="1" t="s">
        <v>11</v>
      </c>
      <c r="H6" s="1" t="s">
        <v>12</v>
      </c>
      <c r="I6" s="1" t="s">
        <v>15</v>
      </c>
      <c r="J6" s="1">
        <v>70.959999999999994</v>
      </c>
    </row>
    <row r="7" spans="1:10" x14ac:dyDescent="0.25">
      <c r="A7" s="1" t="s">
        <v>39</v>
      </c>
      <c r="B7" s="1" t="s">
        <v>34</v>
      </c>
      <c r="C7" s="1">
        <v>11.2</v>
      </c>
      <c r="D7" s="1" t="s">
        <v>23</v>
      </c>
      <c r="E7" s="1" t="s">
        <v>22</v>
      </c>
      <c r="F7" s="1" t="s">
        <v>10</v>
      </c>
      <c r="G7" s="1" t="s">
        <v>11</v>
      </c>
      <c r="H7" s="1" t="s">
        <v>12</v>
      </c>
      <c r="I7" s="1" t="s">
        <v>15</v>
      </c>
      <c r="J7" s="1">
        <v>70.34</v>
      </c>
    </row>
    <row r="8" spans="1:10" x14ac:dyDescent="0.25">
      <c r="A8" s="1" t="s">
        <v>39</v>
      </c>
      <c r="B8" s="1" t="s">
        <v>34</v>
      </c>
      <c r="C8" s="1">
        <v>15.7</v>
      </c>
      <c r="D8" s="1" t="s">
        <v>23</v>
      </c>
      <c r="E8" s="1" t="s">
        <v>22</v>
      </c>
      <c r="F8" s="1" t="s">
        <v>10</v>
      </c>
      <c r="G8" s="1" t="s">
        <v>11</v>
      </c>
      <c r="H8" s="1" t="s">
        <v>12</v>
      </c>
      <c r="I8" s="1" t="s">
        <v>15</v>
      </c>
      <c r="J8" s="1">
        <v>98.6</v>
      </c>
    </row>
    <row r="9" spans="1:10" x14ac:dyDescent="0.25">
      <c r="A9" s="1" t="s">
        <v>39</v>
      </c>
      <c r="B9" s="1" t="s">
        <v>34</v>
      </c>
      <c r="C9" s="1">
        <v>12.8</v>
      </c>
      <c r="D9" s="1" t="s">
        <v>23</v>
      </c>
      <c r="E9" s="1" t="s">
        <v>22</v>
      </c>
      <c r="F9" s="1" t="s">
        <v>10</v>
      </c>
      <c r="G9" s="1" t="s">
        <v>11</v>
      </c>
      <c r="H9" s="1" t="s">
        <v>12</v>
      </c>
      <c r="I9" s="1" t="s">
        <v>15</v>
      </c>
      <c r="J9" s="1">
        <v>80.38</v>
      </c>
    </row>
    <row r="10" spans="1:10" x14ac:dyDescent="0.25">
      <c r="A10" s="1" t="s">
        <v>39</v>
      </c>
      <c r="B10" s="1" t="s">
        <v>34</v>
      </c>
      <c r="C10" s="1">
        <v>13.9</v>
      </c>
      <c r="D10" s="1" t="s">
        <v>23</v>
      </c>
      <c r="E10" s="1" t="s">
        <v>22</v>
      </c>
      <c r="F10" s="1" t="s">
        <v>10</v>
      </c>
      <c r="G10" s="1" t="s">
        <v>11</v>
      </c>
      <c r="H10" s="1" t="s">
        <v>12</v>
      </c>
      <c r="I10" s="1" t="s">
        <v>15</v>
      </c>
      <c r="J10" s="1">
        <v>87.29</v>
      </c>
    </row>
    <row r="11" spans="1:10" x14ac:dyDescent="0.25">
      <c r="A11" s="1" t="s">
        <v>39</v>
      </c>
      <c r="B11" s="1" t="s">
        <v>34</v>
      </c>
      <c r="C11" s="1">
        <v>13.7</v>
      </c>
      <c r="D11" s="1" t="s">
        <v>23</v>
      </c>
      <c r="E11" s="1" t="s">
        <v>22</v>
      </c>
      <c r="F11" s="1" t="s">
        <v>10</v>
      </c>
      <c r="G11" s="1" t="s">
        <v>11</v>
      </c>
      <c r="H11" s="1" t="s">
        <v>12</v>
      </c>
      <c r="I11" s="1" t="s">
        <v>15</v>
      </c>
      <c r="J11" s="1">
        <v>86.04</v>
      </c>
    </row>
    <row r="12" spans="1:10" x14ac:dyDescent="0.25">
      <c r="A12" s="1" t="s">
        <v>39</v>
      </c>
      <c r="B12" s="1" t="s">
        <v>34</v>
      </c>
      <c r="C12" s="1">
        <v>8.4</v>
      </c>
      <c r="D12" s="1" t="s">
        <v>23</v>
      </c>
      <c r="E12" s="1" t="s">
        <v>22</v>
      </c>
      <c r="F12" s="1" t="s">
        <v>10</v>
      </c>
      <c r="G12" s="1" t="s">
        <v>11</v>
      </c>
      <c r="H12" s="1" t="s">
        <v>12</v>
      </c>
      <c r="I12" s="1" t="s">
        <v>15</v>
      </c>
      <c r="J12" s="1">
        <v>52.75</v>
      </c>
    </row>
    <row r="13" spans="1:10" x14ac:dyDescent="0.25">
      <c r="A13" s="1" t="s">
        <v>39</v>
      </c>
      <c r="B13" s="1" t="s">
        <v>34</v>
      </c>
      <c r="C13" s="1">
        <v>12.4</v>
      </c>
      <c r="D13" s="1" t="s">
        <v>23</v>
      </c>
      <c r="E13" s="1" t="s">
        <v>22</v>
      </c>
      <c r="F13" s="1" t="s">
        <v>10</v>
      </c>
      <c r="G13" s="1" t="s">
        <v>11</v>
      </c>
      <c r="H13" s="1" t="s">
        <v>12</v>
      </c>
      <c r="I13" s="1" t="s">
        <v>15</v>
      </c>
      <c r="J13" s="1">
        <v>77.87</v>
      </c>
    </row>
    <row r="14" spans="1:10" x14ac:dyDescent="0.25">
      <c r="A14" s="1" t="s">
        <v>39</v>
      </c>
      <c r="B14" s="1" t="s">
        <v>34</v>
      </c>
      <c r="C14" s="1">
        <v>14.5</v>
      </c>
      <c r="D14" s="1" t="s">
        <v>23</v>
      </c>
      <c r="E14" s="1" t="s">
        <v>22</v>
      </c>
      <c r="F14" s="1" t="s">
        <v>10</v>
      </c>
      <c r="G14" s="1" t="s">
        <v>11</v>
      </c>
      <c r="H14" s="1" t="s">
        <v>12</v>
      </c>
      <c r="I14" s="1" t="s">
        <v>15</v>
      </c>
      <c r="J14" s="1">
        <v>91.06</v>
      </c>
    </row>
    <row r="15" spans="1:10" x14ac:dyDescent="0.25">
      <c r="A15" s="1" t="s">
        <v>39</v>
      </c>
      <c r="B15" s="1" t="s">
        <v>34</v>
      </c>
      <c r="C15" s="1">
        <v>18.5</v>
      </c>
      <c r="D15" s="1" t="s">
        <v>23</v>
      </c>
      <c r="E15" s="1" t="s">
        <v>22</v>
      </c>
      <c r="F15" s="1" t="s">
        <v>10</v>
      </c>
      <c r="G15" s="1" t="s">
        <v>11</v>
      </c>
      <c r="H15" s="1" t="s">
        <v>12</v>
      </c>
      <c r="I15" s="1" t="s">
        <v>15</v>
      </c>
      <c r="J15" s="1">
        <v>116.18</v>
      </c>
    </row>
    <row r="16" spans="1:10" x14ac:dyDescent="0.25">
      <c r="A16" s="1" t="s">
        <v>39</v>
      </c>
      <c r="B16" s="1" t="s">
        <v>34</v>
      </c>
      <c r="C16" s="1">
        <v>18.399999999999999</v>
      </c>
      <c r="D16" s="1" t="s">
        <v>23</v>
      </c>
      <c r="E16" s="1" t="s">
        <v>22</v>
      </c>
      <c r="F16" s="1" t="s">
        <v>10</v>
      </c>
      <c r="G16" s="1" t="s">
        <v>11</v>
      </c>
      <c r="H16" s="1" t="s">
        <v>12</v>
      </c>
      <c r="I16" s="1" t="s">
        <v>15</v>
      </c>
      <c r="J16" s="1">
        <v>115.55</v>
      </c>
    </row>
    <row r="17" spans="1:10" x14ac:dyDescent="0.25">
      <c r="A17" s="1" t="s">
        <v>39</v>
      </c>
      <c r="B17" s="1" t="s">
        <v>34</v>
      </c>
      <c r="C17" s="1">
        <v>19.8</v>
      </c>
      <c r="D17" s="1" t="s">
        <v>23</v>
      </c>
      <c r="E17" s="1" t="s">
        <v>22</v>
      </c>
      <c r="F17" s="1" t="s">
        <v>10</v>
      </c>
      <c r="G17" s="1" t="s">
        <v>11</v>
      </c>
      <c r="H17" s="1" t="s">
        <v>12</v>
      </c>
      <c r="I17" s="1" t="s">
        <v>15</v>
      </c>
      <c r="J17" s="1">
        <v>124.34</v>
      </c>
    </row>
    <row r="18" spans="1:10" x14ac:dyDescent="0.25">
      <c r="A18" s="1" t="s">
        <v>39</v>
      </c>
      <c r="B18" s="1" t="s">
        <v>34</v>
      </c>
      <c r="C18" s="1">
        <v>16.7</v>
      </c>
      <c r="D18" s="1" t="s">
        <v>23</v>
      </c>
      <c r="E18" s="1" t="s">
        <v>22</v>
      </c>
      <c r="F18" s="1" t="s">
        <v>10</v>
      </c>
      <c r="G18" s="1" t="s">
        <v>11</v>
      </c>
      <c r="H18" s="1" t="s">
        <v>12</v>
      </c>
      <c r="I18" s="1" t="s">
        <v>15</v>
      </c>
      <c r="J18" s="1">
        <v>104.88</v>
      </c>
    </row>
    <row r="19" spans="1:10" x14ac:dyDescent="0.25">
      <c r="A19" s="1" t="s">
        <v>39</v>
      </c>
      <c r="B19" s="1" t="s">
        <v>34</v>
      </c>
      <c r="C19" s="1">
        <v>16.899999999999999</v>
      </c>
      <c r="D19" s="1" t="s">
        <v>23</v>
      </c>
      <c r="E19" s="1" t="s">
        <v>22</v>
      </c>
      <c r="F19" s="1" t="s">
        <v>10</v>
      </c>
      <c r="G19" s="1" t="s">
        <v>11</v>
      </c>
      <c r="H19" s="1" t="s">
        <v>12</v>
      </c>
      <c r="I19" s="1" t="s">
        <v>15</v>
      </c>
      <c r="J19" s="1">
        <v>106.13</v>
      </c>
    </row>
    <row r="20" spans="1:10" x14ac:dyDescent="0.25">
      <c r="A20" s="1" t="s">
        <v>39</v>
      </c>
      <c r="B20" s="1" t="s">
        <v>34</v>
      </c>
      <c r="C20" s="1">
        <v>11.3</v>
      </c>
      <c r="D20" s="1" t="s">
        <v>23</v>
      </c>
      <c r="E20" s="1" t="s">
        <v>22</v>
      </c>
      <c r="F20" s="1" t="s">
        <v>10</v>
      </c>
      <c r="G20" s="1" t="s">
        <v>11</v>
      </c>
      <c r="H20" s="1" t="s">
        <v>12</v>
      </c>
      <c r="I20" s="1" t="s">
        <v>15</v>
      </c>
      <c r="J20" s="1">
        <v>70.959999999999994</v>
      </c>
    </row>
    <row r="21" spans="1:10" x14ac:dyDescent="0.25">
      <c r="A21" s="1" t="s">
        <v>39</v>
      </c>
      <c r="B21" s="1" t="s">
        <v>34</v>
      </c>
      <c r="C21" s="1">
        <v>8.3000000000000007</v>
      </c>
      <c r="D21" s="1" t="s">
        <v>23</v>
      </c>
      <c r="E21" s="1" t="s">
        <v>22</v>
      </c>
      <c r="F21" s="1" t="s">
        <v>10</v>
      </c>
      <c r="G21" s="1" t="s">
        <v>11</v>
      </c>
      <c r="H21" s="1" t="s">
        <v>12</v>
      </c>
      <c r="I21" s="1" t="s">
        <v>15</v>
      </c>
      <c r="J21" s="1">
        <v>52.12</v>
      </c>
    </row>
    <row r="22" spans="1:10" x14ac:dyDescent="0.25">
      <c r="A22" s="1" t="s">
        <v>39</v>
      </c>
      <c r="B22" s="1" t="s">
        <v>34</v>
      </c>
      <c r="C22" s="1">
        <v>7.2</v>
      </c>
      <c r="D22" s="1" t="s">
        <v>23</v>
      </c>
      <c r="E22" s="1" t="s">
        <v>22</v>
      </c>
      <c r="F22" s="1" t="s">
        <v>10</v>
      </c>
      <c r="G22" s="1" t="s">
        <v>11</v>
      </c>
      <c r="H22" s="1" t="s">
        <v>12</v>
      </c>
      <c r="I22" s="1" t="s">
        <v>15</v>
      </c>
      <c r="J22" s="1">
        <v>45.22</v>
      </c>
    </row>
    <row r="23" spans="1:10" x14ac:dyDescent="0.25">
      <c r="A23" s="1" t="s">
        <v>39</v>
      </c>
      <c r="B23" s="1" t="s">
        <v>34</v>
      </c>
      <c r="C23" s="1">
        <v>13</v>
      </c>
      <c r="D23" s="1" t="s">
        <v>23</v>
      </c>
      <c r="E23" s="1" t="s">
        <v>22</v>
      </c>
      <c r="F23" s="1" t="s">
        <v>10</v>
      </c>
      <c r="G23" s="1" t="s">
        <v>11</v>
      </c>
      <c r="H23" s="1" t="s">
        <v>12</v>
      </c>
      <c r="I23" s="1" t="s">
        <v>15</v>
      </c>
      <c r="J23" s="1">
        <v>81.64</v>
      </c>
    </row>
    <row r="24" spans="1:10" x14ac:dyDescent="0.25">
      <c r="A24" s="1" t="s">
        <v>39</v>
      </c>
      <c r="B24" s="1" t="s">
        <v>34</v>
      </c>
      <c r="C24" s="1">
        <v>10.8</v>
      </c>
      <c r="D24" s="1" t="s">
        <v>23</v>
      </c>
      <c r="E24" s="1" t="s">
        <v>22</v>
      </c>
      <c r="F24" s="1" t="s">
        <v>10</v>
      </c>
      <c r="G24" s="1" t="s">
        <v>11</v>
      </c>
      <c r="H24" s="1" t="s">
        <v>12</v>
      </c>
      <c r="I24" s="1" t="s">
        <v>15</v>
      </c>
      <c r="J24" s="1">
        <v>67.819999999999993</v>
      </c>
    </row>
    <row r="25" spans="1:10" x14ac:dyDescent="0.25">
      <c r="A25" s="1" t="s">
        <v>39</v>
      </c>
      <c r="B25" s="1" t="s">
        <v>34</v>
      </c>
      <c r="C25" s="1">
        <v>11.4</v>
      </c>
      <c r="D25" s="1" t="s">
        <v>23</v>
      </c>
      <c r="E25" s="1" t="s">
        <v>22</v>
      </c>
      <c r="F25" s="1" t="s">
        <v>10</v>
      </c>
      <c r="G25" s="1" t="s">
        <v>11</v>
      </c>
      <c r="H25" s="1" t="s">
        <v>12</v>
      </c>
      <c r="I25" s="1" t="s">
        <v>15</v>
      </c>
      <c r="J25" s="1">
        <v>71.59</v>
      </c>
    </row>
    <row r="26" spans="1:10" x14ac:dyDescent="0.25">
      <c r="A26" s="1" t="s">
        <v>39</v>
      </c>
      <c r="B26" s="1" t="s">
        <v>34</v>
      </c>
      <c r="C26" s="1">
        <v>10.7</v>
      </c>
      <c r="D26" s="1" t="s">
        <v>23</v>
      </c>
      <c r="E26" s="1" t="s">
        <v>22</v>
      </c>
      <c r="F26" s="1" t="s">
        <v>10</v>
      </c>
      <c r="G26" s="1" t="s">
        <v>11</v>
      </c>
      <c r="H26" s="1" t="s">
        <v>12</v>
      </c>
      <c r="I26" s="1" t="s">
        <v>15</v>
      </c>
      <c r="J26" s="1">
        <v>67.2</v>
      </c>
    </row>
    <row r="27" spans="1:10" x14ac:dyDescent="0.25">
      <c r="A27" s="1" t="s">
        <v>39</v>
      </c>
      <c r="B27" s="1" t="s">
        <v>34</v>
      </c>
      <c r="C27" s="1">
        <v>15.9</v>
      </c>
      <c r="D27" s="1" t="s">
        <v>23</v>
      </c>
      <c r="E27" s="1" t="s">
        <v>22</v>
      </c>
      <c r="F27" s="1" t="s">
        <v>10</v>
      </c>
      <c r="G27" s="1" t="s">
        <v>11</v>
      </c>
      <c r="H27" s="1" t="s">
        <v>12</v>
      </c>
      <c r="I27" s="1" t="s">
        <v>15</v>
      </c>
      <c r="J27" s="1">
        <v>99.85</v>
      </c>
    </row>
    <row r="28" spans="1:10" x14ac:dyDescent="0.25">
      <c r="A28" s="1" t="s">
        <v>39</v>
      </c>
      <c r="B28" s="1" t="s">
        <v>34</v>
      </c>
      <c r="C28" s="1">
        <v>6.6</v>
      </c>
      <c r="D28" s="1" t="s">
        <v>23</v>
      </c>
      <c r="E28" s="1" t="s">
        <v>22</v>
      </c>
      <c r="F28" s="1" t="s">
        <v>10</v>
      </c>
      <c r="G28" s="1" t="s">
        <v>11</v>
      </c>
      <c r="H28" s="1" t="s">
        <v>12</v>
      </c>
      <c r="I28" s="1" t="s">
        <v>15</v>
      </c>
      <c r="J28" s="1">
        <v>41.45</v>
      </c>
    </row>
    <row r="29" spans="1:10" x14ac:dyDescent="0.25">
      <c r="A29" s="1" t="s">
        <v>39</v>
      </c>
      <c r="B29" s="1" t="s">
        <v>34</v>
      </c>
      <c r="C29" s="1">
        <v>17.399999999999999</v>
      </c>
      <c r="D29" s="1" t="s">
        <v>23</v>
      </c>
      <c r="E29" s="1" t="s">
        <v>22</v>
      </c>
      <c r="F29" s="1" t="s">
        <v>10</v>
      </c>
      <c r="G29" s="1" t="s">
        <v>11</v>
      </c>
      <c r="H29" s="1" t="s">
        <v>12</v>
      </c>
      <c r="I29" s="1" t="s">
        <v>15</v>
      </c>
      <c r="J29" s="1">
        <v>109.27</v>
      </c>
    </row>
    <row r="30" spans="1:10" x14ac:dyDescent="0.25">
      <c r="A30" s="1" t="s">
        <v>39</v>
      </c>
      <c r="B30" s="1" t="s">
        <v>34</v>
      </c>
      <c r="C30" s="1">
        <v>5.3</v>
      </c>
      <c r="D30" s="1" t="s">
        <v>23</v>
      </c>
      <c r="E30" s="1" t="s">
        <v>22</v>
      </c>
      <c r="F30" s="1" t="s">
        <v>10</v>
      </c>
      <c r="G30" s="1" t="s">
        <v>11</v>
      </c>
      <c r="H30" s="1" t="s">
        <v>12</v>
      </c>
      <c r="I30" s="1" t="s">
        <v>15</v>
      </c>
      <c r="J30" s="1">
        <v>33.28</v>
      </c>
    </row>
    <row r="31" spans="1:10" x14ac:dyDescent="0.25">
      <c r="A31" s="1" t="s">
        <v>39</v>
      </c>
      <c r="B31" s="1" t="s">
        <v>34</v>
      </c>
      <c r="C31" s="1">
        <v>14.1</v>
      </c>
      <c r="D31" s="1" t="s">
        <v>23</v>
      </c>
      <c r="E31" s="1" t="s">
        <v>22</v>
      </c>
      <c r="F31" s="1" t="s">
        <v>10</v>
      </c>
      <c r="G31" s="1" t="s">
        <v>11</v>
      </c>
      <c r="H31" s="1" t="s">
        <v>12</v>
      </c>
      <c r="I31" s="1" t="s">
        <v>15</v>
      </c>
      <c r="J31" s="1">
        <v>88.55</v>
      </c>
    </row>
    <row r="32" spans="1:10" x14ac:dyDescent="0.25">
      <c r="A32" s="1" t="s">
        <v>39</v>
      </c>
      <c r="B32" s="1" t="s">
        <v>34</v>
      </c>
      <c r="C32" s="1">
        <v>7.5</v>
      </c>
      <c r="D32" s="1" t="s">
        <v>23</v>
      </c>
      <c r="E32" s="1" t="s">
        <v>22</v>
      </c>
      <c r="F32" s="1" t="s">
        <v>10</v>
      </c>
      <c r="G32" s="1" t="s">
        <v>11</v>
      </c>
      <c r="H32" s="1" t="s">
        <v>12</v>
      </c>
      <c r="I32" s="1" t="s">
        <v>15</v>
      </c>
      <c r="J32" s="1">
        <v>47.1</v>
      </c>
    </row>
    <row r="33" spans="1:10" x14ac:dyDescent="0.25">
      <c r="A33" s="1" t="s">
        <v>39</v>
      </c>
      <c r="B33" s="1" t="s">
        <v>34</v>
      </c>
      <c r="C33" s="1">
        <v>9.6999999999999993</v>
      </c>
      <c r="D33" s="1" t="s">
        <v>23</v>
      </c>
      <c r="E33" s="1" t="s">
        <v>22</v>
      </c>
      <c r="F33" s="1" t="s">
        <v>10</v>
      </c>
      <c r="G33" s="1" t="s">
        <v>11</v>
      </c>
      <c r="H33" s="1" t="s">
        <v>12</v>
      </c>
      <c r="I33" s="1" t="s">
        <v>15</v>
      </c>
      <c r="J33" s="1">
        <v>60.92</v>
      </c>
    </row>
    <row r="34" spans="1:10" x14ac:dyDescent="0.25">
      <c r="A34" s="1" t="s">
        <v>39</v>
      </c>
      <c r="B34" s="1" t="s">
        <v>34</v>
      </c>
      <c r="C34" s="1">
        <v>11.8</v>
      </c>
      <c r="D34" s="1" t="s">
        <v>23</v>
      </c>
      <c r="E34" s="1" t="s">
        <v>22</v>
      </c>
      <c r="F34" s="1" t="s">
        <v>10</v>
      </c>
      <c r="G34" s="1" t="s">
        <v>11</v>
      </c>
      <c r="H34" s="1" t="s">
        <v>12</v>
      </c>
      <c r="I34" s="1" t="s">
        <v>15</v>
      </c>
      <c r="J34" s="1">
        <v>74.099999999999994</v>
      </c>
    </row>
    <row r="35" spans="1:10" x14ac:dyDescent="0.25">
      <c r="A35" s="1" t="s">
        <v>39</v>
      </c>
      <c r="B35" s="1" t="s">
        <v>34</v>
      </c>
      <c r="C35" s="1">
        <v>12.3</v>
      </c>
      <c r="D35" s="1" t="s">
        <v>23</v>
      </c>
      <c r="E35" s="1" t="s">
        <v>22</v>
      </c>
      <c r="F35" s="1" t="s">
        <v>10</v>
      </c>
      <c r="G35" s="1" t="s">
        <v>11</v>
      </c>
      <c r="H35" s="1" t="s">
        <v>12</v>
      </c>
      <c r="I35" s="1" t="s">
        <v>15</v>
      </c>
      <c r="J35" s="1">
        <v>77.239999999999995</v>
      </c>
    </row>
    <row r="36" spans="1:10" x14ac:dyDescent="0.25">
      <c r="A36" s="1" t="s">
        <v>39</v>
      </c>
      <c r="B36" s="1" t="s">
        <v>34</v>
      </c>
      <c r="C36" s="1">
        <v>12</v>
      </c>
      <c r="D36" s="1" t="s">
        <v>23</v>
      </c>
      <c r="E36" s="1" t="s">
        <v>22</v>
      </c>
      <c r="F36" s="1" t="s">
        <v>10</v>
      </c>
      <c r="G36" s="1" t="s">
        <v>11</v>
      </c>
      <c r="H36" s="1" t="s">
        <v>12</v>
      </c>
      <c r="I36" s="1" t="s">
        <v>15</v>
      </c>
      <c r="J36" s="1">
        <v>75.36</v>
      </c>
    </row>
    <row r="37" spans="1:10" x14ac:dyDescent="0.25">
      <c r="A37" s="1" t="s">
        <v>39</v>
      </c>
      <c r="B37" s="1" t="s">
        <v>34</v>
      </c>
      <c r="C37" s="1">
        <v>19.100000000000001</v>
      </c>
      <c r="D37" s="1" t="s">
        <v>23</v>
      </c>
      <c r="E37" s="1" t="s">
        <v>22</v>
      </c>
      <c r="F37" s="1" t="s">
        <v>10</v>
      </c>
      <c r="G37" s="1" t="s">
        <v>11</v>
      </c>
      <c r="H37" s="1" t="s">
        <v>12</v>
      </c>
      <c r="I37" s="1" t="s">
        <v>15</v>
      </c>
      <c r="J37" s="1">
        <v>119.95</v>
      </c>
    </row>
    <row r="38" spans="1:10" x14ac:dyDescent="0.25">
      <c r="A38" s="1" t="s">
        <v>39</v>
      </c>
      <c r="B38" s="1" t="s">
        <v>34</v>
      </c>
      <c r="C38" s="1">
        <v>9.4</v>
      </c>
      <c r="D38" s="1" t="s">
        <v>23</v>
      </c>
      <c r="E38" s="1" t="s">
        <v>22</v>
      </c>
      <c r="F38" s="1" t="s">
        <v>10</v>
      </c>
      <c r="G38" s="1" t="s">
        <v>11</v>
      </c>
      <c r="H38" s="1" t="s">
        <v>12</v>
      </c>
      <c r="I38" s="1" t="s">
        <v>15</v>
      </c>
      <c r="J38" s="1">
        <v>59.03</v>
      </c>
    </row>
    <row r="39" spans="1:10" x14ac:dyDescent="0.25">
      <c r="A39" s="1" t="s">
        <v>39</v>
      </c>
      <c r="B39" s="1" t="s">
        <v>34</v>
      </c>
      <c r="C39" s="1">
        <v>17</v>
      </c>
      <c r="D39" s="1" t="s">
        <v>23</v>
      </c>
      <c r="E39" s="1" t="s">
        <v>22</v>
      </c>
      <c r="F39" s="1" t="s">
        <v>10</v>
      </c>
      <c r="G39" s="1" t="s">
        <v>11</v>
      </c>
      <c r="H39" s="1" t="s">
        <v>12</v>
      </c>
      <c r="I39" s="1" t="s">
        <v>15</v>
      </c>
      <c r="J39" s="1">
        <v>106.76</v>
      </c>
    </row>
    <row r="40" spans="1:10" x14ac:dyDescent="0.25">
      <c r="A40" s="1" t="s">
        <v>39</v>
      </c>
      <c r="B40" s="1" t="s">
        <v>34</v>
      </c>
      <c r="C40" s="1">
        <v>10.5</v>
      </c>
      <c r="D40" s="1" t="s">
        <v>23</v>
      </c>
      <c r="E40" s="1" t="s">
        <v>22</v>
      </c>
      <c r="F40" s="1" t="s">
        <v>10</v>
      </c>
      <c r="G40" s="1" t="s">
        <v>11</v>
      </c>
      <c r="H40" s="1" t="s">
        <v>12</v>
      </c>
      <c r="I40" s="1" t="s">
        <v>15</v>
      </c>
      <c r="J40" s="1">
        <v>65.94</v>
      </c>
    </row>
    <row r="41" spans="1:10" x14ac:dyDescent="0.25">
      <c r="A41" s="1" t="s">
        <v>39</v>
      </c>
      <c r="B41" s="1" t="s">
        <v>34</v>
      </c>
      <c r="C41" s="1">
        <v>18.3</v>
      </c>
      <c r="D41" s="1" t="s">
        <v>23</v>
      </c>
      <c r="E41" s="1" t="s">
        <v>22</v>
      </c>
      <c r="F41" s="1" t="s">
        <v>10</v>
      </c>
      <c r="G41" s="1" t="s">
        <v>11</v>
      </c>
      <c r="H41" s="1" t="s">
        <v>12</v>
      </c>
      <c r="I41" s="1" t="s">
        <v>15</v>
      </c>
      <c r="J41" s="1">
        <v>114.92</v>
      </c>
    </row>
    <row r="42" spans="1:10" x14ac:dyDescent="0.25">
      <c r="A42" s="1" t="s">
        <v>39</v>
      </c>
      <c r="B42" s="1" t="s">
        <v>34</v>
      </c>
      <c r="C42" s="1">
        <v>16.7</v>
      </c>
      <c r="D42" s="1" t="s">
        <v>23</v>
      </c>
      <c r="E42" s="1" t="s">
        <v>22</v>
      </c>
      <c r="F42" s="1" t="s">
        <v>10</v>
      </c>
      <c r="G42" s="1" t="s">
        <v>11</v>
      </c>
      <c r="H42" s="1" t="s">
        <v>12</v>
      </c>
      <c r="I42" s="1" t="s">
        <v>15</v>
      </c>
      <c r="J42" s="1">
        <v>104.88</v>
      </c>
    </row>
    <row r="43" spans="1:10" x14ac:dyDescent="0.25">
      <c r="A43" s="1" t="s">
        <v>39</v>
      </c>
      <c r="B43" s="1" t="s">
        <v>34</v>
      </c>
      <c r="C43" s="1">
        <v>16.2</v>
      </c>
      <c r="D43" s="1" t="s">
        <v>23</v>
      </c>
      <c r="E43" s="1" t="s">
        <v>22</v>
      </c>
      <c r="F43" s="1" t="s">
        <v>10</v>
      </c>
      <c r="G43" s="1" t="s">
        <v>11</v>
      </c>
      <c r="H43" s="1" t="s">
        <v>12</v>
      </c>
      <c r="I43" s="1" t="s">
        <v>15</v>
      </c>
      <c r="J43" s="1">
        <v>101.74</v>
      </c>
    </row>
    <row r="44" spans="1:10" x14ac:dyDescent="0.25">
      <c r="A44" s="1" t="s">
        <v>39</v>
      </c>
      <c r="B44" s="1" t="s">
        <v>34</v>
      </c>
      <c r="C44" s="1">
        <v>19.3</v>
      </c>
      <c r="D44" s="1" t="s">
        <v>23</v>
      </c>
      <c r="E44" s="1" t="s">
        <v>22</v>
      </c>
      <c r="F44" s="1" t="s">
        <v>10</v>
      </c>
      <c r="G44" s="1" t="s">
        <v>11</v>
      </c>
      <c r="H44" s="1" t="s">
        <v>12</v>
      </c>
      <c r="I44" s="1" t="s">
        <v>15</v>
      </c>
      <c r="J44" s="1">
        <v>121.2</v>
      </c>
    </row>
    <row r="45" spans="1:10" x14ac:dyDescent="0.25">
      <c r="A45" s="1" t="s">
        <v>39</v>
      </c>
      <c r="B45" s="1" t="s">
        <v>34</v>
      </c>
      <c r="C45" s="1">
        <v>12.7</v>
      </c>
      <c r="D45" s="1" t="s">
        <v>23</v>
      </c>
      <c r="E45" s="1" t="s">
        <v>22</v>
      </c>
      <c r="F45" s="1" t="s">
        <v>10</v>
      </c>
      <c r="G45" s="1" t="s">
        <v>11</v>
      </c>
      <c r="H45" s="1" t="s">
        <v>12</v>
      </c>
      <c r="I45" s="1" t="s">
        <v>15</v>
      </c>
      <c r="J45" s="1">
        <v>79.760000000000005</v>
      </c>
    </row>
    <row r="46" spans="1:10" x14ac:dyDescent="0.25">
      <c r="A46" s="1" t="s">
        <v>39</v>
      </c>
      <c r="B46" s="1" t="s">
        <v>34</v>
      </c>
      <c r="C46" s="1">
        <v>11.4</v>
      </c>
      <c r="D46" s="1" t="s">
        <v>23</v>
      </c>
      <c r="E46" s="1" t="s">
        <v>22</v>
      </c>
      <c r="F46" s="1" t="s">
        <v>10</v>
      </c>
      <c r="G46" s="1" t="s">
        <v>11</v>
      </c>
      <c r="H46" s="1" t="s">
        <v>12</v>
      </c>
      <c r="I46" s="1" t="s">
        <v>15</v>
      </c>
      <c r="J46" s="1">
        <v>71.59</v>
      </c>
    </row>
    <row r="47" spans="1:10" x14ac:dyDescent="0.25">
      <c r="A47" s="1" t="s">
        <v>39</v>
      </c>
      <c r="B47" s="1" t="s">
        <v>34</v>
      </c>
      <c r="C47" s="1">
        <v>19.399999999999999</v>
      </c>
      <c r="D47" s="1" t="s">
        <v>23</v>
      </c>
      <c r="E47" s="1" t="s">
        <v>22</v>
      </c>
      <c r="F47" s="1" t="s">
        <v>10</v>
      </c>
      <c r="G47" s="1" t="s">
        <v>11</v>
      </c>
      <c r="H47" s="1" t="s">
        <v>12</v>
      </c>
      <c r="I47" s="1" t="s">
        <v>15</v>
      </c>
      <c r="J47" s="1">
        <v>121.83</v>
      </c>
    </row>
    <row r="48" spans="1:10" x14ac:dyDescent="0.25">
      <c r="A48" s="1" t="s">
        <v>39</v>
      </c>
      <c r="B48" s="1" t="s">
        <v>34</v>
      </c>
      <c r="C48" s="1">
        <v>9.9</v>
      </c>
      <c r="D48" s="1" t="s">
        <v>23</v>
      </c>
      <c r="E48" s="1" t="s">
        <v>22</v>
      </c>
      <c r="F48" s="1" t="s">
        <v>10</v>
      </c>
      <c r="G48" s="1" t="s">
        <v>11</v>
      </c>
      <c r="H48" s="1" t="s">
        <v>12</v>
      </c>
      <c r="I48" s="1" t="s">
        <v>15</v>
      </c>
      <c r="J48" s="1">
        <v>62.17</v>
      </c>
    </row>
    <row r="49" spans="1:10" x14ac:dyDescent="0.25">
      <c r="A49" s="1" t="s">
        <v>39</v>
      </c>
      <c r="B49" s="1" t="s">
        <v>34</v>
      </c>
      <c r="C49" s="1">
        <v>11.3</v>
      </c>
      <c r="D49" s="1" t="s">
        <v>23</v>
      </c>
      <c r="E49" s="1" t="s">
        <v>22</v>
      </c>
      <c r="F49" s="1" t="s">
        <v>10</v>
      </c>
      <c r="G49" s="1" t="s">
        <v>11</v>
      </c>
      <c r="H49" s="1" t="s">
        <v>12</v>
      </c>
      <c r="I49" s="1" t="s">
        <v>15</v>
      </c>
      <c r="J49" s="1">
        <v>70.959999999999994</v>
      </c>
    </row>
    <row r="50" spans="1:10" x14ac:dyDescent="0.25">
      <c r="A50" s="1" t="s">
        <v>39</v>
      </c>
      <c r="B50" s="1" t="s">
        <v>34</v>
      </c>
      <c r="C50" s="1">
        <v>8</v>
      </c>
      <c r="D50" s="1" t="s">
        <v>23</v>
      </c>
      <c r="E50" s="1" t="s">
        <v>22</v>
      </c>
      <c r="F50" s="1" t="s">
        <v>10</v>
      </c>
      <c r="G50" s="1" t="s">
        <v>11</v>
      </c>
      <c r="H50" s="1" t="s">
        <v>12</v>
      </c>
      <c r="I50" s="1" t="s">
        <v>15</v>
      </c>
      <c r="J50" s="1">
        <v>50.24</v>
      </c>
    </row>
    <row r="51" spans="1:10" x14ac:dyDescent="0.25">
      <c r="A51" s="1" t="s">
        <v>39</v>
      </c>
      <c r="B51" s="1" t="s">
        <v>34</v>
      </c>
      <c r="C51" s="1">
        <v>12.3</v>
      </c>
      <c r="D51" s="1" t="s">
        <v>23</v>
      </c>
      <c r="E51" s="1" t="s">
        <v>22</v>
      </c>
      <c r="F51" s="1" t="s">
        <v>10</v>
      </c>
      <c r="G51" s="1" t="s">
        <v>11</v>
      </c>
      <c r="H51" s="1" t="s">
        <v>12</v>
      </c>
      <c r="I51" s="1" t="s">
        <v>15</v>
      </c>
      <c r="J51" s="1">
        <v>77.239999999999995</v>
      </c>
    </row>
    <row r="52" spans="1:10" x14ac:dyDescent="0.25">
      <c r="A52" s="1" t="s">
        <v>39</v>
      </c>
      <c r="B52" s="1" t="s">
        <v>35</v>
      </c>
      <c r="C52" s="1">
        <v>17.7</v>
      </c>
      <c r="D52" s="1" t="s">
        <v>23</v>
      </c>
      <c r="E52" s="1" t="s">
        <v>22</v>
      </c>
      <c r="F52" s="1" t="s">
        <v>10</v>
      </c>
      <c r="G52" s="1" t="s">
        <v>11</v>
      </c>
      <c r="H52" s="1" t="s">
        <v>12</v>
      </c>
      <c r="I52" s="1" t="s">
        <v>15</v>
      </c>
      <c r="J52" s="1">
        <v>55.58</v>
      </c>
    </row>
    <row r="53" spans="1:10" x14ac:dyDescent="0.25">
      <c r="A53" s="1" t="s">
        <v>39</v>
      </c>
      <c r="B53" s="1" t="s">
        <v>35</v>
      </c>
      <c r="C53" s="1">
        <v>12.6</v>
      </c>
      <c r="D53" s="1" t="s">
        <v>23</v>
      </c>
      <c r="E53" s="1" t="s">
        <v>22</v>
      </c>
      <c r="F53" s="1" t="s">
        <v>10</v>
      </c>
      <c r="G53" s="1" t="s">
        <v>11</v>
      </c>
      <c r="H53" s="1" t="s">
        <v>12</v>
      </c>
      <c r="I53" s="1" t="s">
        <v>15</v>
      </c>
      <c r="J53" s="1">
        <v>39.56</v>
      </c>
    </row>
    <row r="54" spans="1:10" x14ac:dyDescent="0.25">
      <c r="A54" s="1" t="s">
        <v>39</v>
      </c>
      <c r="B54" s="1" t="s">
        <v>35</v>
      </c>
      <c r="C54" s="1">
        <v>18.3</v>
      </c>
      <c r="D54" s="1" t="s">
        <v>23</v>
      </c>
      <c r="E54" s="1" t="s">
        <v>22</v>
      </c>
      <c r="F54" s="1" t="s">
        <v>10</v>
      </c>
      <c r="G54" s="1" t="s">
        <v>11</v>
      </c>
      <c r="H54" s="1" t="s">
        <v>12</v>
      </c>
      <c r="I54" s="1" t="s">
        <v>15</v>
      </c>
      <c r="J54" s="1">
        <v>57.46</v>
      </c>
    </row>
    <row r="55" spans="1:10" x14ac:dyDescent="0.25">
      <c r="A55" s="1" t="s">
        <v>39</v>
      </c>
      <c r="B55" s="1" t="s">
        <v>35</v>
      </c>
      <c r="C55" s="1">
        <v>13.3</v>
      </c>
      <c r="D55" s="1" t="s">
        <v>23</v>
      </c>
      <c r="E55" s="1" t="s">
        <v>22</v>
      </c>
      <c r="F55" s="1" t="s">
        <v>10</v>
      </c>
      <c r="G55" s="1" t="s">
        <v>11</v>
      </c>
      <c r="H55" s="1" t="s">
        <v>12</v>
      </c>
      <c r="I55" s="1" t="s">
        <v>15</v>
      </c>
      <c r="J55" s="1">
        <v>41.76</v>
      </c>
    </row>
    <row r="56" spans="1:10" x14ac:dyDescent="0.25">
      <c r="A56" s="1" t="s">
        <v>39</v>
      </c>
      <c r="B56" s="1" t="s">
        <v>35</v>
      </c>
      <c r="C56" s="1">
        <v>6.9</v>
      </c>
      <c r="D56" s="1" t="s">
        <v>23</v>
      </c>
      <c r="E56" s="1" t="s">
        <v>22</v>
      </c>
      <c r="F56" s="1" t="s">
        <v>10</v>
      </c>
      <c r="G56" s="1" t="s">
        <v>11</v>
      </c>
      <c r="H56" s="1" t="s">
        <v>12</v>
      </c>
      <c r="I56" s="1" t="s">
        <v>15</v>
      </c>
      <c r="J56" s="1">
        <v>21.67</v>
      </c>
    </row>
    <row r="57" spans="1:10" x14ac:dyDescent="0.25">
      <c r="A57" s="1" t="s">
        <v>39</v>
      </c>
      <c r="B57" s="1" t="s">
        <v>35</v>
      </c>
      <c r="C57" s="1">
        <v>16.399999999999999</v>
      </c>
      <c r="D57" s="1" t="s">
        <v>23</v>
      </c>
      <c r="E57" s="1" t="s">
        <v>22</v>
      </c>
      <c r="F57" s="1" t="s">
        <v>10</v>
      </c>
      <c r="G57" s="1" t="s">
        <v>11</v>
      </c>
      <c r="H57" s="1" t="s">
        <v>12</v>
      </c>
      <c r="I57" s="1" t="s">
        <v>15</v>
      </c>
      <c r="J57" s="1">
        <v>51.5</v>
      </c>
    </row>
    <row r="58" spans="1:10" x14ac:dyDescent="0.25">
      <c r="A58" s="1" t="s">
        <v>39</v>
      </c>
      <c r="B58" s="1" t="s">
        <v>35</v>
      </c>
      <c r="C58" s="1">
        <v>9.3000000000000007</v>
      </c>
      <c r="D58" s="1" t="s">
        <v>23</v>
      </c>
      <c r="E58" s="1" t="s">
        <v>22</v>
      </c>
      <c r="F58" s="1" t="s">
        <v>10</v>
      </c>
      <c r="G58" s="1" t="s">
        <v>11</v>
      </c>
      <c r="H58" s="1" t="s">
        <v>12</v>
      </c>
      <c r="I58" s="1" t="s">
        <v>15</v>
      </c>
      <c r="J58" s="1">
        <v>29.2</v>
      </c>
    </row>
    <row r="59" spans="1:10" x14ac:dyDescent="0.25">
      <c r="A59" s="1" t="s">
        <v>39</v>
      </c>
      <c r="B59" s="1" t="s">
        <v>35</v>
      </c>
      <c r="C59" s="1">
        <v>12.5</v>
      </c>
      <c r="D59" s="1" t="s">
        <v>23</v>
      </c>
      <c r="E59" s="1" t="s">
        <v>22</v>
      </c>
      <c r="F59" s="1" t="s">
        <v>10</v>
      </c>
      <c r="G59" s="1" t="s">
        <v>11</v>
      </c>
      <c r="H59" s="1" t="s">
        <v>12</v>
      </c>
      <c r="I59" s="1" t="s">
        <v>15</v>
      </c>
      <c r="J59" s="1">
        <v>39.25</v>
      </c>
    </row>
    <row r="60" spans="1:10" x14ac:dyDescent="0.25">
      <c r="A60" s="1" t="s">
        <v>39</v>
      </c>
      <c r="B60" s="1" t="s">
        <v>35</v>
      </c>
      <c r="C60" s="1">
        <v>10.7</v>
      </c>
      <c r="D60" s="1" t="s">
        <v>23</v>
      </c>
      <c r="E60" s="1" t="s">
        <v>22</v>
      </c>
      <c r="F60" s="1" t="s">
        <v>10</v>
      </c>
      <c r="G60" s="1" t="s">
        <v>11</v>
      </c>
      <c r="H60" s="1" t="s">
        <v>12</v>
      </c>
      <c r="I60" s="1" t="s">
        <v>15</v>
      </c>
      <c r="J60" s="1">
        <v>33.6</v>
      </c>
    </row>
    <row r="61" spans="1:10" x14ac:dyDescent="0.25">
      <c r="A61" s="1" t="s">
        <v>39</v>
      </c>
      <c r="B61" s="1" t="s">
        <v>35</v>
      </c>
      <c r="C61" s="1">
        <v>13.4</v>
      </c>
      <c r="D61" s="1" t="s">
        <v>23</v>
      </c>
      <c r="E61" s="1" t="s">
        <v>22</v>
      </c>
      <c r="F61" s="1" t="s">
        <v>10</v>
      </c>
      <c r="G61" s="1" t="s">
        <v>11</v>
      </c>
      <c r="H61" s="1" t="s">
        <v>12</v>
      </c>
      <c r="I61" s="1" t="s">
        <v>15</v>
      </c>
      <c r="J61" s="1">
        <v>42.08</v>
      </c>
    </row>
    <row r="62" spans="1:10" x14ac:dyDescent="0.25">
      <c r="A62" s="1" t="s">
        <v>39</v>
      </c>
      <c r="B62" s="1" t="s">
        <v>35</v>
      </c>
      <c r="C62" s="1">
        <v>13.1</v>
      </c>
      <c r="D62" s="1" t="s">
        <v>23</v>
      </c>
      <c r="E62" s="1" t="s">
        <v>22</v>
      </c>
      <c r="F62" s="1" t="s">
        <v>10</v>
      </c>
      <c r="G62" s="1" t="s">
        <v>11</v>
      </c>
      <c r="H62" s="1" t="s">
        <v>12</v>
      </c>
      <c r="I62" s="1" t="s">
        <v>15</v>
      </c>
      <c r="J62" s="1">
        <v>41.13</v>
      </c>
    </row>
    <row r="63" spans="1:10" x14ac:dyDescent="0.25">
      <c r="A63" s="1" t="s">
        <v>39</v>
      </c>
      <c r="B63" s="1" t="s">
        <v>35</v>
      </c>
      <c r="C63" s="1">
        <v>6.1</v>
      </c>
      <c r="D63" s="1" t="s">
        <v>23</v>
      </c>
      <c r="E63" s="1" t="s">
        <v>22</v>
      </c>
      <c r="F63" s="1" t="s">
        <v>10</v>
      </c>
      <c r="G63" s="1" t="s">
        <v>11</v>
      </c>
      <c r="H63" s="1" t="s">
        <v>12</v>
      </c>
      <c r="I63" s="1" t="s">
        <v>15</v>
      </c>
      <c r="J63" s="1">
        <v>19.149999999999999</v>
      </c>
    </row>
    <row r="64" spans="1:10" x14ac:dyDescent="0.25">
      <c r="A64" s="1" t="s">
        <v>39</v>
      </c>
      <c r="B64" s="1" t="s">
        <v>35</v>
      </c>
      <c r="C64" s="1">
        <v>7.8</v>
      </c>
      <c r="D64" s="1" t="s">
        <v>23</v>
      </c>
      <c r="E64" s="1" t="s">
        <v>22</v>
      </c>
      <c r="F64" s="1" t="s">
        <v>10</v>
      </c>
      <c r="G64" s="1" t="s">
        <v>11</v>
      </c>
      <c r="H64" s="1" t="s">
        <v>12</v>
      </c>
      <c r="I64" s="1" t="s">
        <v>15</v>
      </c>
      <c r="J64" s="1">
        <v>24.49</v>
      </c>
    </row>
    <row r="65" spans="1:10" x14ac:dyDescent="0.25">
      <c r="A65" s="1" t="s">
        <v>39</v>
      </c>
      <c r="B65" s="1" t="s">
        <v>35</v>
      </c>
      <c r="C65" s="1">
        <v>10.5</v>
      </c>
      <c r="D65" s="1" t="s">
        <v>23</v>
      </c>
      <c r="E65" s="1" t="s">
        <v>22</v>
      </c>
      <c r="F65" s="1" t="s">
        <v>10</v>
      </c>
      <c r="G65" s="1" t="s">
        <v>11</v>
      </c>
      <c r="H65" s="1" t="s">
        <v>12</v>
      </c>
      <c r="I65" s="1" t="s">
        <v>15</v>
      </c>
      <c r="J65" s="1">
        <v>32.97</v>
      </c>
    </row>
    <row r="66" spans="1:10" x14ac:dyDescent="0.25">
      <c r="A66" s="1" t="s">
        <v>39</v>
      </c>
      <c r="B66" s="1" t="s">
        <v>35</v>
      </c>
      <c r="C66" s="1">
        <v>12.4</v>
      </c>
      <c r="D66" s="1" t="s">
        <v>23</v>
      </c>
      <c r="E66" s="1" t="s">
        <v>22</v>
      </c>
      <c r="F66" s="1" t="s">
        <v>10</v>
      </c>
      <c r="G66" s="1" t="s">
        <v>11</v>
      </c>
      <c r="H66" s="1" t="s">
        <v>12</v>
      </c>
      <c r="I66" s="1" t="s">
        <v>15</v>
      </c>
      <c r="J66" s="1">
        <v>38.94</v>
      </c>
    </row>
    <row r="67" spans="1:10" x14ac:dyDescent="0.25">
      <c r="A67" s="1" t="s">
        <v>39</v>
      </c>
      <c r="B67" s="1" t="s">
        <v>35</v>
      </c>
      <c r="C67" s="1">
        <v>5.9</v>
      </c>
      <c r="D67" s="1" t="s">
        <v>23</v>
      </c>
      <c r="E67" s="1" t="s">
        <v>22</v>
      </c>
      <c r="F67" s="1" t="s">
        <v>10</v>
      </c>
      <c r="G67" s="1" t="s">
        <v>11</v>
      </c>
      <c r="H67" s="1" t="s">
        <v>12</v>
      </c>
      <c r="I67" s="1" t="s">
        <v>15</v>
      </c>
      <c r="J67" s="1">
        <v>18.53</v>
      </c>
    </row>
    <row r="68" spans="1:10" x14ac:dyDescent="0.25">
      <c r="A68" s="1" t="s">
        <v>39</v>
      </c>
      <c r="B68" s="1" t="s">
        <v>35</v>
      </c>
      <c r="C68" s="1">
        <v>19.600000000000001</v>
      </c>
      <c r="D68" s="1" t="s">
        <v>23</v>
      </c>
      <c r="E68" s="1" t="s">
        <v>22</v>
      </c>
      <c r="F68" s="1" t="s">
        <v>10</v>
      </c>
      <c r="G68" s="1" t="s">
        <v>11</v>
      </c>
      <c r="H68" s="1" t="s">
        <v>12</v>
      </c>
      <c r="I68" s="1" t="s">
        <v>15</v>
      </c>
      <c r="J68" s="1">
        <v>61.54</v>
      </c>
    </row>
    <row r="69" spans="1:10" x14ac:dyDescent="0.25">
      <c r="A69" s="1" t="s">
        <v>39</v>
      </c>
      <c r="B69" s="1" t="s">
        <v>35</v>
      </c>
      <c r="C69" s="1">
        <v>12.2</v>
      </c>
      <c r="D69" s="1" t="s">
        <v>23</v>
      </c>
      <c r="E69" s="1" t="s">
        <v>22</v>
      </c>
      <c r="F69" s="1" t="s">
        <v>10</v>
      </c>
      <c r="G69" s="1" t="s">
        <v>11</v>
      </c>
      <c r="H69" s="1" t="s">
        <v>12</v>
      </c>
      <c r="I69" s="1" t="s">
        <v>15</v>
      </c>
      <c r="J69" s="1">
        <v>38.31</v>
      </c>
    </row>
    <row r="70" spans="1:10" x14ac:dyDescent="0.25">
      <c r="A70" s="1" t="s">
        <v>39</v>
      </c>
      <c r="B70" s="1" t="s">
        <v>35</v>
      </c>
      <c r="C70" s="1">
        <v>14.2</v>
      </c>
      <c r="D70" s="1" t="s">
        <v>23</v>
      </c>
      <c r="E70" s="1" t="s">
        <v>22</v>
      </c>
      <c r="F70" s="1" t="s">
        <v>10</v>
      </c>
      <c r="G70" s="1" t="s">
        <v>11</v>
      </c>
      <c r="H70" s="1" t="s">
        <v>12</v>
      </c>
      <c r="I70" s="1" t="s">
        <v>15</v>
      </c>
      <c r="J70" s="1">
        <v>44.59</v>
      </c>
    </row>
    <row r="71" spans="1:10" x14ac:dyDescent="0.25">
      <c r="A71" s="1" t="s">
        <v>39</v>
      </c>
      <c r="B71" s="1" t="s">
        <v>35</v>
      </c>
      <c r="C71" s="1">
        <v>12.1</v>
      </c>
      <c r="D71" s="1" t="s">
        <v>23</v>
      </c>
      <c r="E71" s="1" t="s">
        <v>22</v>
      </c>
      <c r="F71" s="1" t="s">
        <v>10</v>
      </c>
      <c r="G71" s="1" t="s">
        <v>11</v>
      </c>
      <c r="H71" s="1" t="s">
        <v>12</v>
      </c>
      <c r="I71" s="1" t="s">
        <v>15</v>
      </c>
      <c r="J71" s="1">
        <v>37.99</v>
      </c>
    </row>
    <row r="72" spans="1:10" x14ac:dyDescent="0.25">
      <c r="A72" s="1" t="s">
        <v>39</v>
      </c>
      <c r="B72" s="1" t="s">
        <v>35</v>
      </c>
      <c r="C72" s="1">
        <v>13.6</v>
      </c>
      <c r="D72" s="1" t="s">
        <v>23</v>
      </c>
      <c r="E72" s="1" t="s">
        <v>22</v>
      </c>
      <c r="F72" s="1" t="s">
        <v>10</v>
      </c>
      <c r="G72" s="1" t="s">
        <v>11</v>
      </c>
      <c r="H72" s="1" t="s">
        <v>12</v>
      </c>
      <c r="I72" s="1" t="s">
        <v>15</v>
      </c>
      <c r="J72" s="1">
        <v>42.7</v>
      </c>
    </row>
    <row r="73" spans="1:10" x14ac:dyDescent="0.25">
      <c r="A73" s="1" t="s">
        <v>39</v>
      </c>
      <c r="B73" s="1" t="s">
        <v>35</v>
      </c>
      <c r="C73" s="1">
        <v>6.4</v>
      </c>
      <c r="D73" s="1" t="s">
        <v>23</v>
      </c>
      <c r="E73" s="1" t="s">
        <v>22</v>
      </c>
      <c r="F73" s="1" t="s">
        <v>10</v>
      </c>
      <c r="G73" s="1" t="s">
        <v>11</v>
      </c>
      <c r="H73" s="1" t="s">
        <v>12</v>
      </c>
      <c r="I73" s="1" t="s">
        <v>15</v>
      </c>
      <c r="J73" s="1">
        <v>20.100000000000001</v>
      </c>
    </row>
    <row r="74" spans="1:10" x14ac:dyDescent="0.25">
      <c r="A74" s="1" t="s">
        <v>39</v>
      </c>
      <c r="B74" s="1" t="s">
        <v>35</v>
      </c>
      <c r="C74" s="1">
        <v>13.8</v>
      </c>
      <c r="D74" s="1" t="s">
        <v>23</v>
      </c>
      <c r="E74" s="1" t="s">
        <v>22</v>
      </c>
      <c r="F74" s="1" t="s">
        <v>10</v>
      </c>
      <c r="G74" s="1" t="s">
        <v>11</v>
      </c>
      <c r="H74" s="1" t="s">
        <v>12</v>
      </c>
      <c r="I74" s="1" t="s">
        <v>15</v>
      </c>
      <c r="J74" s="1">
        <v>43.33</v>
      </c>
    </row>
    <row r="75" spans="1:10" x14ac:dyDescent="0.25">
      <c r="A75" s="1" t="s">
        <v>39</v>
      </c>
      <c r="B75" s="1" t="s">
        <v>35</v>
      </c>
      <c r="C75" s="1">
        <v>12.6</v>
      </c>
      <c r="D75" s="1" t="s">
        <v>23</v>
      </c>
      <c r="E75" s="1" t="s">
        <v>22</v>
      </c>
      <c r="F75" s="1" t="s">
        <v>10</v>
      </c>
      <c r="G75" s="1" t="s">
        <v>11</v>
      </c>
      <c r="H75" s="1" t="s">
        <v>12</v>
      </c>
      <c r="I75" s="1" t="s">
        <v>15</v>
      </c>
      <c r="J75" s="1">
        <v>39.56</v>
      </c>
    </row>
    <row r="76" spans="1:10" x14ac:dyDescent="0.25">
      <c r="A76" s="1" t="s">
        <v>39</v>
      </c>
      <c r="B76" s="1" t="s">
        <v>35</v>
      </c>
      <c r="C76" s="1">
        <v>5.8</v>
      </c>
      <c r="D76" s="1" t="s">
        <v>23</v>
      </c>
      <c r="E76" s="1" t="s">
        <v>22</v>
      </c>
      <c r="F76" s="1" t="s">
        <v>10</v>
      </c>
      <c r="G76" s="1" t="s">
        <v>11</v>
      </c>
      <c r="H76" s="1" t="s">
        <v>12</v>
      </c>
      <c r="I76" s="1" t="s">
        <v>15</v>
      </c>
      <c r="J76" s="1">
        <v>18.21</v>
      </c>
    </row>
    <row r="77" spans="1:10" x14ac:dyDescent="0.25">
      <c r="A77" s="1" t="s">
        <v>39</v>
      </c>
      <c r="B77" s="1" t="s">
        <v>35</v>
      </c>
      <c r="C77" s="1">
        <v>8.8000000000000007</v>
      </c>
      <c r="D77" s="1" t="s">
        <v>23</v>
      </c>
      <c r="E77" s="1" t="s">
        <v>22</v>
      </c>
      <c r="F77" s="1" t="s">
        <v>10</v>
      </c>
      <c r="G77" s="1" t="s">
        <v>11</v>
      </c>
      <c r="H77" s="1" t="s">
        <v>12</v>
      </c>
      <c r="I77" s="1" t="s">
        <v>15</v>
      </c>
      <c r="J77" s="1">
        <v>27.63</v>
      </c>
    </row>
    <row r="78" spans="1:10" x14ac:dyDescent="0.25">
      <c r="A78" s="1" t="s">
        <v>39</v>
      </c>
      <c r="B78" s="1" t="s">
        <v>35</v>
      </c>
      <c r="C78" s="1">
        <v>9.8000000000000007</v>
      </c>
      <c r="D78" s="1" t="s">
        <v>23</v>
      </c>
      <c r="E78" s="1" t="s">
        <v>22</v>
      </c>
      <c r="F78" s="1" t="s">
        <v>10</v>
      </c>
      <c r="G78" s="1" t="s">
        <v>11</v>
      </c>
      <c r="H78" s="1" t="s">
        <v>12</v>
      </c>
      <c r="I78" s="1" t="s">
        <v>15</v>
      </c>
      <c r="J78" s="1">
        <v>30.77</v>
      </c>
    </row>
    <row r="79" spans="1:10" x14ac:dyDescent="0.25">
      <c r="A79" s="1" t="s">
        <v>39</v>
      </c>
      <c r="B79" s="1" t="s">
        <v>35</v>
      </c>
      <c r="C79" s="1">
        <v>5.9</v>
      </c>
      <c r="D79" s="1" t="s">
        <v>23</v>
      </c>
      <c r="E79" s="1" t="s">
        <v>22</v>
      </c>
      <c r="F79" s="1" t="s">
        <v>10</v>
      </c>
      <c r="G79" s="1" t="s">
        <v>11</v>
      </c>
      <c r="H79" s="1" t="s">
        <v>12</v>
      </c>
      <c r="I79" s="1" t="s">
        <v>15</v>
      </c>
      <c r="J79" s="1">
        <v>18.53</v>
      </c>
    </row>
    <row r="80" spans="1:10" x14ac:dyDescent="0.25">
      <c r="A80" s="1" t="s">
        <v>39</v>
      </c>
      <c r="B80" s="1" t="s">
        <v>35</v>
      </c>
      <c r="C80" s="1">
        <v>6.3</v>
      </c>
      <c r="D80" s="1" t="s">
        <v>23</v>
      </c>
      <c r="E80" s="1" t="s">
        <v>22</v>
      </c>
      <c r="F80" s="1" t="s">
        <v>10</v>
      </c>
      <c r="G80" s="1" t="s">
        <v>11</v>
      </c>
      <c r="H80" s="1" t="s">
        <v>12</v>
      </c>
      <c r="I80" s="1" t="s">
        <v>15</v>
      </c>
      <c r="J80" s="1">
        <v>19.78</v>
      </c>
    </row>
    <row r="81" spans="1:10" x14ac:dyDescent="0.25">
      <c r="A81" s="1" t="s">
        <v>39</v>
      </c>
      <c r="B81" s="1" t="s">
        <v>35</v>
      </c>
      <c r="C81" s="1">
        <v>15.9</v>
      </c>
      <c r="D81" s="1" t="s">
        <v>23</v>
      </c>
      <c r="E81" s="1" t="s">
        <v>22</v>
      </c>
      <c r="F81" s="1" t="s">
        <v>10</v>
      </c>
      <c r="G81" s="1" t="s">
        <v>11</v>
      </c>
      <c r="H81" s="1" t="s">
        <v>12</v>
      </c>
      <c r="I81" s="1" t="s">
        <v>15</v>
      </c>
      <c r="J81" s="1">
        <v>49.93</v>
      </c>
    </row>
    <row r="82" spans="1:10" x14ac:dyDescent="0.25">
      <c r="A82" s="1" t="s">
        <v>39</v>
      </c>
      <c r="B82" s="1" t="s">
        <v>35</v>
      </c>
      <c r="C82" s="1">
        <v>17.7</v>
      </c>
      <c r="D82" s="1" t="s">
        <v>23</v>
      </c>
      <c r="E82" s="1" t="s">
        <v>22</v>
      </c>
      <c r="F82" s="1" t="s">
        <v>10</v>
      </c>
      <c r="G82" s="1" t="s">
        <v>11</v>
      </c>
      <c r="H82" s="1" t="s">
        <v>12</v>
      </c>
      <c r="I82" s="1" t="s">
        <v>15</v>
      </c>
      <c r="J82" s="1">
        <v>55.58</v>
      </c>
    </row>
    <row r="83" spans="1:10" x14ac:dyDescent="0.25">
      <c r="A83" s="1" t="s">
        <v>39</v>
      </c>
      <c r="B83" s="1" t="s">
        <v>35</v>
      </c>
      <c r="C83" s="1">
        <v>6.2</v>
      </c>
      <c r="D83" s="1" t="s">
        <v>23</v>
      </c>
      <c r="E83" s="1" t="s">
        <v>22</v>
      </c>
      <c r="F83" s="1" t="s">
        <v>10</v>
      </c>
      <c r="G83" s="1" t="s">
        <v>11</v>
      </c>
      <c r="H83" s="1" t="s">
        <v>12</v>
      </c>
      <c r="I83" s="1" t="s">
        <v>15</v>
      </c>
      <c r="J83" s="1">
        <v>19.47</v>
      </c>
    </row>
    <row r="84" spans="1:10" x14ac:dyDescent="0.25">
      <c r="A84" s="1" t="s">
        <v>39</v>
      </c>
      <c r="B84" s="1" t="s">
        <v>35</v>
      </c>
      <c r="C84" s="1">
        <v>18.5</v>
      </c>
      <c r="D84" s="1" t="s">
        <v>23</v>
      </c>
      <c r="E84" s="1" t="s">
        <v>22</v>
      </c>
      <c r="F84" s="1" t="s">
        <v>10</v>
      </c>
      <c r="G84" s="1" t="s">
        <v>11</v>
      </c>
      <c r="H84" s="1" t="s">
        <v>12</v>
      </c>
      <c r="I84" s="1" t="s">
        <v>15</v>
      </c>
      <c r="J84" s="1">
        <v>58.09</v>
      </c>
    </row>
    <row r="85" spans="1:10" x14ac:dyDescent="0.25">
      <c r="A85" s="1" t="s">
        <v>39</v>
      </c>
      <c r="B85" s="1" t="s">
        <v>35</v>
      </c>
      <c r="C85" s="1">
        <v>11.6</v>
      </c>
      <c r="D85" s="1" t="s">
        <v>23</v>
      </c>
      <c r="E85" s="1" t="s">
        <v>22</v>
      </c>
      <c r="F85" s="1" t="s">
        <v>10</v>
      </c>
      <c r="G85" s="1" t="s">
        <v>11</v>
      </c>
      <c r="H85" s="1" t="s">
        <v>12</v>
      </c>
      <c r="I85" s="1" t="s">
        <v>15</v>
      </c>
      <c r="J85" s="1">
        <v>36.42</v>
      </c>
    </row>
    <row r="86" spans="1:10" x14ac:dyDescent="0.25">
      <c r="A86" s="1" t="s">
        <v>39</v>
      </c>
      <c r="B86" s="1" t="s">
        <v>35</v>
      </c>
      <c r="C86" s="1">
        <v>14.4</v>
      </c>
      <c r="D86" s="1" t="s">
        <v>23</v>
      </c>
      <c r="E86" s="1" t="s">
        <v>22</v>
      </c>
      <c r="F86" s="1" t="s">
        <v>10</v>
      </c>
      <c r="G86" s="1" t="s">
        <v>11</v>
      </c>
      <c r="H86" s="1" t="s">
        <v>12</v>
      </c>
      <c r="I86" s="1" t="s">
        <v>15</v>
      </c>
      <c r="J86" s="1">
        <v>45.22</v>
      </c>
    </row>
    <row r="87" spans="1:10" x14ac:dyDescent="0.25">
      <c r="A87" s="1" t="s">
        <v>39</v>
      </c>
      <c r="B87" s="1" t="s">
        <v>35</v>
      </c>
      <c r="C87" s="1">
        <v>12.2</v>
      </c>
      <c r="D87" s="1" t="s">
        <v>23</v>
      </c>
      <c r="E87" s="1" t="s">
        <v>22</v>
      </c>
      <c r="F87" s="1" t="s">
        <v>10</v>
      </c>
      <c r="G87" s="1" t="s">
        <v>11</v>
      </c>
      <c r="H87" s="1" t="s">
        <v>12</v>
      </c>
      <c r="I87" s="1" t="s">
        <v>15</v>
      </c>
      <c r="J87" s="1">
        <v>38.31</v>
      </c>
    </row>
    <row r="88" spans="1:10" x14ac:dyDescent="0.25">
      <c r="A88" s="1" t="s">
        <v>39</v>
      </c>
      <c r="B88" s="1" t="s">
        <v>35</v>
      </c>
      <c r="C88" s="1">
        <v>14.8</v>
      </c>
      <c r="D88" s="1" t="s">
        <v>23</v>
      </c>
      <c r="E88" s="1" t="s">
        <v>22</v>
      </c>
      <c r="F88" s="1" t="s">
        <v>10</v>
      </c>
      <c r="G88" s="1" t="s">
        <v>11</v>
      </c>
      <c r="H88" s="1" t="s">
        <v>12</v>
      </c>
      <c r="I88" s="1" t="s">
        <v>15</v>
      </c>
      <c r="J88" s="1">
        <v>46.47</v>
      </c>
    </row>
    <row r="89" spans="1:10" x14ac:dyDescent="0.25">
      <c r="A89" s="1" t="s">
        <v>39</v>
      </c>
      <c r="B89" s="1" t="s">
        <v>35</v>
      </c>
      <c r="C89" s="1">
        <v>6.7</v>
      </c>
      <c r="D89" s="1" t="s">
        <v>23</v>
      </c>
      <c r="E89" s="1" t="s">
        <v>22</v>
      </c>
      <c r="F89" s="1" t="s">
        <v>10</v>
      </c>
      <c r="G89" s="1" t="s">
        <v>11</v>
      </c>
      <c r="H89" s="1" t="s">
        <v>12</v>
      </c>
      <c r="I89" s="1" t="s">
        <v>15</v>
      </c>
      <c r="J89" s="1">
        <v>21.04</v>
      </c>
    </row>
    <row r="90" spans="1:10" x14ac:dyDescent="0.25">
      <c r="A90" s="1" t="s">
        <v>39</v>
      </c>
      <c r="B90" s="1" t="s">
        <v>35</v>
      </c>
      <c r="C90" s="1">
        <v>6.1</v>
      </c>
      <c r="D90" s="1" t="s">
        <v>23</v>
      </c>
      <c r="E90" s="1" t="s">
        <v>22</v>
      </c>
      <c r="F90" s="1" t="s">
        <v>10</v>
      </c>
      <c r="G90" s="1" t="s">
        <v>11</v>
      </c>
      <c r="H90" s="1" t="s">
        <v>12</v>
      </c>
      <c r="I90" s="1" t="s">
        <v>15</v>
      </c>
      <c r="J90" s="1">
        <v>19.149999999999999</v>
      </c>
    </row>
    <row r="91" spans="1:10" x14ac:dyDescent="0.25">
      <c r="A91" s="1" t="s">
        <v>39</v>
      </c>
      <c r="B91" s="1" t="s">
        <v>35</v>
      </c>
      <c r="C91" s="1">
        <v>7.9</v>
      </c>
      <c r="D91" s="1" t="s">
        <v>23</v>
      </c>
      <c r="E91" s="1" t="s">
        <v>22</v>
      </c>
      <c r="F91" s="1" t="s">
        <v>10</v>
      </c>
      <c r="G91" s="1" t="s">
        <v>11</v>
      </c>
      <c r="H91" s="1" t="s">
        <v>12</v>
      </c>
      <c r="I91" s="1" t="s">
        <v>15</v>
      </c>
      <c r="J91" s="1">
        <v>24.81</v>
      </c>
    </row>
    <row r="92" spans="1:10" x14ac:dyDescent="0.25">
      <c r="A92" s="1" t="s">
        <v>39</v>
      </c>
      <c r="B92" s="1" t="s">
        <v>35</v>
      </c>
      <c r="C92" s="1">
        <v>10.1</v>
      </c>
      <c r="D92" s="1" t="s">
        <v>23</v>
      </c>
      <c r="E92" s="1" t="s">
        <v>22</v>
      </c>
      <c r="F92" s="1" t="s">
        <v>10</v>
      </c>
      <c r="G92" s="1" t="s">
        <v>11</v>
      </c>
      <c r="H92" s="1" t="s">
        <v>12</v>
      </c>
      <c r="I92" s="1" t="s">
        <v>15</v>
      </c>
      <c r="J92" s="1">
        <v>31.71</v>
      </c>
    </row>
    <row r="93" spans="1:10" x14ac:dyDescent="0.25">
      <c r="A93" s="1" t="s">
        <v>39</v>
      </c>
      <c r="B93" s="1" t="s">
        <v>35</v>
      </c>
      <c r="C93" s="1">
        <v>19.899999999999999</v>
      </c>
      <c r="D93" s="1" t="s">
        <v>23</v>
      </c>
      <c r="E93" s="1" t="s">
        <v>22</v>
      </c>
      <c r="F93" s="1" t="s">
        <v>10</v>
      </c>
      <c r="G93" s="1" t="s">
        <v>11</v>
      </c>
      <c r="H93" s="1" t="s">
        <v>12</v>
      </c>
      <c r="I93" s="1" t="s">
        <v>15</v>
      </c>
      <c r="J93" s="1">
        <v>62.49</v>
      </c>
    </row>
    <row r="94" spans="1:10" x14ac:dyDescent="0.25">
      <c r="A94" s="1" t="s">
        <v>39</v>
      </c>
      <c r="B94" s="1" t="s">
        <v>35</v>
      </c>
      <c r="C94" s="1">
        <v>6</v>
      </c>
      <c r="D94" s="1" t="s">
        <v>23</v>
      </c>
      <c r="E94" s="1" t="s">
        <v>22</v>
      </c>
      <c r="F94" s="1" t="s">
        <v>10</v>
      </c>
      <c r="G94" s="1" t="s">
        <v>11</v>
      </c>
      <c r="H94" s="1" t="s">
        <v>12</v>
      </c>
      <c r="I94" s="1" t="s">
        <v>15</v>
      </c>
      <c r="J94" s="1">
        <v>18.84</v>
      </c>
    </row>
    <row r="95" spans="1:10" x14ac:dyDescent="0.25">
      <c r="A95" s="1" t="s">
        <v>39</v>
      </c>
      <c r="B95" s="1" t="s">
        <v>35</v>
      </c>
      <c r="C95" s="1">
        <v>11.5</v>
      </c>
      <c r="D95" s="1" t="s">
        <v>23</v>
      </c>
      <c r="E95" s="1" t="s">
        <v>22</v>
      </c>
      <c r="F95" s="1" t="s">
        <v>10</v>
      </c>
      <c r="G95" s="1" t="s">
        <v>11</v>
      </c>
      <c r="H95" s="1" t="s">
        <v>12</v>
      </c>
      <c r="I95" s="1" t="s">
        <v>15</v>
      </c>
      <c r="J95" s="1">
        <v>36.11</v>
      </c>
    </row>
    <row r="96" spans="1:10" x14ac:dyDescent="0.25">
      <c r="A96" s="1" t="s">
        <v>39</v>
      </c>
      <c r="B96" s="1" t="s">
        <v>35</v>
      </c>
      <c r="C96" s="1">
        <v>10.199999999999999</v>
      </c>
      <c r="D96" s="1" t="s">
        <v>23</v>
      </c>
      <c r="E96" s="1" t="s">
        <v>22</v>
      </c>
      <c r="F96" s="1" t="s">
        <v>10</v>
      </c>
      <c r="G96" s="1" t="s">
        <v>11</v>
      </c>
      <c r="H96" s="1" t="s">
        <v>12</v>
      </c>
      <c r="I96" s="1" t="s">
        <v>15</v>
      </c>
      <c r="J96" s="1">
        <v>32.03</v>
      </c>
    </row>
    <row r="97" spans="1:10" x14ac:dyDescent="0.25">
      <c r="A97" s="1" t="s">
        <v>39</v>
      </c>
      <c r="B97" s="1" t="s">
        <v>35</v>
      </c>
      <c r="C97" s="1">
        <v>9.9</v>
      </c>
      <c r="D97" s="1" t="s">
        <v>23</v>
      </c>
      <c r="E97" s="1" t="s">
        <v>22</v>
      </c>
      <c r="F97" s="1" t="s">
        <v>10</v>
      </c>
      <c r="G97" s="1" t="s">
        <v>11</v>
      </c>
      <c r="H97" s="1" t="s">
        <v>12</v>
      </c>
      <c r="I97" s="1" t="s">
        <v>15</v>
      </c>
      <c r="J97" s="1">
        <v>31.09</v>
      </c>
    </row>
    <row r="98" spans="1:10" x14ac:dyDescent="0.25">
      <c r="A98" s="1" t="s">
        <v>39</v>
      </c>
      <c r="B98" s="1" t="s">
        <v>35</v>
      </c>
      <c r="C98" s="1">
        <v>15.2</v>
      </c>
      <c r="D98" s="1" t="s">
        <v>23</v>
      </c>
      <c r="E98" s="1" t="s">
        <v>22</v>
      </c>
      <c r="F98" s="1" t="s">
        <v>10</v>
      </c>
      <c r="G98" s="1" t="s">
        <v>11</v>
      </c>
      <c r="H98" s="1" t="s">
        <v>12</v>
      </c>
      <c r="I98" s="1" t="s">
        <v>15</v>
      </c>
      <c r="J98" s="1">
        <v>47.73</v>
      </c>
    </row>
    <row r="99" spans="1:10" x14ac:dyDescent="0.25">
      <c r="A99" s="1" t="s">
        <v>39</v>
      </c>
      <c r="B99" s="1" t="s">
        <v>35</v>
      </c>
      <c r="C99" s="1">
        <v>9.3000000000000007</v>
      </c>
      <c r="D99" s="1" t="s">
        <v>23</v>
      </c>
      <c r="E99" s="1" t="s">
        <v>22</v>
      </c>
      <c r="F99" s="1" t="s">
        <v>10</v>
      </c>
      <c r="G99" s="1" t="s">
        <v>11</v>
      </c>
      <c r="H99" s="1" t="s">
        <v>12</v>
      </c>
      <c r="I99" s="1" t="s">
        <v>15</v>
      </c>
      <c r="J99" s="1">
        <v>29.2</v>
      </c>
    </row>
    <row r="100" spans="1:10" x14ac:dyDescent="0.25">
      <c r="A100" s="1" t="s">
        <v>39</v>
      </c>
      <c r="B100" s="1" t="s">
        <v>35</v>
      </c>
      <c r="C100" s="1">
        <v>12.4</v>
      </c>
      <c r="D100" s="1" t="s">
        <v>23</v>
      </c>
      <c r="E100" s="1" t="s">
        <v>22</v>
      </c>
      <c r="F100" s="1" t="s">
        <v>10</v>
      </c>
      <c r="G100" s="1" t="s">
        <v>11</v>
      </c>
      <c r="H100" s="1" t="s">
        <v>12</v>
      </c>
      <c r="I100" s="1" t="s">
        <v>15</v>
      </c>
      <c r="J100" s="1">
        <v>38.94</v>
      </c>
    </row>
    <row r="101" spans="1:10" x14ac:dyDescent="0.25">
      <c r="A101" s="1" t="s">
        <v>39</v>
      </c>
      <c r="B101" s="1" t="s">
        <v>35</v>
      </c>
      <c r="C101" s="1">
        <v>7.3</v>
      </c>
      <c r="D101" s="1" t="s">
        <v>23</v>
      </c>
      <c r="E101" s="1" t="s">
        <v>22</v>
      </c>
      <c r="F101" s="1" t="s">
        <v>10</v>
      </c>
      <c r="G101" s="1" t="s">
        <v>11</v>
      </c>
      <c r="H101" s="1" t="s">
        <v>12</v>
      </c>
      <c r="I101" s="1" t="s">
        <v>15</v>
      </c>
      <c r="J101" s="1">
        <v>22.92</v>
      </c>
    </row>
    <row r="102" spans="1:10" x14ac:dyDescent="0.25">
      <c r="A102" s="1" t="s">
        <v>39</v>
      </c>
      <c r="B102" s="1" t="s">
        <v>35</v>
      </c>
      <c r="C102" s="1">
        <v>11.3</v>
      </c>
      <c r="D102" s="1" t="s">
        <v>23</v>
      </c>
      <c r="E102" s="1" t="s">
        <v>22</v>
      </c>
      <c r="F102" s="1" t="s">
        <v>10</v>
      </c>
      <c r="G102" s="1" t="s">
        <v>11</v>
      </c>
      <c r="H102" s="1" t="s">
        <v>12</v>
      </c>
      <c r="I102" s="1" t="s">
        <v>15</v>
      </c>
      <c r="J102" s="1">
        <v>35.479999999999997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89B6-AC07-4609-91FD-A70B8315667E}">
  <dimension ref="A1:U101"/>
  <sheetViews>
    <sheetView workbookViewId="0">
      <selection activeCell="M15" sqref="M15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s="2" t="s">
        <v>2</v>
      </c>
      <c r="J1" t="s">
        <v>3</v>
      </c>
      <c r="K1" t="s">
        <v>4</v>
      </c>
      <c r="L1" t="s">
        <v>5</v>
      </c>
      <c r="M1" t="s">
        <v>6</v>
      </c>
      <c r="N1" s="2" t="s">
        <v>2</v>
      </c>
      <c r="O1" t="s">
        <v>3</v>
      </c>
      <c r="P1" t="s">
        <v>4</v>
      </c>
      <c r="Q1" t="s">
        <v>5</v>
      </c>
      <c r="R1" t="s">
        <v>6</v>
      </c>
      <c r="S1" t="s">
        <v>6</v>
      </c>
      <c r="T1" s="3" t="s">
        <v>7</v>
      </c>
      <c r="U1" t="s">
        <v>48</v>
      </c>
    </row>
    <row r="2" spans="1:21" x14ac:dyDescent="0.25">
      <c r="A2" s="1" t="s">
        <v>37</v>
      </c>
      <c r="B2" s="1" t="s">
        <v>32</v>
      </c>
      <c r="C2" s="6">
        <v>19.2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5.6</v>
      </c>
      <c r="J2" s="1" t="s">
        <v>13</v>
      </c>
      <c r="K2" s="1" t="s">
        <v>14</v>
      </c>
      <c r="L2" s="1" t="s">
        <v>10</v>
      </c>
      <c r="M2" s="1" t="s">
        <v>11</v>
      </c>
      <c r="N2" s="1"/>
      <c r="O2" s="1"/>
      <c r="P2" s="1"/>
      <c r="Q2" s="1"/>
      <c r="R2" s="1"/>
      <c r="S2" s="1" t="s">
        <v>15</v>
      </c>
      <c r="T2" s="3">
        <v>49.6</v>
      </c>
      <c r="U2" s="1" t="s">
        <v>49</v>
      </c>
    </row>
    <row r="3" spans="1:21" x14ac:dyDescent="0.25">
      <c r="A3" s="1" t="s">
        <v>37</v>
      </c>
      <c r="B3" s="1" t="s">
        <v>32</v>
      </c>
      <c r="C3" s="6">
        <v>11.3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8.6999999999999993</v>
      </c>
      <c r="J3" s="1" t="s">
        <v>13</v>
      </c>
      <c r="K3" s="1" t="s">
        <v>14</v>
      </c>
      <c r="L3" s="1" t="s">
        <v>10</v>
      </c>
      <c r="M3" s="1" t="s">
        <v>11</v>
      </c>
      <c r="N3" s="1"/>
      <c r="O3" s="1"/>
      <c r="P3" s="1"/>
      <c r="Q3" s="1"/>
      <c r="R3" s="1"/>
      <c r="S3" s="1" t="s">
        <v>15</v>
      </c>
      <c r="T3" s="3">
        <v>40</v>
      </c>
      <c r="U3" s="1" t="s">
        <v>50</v>
      </c>
    </row>
    <row r="4" spans="1:21" x14ac:dyDescent="0.25">
      <c r="A4" s="1" t="s">
        <v>37</v>
      </c>
      <c r="B4" s="1" t="s">
        <v>32</v>
      </c>
      <c r="C4" s="6">
        <v>15.8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6">
        <v>7.6</v>
      </c>
      <c r="J4" s="1" t="s">
        <v>13</v>
      </c>
      <c r="K4" s="1" t="s">
        <v>14</v>
      </c>
      <c r="L4" s="1" t="s">
        <v>10</v>
      </c>
      <c r="M4" s="1" t="s">
        <v>11</v>
      </c>
      <c r="N4" s="1"/>
      <c r="O4" s="1"/>
      <c r="P4" s="1"/>
      <c r="Q4" s="1"/>
      <c r="R4" s="1"/>
      <c r="S4" s="1" t="s">
        <v>15</v>
      </c>
      <c r="T4" s="3">
        <v>46.8</v>
      </c>
      <c r="U4" s="1" t="s">
        <v>51</v>
      </c>
    </row>
    <row r="5" spans="1:21" x14ac:dyDescent="0.25">
      <c r="A5" s="1" t="s">
        <v>41</v>
      </c>
      <c r="B5" s="1" t="s">
        <v>27</v>
      </c>
      <c r="C5" s="6">
        <v>17.18</v>
      </c>
      <c r="D5" s="1" t="s">
        <v>42</v>
      </c>
      <c r="E5" s="1" t="s">
        <v>10</v>
      </c>
      <c r="F5" s="1" t="s">
        <v>10</v>
      </c>
      <c r="G5" s="1" t="s">
        <v>11</v>
      </c>
      <c r="H5" s="1" t="s">
        <v>12</v>
      </c>
      <c r="I5" s="6">
        <v>7.2</v>
      </c>
      <c r="J5" s="1" t="s">
        <v>40</v>
      </c>
      <c r="K5" s="1" t="s">
        <v>14</v>
      </c>
      <c r="L5" s="1" t="s">
        <v>10</v>
      </c>
      <c r="M5" s="1" t="s">
        <v>11</v>
      </c>
      <c r="N5" s="6">
        <v>15.6</v>
      </c>
      <c r="O5" s="1" t="s">
        <v>23</v>
      </c>
      <c r="P5" s="1" t="s">
        <v>17</v>
      </c>
      <c r="Q5" s="1" t="s">
        <v>10</v>
      </c>
      <c r="R5" s="1" t="s">
        <v>11</v>
      </c>
      <c r="S5" s="1" t="s">
        <v>15</v>
      </c>
      <c r="T5" s="3">
        <v>39.979999999999997</v>
      </c>
      <c r="U5" s="1" t="s">
        <v>52</v>
      </c>
    </row>
    <row r="6" spans="1:21" x14ac:dyDescent="0.25">
      <c r="A6" s="1" t="s">
        <v>41</v>
      </c>
      <c r="B6" s="1" t="s">
        <v>43</v>
      </c>
      <c r="C6" s="6">
        <v>26</v>
      </c>
      <c r="D6" s="1">
        <v>60</v>
      </c>
      <c r="E6" s="1">
        <v>55</v>
      </c>
      <c r="F6" s="1" t="s">
        <v>10</v>
      </c>
      <c r="G6" s="1" t="s">
        <v>11</v>
      </c>
      <c r="H6" s="1" t="s">
        <v>12</v>
      </c>
      <c r="I6" s="6">
        <v>13.7</v>
      </c>
      <c r="J6" s="1">
        <v>230</v>
      </c>
      <c r="K6" s="1">
        <v>75</v>
      </c>
      <c r="L6" s="1" t="s">
        <v>10</v>
      </c>
      <c r="M6" s="1" t="s">
        <v>11</v>
      </c>
      <c r="N6" s="6">
        <v>20.399999999999999</v>
      </c>
      <c r="O6" s="1">
        <v>120</v>
      </c>
      <c r="P6" s="1">
        <v>180</v>
      </c>
      <c r="Q6" s="1" t="s">
        <v>10</v>
      </c>
      <c r="R6" s="1" t="s">
        <v>11</v>
      </c>
      <c r="S6" s="1" t="s">
        <v>15</v>
      </c>
      <c r="T6" s="3">
        <v>60.1</v>
      </c>
      <c r="U6" s="1" t="s">
        <v>53</v>
      </c>
    </row>
    <row r="7" spans="1:21" x14ac:dyDescent="0.25">
      <c r="A7" s="1" t="s">
        <v>37</v>
      </c>
      <c r="B7" s="1" t="s">
        <v>32</v>
      </c>
      <c r="C7" s="6">
        <v>16.600000000000001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6">
        <v>5.3</v>
      </c>
      <c r="J7" s="1" t="s">
        <v>13</v>
      </c>
      <c r="K7" s="1" t="s">
        <v>14</v>
      </c>
      <c r="L7" s="1" t="s">
        <v>10</v>
      </c>
      <c r="M7" s="1" t="s">
        <v>11</v>
      </c>
      <c r="N7" s="1"/>
      <c r="O7" s="1"/>
      <c r="P7" s="1"/>
      <c r="Q7" s="1"/>
      <c r="R7" s="1"/>
      <c r="S7" s="1" t="s">
        <v>15</v>
      </c>
      <c r="T7" s="3">
        <v>43.8</v>
      </c>
      <c r="U7" s="1" t="s">
        <v>54</v>
      </c>
    </row>
    <row r="8" spans="1:21" x14ac:dyDescent="0.25">
      <c r="A8" s="1" t="s">
        <v>37</v>
      </c>
      <c r="B8" s="1" t="s">
        <v>32</v>
      </c>
      <c r="C8" s="6">
        <v>18.600000000000001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6">
        <v>8.6999999999999993</v>
      </c>
      <c r="J8" s="1" t="s">
        <v>13</v>
      </c>
      <c r="K8" s="1" t="s">
        <v>14</v>
      </c>
      <c r="L8" s="1" t="s">
        <v>10</v>
      </c>
      <c r="M8" s="1" t="s">
        <v>11</v>
      </c>
      <c r="N8" s="1"/>
      <c r="O8" s="1"/>
      <c r="P8" s="1"/>
      <c r="Q8" s="1"/>
      <c r="R8" s="1"/>
      <c r="S8" s="1" t="s">
        <v>15</v>
      </c>
      <c r="T8" s="3">
        <v>54.6</v>
      </c>
      <c r="U8" s="1" t="s">
        <v>55</v>
      </c>
    </row>
    <row r="9" spans="1:21" x14ac:dyDescent="0.25">
      <c r="A9" s="1" t="s">
        <v>37</v>
      </c>
      <c r="B9" s="1" t="s">
        <v>32</v>
      </c>
      <c r="C9" s="6">
        <v>19.7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6">
        <v>9</v>
      </c>
      <c r="J9" s="1" t="s">
        <v>13</v>
      </c>
      <c r="K9" s="1" t="s">
        <v>14</v>
      </c>
      <c r="L9" s="1" t="s">
        <v>10</v>
      </c>
      <c r="M9" s="1" t="s">
        <v>11</v>
      </c>
      <c r="N9" s="1"/>
      <c r="O9" s="1"/>
      <c r="P9" s="1"/>
      <c r="Q9" s="1"/>
      <c r="R9" s="1"/>
      <c r="S9" s="1" t="s">
        <v>15</v>
      </c>
      <c r="T9" s="3">
        <v>57.4</v>
      </c>
      <c r="U9" s="1" t="s">
        <v>56</v>
      </c>
    </row>
    <row r="10" spans="1:21" x14ac:dyDescent="0.25">
      <c r="A10" s="1" t="s">
        <v>41</v>
      </c>
      <c r="B10" s="1" t="s">
        <v>27</v>
      </c>
      <c r="C10" s="6">
        <v>17.25</v>
      </c>
      <c r="D10" s="1" t="s">
        <v>42</v>
      </c>
      <c r="E10" s="1" t="s">
        <v>10</v>
      </c>
      <c r="F10" s="1" t="s">
        <v>10</v>
      </c>
      <c r="G10" s="1" t="s">
        <v>11</v>
      </c>
      <c r="H10" s="1" t="s">
        <v>12</v>
      </c>
      <c r="I10" s="6">
        <v>6.7</v>
      </c>
      <c r="J10" s="1" t="s">
        <v>40</v>
      </c>
      <c r="K10" s="1" t="s">
        <v>14</v>
      </c>
      <c r="L10" s="1" t="s">
        <v>10</v>
      </c>
      <c r="M10" s="1" t="s">
        <v>11</v>
      </c>
      <c r="N10" s="6">
        <v>15.9</v>
      </c>
      <c r="O10" s="1" t="s">
        <v>23</v>
      </c>
      <c r="P10" s="1" t="s">
        <v>17</v>
      </c>
      <c r="Q10" s="1" t="s">
        <v>10</v>
      </c>
      <c r="R10" s="1" t="s">
        <v>11</v>
      </c>
      <c r="S10" s="1" t="s">
        <v>15</v>
      </c>
      <c r="T10" s="3">
        <v>39.85</v>
      </c>
      <c r="U10" s="1" t="s">
        <v>57</v>
      </c>
    </row>
    <row r="11" spans="1:21" x14ac:dyDescent="0.25">
      <c r="A11" s="1" t="s">
        <v>41</v>
      </c>
      <c r="B11" s="1" t="s">
        <v>43</v>
      </c>
      <c r="C11" s="6">
        <v>29.6</v>
      </c>
      <c r="D11" s="1">
        <v>60</v>
      </c>
      <c r="E11" s="1">
        <v>55</v>
      </c>
      <c r="F11" s="1" t="s">
        <v>10</v>
      </c>
      <c r="G11" s="1" t="s">
        <v>11</v>
      </c>
      <c r="H11" s="1" t="s">
        <v>12</v>
      </c>
      <c r="I11" s="6">
        <v>18.3</v>
      </c>
      <c r="J11" s="1">
        <v>230</v>
      </c>
      <c r="K11" s="1">
        <v>75</v>
      </c>
      <c r="L11" s="1" t="s">
        <v>10</v>
      </c>
      <c r="M11" s="1" t="s">
        <v>11</v>
      </c>
      <c r="N11" s="6">
        <v>23.3</v>
      </c>
      <c r="O11" s="1">
        <v>120</v>
      </c>
      <c r="P11" s="1">
        <v>180</v>
      </c>
      <c r="Q11" s="1" t="s">
        <v>10</v>
      </c>
      <c r="R11" s="1" t="s">
        <v>11</v>
      </c>
      <c r="S11" s="1" t="s">
        <v>15</v>
      </c>
      <c r="T11" s="3">
        <v>71.2</v>
      </c>
      <c r="U11" s="1" t="s">
        <v>58</v>
      </c>
    </row>
    <row r="12" spans="1:21" x14ac:dyDescent="0.25">
      <c r="A12" s="1" t="s">
        <v>37</v>
      </c>
      <c r="B12" s="1" t="s">
        <v>32</v>
      </c>
      <c r="C12" s="6">
        <v>16.399999999999999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6">
        <v>7.8</v>
      </c>
      <c r="J12" s="1" t="s">
        <v>13</v>
      </c>
      <c r="K12" s="1" t="s">
        <v>14</v>
      </c>
      <c r="L12" s="1" t="s">
        <v>10</v>
      </c>
      <c r="M12" s="1" t="s">
        <v>11</v>
      </c>
      <c r="N12" s="1"/>
      <c r="O12" s="1"/>
      <c r="P12" s="1"/>
      <c r="Q12" s="1"/>
      <c r="R12" s="1"/>
      <c r="S12" s="1" t="s">
        <v>15</v>
      </c>
      <c r="T12" s="3">
        <v>48.4</v>
      </c>
      <c r="U12" s="1" t="s">
        <v>59</v>
      </c>
    </row>
    <row r="13" spans="1:21" x14ac:dyDescent="0.25">
      <c r="A13" s="1" t="s">
        <v>37</v>
      </c>
      <c r="B13" s="1" t="s">
        <v>32</v>
      </c>
      <c r="C13" s="6">
        <v>15.2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6">
        <v>8.6999999999999993</v>
      </c>
      <c r="J13" s="1" t="s">
        <v>13</v>
      </c>
      <c r="K13" s="1" t="s">
        <v>14</v>
      </c>
      <c r="L13" s="1" t="s">
        <v>10</v>
      </c>
      <c r="M13" s="1" t="s">
        <v>11</v>
      </c>
      <c r="N13" s="1"/>
      <c r="O13" s="1"/>
      <c r="P13" s="1"/>
      <c r="Q13" s="1"/>
      <c r="R13" s="1"/>
      <c r="S13" s="1" t="s">
        <v>15</v>
      </c>
      <c r="T13" s="3">
        <v>47.8</v>
      </c>
      <c r="U13" s="1" t="s">
        <v>60</v>
      </c>
    </row>
    <row r="14" spans="1:21" x14ac:dyDescent="0.25">
      <c r="A14" s="1" t="s">
        <v>37</v>
      </c>
      <c r="B14" s="1" t="s">
        <v>32</v>
      </c>
      <c r="C14" s="6">
        <v>12.8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6">
        <v>4.9000000000000004</v>
      </c>
      <c r="J14" s="1" t="s">
        <v>13</v>
      </c>
      <c r="K14" s="1" t="s">
        <v>14</v>
      </c>
      <c r="L14" s="1" t="s">
        <v>10</v>
      </c>
      <c r="M14" s="1" t="s">
        <v>11</v>
      </c>
      <c r="N14" s="1"/>
      <c r="O14" s="1"/>
      <c r="P14" s="1"/>
      <c r="Q14" s="1"/>
      <c r="R14" s="1"/>
      <c r="S14" s="1" t="s">
        <v>15</v>
      </c>
      <c r="T14" s="3">
        <v>35.4</v>
      </c>
      <c r="U14" s="1" t="s">
        <v>61</v>
      </c>
    </row>
    <row r="15" spans="1:21" x14ac:dyDescent="0.25">
      <c r="A15" s="1" t="s">
        <v>41</v>
      </c>
      <c r="B15" s="1" t="s">
        <v>27</v>
      </c>
      <c r="C15" s="6">
        <v>12.66</v>
      </c>
      <c r="D15" s="1" t="s">
        <v>42</v>
      </c>
      <c r="E15" s="1" t="s">
        <v>10</v>
      </c>
      <c r="F15" s="1" t="s">
        <v>10</v>
      </c>
      <c r="G15" s="1" t="s">
        <v>11</v>
      </c>
      <c r="H15" s="1" t="s">
        <v>12</v>
      </c>
      <c r="I15" s="6">
        <v>5.3</v>
      </c>
      <c r="J15" s="1" t="s">
        <v>40</v>
      </c>
      <c r="K15" s="1" t="s">
        <v>14</v>
      </c>
      <c r="L15" s="1" t="s">
        <v>10</v>
      </c>
      <c r="M15" s="1" t="s">
        <v>11</v>
      </c>
      <c r="N15" s="6">
        <v>11.5</v>
      </c>
      <c r="O15" s="1" t="s">
        <v>23</v>
      </c>
      <c r="P15" s="1" t="s">
        <v>17</v>
      </c>
      <c r="Q15" s="1" t="s">
        <v>10</v>
      </c>
      <c r="R15" s="1" t="s">
        <v>11</v>
      </c>
      <c r="S15" s="1" t="s">
        <v>15</v>
      </c>
      <c r="T15" s="3">
        <v>29.46</v>
      </c>
      <c r="U15" s="1" t="s">
        <v>62</v>
      </c>
    </row>
    <row r="16" spans="1:21" x14ac:dyDescent="0.25">
      <c r="A16" s="1" t="s">
        <v>41</v>
      </c>
      <c r="B16" s="1" t="s">
        <v>43</v>
      </c>
      <c r="C16" s="6">
        <v>32.9</v>
      </c>
      <c r="D16" s="1">
        <v>60</v>
      </c>
      <c r="E16" s="1">
        <v>55</v>
      </c>
      <c r="F16" s="1" t="s">
        <v>10</v>
      </c>
      <c r="G16" s="1" t="s">
        <v>11</v>
      </c>
      <c r="H16" s="1" t="s">
        <v>12</v>
      </c>
      <c r="I16" s="6">
        <v>23.8</v>
      </c>
      <c r="J16" s="1">
        <v>230</v>
      </c>
      <c r="K16" s="1">
        <v>75</v>
      </c>
      <c r="L16" s="1" t="s">
        <v>10</v>
      </c>
      <c r="M16" s="1" t="s">
        <v>11</v>
      </c>
      <c r="N16" s="6">
        <v>28.8</v>
      </c>
      <c r="O16" s="1">
        <v>120</v>
      </c>
      <c r="P16" s="1">
        <v>180</v>
      </c>
      <c r="Q16" s="1" t="s">
        <v>10</v>
      </c>
      <c r="R16" s="1" t="s">
        <v>11</v>
      </c>
      <c r="S16" s="1" t="s">
        <v>15</v>
      </c>
      <c r="T16" s="3">
        <v>85.5</v>
      </c>
      <c r="U16" s="1" t="s">
        <v>63</v>
      </c>
    </row>
    <row r="17" spans="1:21" x14ac:dyDescent="0.25">
      <c r="A17" s="1" t="s">
        <v>37</v>
      </c>
      <c r="B17" s="1" t="s">
        <v>32</v>
      </c>
      <c r="C17" s="6">
        <v>19.399999999999999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6">
        <v>6.4</v>
      </c>
      <c r="J17" s="1" t="s">
        <v>13</v>
      </c>
      <c r="K17" s="1" t="s">
        <v>14</v>
      </c>
      <c r="L17" s="1" t="s">
        <v>10</v>
      </c>
      <c r="M17" s="1" t="s">
        <v>11</v>
      </c>
      <c r="N17" s="1"/>
      <c r="O17" s="1"/>
      <c r="P17" s="1"/>
      <c r="Q17" s="1"/>
      <c r="R17" s="1"/>
      <c r="S17" s="1" t="s">
        <v>15</v>
      </c>
      <c r="T17" s="3">
        <v>51.6</v>
      </c>
      <c r="U17" s="1" t="s">
        <v>64</v>
      </c>
    </row>
    <row r="18" spans="1:21" x14ac:dyDescent="0.25">
      <c r="A18" s="1" t="s">
        <v>37</v>
      </c>
      <c r="B18" s="1" t="s">
        <v>32</v>
      </c>
      <c r="C18" s="6">
        <v>18</v>
      </c>
      <c r="D18" s="1" t="s">
        <v>8</v>
      </c>
      <c r="E18" s="1" t="s">
        <v>9</v>
      </c>
      <c r="F18" s="1" t="s">
        <v>10</v>
      </c>
      <c r="G18" s="1" t="s">
        <v>11</v>
      </c>
      <c r="H18" s="1" t="s">
        <v>12</v>
      </c>
      <c r="I18" s="6">
        <v>5.5</v>
      </c>
      <c r="J18" s="1" t="s">
        <v>13</v>
      </c>
      <c r="K18" s="1" t="s">
        <v>14</v>
      </c>
      <c r="L18" s="1" t="s">
        <v>10</v>
      </c>
      <c r="M18" s="1" t="s">
        <v>11</v>
      </c>
      <c r="N18" s="1"/>
      <c r="O18" s="1"/>
      <c r="P18" s="1"/>
      <c r="Q18" s="1"/>
      <c r="R18" s="1"/>
      <c r="S18" s="1" t="s">
        <v>15</v>
      </c>
      <c r="T18" s="3">
        <v>47</v>
      </c>
      <c r="U18" s="1" t="s">
        <v>65</v>
      </c>
    </row>
    <row r="19" spans="1:21" x14ac:dyDescent="0.25">
      <c r="A19" s="1" t="s">
        <v>37</v>
      </c>
      <c r="B19" s="1" t="s">
        <v>32</v>
      </c>
      <c r="C19" s="6">
        <v>15</v>
      </c>
      <c r="D19" s="1" t="s">
        <v>8</v>
      </c>
      <c r="E19" s="1" t="s">
        <v>9</v>
      </c>
      <c r="F19" s="1" t="s">
        <v>10</v>
      </c>
      <c r="G19" s="1" t="s">
        <v>11</v>
      </c>
      <c r="H19" s="1" t="s">
        <v>12</v>
      </c>
      <c r="I19" s="6">
        <v>5.0999999999999996</v>
      </c>
      <c r="J19" s="1" t="s">
        <v>13</v>
      </c>
      <c r="K19" s="1" t="s">
        <v>14</v>
      </c>
      <c r="L19" s="1" t="s">
        <v>10</v>
      </c>
      <c r="M19" s="1" t="s">
        <v>11</v>
      </c>
      <c r="N19" s="1"/>
      <c r="O19" s="1"/>
      <c r="P19" s="1"/>
      <c r="Q19" s="1"/>
      <c r="R19" s="1"/>
      <c r="S19" s="1" t="s">
        <v>15</v>
      </c>
      <c r="T19" s="3">
        <v>40.200000000000003</v>
      </c>
      <c r="U19" s="1" t="s">
        <v>66</v>
      </c>
    </row>
    <row r="20" spans="1:21" x14ac:dyDescent="0.25">
      <c r="A20" s="1" t="s">
        <v>41</v>
      </c>
      <c r="B20" s="1" t="s">
        <v>27</v>
      </c>
      <c r="C20" s="6">
        <v>14.52</v>
      </c>
      <c r="D20" s="1" t="s">
        <v>42</v>
      </c>
      <c r="E20" s="1" t="s">
        <v>10</v>
      </c>
      <c r="F20" s="1" t="s">
        <v>10</v>
      </c>
      <c r="G20" s="1" t="s">
        <v>11</v>
      </c>
      <c r="H20" s="1" t="s">
        <v>12</v>
      </c>
      <c r="I20" s="6">
        <v>5.6</v>
      </c>
      <c r="J20" s="1" t="s">
        <v>40</v>
      </c>
      <c r="K20" s="1" t="s">
        <v>14</v>
      </c>
      <c r="L20" s="1" t="s">
        <v>10</v>
      </c>
      <c r="M20" s="1" t="s">
        <v>11</v>
      </c>
      <c r="N20" s="6">
        <v>13.4</v>
      </c>
      <c r="O20" s="1" t="s">
        <v>23</v>
      </c>
      <c r="P20" s="1" t="s">
        <v>17</v>
      </c>
      <c r="Q20" s="1" t="s">
        <v>10</v>
      </c>
      <c r="R20" s="1" t="s">
        <v>11</v>
      </c>
      <c r="S20" s="1" t="s">
        <v>15</v>
      </c>
      <c r="T20" s="3">
        <v>33.520000000000003</v>
      </c>
      <c r="U20" s="1" t="s">
        <v>67</v>
      </c>
    </row>
    <row r="21" spans="1:21" x14ac:dyDescent="0.25">
      <c r="A21" s="1" t="s">
        <v>41</v>
      </c>
      <c r="B21" s="1" t="s">
        <v>43</v>
      </c>
      <c r="C21" s="6">
        <v>33.9</v>
      </c>
      <c r="D21" s="1">
        <v>60</v>
      </c>
      <c r="E21" s="1">
        <v>55</v>
      </c>
      <c r="F21" s="1" t="s">
        <v>10</v>
      </c>
      <c r="G21" s="1" t="s">
        <v>11</v>
      </c>
      <c r="H21" s="1" t="s">
        <v>12</v>
      </c>
      <c r="I21" s="6">
        <v>23.2</v>
      </c>
      <c r="J21" s="1">
        <v>230</v>
      </c>
      <c r="K21" s="1">
        <v>75</v>
      </c>
      <c r="L21" s="1" t="s">
        <v>10</v>
      </c>
      <c r="M21" s="1" t="s">
        <v>11</v>
      </c>
      <c r="N21" s="6">
        <v>29.6</v>
      </c>
      <c r="O21" s="1">
        <v>120</v>
      </c>
      <c r="P21" s="1">
        <v>180</v>
      </c>
      <c r="Q21" s="1" t="s">
        <v>10</v>
      </c>
      <c r="R21" s="1" t="s">
        <v>11</v>
      </c>
      <c r="S21" s="1" t="s">
        <v>15</v>
      </c>
      <c r="T21" s="3">
        <v>86.7</v>
      </c>
      <c r="U21" s="1" t="s">
        <v>68</v>
      </c>
    </row>
    <row r="22" spans="1:21" x14ac:dyDescent="0.25">
      <c r="A22" s="1" t="s">
        <v>37</v>
      </c>
      <c r="B22" s="1" t="s">
        <v>32</v>
      </c>
      <c r="C22" s="6">
        <v>19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7.4</v>
      </c>
      <c r="J22" s="1" t="s">
        <v>13</v>
      </c>
      <c r="K22" s="1" t="s">
        <v>14</v>
      </c>
      <c r="L22" s="1" t="s">
        <v>10</v>
      </c>
      <c r="M22" s="1" t="s">
        <v>11</v>
      </c>
      <c r="N22" s="1"/>
      <c r="O22" s="1"/>
      <c r="P22" s="1"/>
      <c r="Q22" s="1"/>
      <c r="R22" s="1"/>
      <c r="S22" s="1" t="s">
        <v>15</v>
      </c>
      <c r="T22" s="3">
        <v>52.8</v>
      </c>
      <c r="U22" s="1" t="s">
        <v>69</v>
      </c>
    </row>
    <row r="23" spans="1:21" x14ac:dyDescent="0.25">
      <c r="A23" s="1" t="s">
        <v>37</v>
      </c>
      <c r="B23" s="1" t="s">
        <v>32</v>
      </c>
      <c r="C23" s="6">
        <v>14.7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6.2</v>
      </c>
      <c r="J23" s="1" t="s">
        <v>13</v>
      </c>
      <c r="K23" s="1" t="s">
        <v>14</v>
      </c>
      <c r="L23" s="1" t="s">
        <v>10</v>
      </c>
      <c r="M23" s="1" t="s">
        <v>11</v>
      </c>
      <c r="N23" s="1"/>
      <c r="O23" s="1"/>
      <c r="P23" s="1"/>
      <c r="Q23" s="1"/>
      <c r="R23" s="1"/>
      <c r="S23" s="1" t="s">
        <v>15</v>
      </c>
      <c r="T23" s="3">
        <v>41.8</v>
      </c>
      <c r="U23" s="1" t="s">
        <v>70</v>
      </c>
    </row>
    <row r="24" spans="1:21" x14ac:dyDescent="0.25">
      <c r="A24" s="1" t="s">
        <v>37</v>
      </c>
      <c r="B24" s="1" t="s">
        <v>32</v>
      </c>
      <c r="C24" s="6">
        <v>12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6">
        <v>5.3</v>
      </c>
      <c r="J24" s="1" t="s">
        <v>13</v>
      </c>
      <c r="K24" s="1" t="s">
        <v>14</v>
      </c>
      <c r="L24" s="1" t="s">
        <v>10</v>
      </c>
      <c r="M24" s="1" t="s">
        <v>11</v>
      </c>
      <c r="N24" s="1"/>
      <c r="O24" s="1"/>
      <c r="P24" s="1"/>
      <c r="Q24" s="1"/>
      <c r="R24" s="1"/>
      <c r="S24" s="1" t="s">
        <v>15</v>
      </c>
      <c r="T24" s="3">
        <v>34.6</v>
      </c>
      <c r="U24" s="1" t="s">
        <v>71</v>
      </c>
    </row>
    <row r="25" spans="1:21" x14ac:dyDescent="0.25">
      <c r="A25" s="1" t="s">
        <v>41</v>
      </c>
      <c r="B25" s="1" t="s">
        <v>27</v>
      </c>
      <c r="C25" s="6">
        <v>12.02</v>
      </c>
      <c r="D25" s="1" t="s">
        <v>42</v>
      </c>
      <c r="E25" s="1" t="s">
        <v>10</v>
      </c>
      <c r="F25" s="1" t="s">
        <v>10</v>
      </c>
      <c r="G25" s="1" t="s">
        <v>11</v>
      </c>
      <c r="H25" s="1" t="s">
        <v>12</v>
      </c>
      <c r="I25" s="6">
        <v>6.2</v>
      </c>
      <c r="J25" s="1" t="s">
        <v>40</v>
      </c>
      <c r="K25" s="1" t="s">
        <v>14</v>
      </c>
      <c r="L25" s="1" t="s">
        <v>10</v>
      </c>
      <c r="M25" s="1" t="s">
        <v>11</v>
      </c>
      <c r="N25" s="6">
        <v>10.3</v>
      </c>
      <c r="O25" s="1" t="s">
        <v>23</v>
      </c>
      <c r="P25" s="1" t="s">
        <v>17</v>
      </c>
      <c r="Q25" s="1" t="s">
        <v>10</v>
      </c>
      <c r="R25" s="1" t="s">
        <v>11</v>
      </c>
      <c r="S25" s="1" t="s">
        <v>15</v>
      </c>
      <c r="T25" s="3">
        <v>28.52</v>
      </c>
      <c r="U25" s="1" t="s">
        <v>72</v>
      </c>
    </row>
    <row r="26" spans="1:21" x14ac:dyDescent="0.25">
      <c r="A26" s="1" t="s">
        <v>41</v>
      </c>
      <c r="B26" s="1" t="s">
        <v>43</v>
      </c>
      <c r="C26" s="6">
        <v>28.3</v>
      </c>
      <c r="D26" s="1">
        <v>60</v>
      </c>
      <c r="E26" s="1">
        <v>55</v>
      </c>
      <c r="F26" s="1" t="s">
        <v>10</v>
      </c>
      <c r="G26" s="1" t="s">
        <v>11</v>
      </c>
      <c r="H26" s="1" t="s">
        <v>12</v>
      </c>
      <c r="I26" s="6">
        <v>16.8</v>
      </c>
      <c r="J26" s="1">
        <v>230</v>
      </c>
      <c r="K26" s="1">
        <v>75</v>
      </c>
      <c r="L26" s="1" t="s">
        <v>10</v>
      </c>
      <c r="M26" s="1" t="s">
        <v>11</v>
      </c>
      <c r="N26" s="6">
        <v>22.7</v>
      </c>
      <c r="O26" s="1">
        <v>120</v>
      </c>
      <c r="P26" s="1">
        <v>180</v>
      </c>
      <c r="Q26" s="1" t="s">
        <v>10</v>
      </c>
      <c r="R26" s="1" t="s">
        <v>11</v>
      </c>
      <c r="S26" s="1" t="s">
        <v>15</v>
      </c>
      <c r="T26" s="3">
        <v>67.8</v>
      </c>
      <c r="U26" s="1" t="s">
        <v>73</v>
      </c>
    </row>
    <row r="27" spans="1:21" x14ac:dyDescent="0.25">
      <c r="A27" s="1" t="s">
        <v>37</v>
      </c>
      <c r="B27" s="1" t="s">
        <v>32</v>
      </c>
      <c r="C27" s="6">
        <v>18.7</v>
      </c>
      <c r="D27" s="1" t="s">
        <v>8</v>
      </c>
      <c r="E27" s="1" t="s">
        <v>9</v>
      </c>
      <c r="F27" s="1" t="s">
        <v>10</v>
      </c>
      <c r="G27" s="1" t="s">
        <v>11</v>
      </c>
      <c r="H27" s="1" t="s">
        <v>12</v>
      </c>
      <c r="I27" s="6">
        <v>5.4</v>
      </c>
      <c r="J27" s="1" t="s">
        <v>13</v>
      </c>
      <c r="K27" s="1" t="s">
        <v>14</v>
      </c>
      <c r="L27" s="1" t="s">
        <v>10</v>
      </c>
      <c r="M27" s="1" t="s">
        <v>11</v>
      </c>
      <c r="N27" s="1"/>
      <c r="O27" s="1"/>
      <c r="P27" s="1"/>
      <c r="Q27" s="1"/>
      <c r="R27" s="1"/>
      <c r="S27" s="1" t="s">
        <v>15</v>
      </c>
      <c r="T27" s="3">
        <v>48.2</v>
      </c>
      <c r="U27" s="1" t="s">
        <v>74</v>
      </c>
    </row>
    <row r="28" spans="1:21" x14ac:dyDescent="0.25">
      <c r="A28" s="1" t="s">
        <v>37</v>
      </c>
      <c r="B28" s="1" t="s">
        <v>32</v>
      </c>
      <c r="C28" s="6">
        <v>12.9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6">
        <v>6.1</v>
      </c>
      <c r="J28" s="1" t="s">
        <v>13</v>
      </c>
      <c r="K28" s="1" t="s">
        <v>14</v>
      </c>
      <c r="L28" s="1" t="s">
        <v>10</v>
      </c>
      <c r="M28" s="1" t="s">
        <v>11</v>
      </c>
      <c r="N28" s="1"/>
      <c r="O28" s="1"/>
      <c r="P28" s="1"/>
      <c r="Q28" s="1"/>
      <c r="R28" s="1"/>
      <c r="S28" s="1" t="s">
        <v>15</v>
      </c>
      <c r="T28" s="3">
        <v>38</v>
      </c>
      <c r="U28" s="1" t="s">
        <v>75</v>
      </c>
    </row>
    <row r="29" spans="1:21" x14ac:dyDescent="0.25">
      <c r="A29" s="1" t="s">
        <v>37</v>
      </c>
      <c r="B29" s="1" t="s">
        <v>32</v>
      </c>
      <c r="C29" s="6">
        <v>16.899999999999999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  <c r="I29" s="6">
        <v>4.5999999999999996</v>
      </c>
      <c r="J29" s="1" t="s">
        <v>13</v>
      </c>
      <c r="K29" s="1" t="s">
        <v>14</v>
      </c>
      <c r="L29" s="1" t="s">
        <v>10</v>
      </c>
      <c r="M29" s="1" t="s">
        <v>11</v>
      </c>
      <c r="N29" s="1"/>
      <c r="O29" s="1"/>
      <c r="P29" s="1"/>
      <c r="Q29" s="1"/>
      <c r="R29" s="1"/>
      <c r="S29" s="1" t="s">
        <v>15</v>
      </c>
      <c r="T29" s="3">
        <v>43</v>
      </c>
      <c r="U29" s="1" t="s">
        <v>76</v>
      </c>
    </row>
    <row r="30" spans="1:21" x14ac:dyDescent="0.25">
      <c r="A30" s="1" t="s">
        <v>41</v>
      </c>
      <c r="B30" s="1" t="s">
        <v>27</v>
      </c>
      <c r="C30" s="6">
        <v>14.49</v>
      </c>
      <c r="D30" s="1" t="s">
        <v>42</v>
      </c>
      <c r="E30" s="1" t="s">
        <v>10</v>
      </c>
      <c r="F30" s="1" t="s">
        <v>10</v>
      </c>
      <c r="G30" s="1" t="s">
        <v>11</v>
      </c>
      <c r="H30" s="1" t="s">
        <v>12</v>
      </c>
      <c r="I30" s="6">
        <v>6.8</v>
      </c>
      <c r="J30" s="1" t="s">
        <v>40</v>
      </c>
      <c r="K30" s="1" t="s">
        <v>14</v>
      </c>
      <c r="L30" s="1" t="s">
        <v>10</v>
      </c>
      <c r="M30" s="1" t="s">
        <v>11</v>
      </c>
      <c r="N30" s="6">
        <v>12.8</v>
      </c>
      <c r="O30" s="1" t="s">
        <v>23</v>
      </c>
      <c r="P30" s="1" t="s">
        <v>17</v>
      </c>
      <c r="Q30" s="1" t="s">
        <v>10</v>
      </c>
      <c r="R30" s="1" t="s">
        <v>11</v>
      </c>
      <c r="S30" s="1" t="s">
        <v>15</v>
      </c>
      <c r="T30" s="3">
        <v>34.090000000000003</v>
      </c>
      <c r="U30" s="1" t="s">
        <v>77</v>
      </c>
    </row>
    <row r="31" spans="1:21" x14ac:dyDescent="0.25">
      <c r="A31" s="1" t="s">
        <v>41</v>
      </c>
      <c r="B31" s="1" t="s">
        <v>43</v>
      </c>
      <c r="C31" s="6">
        <v>28.5</v>
      </c>
      <c r="D31" s="1">
        <v>60</v>
      </c>
      <c r="E31" s="1">
        <v>55</v>
      </c>
      <c r="F31" s="1" t="s">
        <v>10</v>
      </c>
      <c r="G31" s="1" t="s">
        <v>11</v>
      </c>
      <c r="H31" s="1" t="s">
        <v>12</v>
      </c>
      <c r="I31" s="6">
        <v>19</v>
      </c>
      <c r="J31" s="1">
        <v>230</v>
      </c>
      <c r="K31" s="1">
        <v>75</v>
      </c>
      <c r="L31" s="1" t="s">
        <v>10</v>
      </c>
      <c r="M31" s="1" t="s">
        <v>11</v>
      </c>
      <c r="N31" s="6">
        <v>23.1</v>
      </c>
      <c r="O31" s="1">
        <v>120</v>
      </c>
      <c r="P31" s="1">
        <v>180</v>
      </c>
      <c r="Q31" s="1" t="s">
        <v>10</v>
      </c>
      <c r="R31" s="1" t="s">
        <v>11</v>
      </c>
      <c r="S31" s="1" t="s">
        <v>15</v>
      </c>
      <c r="T31" s="3">
        <v>70.599999999999994</v>
      </c>
      <c r="U31" s="1" t="s">
        <v>78</v>
      </c>
    </row>
    <row r="32" spans="1:21" x14ac:dyDescent="0.25">
      <c r="A32" s="1" t="s">
        <v>37</v>
      </c>
      <c r="B32" s="1" t="s">
        <v>32</v>
      </c>
      <c r="C32" s="6">
        <v>11.3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12</v>
      </c>
      <c r="I32" s="6">
        <v>4.5</v>
      </c>
      <c r="J32" s="1" t="s">
        <v>13</v>
      </c>
      <c r="K32" s="1" t="s">
        <v>14</v>
      </c>
      <c r="L32" s="1" t="s">
        <v>10</v>
      </c>
      <c r="M32" s="1" t="s">
        <v>11</v>
      </c>
      <c r="N32" s="1"/>
      <c r="O32" s="1"/>
      <c r="P32" s="1"/>
      <c r="Q32" s="1"/>
      <c r="R32" s="1"/>
      <c r="S32" s="1" t="s">
        <v>15</v>
      </c>
      <c r="T32" s="3">
        <v>31.6</v>
      </c>
      <c r="U32" s="1" t="s">
        <v>79</v>
      </c>
    </row>
    <row r="33" spans="1:21" x14ac:dyDescent="0.25">
      <c r="A33" s="1" t="s">
        <v>37</v>
      </c>
      <c r="B33" s="1" t="s">
        <v>32</v>
      </c>
      <c r="C33" s="6">
        <v>12.7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I33" s="6">
        <v>4</v>
      </c>
      <c r="J33" s="1" t="s">
        <v>13</v>
      </c>
      <c r="K33" s="1" t="s">
        <v>14</v>
      </c>
      <c r="L33" s="1" t="s">
        <v>10</v>
      </c>
      <c r="M33" s="1" t="s">
        <v>11</v>
      </c>
      <c r="N33" s="1"/>
      <c r="O33" s="1"/>
      <c r="P33" s="1"/>
      <c r="Q33" s="1"/>
      <c r="R33" s="1"/>
      <c r="S33" s="1" t="s">
        <v>15</v>
      </c>
      <c r="T33" s="3">
        <v>33.4</v>
      </c>
      <c r="U33" s="1" t="s">
        <v>80</v>
      </c>
    </row>
    <row r="34" spans="1:21" x14ac:dyDescent="0.25">
      <c r="A34" s="1" t="s">
        <v>37</v>
      </c>
      <c r="B34" s="1" t="s">
        <v>32</v>
      </c>
      <c r="C34" s="6">
        <v>16.3</v>
      </c>
      <c r="D34" s="1" t="s">
        <v>8</v>
      </c>
      <c r="E34" s="1" t="s">
        <v>9</v>
      </c>
      <c r="F34" s="1" t="s">
        <v>10</v>
      </c>
      <c r="G34" s="1" t="s">
        <v>11</v>
      </c>
      <c r="H34" s="1" t="s">
        <v>12</v>
      </c>
      <c r="I34" s="6">
        <v>6.2</v>
      </c>
      <c r="J34" s="1" t="s">
        <v>13</v>
      </c>
      <c r="K34" s="1" t="s">
        <v>14</v>
      </c>
      <c r="L34" s="1" t="s">
        <v>10</v>
      </c>
      <c r="M34" s="1" t="s">
        <v>11</v>
      </c>
      <c r="N34" s="1"/>
      <c r="O34" s="1"/>
      <c r="P34" s="1"/>
      <c r="Q34" s="1"/>
      <c r="R34" s="1"/>
      <c r="S34" s="1" t="s">
        <v>15</v>
      </c>
      <c r="T34" s="3">
        <v>45</v>
      </c>
      <c r="U34" s="1" t="s">
        <v>81</v>
      </c>
    </row>
    <row r="35" spans="1:21" x14ac:dyDescent="0.25">
      <c r="A35" s="1" t="s">
        <v>41</v>
      </c>
      <c r="B35" s="1" t="s">
        <v>27</v>
      </c>
      <c r="C35" s="6">
        <v>11.81</v>
      </c>
      <c r="D35" s="1" t="s">
        <v>42</v>
      </c>
      <c r="E35" s="1" t="s">
        <v>10</v>
      </c>
      <c r="F35" s="1" t="s">
        <v>10</v>
      </c>
      <c r="G35" s="1" t="s">
        <v>11</v>
      </c>
      <c r="H35" s="1" t="s">
        <v>12</v>
      </c>
      <c r="I35" s="6">
        <v>5.2</v>
      </c>
      <c r="J35" s="1" t="s">
        <v>40</v>
      </c>
      <c r="K35" s="1" t="s">
        <v>14</v>
      </c>
      <c r="L35" s="1" t="s">
        <v>10</v>
      </c>
      <c r="M35" s="1" t="s">
        <v>11</v>
      </c>
      <c r="N35" s="6">
        <v>10.6</v>
      </c>
      <c r="O35" s="1" t="s">
        <v>23</v>
      </c>
      <c r="P35" s="1" t="s">
        <v>17</v>
      </c>
      <c r="Q35" s="1" t="s">
        <v>10</v>
      </c>
      <c r="R35" s="1" t="s">
        <v>11</v>
      </c>
      <c r="S35" s="1" t="s">
        <v>15</v>
      </c>
      <c r="T35" s="3">
        <v>27.61</v>
      </c>
      <c r="U35" s="1" t="s">
        <v>82</v>
      </c>
    </row>
    <row r="36" spans="1:21" x14ac:dyDescent="0.25">
      <c r="A36" s="1" t="s">
        <v>41</v>
      </c>
      <c r="B36" s="1" t="s">
        <v>43</v>
      </c>
      <c r="C36" s="6">
        <v>30</v>
      </c>
      <c r="D36" s="1">
        <v>60</v>
      </c>
      <c r="E36" s="1">
        <v>55</v>
      </c>
      <c r="F36" s="1" t="s">
        <v>10</v>
      </c>
      <c r="G36" s="1" t="s">
        <v>11</v>
      </c>
      <c r="H36" s="1" t="s">
        <v>12</v>
      </c>
      <c r="I36" s="6">
        <v>20.3</v>
      </c>
      <c r="J36" s="1">
        <v>230</v>
      </c>
      <c r="K36" s="1">
        <v>75</v>
      </c>
      <c r="L36" s="1" t="s">
        <v>10</v>
      </c>
      <c r="M36" s="1" t="s">
        <v>11</v>
      </c>
      <c r="N36" s="6">
        <v>24.4</v>
      </c>
      <c r="O36" s="1">
        <v>120</v>
      </c>
      <c r="P36" s="1">
        <v>180</v>
      </c>
      <c r="Q36" s="1" t="s">
        <v>10</v>
      </c>
      <c r="R36" s="1" t="s">
        <v>11</v>
      </c>
      <c r="S36" s="1" t="s">
        <v>15</v>
      </c>
      <c r="T36" s="3">
        <v>74.7</v>
      </c>
      <c r="U36" s="1" t="s">
        <v>83</v>
      </c>
    </row>
    <row r="37" spans="1:21" x14ac:dyDescent="0.25">
      <c r="A37" s="1" t="s">
        <v>37</v>
      </c>
      <c r="B37" s="1" t="s">
        <v>32</v>
      </c>
      <c r="C37" s="6">
        <v>11.4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  <c r="I37" s="6">
        <v>4.4000000000000004</v>
      </c>
      <c r="J37" s="1" t="s">
        <v>13</v>
      </c>
      <c r="K37" s="1" t="s">
        <v>14</v>
      </c>
      <c r="L37" s="1" t="s">
        <v>10</v>
      </c>
      <c r="M37" s="1" t="s">
        <v>11</v>
      </c>
      <c r="N37" s="1"/>
      <c r="O37" s="1"/>
      <c r="P37" s="1"/>
      <c r="Q37" s="1"/>
      <c r="R37" s="1"/>
      <c r="S37" s="1" t="s">
        <v>15</v>
      </c>
      <c r="T37" s="3">
        <v>31.6</v>
      </c>
      <c r="U37" s="1" t="s">
        <v>84</v>
      </c>
    </row>
    <row r="38" spans="1:21" x14ac:dyDescent="0.25">
      <c r="A38" s="1" t="s">
        <v>37</v>
      </c>
      <c r="B38" s="1" t="s">
        <v>32</v>
      </c>
      <c r="C38" s="6">
        <v>19.899999999999999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12</v>
      </c>
      <c r="I38" s="6">
        <v>6.9</v>
      </c>
      <c r="J38" s="1" t="s">
        <v>13</v>
      </c>
      <c r="K38" s="1" t="s">
        <v>14</v>
      </c>
      <c r="L38" s="1" t="s">
        <v>10</v>
      </c>
      <c r="M38" s="1" t="s">
        <v>11</v>
      </c>
      <c r="N38" s="1"/>
      <c r="O38" s="1"/>
      <c r="P38" s="1"/>
      <c r="Q38" s="1"/>
      <c r="R38" s="1"/>
      <c r="S38" s="1" t="s">
        <v>15</v>
      </c>
      <c r="T38" s="3">
        <v>53.6</v>
      </c>
      <c r="U38" s="1" t="s">
        <v>85</v>
      </c>
    </row>
    <row r="39" spans="1:21" x14ac:dyDescent="0.25">
      <c r="A39" s="1" t="s">
        <v>37</v>
      </c>
      <c r="B39" s="1" t="s">
        <v>32</v>
      </c>
      <c r="C39" s="6">
        <v>13.6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6">
        <v>8.3000000000000007</v>
      </c>
      <c r="J39" s="1" t="s">
        <v>13</v>
      </c>
      <c r="K39" s="1" t="s">
        <v>14</v>
      </c>
      <c r="L39" s="1" t="s">
        <v>10</v>
      </c>
      <c r="M39" s="1" t="s">
        <v>11</v>
      </c>
      <c r="N39" s="1"/>
      <c r="O39" s="1"/>
      <c r="P39" s="1"/>
      <c r="Q39" s="1"/>
      <c r="R39" s="1"/>
      <c r="S39" s="1" t="s">
        <v>15</v>
      </c>
      <c r="T39" s="3">
        <v>43.8</v>
      </c>
      <c r="U39" s="1" t="s">
        <v>86</v>
      </c>
    </row>
    <row r="40" spans="1:21" x14ac:dyDescent="0.25">
      <c r="A40" s="1" t="s">
        <v>41</v>
      </c>
      <c r="B40" s="1" t="s">
        <v>27</v>
      </c>
      <c r="C40" s="6">
        <v>13.28</v>
      </c>
      <c r="D40" s="1" t="s">
        <v>42</v>
      </c>
      <c r="E40" s="1" t="s">
        <v>10</v>
      </c>
      <c r="F40" s="1" t="s">
        <v>10</v>
      </c>
      <c r="G40" s="1" t="s">
        <v>11</v>
      </c>
      <c r="H40" s="1" t="s">
        <v>12</v>
      </c>
      <c r="I40" s="6">
        <v>5.7</v>
      </c>
      <c r="J40" s="1" t="s">
        <v>40</v>
      </c>
      <c r="K40" s="1" t="s">
        <v>14</v>
      </c>
      <c r="L40" s="1" t="s">
        <v>10</v>
      </c>
      <c r="M40" s="1" t="s">
        <v>11</v>
      </c>
      <c r="N40" s="6">
        <v>12</v>
      </c>
      <c r="O40" s="1" t="s">
        <v>23</v>
      </c>
      <c r="P40" s="1" t="s">
        <v>17</v>
      </c>
      <c r="Q40" s="1" t="s">
        <v>10</v>
      </c>
      <c r="R40" s="1" t="s">
        <v>11</v>
      </c>
      <c r="S40" s="1" t="s">
        <v>15</v>
      </c>
      <c r="T40" s="3">
        <v>30.98</v>
      </c>
      <c r="U40" s="1" t="s">
        <v>87</v>
      </c>
    </row>
    <row r="41" spans="1:21" x14ac:dyDescent="0.25">
      <c r="A41" s="1" t="s">
        <v>41</v>
      </c>
      <c r="B41" s="1" t="s">
        <v>43</v>
      </c>
      <c r="C41" s="6">
        <v>30.3</v>
      </c>
      <c r="D41" s="1">
        <v>60</v>
      </c>
      <c r="E41" s="1">
        <v>55</v>
      </c>
      <c r="F41" s="1" t="s">
        <v>10</v>
      </c>
      <c r="G41" s="1" t="s">
        <v>11</v>
      </c>
      <c r="H41" s="1" t="s">
        <v>12</v>
      </c>
      <c r="I41" s="6">
        <v>19.5</v>
      </c>
      <c r="J41" s="1">
        <v>230</v>
      </c>
      <c r="K41" s="1">
        <v>75</v>
      </c>
      <c r="L41" s="1" t="s">
        <v>10</v>
      </c>
      <c r="M41" s="1" t="s">
        <v>11</v>
      </c>
      <c r="N41" s="6">
        <v>24.7</v>
      </c>
      <c r="O41" s="1">
        <v>120</v>
      </c>
      <c r="P41" s="1">
        <v>180</v>
      </c>
      <c r="Q41" s="1" t="s">
        <v>10</v>
      </c>
      <c r="R41" s="1" t="s">
        <v>11</v>
      </c>
      <c r="S41" s="1" t="s">
        <v>15</v>
      </c>
      <c r="T41" s="3">
        <v>74.5</v>
      </c>
      <c r="U41" s="1" t="s">
        <v>88</v>
      </c>
    </row>
    <row r="42" spans="1:21" x14ac:dyDescent="0.25">
      <c r="A42" s="1" t="s">
        <v>37</v>
      </c>
      <c r="B42" s="1" t="s">
        <v>32</v>
      </c>
      <c r="C42" s="6">
        <v>19.899999999999999</v>
      </c>
      <c r="D42" s="1" t="s">
        <v>8</v>
      </c>
      <c r="E42" s="1" t="s">
        <v>9</v>
      </c>
      <c r="F42" s="1" t="s">
        <v>10</v>
      </c>
      <c r="G42" s="1" t="s">
        <v>11</v>
      </c>
      <c r="H42" s="1" t="s">
        <v>12</v>
      </c>
      <c r="I42" s="6">
        <v>4.3</v>
      </c>
      <c r="J42" s="1" t="s">
        <v>13</v>
      </c>
      <c r="K42" s="1" t="s">
        <v>14</v>
      </c>
      <c r="L42" s="1" t="s">
        <v>10</v>
      </c>
      <c r="M42" s="1" t="s">
        <v>11</v>
      </c>
      <c r="N42" s="1"/>
      <c r="O42" s="1"/>
      <c r="P42" s="1"/>
      <c r="Q42" s="1"/>
      <c r="R42" s="1"/>
      <c r="S42" s="1" t="s">
        <v>15</v>
      </c>
      <c r="T42" s="3">
        <v>48.4</v>
      </c>
      <c r="U42" s="1" t="s">
        <v>89</v>
      </c>
    </row>
    <row r="43" spans="1:21" x14ac:dyDescent="0.25">
      <c r="A43" s="1" t="s">
        <v>37</v>
      </c>
      <c r="B43" s="1" t="s">
        <v>32</v>
      </c>
      <c r="C43" s="6">
        <v>17.600000000000001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6">
        <v>5.9</v>
      </c>
      <c r="J43" s="1" t="s">
        <v>13</v>
      </c>
      <c r="K43" s="1" t="s">
        <v>14</v>
      </c>
      <c r="L43" s="1" t="s">
        <v>10</v>
      </c>
      <c r="M43" s="1" t="s">
        <v>11</v>
      </c>
      <c r="N43" s="1"/>
      <c r="O43" s="1"/>
      <c r="P43" s="1"/>
      <c r="Q43" s="1"/>
      <c r="R43" s="1"/>
      <c r="S43" s="1" t="s">
        <v>15</v>
      </c>
      <c r="T43" s="3">
        <v>47</v>
      </c>
      <c r="U43" s="1" t="s">
        <v>90</v>
      </c>
    </row>
    <row r="44" spans="1:21" x14ac:dyDescent="0.25">
      <c r="A44" s="1" t="s">
        <v>37</v>
      </c>
      <c r="B44" s="1" t="s">
        <v>32</v>
      </c>
      <c r="C44" s="6">
        <v>14.8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6">
        <v>5.8</v>
      </c>
      <c r="J44" s="1" t="s">
        <v>13</v>
      </c>
      <c r="K44" s="1" t="s">
        <v>14</v>
      </c>
      <c r="L44" s="1" t="s">
        <v>10</v>
      </c>
      <c r="M44" s="1" t="s">
        <v>11</v>
      </c>
      <c r="N44" s="1"/>
      <c r="O44" s="1"/>
      <c r="P44" s="1"/>
      <c r="Q44" s="1"/>
      <c r="R44" s="1"/>
      <c r="S44" s="1" t="s">
        <v>15</v>
      </c>
      <c r="T44" s="3">
        <v>41.2</v>
      </c>
      <c r="U44" s="1" t="s">
        <v>91</v>
      </c>
    </row>
    <row r="45" spans="1:21" x14ac:dyDescent="0.25">
      <c r="A45" s="1" t="s">
        <v>41</v>
      </c>
      <c r="B45" s="1" t="s">
        <v>27</v>
      </c>
      <c r="C45" s="6">
        <v>16.7</v>
      </c>
      <c r="D45" s="1" t="s">
        <v>42</v>
      </c>
      <c r="E45" s="1" t="s">
        <v>10</v>
      </c>
      <c r="F45" s="1" t="s">
        <v>10</v>
      </c>
      <c r="G45" s="1" t="s">
        <v>11</v>
      </c>
      <c r="H45" s="1" t="s">
        <v>12</v>
      </c>
      <c r="I45" s="6">
        <v>5.7</v>
      </c>
      <c r="J45" s="1" t="s">
        <v>40</v>
      </c>
      <c r="K45" s="1" t="s">
        <v>14</v>
      </c>
      <c r="L45" s="1" t="s">
        <v>10</v>
      </c>
      <c r="M45" s="1" t="s">
        <v>11</v>
      </c>
      <c r="N45" s="6">
        <v>15.7</v>
      </c>
      <c r="O45" s="1" t="s">
        <v>23</v>
      </c>
      <c r="P45" s="1" t="s">
        <v>17</v>
      </c>
      <c r="Q45" s="1" t="s">
        <v>10</v>
      </c>
      <c r="R45" s="1" t="s">
        <v>11</v>
      </c>
      <c r="S45" s="1" t="s">
        <v>15</v>
      </c>
      <c r="T45" s="3">
        <v>38.1</v>
      </c>
      <c r="U45" s="1" t="s">
        <v>92</v>
      </c>
    </row>
    <row r="46" spans="1:21" x14ac:dyDescent="0.25">
      <c r="A46" s="1" t="s">
        <v>41</v>
      </c>
      <c r="B46" s="1" t="s">
        <v>43</v>
      </c>
      <c r="C46" s="6">
        <v>30.9</v>
      </c>
      <c r="D46" s="1">
        <v>60</v>
      </c>
      <c r="E46" s="1">
        <v>55</v>
      </c>
      <c r="F46" s="1" t="s">
        <v>10</v>
      </c>
      <c r="G46" s="1" t="s">
        <v>11</v>
      </c>
      <c r="H46" s="1" t="s">
        <v>12</v>
      </c>
      <c r="I46" s="6">
        <v>21.3</v>
      </c>
      <c r="J46" s="1">
        <v>230</v>
      </c>
      <c r="K46" s="1">
        <v>75</v>
      </c>
      <c r="L46" s="1" t="s">
        <v>10</v>
      </c>
      <c r="M46" s="1" t="s">
        <v>11</v>
      </c>
      <c r="N46" s="6">
        <v>26.4</v>
      </c>
      <c r="O46" s="1">
        <v>120</v>
      </c>
      <c r="P46" s="1">
        <v>180</v>
      </c>
      <c r="Q46" s="1" t="s">
        <v>10</v>
      </c>
      <c r="R46" s="1" t="s">
        <v>11</v>
      </c>
      <c r="S46" s="1" t="s">
        <v>15</v>
      </c>
      <c r="T46" s="3">
        <v>78.599999999999994</v>
      </c>
      <c r="U46" s="1" t="s">
        <v>93</v>
      </c>
    </row>
    <row r="47" spans="1:21" x14ac:dyDescent="0.25">
      <c r="A47" s="1" t="s">
        <v>37</v>
      </c>
      <c r="B47" s="1" t="s">
        <v>32</v>
      </c>
      <c r="C47" s="6">
        <v>16.100000000000001</v>
      </c>
      <c r="D47" s="1" t="s">
        <v>8</v>
      </c>
      <c r="E47" s="1" t="s">
        <v>9</v>
      </c>
      <c r="F47" s="1" t="s">
        <v>10</v>
      </c>
      <c r="G47" s="1" t="s">
        <v>11</v>
      </c>
      <c r="H47" s="1" t="s">
        <v>12</v>
      </c>
      <c r="I47" s="6">
        <v>7.8</v>
      </c>
      <c r="J47" s="1" t="s">
        <v>13</v>
      </c>
      <c r="K47" s="1" t="s">
        <v>14</v>
      </c>
      <c r="L47" s="1" t="s">
        <v>10</v>
      </c>
      <c r="M47" s="1" t="s">
        <v>11</v>
      </c>
      <c r="N47" s="1"/>
      <c r="O47" s="1"/>
      <c r="P47" s="1"/>
      <c r="Q47" s="1"/>
      <c r="R47" s="1"/>
      <c r="S47" s="1" t="s">
        <v>15</v>
      </c>
      <c r="T47" s="3">
        <v>47.8</v>
      </c>
      <c r="U47" s="1" t="s">
        <v>94</v>
      </c>
    </row>
    <row r="48" spans="1:21" x14ac:dyDescent="0.25">
      <c r="A48" s="1" t="s">
        <v>37</v>
      </c>
      <c r="B48" s="1" t="s">
        <v>32</v>
      </c>
      <c r="C48" s="6">
        <v>16.5</v>
      </c>
      <c r="D48" s="1" t="s">
        <v>8</v>
      </c>
      <c r="E48" s="1" t="s">
        <v>9</v>
      </c>
      <c r="F48" s="1" t="s">
        <v>10</v>
      </c>
      <c r="G48" s="1" t="s">
        <v>11</v>
      </c>
      <c r="H48" s="1" t="s">
        <v>12</v>
      </c>
      <c r="I48" s="6">
        <v>8.4</v>
      </c>
      <c r="J48" s="1" t="s">
        <v>13</v>
      </c>
      <c r="K48" s="1" t="s">
        <v>14</v>
      </c>
      <c r="L48" s="1" t="s">
        <v>10</v>
      </c>
      <c r="M48" s="1" t="s">
        <v>11</v>
      </c>
      <c r="N48" s="1"/>
      <c r="O48" s="1"/>
      <c r="P48" s="1"/>
      <c r="Q48" s="1"/>
      <c r="R48" s="1"/>
      <c r="S48" s="1" t="s">
        <v>15</v>
      </c>
      <c r="T48" s="3">
        <v>49.8</v>
      </c>
      <c r="U48" s="1" t="s">
        <v>95</v>
      </c>
    </row>
    <row r="49" spans="1:21" x14ac:dyDescent="0.25">
      <c r="A49" s="1" t="s">
        <v>37</v>
      </c>
      <c r="B49" s="1" t="s">
        <v>32</v>
      </c>
      <c r="C49" s="6">
        <v>15.1</v>
      </c>
      <c r="D49" s="1" t="s">
        <v>8</v>
      </c>
      <c r="E49" s="1" t="s">
        <v>9</v>
      </c>
      <c r="F49" s="1" t="s">
        <v>10</v>
      </c>
      <c r="G49" s="1" t="s">
        <v>11</v>
      </c>
      <c r="H49" s="1" t="s">
        <v>12</v>
      </c>
      <c r="I49" s="6">
        <v>7.9</v>
      </c>
      <c r="J49" s="1" t="s">
        <v>13</v>
      </c>
      <c r="K49" s="1" t="s">
        <v>14</v>
      </c>
      <c r="L49" s="1" t="s">
        <v>10</v>
      </c>
      <c r="M49" s="1" t="s">
        <v>11</v>
      </c>
      <c r="N49" s="1"/>
      <c r="O49" s="1"/>
      <c r="P49" s="1"/>
      <c r="Q49" s="1"/>
      <c r="R49" s="1"/>
      <c r="S49" s="1" t="s">
        <v>15</v>
      </c>
      <c r="T49" s="3">
        <v>46</v>
      </c>
      <c r="U49" s="1" t="s">
        <v>96</v>
      </c>
    </row>
    <row r="50" spans="1:21" x14ac:dyDescent="0.25">
      <c r="A50" s="1" t="s">
        <v>41</v>
      </c>
      <c r="B50" s="1" t="s">
        <v>27</v>
      </c>
      <c r="C50" s="6">
        <v>16.149999999999999</v>
      </c>
      <c r="D50" s="1" t="s">
        <v>42</v>
      </c>
      <c r="E50" s="1" t="s">
        <v>10</v>
      </c>
      <c r="F50" s="1" t="s">
        <v>10</v>
      </c>
      <c r="G50" s="1" t="s">
        <v>11</v>
      </c>
      <c r="H50" s="1" t="s">
        <v>12</v>
      </c>
      <c r="I50" s="6">
        <v>7.7</v>
      </c>
      <c r="J50" s="1" t="s">
        <v>40</v>
      </c>
      <c r="K50" s="1" t="s">
        <v>14</v>
      </c>
      <c r="L50" s="1" t="s">
        <v>10</v>
      </c>
      <c r="M50" s="1" t="s">
        <v>11</v>
      </c>
      <c r="N50" s="6">
        <v>14.2</v>
      </c>
      <c r="O50" s="1" t="s">
        <v>23</v>
      </c>
      <c r="P50" s="1" t="s">
        <v>17</v>
      </c>
      <c r="Q50" s="1" t="s">
        <v>10</v>
      </c>
      <c r="R50" s="1" t="s">
        <v>11</v>
      </c>
      <c r="S50" s="1" t="s">
        <v>15</v>
      </c>
      <c r="T50" s="3">
        <v>38.049999999999997</v>
      </c>
      <c r="U50" s="1" t="s">
        <v>97</v>
      </c>
    </row>
    <row r="51" spans="1:21" x14ac:dyDescent="0.25">
      <c r="A51" s="1" t="s">
        <v>41</v>
      </c>
      <c r="B51" s="1" t="s">
        <v>43</v>
      </c>
      <c r="C51" s="6">
        <v>26</v>
      </c>
      <c r="D51" s="1">
        <v>60</v>
      </c>
      <c r="E51" s="1">
        <v>55</v>
      </c>
      <c r="F51" s="1" t="s">
        <v>10</v>
      </c>
      <c r="G51" s="1" t="s">
        <v>11</v>
      </c>
      <c r="H51" s="1" t="s">
        <v>12</v>
      </c>
      <c r="I51" s="6">
        <v>14.5</v>
      </c>
      <c r="J51" s="1">
        <v>230</v>
      </c>
      <c r="K51" s="1">
        <v>75</v>
      </c>
      <c r="L51" s="1" t="s">
        <v>10</v>
      </c>
      <c r="M51" s="1" t="s">
        <v>11</v>
      </c>
      <c r="N51" s="6">
        <v>20.5</v>
      </c>
      <c r="O51" s="1">
        <v>120</v>
      </c>
      <c r="P51" s="1">
        <v>180</v>
      </c>
      <c r="Q51" s="1" t="s">
        <v>10</v>
      </c>
      <c r="R51" s="1" t="s">
        <v>11</v>
      </c>
      <c r="S51" s="1" t="s">
        <v>15</v>
      </c>
      <c r="T51" s="3">
        <v>61</v>
      </c>
      <c r="U51" s="1" t="s">
        <v>98</v>
      </c>
    </row>
    <row r="52" spans="1:21" x14ac:dyDescent="0.25">
      <c r="A52" s="1" t="s">
        <v>37</v>
      </c>
      <c r="B52" s="1" t="s">
        <v>32</v>
      </c>
      <c r="C52" s="6">
        <v>19.2</v>
      </c>
      <c r="D52" s="1" t="s">
        <v>8</v>
      </c>
      <c r="E52" s="1" t="s">
        <v>9</v>
      </c>
      <c r="F52" s="1" t="s">
        <v>10</v>
      </c>
      <c r="G52" s="1" t="s">
        <v>11</v>
      </c>
      <c r="H52" s="1" t="s">
        <v>12</v>
      </c>
      <c r="I52" s="6">
        <v>7.4</v>
      </c>
      <c r="J52" s="1" t="s">
        <v>13</v>
      </c>
      <c r="K52" s="1" t="s">
        <v>14</v>
      </c>
      <c r="L52" s="1" t="s">
        <v>10</v>
      </c>
      <c r="M52" s="1" t="s">
        <v>11</v>
      </c>
      <c r="N52" s="1"/>
      <c r="O52" s="1"/>
      <c r="P52" s="1"/>
      <c r="Q52" s="1"/>
      <c r="R52" s="1"/>
      <c r="S52" s="1" t="s">
        <v>15</v>
      </c>
      <c r="T52" s="3">
        <v>53.2</v>
      </c>
      <c r="U52" s="1" t="s">
        <v>99</v>
      </c>
    </row>
    <row r="53" spans="1:21" x14ac:dyDescent="0.25">
      <c r="A53" s="1" t="s">
        <v>37</v>
      </c>
      <c r="B53" s="1" t="s">
        <v>32</v>
      </c>
      <c r="C53" s="6">
        <v>13.2</v>
      </c>
      <c r="D53" s="1" t="s">
        <v>8</v>
      </c>
      <c r="E53" s="1" t="s">
        <v>9</v>
      </c>
      <c r="F53" s="1" t="s">
        <v>10</v>
      </c>
      <c r="G53" s="1" t="s">
        <v>11</v>
      </c>
      <c r="H53" s="1" t="s">
        <v>12</v>
      </c>
      <c r="I53" s="6">
        <v>8</v>
      </c>
      <c r="J53" s="1" t="s">
        <v>13</v>
      </c>
      <c r="K53" s="1" t="s">
        <v>14</v>
      </c>
      <c r="L53" s="1" t="s">
        <v>10</v>
      </c>
      <c r="M53" s="1" t="s">
        <v>11</v>
      </c>
      <c r="N53" s="1"/>
      <c r="O53" s="1"/>
      <c r="P53" s="1"/>
      <c r="Q53" s="1"/>
      <c r="R53" s="1"/>
      <c r="S53" s="1" t="s">
        <v>15</v>
      </c>
      <c r="T53" s="3">
        <v>42.4</v>
      </c>
      <c r="U53" s="1" t="s">
        <v>100</v>
      </c>
    </row>
    <row r="54" spans="1:21" x14ac:dyDescent="0.25">
      <c r="A54" s="1" t="s">
        <v>37</v>
      </c>
      <c r="B54" s="1" t="s">
        <v>32</v>
      </c>
      <c r="C54" s="6">
        <v>18.3</v>
      </c>
      <c r="D54" s="1" t="s">
        <v>8</v>
      </c>
      <c r="E54" s="1" t="s">
        <v>9</v>
      </c>
      <c r="F54" s="1" t="s">
        <v>10</v>
      </c>
      <c r="G54" s="1" t="s">
        <v>11</v>
      </c>
      <c r="H54" s="1" t="s">
        <v>12</v>
      </c>
      <c r="I54" s="6">
        <v>6.3</v>
      </c>
      <c r="J54" s="1" t="s">
        <v>13</v>
      </c>
      <c r="K54" s="1" t="s">
        <v>14</v>
      </c>
      <c r="L54" s="1" t="s">
        <v>10</v>
      </c>
      <c r="M54" s="1" t="s">
        <v>11</v>
      </c>
      <c r="N54" s="1"/>
      <c r="O54" s="1"/>
      <c r="P54" s="1"/>
      <c r="Q54" s="1"/>
      <c r="R54" s="1"/>
      <c r="S54" s="1" t="s">
        <v>15</v>
      </c>
      <c r="T54" s="3">
        <v>49.2</v>
      </c>
      <c r="U54" s="1" t="s">
        <v>101</v>
      </c>
    </row>
    <row r="55" spans="1:21" x14ac:dyDescent="0.25">
      <c r="A55" s="1" t="s">
        <v>41</v>
      </c>
      <c r="B55" s="1" t="s">
        <v>27</v>
      </c>
      <c r="C55" s="6">
        <v>16.05</v>
      </c>
      <c r="D55" s="1" t="s">
        <v>42</v>
      </c>
      <c r="E55" s="1" t="s">
        <v>10</v>
      </c>
      <c r="F55" s="1" t="s">
        <v>10</v>
      </c>
      <c r="G55" s="1" t="s">
        <v>11</v>
      </c>
      <c r="H55" s="1" t="s">
        <v>12</v>
      </c>
      <c r="I55" s="6">
        <v>5.7</v>
      </c>
      <c r="J55" s="1" t="s">
        <v>40</v>
      </c>
      <c r="K55" s="1" t="s">
        <v>14</v>
      </c>
      <c r="L55" s="1" t="s">
        <v>10</v>
      </c>
      <c r="M55" s="1" t="s">
        <v>11</v>
      </c>
      <c r="N55" s="6">
        <v>15</v>
      </c>
      <c r="O55" s="1" t="s">
        <v>23</v>
      </c>
      <c r="P55" s="1" t="s">
        <v>17</v>
      </c>
      <c r="Q55" s="1" t="s">
        <v>10</v>
      </c>
      <c r="R55" s="1" t="s">
        <v>11</v>
      </c>
      <c r="S55" s="1" t="s">
        <v>15</v>
      </c>
      <c r="T55" s="3">
        <v>36.75</v>
      </c>
      <c r="U55" s="1" t="s">
        <v>102</v>
      </c>
    </row>
    <row r="56" spans="1:21" x14ac:dyDescent="0.25">
      <c r="A56" s="1" t="s">
        <v>41</v>
      </c>
      <c r="B56" s="1" t="s">
        <v>43</v>
      </c>
      <c r="C56" s="6">
        <v>33.6</v>
      </c>
      <c r="D56" s="1">
        <v>60</v>
      </c>
      <c r="E56" s="1">
        <v>55</v>
      </c>
      <c r="F56" s="1" t="s">
        <v>10</v>
      </c>
      <c r="G56" s="1" t="s">
        <v>11</v>
      </c>
      <c r="H56" s="1" t="s">
        <v>12</v>
      </c>
      <c r="I56" s="6">
        <v>22.7</v>
      </c>
      <c r="J56" s="1">
        <v>230</v>
      </c>
      <c r="K56" s="1">
        <v>75</v>
      </c>
      <c r="L56" s="1" t="s">
        <v>10</v>
      </c>
      <c r="M56" s="1" t="s">
        <v>11</v>
      </c>
      <c r="N56" s="6">
        <v>28.6</v>
      </c>
      <c r="O56" s="1">
        <v>120</v>
      </c>
      <c r="P56" s="1">
        <v>180</v>
      </c>
      <c r="Q56" s="1" t="s">
        <v>10</v>
      </c>
      <c r="R56" s="1" t="s">
        <v>11</v>
      </c>
      <c r="S56" s="1" t="s">
        <v>15</v>
      </c>
      <c r="T56" s="3">
        <v>84.9</v>
      </c>
      <c r="U56" s="1" t="s">
        <v>103</v>
      </c>
    </row>
    <row r="57" spans="1:21" x14ac:dyDescent="0.25">
      <c r="A57" s="1" t="s">
        <v>37</v>
      </c>
      <c r="B57" s="1" t="s">
        <v>32</v>
      </c>
      <c r="C57" s="6">
        <v>15.8</v>
      </c>
      <c r="D57" s="1" t="s">
        <v>8</v>
      </c>
      <c r="E57" s="1" t="s">
        <v>9</v>
      </c>
      <c r="F57" s="1" t="s">
        <v>10</v>
      </c>
      <c r="G57" s="1" t="s">
        <v>11</v>
      </c>
      <c r="H57" s="1" t="s">
        <v>12</v>
      </c>
      <c r="I57" s="6">
        <v>7.2</v>
      </c>
      <c r="J57" s="1" t="s">
        <v>13</v>
      </c>
      <c r="K57" s="1" t="s">
        <v>14</v>
      </c>
      <c r="L57" s="1" t="s">
        <v>10</v>
      </c>
      <c r="M57" s="1" t="s">
        <v>11</v>
      </c>
      <c r="N57" s="1"/>
      <c r="O57" s="1"/>
      <c r="P57" s="1"/>
      <c r="Q57" s="1"/>
      <c r="R57" s="1"/>
      <c r="S57" s="1" t="s">
        <v>15</v>
      </c>
      <c r="T57" s="3">
        <v>46</v>
      </c>
      <c r="U57" s="1" t="s">
        <v>104</v>
      </c>
    </row>
    <row r="58" spans="1:21" x14ac:dyDescent="0.25">
      <c r="A58" s="1" t="s">
        <v>37</v>
      </c>
      <c r="B58" s="1" t="s">
        <v>32</v>
      </c>
      <c r="C58" s="6">
        <v>11</v>
      </c>
      <c r="D58" s="1" t="s">
        <v>8</v>
      </c>
      <c r="E58" s="1" t="s">
        <v>9</v>
      </c>
      <c r="F58" s="1" t="s">
        <v>10</v>
      </c>
      <c r="G58" s="1" t="s">
        <v>11</v>
      </c>
      <c r="H58" s="1" t="s">
        <v>12</v>
      </c>
      <c r="I58" s="6">
        <v>8.1999999999999993</v>
      </c>
      <c r="J58" s="1" t="s">
        <v>13</v>
      </c>
      <c r="K58" s="1" t="s">
        <v>14</v>
      </c>
      <c r="L58" s="1" t="s">
        <v>10</v>
      </c>
      <c r="M58" s="1" t="s">
        <v>11</v>
      </c>
      <c r="N58" s="1"/>
      <c r="O58" s="1"/>
      <c r="P58" s="1"/>
      <c r="Q58" s="1"/>
      <c r="R58" s="1"/>
      <c r="S58" s="1" t="s">
        <v>15</v>
      </c>
      <c r="T58" s="3">
        <v>38.4</v>
      </c>
      <c r="U58" s="1" t="s">
        <v>105</v>
      </c>
    </row>
    <row r="59" spans="1:21" x14ac:dyDescent="0.25">
      <c r="A59" s="1" t="s">
        <v>37</v>
      </c>
      <c r="B59" s="1" t="s">
        <v>32</v>
      </c>
      <c r="C59" s="6">
        <v>19.399999999999999</v>
      </c>
      <c r="D59" s="1" t="s">
        <v>8</v>
      </c>
      <c r="E59" s="1" t="s">
        <v>9</v>
      </c>
      <c r="F59" s="1" t="s">
        <v>10</v>
      </c>
      <c r="G59" s="1" t="s">
        <v>11</v>
      </c>
      <c r="H59" s="1" t="s">
        <v>12</v>
      </c>
      <c r="I59" s="6">
        <v>7.2</v>
      </c>
      <c r="J59" s="1" t="s">
        <v>13</v>
      </c>
      <c r="K59" s="1" t="s">
        <v>14</v>
      </c>
      <c r="L59" s="1" t="s">
        <v>10</v>
      </c>
      <c r="M59" s="1" t="s">
        <v>11</v>
      </c>
      <c r="N59" s="1"/>
      <c r="O59" s="1"/>
      <c r="P59" s="1"/>
      <c r="Q59" s="1"/>
      <c r="R59" s="1"/>
      <c r="S59" s="1" t="s">
        <v>15</v>
      </c>
      <c r="T59" s="3">
        <v>53.2</v>
      </c>
      <c r="U59" s="1" t="s">
        <v>106</v>
      </c>
    </row>
    <row r="60" spans="1:21" x14ac:dyDescent="0.25">
      <c r="A60" s="1" t="s">
        <v>41</v>
      </c>
      <c r="B60" s="1" t="s">
        <v>27</v>
      </c>
      <c r="C60" s="6">
        <v>18.61</v>
      </c>
      <c r="D60" s="1" t="s">
        <v>42</v>
      </c>
      <c r="E60" s="1" t="s">
        <v>10</v>
      </c>
      <c r="F60" s="1" t="s">
        <v>10</v>
      </c>
      <c r="G60" s="1" t="s">
        <v>11</v>
      </c>
      <c r="H60" s="1" t="s">
        <v>12</v>
      </c>
      <c r="I60" s="6">
        <v>7.8</v>
      </c>
      <c r="J60" s="1" t="s">
        <v>40</v>
      </c>
      <c r="K60" s="1" t="s">
        <v>14</v>
      </c>
      <c r="L60" s="1" t="s">
        <v>10</v>
      </c>
      <c r="M60" s="1" t="s">
        <v>11</v>
      </c>
      <c r="N60" s="6">
        <v>16.899999999999999</v>
      </c>
      <c r="O60" s="1" t="s">
        <v>23</v>
      </c>
      <c r="P60" s="1" t="s">
        <v>17</v>
      </c>
      <c r="Q60" s="1" t="s">
        <v>10</v>
      </c>
      <c r="R60" s="1" t="s">
        <v>11</v>
      </c>
      <c r="S60" s="1" t="s">
        <v>15</v>
      </c>
      <c r="T60" s="3">
        <v>43.31</v>
      </c>
      <c r="U60" s="1" t="s">
        <v>107</v>
      </c>
    </row>
    <row r="61" spans="1:21" x14ac:dyDescent="0.25">
      <c r="A61" s="1" t="s">
        <v>41</v>
      </c>
      <c r="B61" s="1" t="s">
        <v>43</v>
      </c>
      <c r="C61" s="6">
        <v>30.3</v>
      </c>
      <c r="D61" s="1">
        <v>60</v>
      </c>
      <c r="E61" s="1">
        <v>55</v>
      </c>
      <c r="F61" s="1" t="s">
        <v>10</v>
      </c>
      <c r="G61" s="1" t="s">
        <v>11</v>
      </c>
      <c r="H61" s="1" t="s">
        <v>12</v>
      </c>
      <c r="I61" s="6">
        <v>19.600000000000001</v>
      </c>
      <c r="J61" s="1">
        <v>230</v>
      </c>
      <c r="K61" s="1">
        <v>75</v>
      </c>
      <c r="L61" s="1" t="s">
        <v>10</v>
      </c>
      <c r="M61" s="1" t="s">
        <v>11</v>
      </c>
      <c r="N61" s="6">
        <v>23.6</v>
      </c>
      <c r="O61" s="1">
        <v>120</v>
      </c>
      <c r="P61" s="1">
        <v>180</v>
      </c>
      <c r="Q61" s="1" t="s">
        <v>10</v>
      </c>
      <c r="R61" s="1" t="s">
        <v>11</v>
      </c>
      <c r="S61" s="1" t="s">
        <v>15</v>
      </c>
      <c r="T61" s="3">
        <v>73.5</v>
      </c>
      <c r="U61" s="1" t="s">
        <v>108</v>
      </c>
    </row>
    <row r="62" spans="1:21" x14ac:dyDescent="0.25">
      <c r="A62" s="1" t="s">
        <v>37</v>
      </c>
      <c r="B62" s="1" t="s">
        <v>32</v>
      </c>
      <c r="C62" s="6">
        <v>14.2</v>
      </c>
      <c r="D62" s="1" t="s">
        <v>8</v>
      </c>
      <c r="E62" s="1" t="s">
        <v>9</v>
      </c>
      <c r="F62" s="1" t="s">
        <v>10</v>
      </c>
      <c r="G62" s="1" t="s">
        <v>11</v>
      </c>
      <c r="H62" s="1" t="s">
        <v>12</v>
      </c>
      <c r="I62" s="6">
        <v>8.6</v>
      </c>
      <c r="J62" s="1" t="s">
        <v>13</v>
      </c>
      <c r="K62" s="1" t="s">
        <v>14</v>
      </c>
      <c r="L62" s="1" t="s">
        <v>10</v>
      </c>
      <c r="M62" s="1" t="s">
        <v>11</v>
      </c>
      <c r="N62" s="1"/>
      <c r="O62" s="1"/>
      <c r="P62" s="1"/>
      <c r="Q62" s="1"/>
      <c r="R62" s="1"/>
      <c r="S62" s="1" t="s">
        <v>15</v>
      </c>
      <c r="T62" s="3">
        <v>45.6</v>
      </c>
      <c r="U62" s="1" t="s">
        <v>109</v>
      </c>
    </row>
    <row r="63" spans="1:21" x14ac:dyDescent="0.25">
      <c r="A63" s="1" t="s">
        <v>37</v>
      </c>
      <c r="B63" s="1" t="s">
        <v>32</v>
      </c>
      <c r="C63" s="6">
        <v>13.7</v>
      </c>
      <c r="D63" s="1" t="s">
        <v>8</v>
      </c>
      <c r="E63" s="1" t="s">
        <v>9</v>
      </c>
      <c r="F63" s="1" t="s">
        <v>10</v>
      </c>
      <c r="G63" s="1" t="s">
        <v>11</v>
      </c>
      <c r="H63" s="1" t="s">
        <v>12</v>
      </c>
      <c r="I63" s="6">
        <v>7.9</v>
      </c>
      <c r="J63" s="1" t="s">
        <v>13</v>
      </c>
      <c r="K63" s="1" t="s">
        <v>14</v>
      </c>
      <c r="L63" s="1" t="s">
        <v>10</v>
      </c>
      <c r="M63" s="1" t="s">
        <v>11</v>
      </c>
      <c r="N63" s="1"/>
      <c r="O63" s="1"/>
      <c r="P63" s="1"/>
      <c r="Q63" s="1"/>
      <c r="R63" s="1"/>
      <c r="S63" s="1" t="s">
        <v>15</v>
      </c>
      <c r="T63" s="3">
        <v>43.2</v>
      </c>
      <c r="U63" s="1" t="s">
        <v>110</v>
      </c>
    </row>
    <row r="64" spans="1:21" x14ac:dyDescent="0.25">
      <c r="A64" s="1" t="s">
        <v>37</v>
      </c>
      <c r="B64" s="1" t="s">
        <v>32</v>
      </c>
      <c r="C64" s="6">
        <v>19.8</v>
      </c>
      <c r="D64" s="1" t="s">
        <v>8</v>
      </c>
      <c r="E64" s="1" t="s">
        <v>9</v>
      </c>
      <c r="F64" s="1" t="s">
        <v>10</v>
      </c>
      <c r="G64" s="1" t="s">
        <v>11</v>
      </c>
      <c r="H64" s="1" t="s">
        <v>12</v>
      </c>
      <c r="I64" s="6">
        <v>6</v>
      </c>
      <c r="J64" s="1" t="s">
        <v>13</v>
      </c>
      <c r="K64" s="1" t="s">
        <v>14</v>
      </c>
      <c r="L64" s="1" t="s">
        <v>10</v>
      </c>
      <c r="M64" s="1" t="s">
        <v>11</v>
      </c>
      <c r="N64" s="1"/>
      <c r="O64" s="1"/>
      <c r="P64" s="1"/>
      <c r="Q64" s="1"/>
      <c r="R64" s="1"/>
      <c r="S64" s="1" t="s">
        <v>15</v>
      </c>
      <c r="T64" s="3">
        <v>51.6</v>
      </c>
      <c r="U64" s="1" t="s">
        <v>111</v>
      </c>
    </row>
    <row r="65" spans="1:21" x14ac:dyDescent="0.25">
      <c r="A65" s="1" t="s">
        <v>41</v>
      </c>
      <c r="B65" s="1" t="s">
        <v>27</v>
      </c>
      <c r="C65" s="6">
        <v>15.3</v>
      </c>
      <c r="D65" s="1" t="s">
        <v>42</v>
      </c>
      <c r="E65" s="1" t="s">
        <v>10</v>
      </c>
      <c r="F65" s="1" t="s">
        <v>10</v>
      </c>
      <c r="G65" s="1" t="s">
        <v>11</v>
      </c>
      <c r="H65" s="1" t="s">
        <v>12</v>
      </c>
      <c r="I65" s="6">
        <v>7.9</v>
      </c>
      <c r="J65" s="1" t="s">
        <v>40</v>
      </c>
      <c r="K65" s="1" t="s">
        <v>14</v>
      </c>
      <c r="L65" s="1" t="s">
        <v>10</v>
      </c>
      <c r="M65" s="1" t="s">
        <v>11</v>
      </c>
      <c r="N65" s="6">
        <v>13.1</v>
      </c>
      <c r="O65" s="1" t="s">
        <v>23</v>
      </c>
      <c r="P65" s="1" t="s">
        <v>17</v>
      </c>
      <c r="Q65" s="1" t="s">
        <v>10</v>
      </c>
      <c r="R65" s="1" t="s">
        <v>11</v>
      </c>
      <c r="S65" s="1" t="s">
        <v>15</v>
      </c>
      <c r="T65" s="3">
        <v>36.299999999999997</v>
      </c>
      <c r="U65" s="1" t="s">
        <v>112</v>
      </c>
    </row>
    <row r="66" spans="1:21" x14ac:dyDescent="0.25">
      <c r="A66" s="1" t="s">
        <v>41</v>
      </c>
      <c r="B66" s="1" t="s">
        <v>43</v>
      </c>
      <c r="C66" s="6">
        <v>25.7</v>
      </c>
      <c r="D66" s="1">
        <v>60</v>
      </c>
      <c r="E66" s="1">
        <v>55</v>
      </c>
      <c r="F66" s="1" t="s">
        <v>10</v>
      </c>
      <c r="G66" s="1" t="s">
        <v>11</v>
      </c>
      <c r="H66" s="1" t="s">
        <v>12</v>
      </c>
      <c r="I66" s="6">
        <v>13.5</v>
      </c>
      <c r="J66" s="1">
        <v>230</v>
      </c>
      <c r="K66" s="1">
        <v>75</v>
      </c>
      <c r="L66" s="1" t="s">
        <v>10</v>
      </c>
      <c r="M66" s="1" t="s">
        <v>11</v>
      </c>
      <c r="N66" s="6">
        <v>20.5</v>
      </c>
      <c r="O66" s="1">
        <v>120</v>
      </c>
      <c r="P66" s="1">
        <v>180</v>
      </c>
      <c r="Q66" s="1" t="s">
        <v>10</v>
      </c>
      <c r="R66" s="1" t="s">
        <v>11</v>
      </c>
      <c r="S66" s="1" t="s">
        <v>15</v>
      </c>
      <c r="T66" s="3">
        <v>59.7</v>
      </c>
      <c r="U66" s="1" t="s">
        <v>113</v>
      </c>
    </row>
    <row r="67" spans="1:21" x14ac:dyDescent="0.25">
      <c r="A67" s="1" t="s">
        <v>37</v>
      </c>
      <c r="B67" s="1" t="s">
        <v>32</v>
      </c>
      <c r="C67" s="6">
        <v>12.5</v>
      </c>
      <c r="D67" s="1" t="s">
        <v>8</v>
      </c>
      <c r="E67" s="1" t="s">
        <v>9</v>
      </c>
      <c r="F67" s="1" t="s">
        <v>10</v>
      </c>
      <c r="G67" s="1" t="s">
        <v>11</v>
      </c>
      <c r="H67" s="1" t="s">
        <v>12</v>
      </c>
      <c r="I67" s="6">
        <v>7.8</v>
      </c>
      <c r="J67" s="1" t="s">
        <v>13</v>
      </c>
      <c r="K67" s="1" t="s">
        <v>14</v>
      </c>
      <c r="L67" s="1" t="s">
        <v>10</v>
      </c>
      <c r="M67" s="1" t="s">
        <v>11</v>
      </c>
      <c r="N67" s="1"/>
      <c r="O67" s="1"/>
      <c r="P67" s="1"/>
      <c r="Q67" s="1"/>
      <c r="R67" s="1"/>
      <c r="S67" s="1" t="s">
        <v>15</v>
      </c>
      <c r="T67" s="3">
        <v>40.6</v>
      </c>
      <c r="U67" s="1" t="s">
        <v>114</v>
      </c>
    </row>
    <row r="68" spans="1:21" x14ac:dyDescent="0.25">
      <c r="A68" s="1" t="s">
        <v>37</v>
      </c>
      <c r="B68" s="1" t="s">
        <v>32</v>
      </c>
      <c r="C68" s="6">
        <v>17.7</v>
      </c>
      <c r="D68" s="1" t="s">
        <v>8</v>
      </c>
      <c r="E68" s="1" t="s">
        <v>9</v>
      </c>
      <c r="F68" s="1" t="s">
        <v>10</v>
      </c>
      <c r="G68" s="1" t="s">
        <v>11</v>
      </c>
      <c r="H68" s="1" t="s">
        <v>12</v>
      </c>
      <c r="I68" s="6">
        <v>8.5</v>
      </c>
      <c r="J68" s="1" t="s">
        <v>13</v>
      </c>
      <c r="K68" s="1" t="s">
        <v>14</v>
      </c>
      <c r="L68" s="1" t="s">
        <v>10</v>
      </c>
      <c r="M68" s="1" t="s">
        <v>11</v>
      </c>
      <c r="N68" s="1"/>
      <c r="O68" s="1"/>
      <c r="P68" s="1"/>
      <c r="Q68" s="1"/>
      <c r="R68" s="1"/>
      <c r="S68" s="1" t="s">
        <v>15</v>
      </c>
      <c r="T68" s="3">
        <v>52.4</v>
      </c>
      <c r="U68" s="1" t="s">
        <v>115</v>
      </c>
    </row>
    <row r="69" spans="1:21" x14ac:dyDescent="0.25">
      <c r="A69" s="1" t="s">
        <v>37</v>
      </c>
      <c r="B69" s="1" t="s">
        <v>32</v>
      </c>
      <c r="C69" s="6">
        <v>11.4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6">
        <v>5.0999999999999996</v>
      </c>
      <c r="J69" s="1" t="s">
        <v>13</v>
      </c>
      <c r="K69" s="1" t="s">
        <v>14</v>
      </c>
      <c r="L69" s="1" t="s">
        <v>10</v>
      </c>
      <c r="M69" s="1" t="s">
        <v>11</v>
      </c>
      <c r="N69" s="1"/>
      <c r="O69" s="1"/>
      <c r="P69" s="1"/>
      <c r="Q69" s="1"/>
      <c r="R69" s="1"/>
      <c r="S69" s="1" t="s">
        <v>15</v>
      </c>
      <c r="T69" s="3">
        <v>33</v>
      </c>
      <c r="U69" s="1" t="s">
        <v>116</v>
      </c>
    </row>
    <row r="70" spans="1:21" x14ac:dyDescent="0.25">
      <c r="A70" s="1" t="s">
        <v>41</v>
      </c>
      <c r="B70" s="1" t="s">
        <v>27</v>
      </c>
      <c r="C70" s="6">
        <v>15.13</v>
      </c>
      <c r="D70" s="1" t="s">
        <v>42</v>
      </c>
      <c r="E70" s="1" t="s">
        <v>10</v>
      </c>
      <c r="F70" s="1" t="s">
        <v>10</v>
      </c>
      <c r="G70" s="1" t="s">
        <v>11</v>
      </c>
      <c r="H70" s="1" t="s">
        <v>12</v>
      </c>
      <c r="I70" s="6">
        <v>7.4</v>
      </c>
      <c r="J70" s="1" t="s">
        <v>40</v>
      </c>
      <c r="K70" s="1" t="s">
        <v>14</v>
      </c>
      <c r="L70" s="1" t="s">
        <v>10</v>
      </c>
      <c r="M70" s="1" t="s">
        <v>11</v>
      </c>
      <c r="N70" s="6">
        <v>13.2</v>
      </c>
      <c r="O70" s="1" t="s">
        <v>23</v>
      </c>
      <c r="P70" s="1" t="s">
        <v>17</v>
      </c>
      <c r="Q70" s="1" t="s">
        <v>10</v>
      </c>
      <c r="R70" s="1" t="s">
        <v>11</v>
      </c>
      <c r="S70" s="1" t="s">
        <v>15</v>
      </c>
      <c r="T70" s="3">
        <v>35.729999999999997</v>
      </c>
      <c r="U70" s="1" t="s">
        <v>117</v>
      </c>
    </row>
    <row r="71" spans="1:21" x14ac:dyDescent="0.25">
      <c r="A71" s="1" t="s">
        <v>41</v>
      </c>
      <c r="B71" s="1" t="s">
        <v>43</v>
      </c>
      <c r="C71" s="6">
        <v>25.9</v>
      </c>
      <c r="D71" s="1">
        <v>60</v>
      </c>
      <c r="E71" s="1">
        <v>55</v>
      </c>
      <c r="F71" s="1" t="s">
        <v>10</v>
      </c>
      <c r="G71" s="1" t="s">
        <v>11</v>
      </c>
      <c r="H71" s="1" t="s">
        <v>12</v>
      </c>
      <c r="I71" s="6">
        <v>14.5</v>
      </c>
      <c r="J71" s="1">
        <v>230</v>
      </c>
      <c r="K71" s="1">
        <v>75</v>
      </c>
      <c r="L71" s="1" t="s">
        <v>10</v>
      </c>
      <c r="M71" s="1" t="s">
        <v>11</v>
      </c>
      <c r="N71" s="6">
        <v>20.100000000000001</v>
      </c>
      <c r="O71" s="1">
        <v>120</v>
      </c>
      <c r="P71" s="1">
        <v>180</v>
      </c>
      <c r="Q71" s="1" t="s">
        <v>10</v>
      </c>
      <c r="R71" s="1" t="s">
        <v>11</v>
      </c>
      <c r="S71" s="1" t="s">
        <v>15</v>
      </c>
      <c r="T71" s="3">
        <v>60.5</v>
      </c>
      <c r="U71" s="1" t="s">
        <v>118</v>
      </c>
    </row>
    <row r="72" spans="1:21" x14ac:dyDescent="0.25">
      <c r="A72" s="1" t="s">
        <v>37</v>
      </c>
      <c r="B72" s="1" t="s">
        <v>32</v>
      </c>
      <c r="C72" s="6">
        <v>18.3</v>
      </c>
      <c r="D72" s="1" t="s">
        <v>8</v>
      </c>
      <c r="E72" s="1" t="s">
        <v>9</v>
      </c>
      <c r="F72" s="1" t="s">
        <v>10</v>
      </c>
      <c r="G72" s="1" t="s">
        <v>11</v>
      </c>
      <c r="H72" s="1" t="s">
        <v>12</v>
      </c>
      <c r="I72" s="6">
        <v>9</v>
      </c>
      <c r="J72" s="1" t="s">
        <v>13</v>
      </c>
      <c r="K72" s="1" t="s">
        <v>14</v>
      </c>
      <c r="L72" s="1" t="s">
        <v>10</v>
      </c>
      <c r="M72" s="1" t="s">
        <v>11</v>
      </c>
      <c r="N72" s="1"/>
      <c r="O72" s="1"/>
      <c r="P72" s="1"/>
      <c r="Q72" s="1"/>
      <c r="R72" s="1"/>
      <c r="S72" s="1" t="s">
        <v>15</v>
      </c>
      <c r="T72" s="3">
        <v>54.6</v>
      </c>
      <c r="U72" s="1" t="s">
        <v>119</v>
      </c>
    </row>
    <row r="73" spans="1:21" x14ac:dyDescent="0.25">
      <c r="A73" s="1" t="s">
        <v>37</v>
      </c>
      <c r="B73" s="1" t="s">
        <v>32</v>
      </c>
      <c r="C73" s="6">
        <v>17.899999999999999</v>
      </c>
      <c r="D73" s="1" t="s">
        <v>8</v>
      </c>
      <c r="E73" s="1" t="s">
        <v>9</v>
      </c>
      <c r="F73" s="1" t="s">
        <v>10</v>
      </c>
      <c r="G73" s="1" t="s">
        <v>11</v>
      </c>
      <c r="H73" s="1" t="s">
        <v>12</v>
      </c>
      <c r="I73" s="6">
        <v>5.5</v>
      </c>
      <c r="J73" s="1" t="s">
        <v>13</v>
      </c>
      <c r="K73" s="1" t="s">
        <v>14</v>
      </c>
      <c r="L73" s="1" t="s">
        <v>10</v>
      </c>
      <c r="M73" s="1" t="s">
        <v>11</v>
      </c>
      <c r="N73" s="1"/>
      <c r="O73" s="1"/>
      <c r="P73" s="1"/>
      <c r="Q73" s="1"/>
      <c r="R73" s="1"/>
      <c r="S73" s="1" t="s">
        <v>15</v>
      </c>
      <c r="T73" s="3">
        <v>46.8</v>
      </c>
      <c r="U73" s="1" t="s">
        <v>120</v>
      </c>
    </row>
    <row r="74" spans="1:21" x14ac:dyDescent="0.25">
      <c r="A74" s="1" t="s">
        <v>37</v>
      </c>
      <c r="B74" s="1" t="s">
        <v>32</v>
      </c>
      <c r="C74" s="6">
        <v>15.6</v>
      </c>
      <c r="D74" s="1" t="s">
        <v>8</v>
      </c>
      <c r="E74" s="1" t="s">
        <v>9</v>
      </c>
      <c r="F74" s="1" t="s">
        <v>10</v>
      </c>
      <c r="G74" s="1" t="s">
        <v>11</v>
      </c>
      <c r="H74" s="1" t="s">
        <v>12</v>
      </c>
      <c r="I74" s="6">
        <v>4</v>
      </c>
      <c r="J74" s="1" t="s">
        <v>13</v>
      </c>
      <c r="K74" s="1" t="s">
        <v>14</v>
      </c>
      <c r="L74" s="1" t="s">
        <v>10</v>
      </c>
      <c r="M74" s="1" t="s">
        <v>11</v>
      </c>
      <c r="N74" s="1"/>
      <c r="O74" s="1"/>
      <c r="P74" s="1"/>
      <c r="Q74" s="1"/>
      <c r="R74" s="1"/>
      <c r="S74" s="1" t="s">
        <v>15</v>
      </c>
      <c r="T74" s="3">
        <v>39.200000000000003</v>
      </c>
      <c r="U74" s="1" t="s">
        <v>121</v>
      </c>
    </row>
    <row r="75" spans="1:21" x14ac:dyDescent="0.25">
      <c r="A75" s="1" t="s">
        <v>41</v>
      </c>
      <c r="B75" s="1" t="s">
        <v>27</v>
      </c>
      <c r="C75" s="6">
        <v>13.37</v>
      </c>
      <c r="D75" s="1" t="s">
        <v>42</v>
      </c>
      <c r="E75" s="1" t="s">
        <v>10</v>
      </c>
      <c r="F75" s="1" t="s">
        <v>10</v>
      </c>
      <c r="G75" s="1" t="s">
        <v>11</v>
      </c>
      <c r="H75" s="1" t="s">
        <v>12</v>
      </c>
      <c r="I75" s="6">
        <v>5.9</v>
      </c>
      <c r="J75" s="1" t="s">
        <v>40</v>
      </c>
      <c r="K75" s="1" t="s">
        <v>14</v>
      </c>
      <c r="L75" s="1" t="s">
        <v>10</v>
      </c>
      <c r="M75" s="1" t="s">
        <v>11</v>
      </c>
      <c r="N75" s="6">
        <v>12</v>
      </c>
      <c r="O75" s="1" t="s">
        <v>23</v>
      </c>
      <c r="P75" s="1" t="s">
        <v>17</v>
      </c>
      <c r="Q75" s="1" t="s">
        <v>10</v>
      </c>
      <c r="R75" s="1" t="s">
        <v>11</v>
      </c>
      <c r="S75" s="1" t="s">
        <v>15</v>
      </c>
      <c r="T75" s="3">
        <v>31.27</v>
      </c>
      <c r="U75" s="1" t="s">
        <v>122</v>
      </c>
    </row>
    <row r="76" spans="1:21" x14ac:dyDescent="0.25">
      <c r="A76" s="1" t="s">
        <v>41</v>
      </c>
      <c r="B76" s="1" t="s">
        <v>43</v>
      </c>
      <c r="C76" s="6">
        <v>34.1</v>
      </c>
      <c r="D76" s="1">
        <v>60</v>
      </c>
      <c r="E76" s="1">
        <v>55</v>
      </c>
      <c r="F76" s="1" t="s">
        <v>10</v>
      </c>
      <c r="G76" s="1" t="s">
        <v>11</v>
      </c>
      <c r="H76" s="1" t="s">
        <v>12</v>
      </c>
      <c r="I76" s="6">
        <v>22.1</v>
      </c>
      <c r="J76" s="1">
        <v>230</v>
      </c>
      <c r="K76" s="1">
        <v>75</v>
      </c>
      <c r="L76" s="1" t="s">
        <v>10</v>
      </c>
      <c r="M76" s="1" t="s">
        <v>11</v>
      </c>
      <c r="N76" s="6">
        <v>28.1</v>
      </c>
      <c r="O76" s="1">
        <v>120</v>
      </c>
      <c r="P76" s="1">
        <v>180</v>
      </c>
      <c r="Q76" s="1" t="s">
        <v>10</v>
      </c>
      <c r="R76" s="1" t="s">
        <v>11</v>
      </c>
      <c r="S76" s="1" t="s">
        <v>15</v>
      </c>
      <c r="T76" s="3">
        <v>84.3</v>
      </c>
      <c r="U76" s="1" t="s">
        <v>123</v>
      </c>
    </row>
    <row r="77" spans="1:21" x14ac:dyDescent="0.25">
      <c r="A77" s="1" t="s">
        <v>37</v>
      </c>
      <c r="B77" s="1" t="s">
        <v>32</v>
      </c>
      <c r="C77" s="6">
        <v>14.8</v>
      </c>
      <c r="D77" s="1" t="s">
        <v>8</v>
      </c>
      <c r="E77" s="1" t="s">
        <v>9</v>
      </c>
      <c r="F77" s="1" t="s">
        <v>10</v>
      </c>
      <c r="G77" s="1" t="s">
        <v>11</v>
      </c>
      <c r="H77" s="1" t="s">
        <v>12</v>
      </c>
      <c r="I77" s="6">
        <v>7.2</v>
      </c>
      <c r="J77" s="1" t="s">
        <v>13</v>
      </c>
      <c r="K77" s="1" t="s">
        <v>14</v>
      </c>
      <c r="L77" s="1" t="s">
        <v>10</v>
      </c>
      <c r="M77" s="1" t="s">
        <v>11</v>
      </c>
      <c r="N77" s="1"/>
      <c r="O77" s="1"/>
      <c r="P77" s="1"/>
      <c r="Q77" s="1"/>
      <c r="R77" s="1"/>
      <c r="S77" s="1" t="s">
        <v>15</v>
      </c>
      <c r="T77" s="3">
        <v>44</v>
      </c>
      <c r="U77" s="1" t="s">
        <v>124</v>
      </c>
    </row>
    <row r="78" spans="1:21" x14ac:dyDescent="0.25">
      <c r="A78" s="1" t="s">
        <v>37</v>
      </c>
      <c r="B78" s="1" t="s">
        <v>32</v>
      </c>
      <c r="C78" s="6">
        <v>15.5</v>
      </c>
      <c r="D78" s="1" t="s">
        <v>8</v>
      </c>
      <c r="E78" s="1" t="s">
        <v>9</v>
      </c>
      <c r="F78" s="1" t="s">
        <v>10</v>
      </c>
      <c r="G78" s="1" t="s">
        <v>11</v>
      </c>
      <c r="H78" s="1" t="s">
        <v>12</v>
      </c>
      <c r="I78" s="6">
        <v>5.7</v>
      </c>
      <c r="J78" s="1" t="s">
        <v>13</v>
      </c>
      <c r="K78" s="1" t="s">
        <v>14</v>
      </c>
      <c r="L78" s="1" t="s">
        <v>10</v>
      </c>
      <c r="M78" s="1" t="s">
        <v>11</v>
      </c>
      <c r="N78" s="1"/>
      <c r="O78" s="1"/>
      <c r="P78" s="1"/>
      <c r="Q78" s="1"/>
      <c r="R78" s="1"/>
      <c r="S78" s="1" t="s">
        <v>15</v>
      </c>
      <c r="T78" s="3">
        <v>42.4</v>
      </c>
      <c r="U78" s="1" t="s">
        <v>125</v>
      </c>
    </row>
    <row r="79" spans="1:21" x14ac:dyDescent="0.25">
      <c r="A79" s="1" t="s">
        <v>37</v>
      </c>
      <c r="B79" s="1" t="s">
        <v>32</v>
      </c>
      <c r="C79" s="6">
        <v>19.5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  <c r="I79" s="6">
        <v>4.4000000000000004</v>
      </c>
      <c r="J79" s="1" t="s">
        <v>13</v>
      </c>
      <c r="K79" s="1" t="s">
        <v>14</v>
      </c>
      <c r="L79" s="1" t="s">
        <v>10</v>
      </c>
      <c r="M79" s="1" t="s">
        <v>11</v>
      </c>
      <c r="N79" s="1"/>
      <c r="O79" s="1"/>
      <c r="P79" s="1"/>
      <c r="Q79" s="1"/>
      <c r="R79" s="1"/>
      <c r="S79" s="1" t="s">
        <v>15</v>
      </c>
      <c r="T79" s="3">
        <v>47.8</v>
      </c>
      <c r="U79" s="1" t="s">
        <v>126</v>
      </c>
    </row>
    <row r="80" spans="1:21" x14ac:dyDescent="0.25">
      <c r="A80" s="1" t="s">
        <v>41</v>
      </c>
      <c r="B80" s="1" t="s">
        <v>27</v>
      </c>
      <c r="C80" s="6">
        <v>12.45</v>
      </c>
      <c r="D80" s="1" t="s">
        <v>42</v>
      </c>
      <c r="E80" s="1" t="s">
        <v>10</v>
      </c>
      <c r="F80" s="1" t="s">
        <v>10</v>
      </c>
      <c r="G80" s="1" t="s">
        <v>11</v>
      </c>
      <c r="H80" s="1" t="s">
        <v>12</v>
      </c>
      <c r="I80" s="6">
        <v>5</v>
      </c>
      <c r="J80" s="1" t="s">
        <v>40</v>
      </c>
      <c r="K80" s="1" t="s">
        <v>14</v>
      </c>
      <c r="L80" s="1" t="s">
        <v>10</v>
      </c>
      <c r="M80" s="1" t="s">
        <v>11</v>
      </c>
      <c r="N80" s="6">
        <v>11.4</v>
      </c>
      <c r="O80" s="1" t="s">
        <v>23</v>
      </c>
      <c r="P80" s="1" t="s">
        <v>17</v>
      </c>
      <c r="Q80" s="1" t="s">
        <v>10</v>
      </c>
      <c r="R80" s="1" t="s">
        <v>11</v>
      </c>
      <c r="S80" s="1" t="s">
        <v>15</v>
      </c>
      <c r="T80" s="3">
        <v>28.85</v>
      </c>
      <c r="U80" s="1" t="s">
        <v>127</v>
      </c>
    </row>
    <row r="81" spans="1:21" x14ac:dyDescent="0.25">
      <c r="A81" s="1" t="s">
        <v>41</v>
      </c>
      <c r="B81" s="1" t="s">
        <v>43</v>
      </c>
      <c r="C81" s="6">
        <v>34.6</v>
      </c>
      <c r="D81" s="1">
        <v>60</v>
      </c>
      <c r="E81" s="1">
        <v>55</v>
      </c>
      <c r="F81" s="1" t="s">
        <v>10</v>
      </c>
      <c r="G81" s="1" t="s">
        <v>11</v>
      </c>
      <c r="H81" s="1" t="s">
        <v>12</v>
      </c>
      <c r="I81" s="6">
        <v>24.1</v>
      </c>
      <c r="J81" s="1">
        <v>230</v>
      </c>
      <c r="K81" s="1">
        <v>75</v>
      </c>
      <c r="L81" s="1" t="s">
        <v>10</v>
      </c>
      <c r="M81" s="1" t="s">
        <v>11</v>
      </c>
      <c r="N81" s="6">
        <v>28.6</v>
      </c>
      <c r="O81" s="1">
        <v>120</v>
      </c>
      <c r="P81" s="1">
        <v>180</v>
      </c>
      <c r="Q81" s="1" t="s">
        <v>10</v>
      </c>
      <c r="R81" s="1" t="s">
        <v>11</v>
      </c>
      <c r="S81" s="1" t="s">
        <v>15</v>
      </c>
      <c r="T81" s="3">
        <v>87.3</v>
      </c>
      <c r="U81" s="1" t="s">
        <v>128</v>
      </c>
    </row>
    <row r="82" spans="1:21" x14ac:dyDescent="0.25">
      <c r="A82" s="1" t="s">
        <v>37</v>
      </c>
      <c r="B82" s="1" t="s">
        <v>32</v>
      </c>
      <c r="C82" s="6">
        <v>14.3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6">
        <v>8.4</v>
      </c>
      <c r="J82" s="1" t="s">
        <v>13</v>
      </c>
      <c r="K82" s="1" t="s">
        <v>14</v>
      </c>
      <c r="L82" s="1" t="s">
        <v>10</v>
      </c>
      <c r="M82" s="1" t="s">
        <v>11</v>
      </c>
      <c r="N82" s="1"/>
      <c r="O82" s="1"/>
      <c r="P82" s="1"/>
      <c r="Q82" s="1"/>
      <c r="R82" s="1"/>
      <c r="S82" s="1" t="s">
        <v>15</v>
      </c>
      <c r="T82" s="3">
        <v>45.4</v>
      </c>
      <c r="U82" s="1" t="s">
        <v>129</v>
      </c>
    </row>
    <row r="83" spans="1:21" x14ac:dyDescent="0.25">
      <c r="A83" s="1" t="s">
        <v>37</v>
      </c>
      <c r="B83" s="1" t="s">
        <v>32</v>
      </c>
      <c r="C83" s="6">
        <v>18.2</v>
      </c>
      <c r="D83" s="1" t="s">
        <v>8</v>
      </c>
      <c r="E83" s="1" t="s">
        <v>9</v>
      </c>
      <c r="F83" s="1" t="s">
        <v>10</v>
      </c>
      <c r="G83" s="1" t="s">
        <v>11</v>
      </c>
      <c r="H83" s="1" t="s">
        <v>12</v>
      </c>
      <c r="I83" s="6">
        <v>4.5</v>
      </c>
      <c r="J83" s="1" t="s">
        <v>13</v>
      </c>
      <c r="K83" s="1" t="s">
        <v>14</v>
      </c>
      <c r="L83" s="1" t="s">
        <v>10</v>
      </c>
      <c r="M83" s="1" t="s">
        <v>11</v>
      </c>
      <c r="N83" s="1"/>
      <c r="O83" s="1"/>
      <c r="P83" s="1"/>
      <c r="Q83" s="1"/>
      <c r="R83" s="1"/>
      <c r="S83" s="1" t="s">
        <v>15</v>
      </c>
      <c r="T83" s="3">
        <v>45.4</v>
      </c>
      <c r="U83" s="1" t="s">
        <v>130</v>
      </c>
    </row>
    <row r="84" spans="1:21" x14ac:dyDescent="0.25">
      <c r="A84" s="1" t="s">
        <v>37</v>
      </c>
      <c r="B84" s="1" t="s">
        <v>32</v>
      </c>
      <c r="C84" s="6">
        <v>17.100000000000001</v>
      </c>
      <c r="D84" s="1" t="s">
        <v>8</v>
      </c>
      <c r="E84" s="1" t="s">
        <v>9</v>
      </c>
      <c r="F84" s="1" t="s">
        <v>10</v>
      </c>
      <c r="G84" s="1" t="s">
        <v>11</v>
      </c>
      <c r="H84" s="1" t="s">
        <v>12</v>
      </c>
      <c r="I84" s="6">
        <v>8.6999999999999993</v>
      </c>
      <c r="J84" s="1" t="s">
        <v>13</v>
      </c>
      <c r="K84" s="1" t="s">
        <v>14</v>
      </c>
      <c r="L84" s="1" t="s">
        <v>10</v>
      </c>
      <c r="M84" s="1" t="s">
        <v>11</v>
      </c>
      <c r="N84" s="1"/>
      <c r="O84" s="1"/>
      <c r="P84" s="1"/>
      <c r="Q84" s="1"/>
      <c r="R84" s="1"/>
      <c r="S84" s="1" t="s">
        <v>15</v>
      </c>
      <c r="T84" s="3">
        <v>51.6</v>
      </c>
      <c r="U84" s="1" t="s">
        <v>131</v>
      </c>
    </row>
    <row r="85" spans="1:21" x14ac:dyDescent="0.25">
      <c r="A85" s="1" t="s">
        <v>41</v>
      </c>
      <c r="B85" s="1" t="s">
        <v>27</v>
      </c>
      <c r="C85" s="6">
        <v>13.4</v>
      </c>
      <c r="D85" s="1" t="s">
        <v>42</v>
      </c>
      <c r="E85" s="1" t="s">
        <v>10</v>
      </c>
      <c r="F85" s="1" t="s">
        <v>10</v>
      </c>
      <c r="G85" s="1" t="s">
        <v>11</v>
      </c>
      <c r="H85" s="1" t="s">
        <v>12</v>
      </c>
      <c r="I85" s="6">
        <v>7.2</v>
      </c>
      <c r="J85" s="1" t="s">
        <v>40</v>
      </c>
      <c r="K85" s="1" t="s">
        <v>14</v>
      </c>
      <c r="L85" s="1" t="s">
        <v>10</v>
      </c>
      <c r="M85" s="1" t="s">
        <v>11</v>
      </c>
      <c r="N85" s="6">
        <v>11.3</v>
      </c>
      <c r="O85" s="1" t="s">
        <v>23</v>
      </c>
      <c r="P85" s="1" t="s">
        <v>17</v>
      </c>
      <c r="Q85" s="1" t="s">
        <v>10</v>
      </c>
      <c r="R85" s="1" t="s">
        <v>11</v>
      </c>
      <c r="S85" s="1" t="s">
        <v>15</v>
      </c>
      <c r="T85" s="3">
        <v>31.9</v>
      </c>
      <c r="U85" s="1" t="s">
        <v>132</v>
      </c>
    </row>
    <row r="86" spans="1:21" x14ac:dyDescent="0.25">
      <c r="A86" s="1" t="s">
        <v>41</v>
      </c>
      <c r="B86" s="1" t="s">
        <v>43</v>
      </c>
      <c r="C86" s="6">
        <v>29.8</v>
      </c>
      <c r="D86" s="1">
        <v>60</v>
      </c>
      <c r="E86" s="1">
        <v>55</v>
      </c>
      <c r="F86" s="1" t="s">
        <v>10</v>
      </c>
      <c r="G86" s="1" t="s">
        <v>11</v>
      </c>
      <c r="H86" s="1" t="s">
        <v>12</v>
      </c>
      <c r="I86" s="6">
        <v>19.5</v>
      </c>
      <c r="J86" s="1">
        <v>230</v>
      </c>
      <c r="K86" s="1">
        <v>75</v>
      </c>
      <c r="L86" s="1" t="s">
        <v>10</v>
      </c>
      <c r="M86" s="1" t="s">
        <v>11</v>
      </c>
      <c r="N86" s="6">
        <v>23.7</v>
      </c>
      <c r="O86" s="1">
        <v>120</v>
      </c>
      <c r="P86" s="1">
        <v>180</v>
      </c>
      <c r="Q86" s="1" t="s">
        <v>10</v>
      </c>
      <c r="R86" s="1" t="s">
        <v>11</v>
      </c>
      <c r="S86" s="1" t="s">
        <v>15</v>
      </c>
      <c r="T86" s="3">
        <v>73</v>
      </c>
      <c r="U86" s="1" t="s">
        <v>133</v>
      </c>
    </row>
    <row r="87" spans="1:21" x14ac:dyDescent="0.25">
      <c r="A87" s="1" t="s">
        <v>37</v>
      </c>
      <c r="B87" s="1" t="s">
        <v>32</v>
      </c>
      <c r="C87" s="6">
        <v>15.3</v>
      </c>
      <c r="D87" s="1" t="s">
        <v>8</v>
      </c>
      <c r="E87" s="1" t="s">
        <v>9</v>
      </c>
      <c r="F87" s="1" t="s">
        <v>10</v>
      </c>
      <c r="G87" s="1" t="s">
        <v>11</v>
      </c>
      <c r="H87" s="1" t="s">
        <v>12</v>
      </c>
      <c r="I87" s="6">
        <v>8.6</v>
      </c>
      <c r="J87" s="1" t="s">
        <v>13</v>
      </c>
      <c r="K87" s="1" t="s">
        <v>14</v>
      </c>
      <c r="L87" s="1" t="s">
        <v>10</v>
      </c>
      <c r="M87" s="1" t="s">
        <v>11</v>
      </c>
      <c r="N87" s="1"/>
      <c r="O87" s="1"/>
      <c r="P87" s="1"/>
      <c r="Q87" s="1"/>
      <c r="R87" s="1"/>
      <c r="S87" s="1" t="s">
        <v>15</v>
      </c>
      <c r="T87" s="3">
        <v>47.8</v>
      </c>
      <c r="U87" s="1" t="s">
        <v>134</v>
      </c>
    </row>
    <row r="88" spans="1:21" x14ac:dyDescent="0.25">
      <c r="A88" s="1" t="s">
        <v>37</v>
      </c>
      <c r="B88" s="1" t="s">
        <v>32</v>
      </c>
      <c r="C88" s="6">
        <v>18.7</v>
      </c>
      <c r="D88" s="1" t="s">
        <v>8</v>
      </c>
      <c r="E88" s="1" t="s">
        <v>9</v>
      </c>
      <c r="F88" s="1" t="s">
        <v>10</v>
      </c>
      <c r="G88" s="1" t="s">
        <v>11</v>
      </c>
      <c r="H88" s="1" t="s">
        <v>12</v>
      </c>
      <c r="I88" s="6">
        <v>4.0999999999999996</v>
      </c>
      <c r="J88" s="1" t="s">
        <v>13</v>
      </c>
      <c r="K88" s="1" t="s">
        <v>14</v>
      </c>
      <c r="L88" s="1" t="s">
        <v>10</v>
      </c>
      <c r="M88" s="1" t="s">
        <v>11</v>
      </c>
      <c r="N88" s="1"/>
      <c r="O88" s="1"/>
      <c r="P88" s="1"/>
      <c r="Q88" s="1"/>
      <c r="R88" s="1"/>
      <c r="S88" s="1" t="s">
        <v>15</v>
      </c>
      <c r="T88" s="3">
        <v>45.6</v>
      </c>
      <c r="U88" s="1" t="s">
        <v>135</v>
      </c>
    </row>
    <row r="89" spans="1:21" x14ac:dyDescent="0.25">
      <c r="A89" s="1" t="s">
        <v>37</v>
      </c>
      <c r="B89" s="1" t="s">
        <v>32</v>
      </c>
      <c r="C89" s="6">
        <v>19.5</v>
      </c>
      <c r="D89" s="1" t="s">
        <v>8</v>
      </c>
      <c r="E89" s="1" t="s">
        <v>9</v>
      </c>
      <c r="F89" s="1" t="s">
        <v>10</v>
      </c>
      <c r="G89" s="1" t="s">
        <v>11</v>
      </c>
      <c r="H89" s="1" t="s">
        <v>12</v>
      </c>
      <c r="I89" s="6">
        <v>4.5999999999999996</v>
      </c>
      <c r="J89" s="1" t="s">
        <v>13</v>
      </c>
      <c r="K89" s="1" t="s">
        <v>14</v>
      </c>
      <c r="L89" s="1" t="s">
        <v>10</v>
      </c>
      <c r="M89" s="1" t="s">
        <v>11</v>
      </c>
      <c r="N89" s="1"/>
      <c r="O89" s="1"/>
      <c r="P89" s="1"/>
      <c r="Q89" s="1"/>
      <c r="R89" s="1"/>
      <c r="S89" s="1" t="s">
        <v>15</v>
      </c>
      <c r="T89" s="3">
        <v>48.2</v>
      </c>
      <c r="U89" s="1" t="s">
        <v>136</v>
      </c>
    </row>
    <row r="90" spans="1:21" x14ac:dyDescent="0.25">
      <c r="A90" s="1" t="s">
        <v>41</v>
      </c>
      <c r="B90" s="1" t="s">
        <v>27</v>
      </c>
      <c r="C90" s="6">
        <v>12.65</v>
      </c>
      <c r="D90" s="1" t="s">
        <v>42</v>
      </c>
      <c r="E90" s="1" t="s">
        <v>10</v>
      </c>
      <c r="F90" s="1" t="s">
        <v>10</v>
      </c>
      <c r="G90" s="1" t="s">
        <v>11</v>
      </c>
      <c r="H90" s="1" t="s">
        <v>12</v>
      </c>
      <c r="I90" s="6">
        <v>7.2</v>
      </c>
      <c r="J90" s="1" t="s">
        <v>40</v>
      </c>
      <c r="K90" s="1" t="s">
        <v>14</v>
      </c>
      <c r="L90" s="1" t="s">
        <v>10</v>
      </c>
      <c r="M90" s="1" t="s">
        <v>11</v>
      </c>
      <c r="N90" s="6">
        <v>10.4</v>
      </c>
      <c r="O90" s="1" t="s">
        <v>23</v>
      </c>
      <c r="P90" s="1" t="s">
        <v>17</v>
      </c>
      <c r="Q90" s="1" t="s">
        <v>10</v>
      </c>
      <c r="R90" s="1" t="s">
        <v>11</v>
      </c>
      <c r="S90" s="1" t="s">
        <v>15</v>
      </c>
      <c r="T90" s="3">
        <v>30.25</v>
      </c>
      <c r="U90" s="1" t="s">
        <v>137</v>
      </c>
    </row>
    <row r="91" spans="1:21" x14ac:dyDescent="0.25">
      <c r="A91" s="1" t="s">
        <v>41</v>
      </c>
      <c r="B91" s="1" t="s">
        <v>43</v>
      </c>
      <c r="C91" s="6">
        <v>26.1</v>
      </c>
      <c r="D91" s="1">
        <v>60</v>
      </c>
      <c r="E91" s="1">
        <v>55</v>
      </c>
      <c r="F91" s="1" t="s">
        <v>10</v>
      </c>
      <c r="G91" s="1" t="s">
        <v>11</v>
      </c>
      <c r="H91" s="1" t="s">
        <v>12</v>
      </c>
      <c r="I91" s="6">
        <v>16.3</v>
      </c>
      <c r="J91" s="1">
        <v>230</v>
      </c>
      <c r="K91" s="1">
        <v>75</v>
      </c>
      <c r="L91" s="1" t="s">
        <v>10</v>
      </c>
      <c r="M91" s="1" t="s">
        <v>11</v>
      </c>
      <c r="N91" s="6">
        <v>21.1</v>
      </c>
      <c r="O91" s="1">
        <v>120</v>
      </c>
      <c r="P91" s="1">
        <v>180</v>
      </c>
      <c r="Q91" s="1" t="s">
        <v>10</v>
      </c>
      <c r="R91" s="1" t="s">
        <v>11</v>
      </c>
      <c r="S91" s="1" t="s">
        <v>15</v>
      </c>
      <c r="T91" s="3">
        <v>63.5</v>
      </c>
      <c r="U91" s="1" t="s">
        <v>138</v>
      </c>
    </row>
    <row r="92" spans="1:21" x14ac:dyDescent="0.25">
      <c r="A92" s="1" t="s">
        <v>37</v>
      </c>
      <c r="B92" s="1" t="s">
        <v>32</v>
      </c>
      <c r="C92" s="6">
        <v>12.3</v>
      </c>
      <c r="D92" s="1" t="s">
        <v>8</v>
      </c>
      <c r="E92" s="1" t="s">
        <v>9</v>
      </c>
      <c r="F92" s="1" t="s">
        <v>10</v>
      </c>
      <c r="G92" s="1" t="s">
        <v>11</v>
      </c>
      <c r="H92" s="1" t="s">
        <v>12</v>
      </c>
      <c r="I92" s="6">
        <v>7.5</v>
      </c>
      <c r="J92" s="1" t="s">
        <v>13</v>
      </c>
      <c r="K92" s="1" t="s">
        <v>14</v>
      </c>
      <c r="L92" s="1" t="s">
        <v>10</v>
      </c>
      <c r="M92" s="1" t="s">
        <v>11</v>
      </c>
      <c r="N92" s="1"/>
      <c r="O92" s="1"/>
      <c r="P92" s="1"/>
      <c r="Q92" s="1"/>
      <c r="R92" s="1"/>
      <c r="S92" s="1" t="s">
        <v>15</v>
      </c>
      <c r="T92" s="3">
        <v>39.6</v>
      </c>
      <c r="U92" s="1" t="s">
        <v>139</v>
      </c>
    </row>
    <row r="93" spans="1:21" x14ac:dyDescent="0.25">
      <c r="A93" s="1" t="s">
        <v>37</v>
      </c>
      <c r="B93" s="1" t="s">
        <v>32</v>
      </c>
      <c r="C93" s="6">
        <v>13.8</v>
      </c>
      <c r="D93" s="1" t="s">
        <v>8</v>
      </c>
      <c r="E93" s="1" t="s">
        <v>9</v>
      </c>
      <c r="F93" s="1" t="s">
        <v>10</v>
      </c>
      <c r="G93" s="1" t="s">
        <v>11</v>
      </c>
      <c r="H93" s="1" t="s">
        <v>12</v>
      </c>
      <c r="I93" s="6">
        <v>7.9</v>
      </c>
      <c r="J93" s="1" t="s">
        <v>13</v>
      </c>
      <c r="K93" s="1" t="s">
        <v>14</v>
      </c>
      <c r="L93" s="1" t="s">
        <v>10</v>
      </c>
      <c r="M93" s="1" t="s">
        <v>11</v>
      </c>
      <c r="N93" s="1"/>
      <c r="O93" s="1"/>
      <c r="P93" s="1"/>
      <c r="Q93" s="1"/>
      <c r="R93" s="1"/>
      <c r="S93" s="1" t="s">
        <v>15</v>
      </c>
      <c r="T93" s="3">
        <v>43.4</v>
      </c>
      <c r="U93" s="1" t="s">
        <v>140</v>
      </c>
    </row>
    <row r="94" spans="1:21" x14ac:dyDescent="0.25">
      <c r="A94" s="1" t="s">
        <v>37</v>
      </c>
      <c r="B94" s="1" t="s">
        <v>32</v>
      </c>
      <c r="C94" s="6">
        <v>13.3</v>
      </c>
      <c r="D94" s="1" t="s">
        <v>8</v>
      </c>
      <c r="E94" s="1" t="s">
        <v>9</v>
      </c>
      <c r="F94" s="1" t="s">
        <v>10</v>
      </c>
      <c r="G94" s="1" t="s">
        <v>11</v>
      </c>
      <c r="H94" s="1" t="s">
        <v>12</v>
      </c>
      <c r="I94" s="6">
        <v>5.7</v>
      </c>
      <c r="J94" s="1" t="s">
        <v>13</v>
      </c>
      <c r="K94" s="1" t="s">
        <v>14</v>
      </c>
      <c r="L94" s="1" t="s">
        <v>10</v>
      </c>
      <c r="M94" s="1" t="s">
        <v>11</v>
      </c>
      <c r="N94" s="1"/>
      <c r="O94" s="1"/>
      <c r="P94" s="1"/>
      <c r="Q94" s="1"/>
      <c r="R94" s="1"/>
      <c r="S94" s="1" t="s">
        <v>15</v>
      </c>
      <c r="T94" s="3">
        <v>38</v>
      </c>
      <c r="U94" s="1" t="s">
        <v>141</v>
      </c>
    </row>
    <row r="95" spans="1:21" x14ac:dyDescent="0.25">
      <c r="A95" s="1" t="s">
        <v>41</v>
      </c>
      <c r="B95" s="1" t="s">
        <v>27</v>
      </c>
      <c r="C95" s="6">
        <v>19.05</v>
      </c>
      <c r="D95" s="1" t="s">
        <v>42</v>
      </c>
      <c r="E95" s="1" t="s">
        <v>10</v>
      </c>
      <c r="F95" s="1" t="s">
        <v>10</v>
      </c>
      <c r="G95" s="1" t="s">
        <v>11</v>
      </c>
      <c r="H95" s="1" t="s">
        <v>12</v>
      </c>
      <c r="I95" s="6">
        <v>6.8</v>
      </c>
      <c r="J95" s="1" t="s">
        <v>40</v>
      </c>
      <c r="K95" s="1" t="s">
        <v>14</v>
      </c>
      <c r="L95" s="1" t="s">
        <v>10</v>
      </c>
      <c r="M95" s="1" t="s">
        <v>11</v>
      </c>
      <c r="N95" s="6">
        <v>17.8</v>
      </c>
      <c r="O95" s="1" t="s">
        <v>23</v>
      </c>
      <c r="P95" s="1" t="s">
        <v>17</v>
      </c>
      <c r="Q95" s="1" t="s">
        <v>10</v>
      </c>
      <c r="R95" s="1" t="s">
        <v>11</v>
      </c>
      <c r="S95" s="1" t="s">
        <v>15</v>
      </c>
      <c r="T95" s="3">
        <v>43.65</v>
      </c>
      <c r="U95" s="1" t="s">
        <v>142</v>
      </c>
    </row>
    <row r="96" spans="1:21" x14ac:dyDescent="0.25">
      <c r="A96" s="1" t="s">
        <v>41</v>
      </c>
      <c r="B96" s="1" t="s">
        <v>43</v>
      </c>
      <c r="C96" s="6">
        <v>27.9</v>
      </c>
      <c r="D96" s="1">
        <v>60</v>
      </c>
      <c r="E96" s="1">
        <v>55</v>
      </c>
      <c r="F96" s="1" t="s">
        <v>10</v>
      </c>
      <c r="G96" s="1" t="s">
        <v>11</v>
      </c>
      <c r="H96" s="1" t="s">
        <v>12</v>
      </c>
      <c r="I96" s="6">
        <v>16.100000000000001</v>
      </c>
      <c r="J96" s="1">
        <v>230</v>
      </c>
      <c r="K96" s="1">
        <v>75</v>
      </c>
      <c r="L96" s="1" t="s">
        <v>10</v>
      </c>
      <c r="M96" s="1" t="s">
        <v>11</v>
      </c>
      <c r="N96" s="6">
        <v>22.7</v>
      </c>
      <c r="O96" s="1">
        <v>120</v>
      </c>
      <c r="P96" s="1">
        <v>180</v>
      </c>
      <c r="Q96" s="1" t="s">
        <v>10</v>
      </c>
      <c r="R96" s="1" t="s">
        <v>11</v>
      </c>
      <c r="S96" s="1" t="s">
        <v>15</v>
      </c>
      <c r="T96" s="3">
        <v>66.7</v>
      </c>
      <c r="U96" s="1" t="s">
        <v>143</v>
      </c>
    </row>
    <row r="97" spans="1:21" x14ac:dyDescent="0.25">
      <c r="A97" s="1" t="s">
        <v>37</v>
      </c>
      <c r="B97" s="1" t="s">
        <v>32</v>
      </c>
      <c r="C97" s="6">
        <v>19.7</v>
      </c>
      <c r="D97" s="1" t="s">
        <v>8</v>
      </c>
      <c r="E97" s="1" t="s">
        <v>9</v>
      </c>
      <c r="F97" s="1" t="s">
        <v>10</v>
      </c>
      <c r="G97" s="1" t="s">
        <v>11</v>
      </c>
      <c r="H97" s="1" t="s">
        <v>12</v>
      </c>
      <c r="I97" s="6">
        <v>8.8000000000000007</v>
      </c>
      <c r="J97" s="1" t="s">
        <v>13</v>
      </c>
      <c r="K97" s="1" t="s">
        <v>14</v>
      </c>
      <c r="L97" s="1" t="s">
        <v>10</v>
      </c>
      <c r="M97" s="1" t="s">
        <v>11</v>
      </c>
      <c r="N97" s="1"/>
      <c r="O97" s="1"/>
      <c r="P97" s="1"/>
      <c r="Q97" s="1"/>
      <c r="R97" s="1"/>
      <c r="S97" s="1" t="s">
        <v>15</v>
      </c>
      <c r="T97" s="3">
        <v>57</v>
      </c>
      <c r="U97" s="1" t="s">
        <v>144</v>
      </c>
    </row>
    <row r="98" spans="1:21" x14ac:dyDescent="0.25">
      <c r="A98" s="1" t="s">
        <v>37</v>
      </c>
      <c r="B98" s="1" t="s">
        <v>32</v>
      </c>
      <c r="C98" s="6">
        <v>11.2</v>
      </c>
      <c r="D98" s="1" t="s">
        <v>8</v>
      </c>
      <c r="E98" s="1" t="s">
        <v>9</v>
      </c>
      <c r="F98" s="1" t="s">
        <v>10</v>
      </c>
      <c r="G98" s="1" t="s">
        <v>11</v>
      </c>
      <c r="H98" s="1" t="s">
        <v>12</v>
      </c>
      <c r="I98" s="6">
        <v>4.0999999999999996</v>
      </c>
      <c r="J98" s="1" t="s">
        <v>13</v>
      </c>
      <c r="K98" s="1" t="s">
        <v>14</v>
      </c>
      <c r="L98" s="1" t="s">
        <v>10</v>
      </c>
      <c r="M98" s="1" t="s">
        <v>11</v>
      </c>
      <c r="N98" s="1"/>
      <c r="O98" s="1"/>
      <c r="P98" s="1"/>
      <c r="Q98" s="1"/>
      <c r="R98" s="1"/>
      <c r="S98" s="1" t="s">
        <v>15</v>
      </c>
      <c r="T98" s="3">
        <v>30.6</v>
      </c>
      <c r="U98" s="1" t="s">
        <v>145</v>
      </c>
    </row>
    <row r="99" spans="1:21" x14ac:dyDescent="0.25">
      <c r="A99" s="1" t="s">
        <v>37</v>
      </c>
      <c r="B99" s="1" t="s">
        <v>32</v>
      </c>
      <c r="C99" s="6">
        <v>16.899999999999999</v>
      </c>
      <c r="D99" s="1" t="s">
        <v>8</v>
      </c>
      <c r="E99" s="1" t="s">
        <v>9</v>
      </c>
      <c r="F99" s="1" t="s">
        <v>10</v>
      </c>
      <c r="G99" s="1" t="s">
        <v>11</v>
      </c>
      <c r="H99" s="1" t="s">
        <v>12</v>
      </c>
      <c r="I99" s="6">
        <v>5.4</v>
      </c>
      <c r="J99" s="1" t="s">
        <v>13</v>
      </c>
      <c r="K99" s="1" t="s">
        <v>14</v>
      </c>
      <c r="L99" s="1" t="s">
        <v>10</v>
      </c>
      <c r="M99" s="1" t="s">
        <v>11</v>
      </c>
      <c r="N99" s="1"/>
      <c r="O99" s="1"/>
      <c r="P99" s="1"/>
      <c r="Q99" s="1"/>
      <c r="R99" s="1"/>
      <c r="S99" s="1" t="s">
        <v>15</v>
      </c>
      <c r="T99" s="3">
        <v>44.6</v>
      </c>
      <c r="U99" s="1" t="s">
        <v>146</v>
      </c>
    </row>
    <row r="100" spans="1:21" x14ac:dyDescent="0.25">
      <c r="A100" s="1" t="s">
        <v>41</v>
      </c>
      <c r="B100" s="1" t="s">
        <v>27</v>
      </c>
      <c r="C100" s="6">
        <v>14.2</v>
      </c>
      <c r="D100" s="1" t="s">
        <v>42</v>
      </c>
      <c r="E100" s="1" t="s">
        <v>10</v>
      </c>
      <c r="F100" s="1" t="s">
        <v>10</v>
      </c>
      <c r="G100" s="1" t="s">
        <v>11</v>
      </c>
      <c r="H100" s="1" t="s">
        <v>12</v>
      </c>
      <c r="I100" s="6">
        <v>7.1</v>
      </c>
      <c r="J100" s="1" t="s">
        <v>40</v>
      </c>
      <c r="K100" s="1" t="s">
        <v>14</v>
      </c>
      <c r="L100" s="1" t="s">
        <v>10</v>
      </c>
      <c r="M100" s="1" t="s">
        <v>11</v>
      </c>
      <c r="N100" s="6">
        <v>12.3</v>
      </c>
      <c r="O100" s="1" t="s">
        <v>23</v>
      </c>
      <c r="P100" s="1" t="s">
        <v>17</v>
      </c>
      <c r="Q100" s="1" t="s">
        <v>10</v>
      </c>
      <c r="R100" s="1" t="s">
        <v>11</v>
      </c>
      <c r="S100" s="1" t="s">
        <v>15</v>
      </c>
      <c r="T100" s="3">
        <v>33.6</v>
      </c>
      <c r="U100" s="1" t="s">
        <v>147</v>
      </c>
    </row>
    <row r="101" spans="1:21" x14ac:dyDescent="0.25">
      <c r="A101" s="1" t="s">
        <v>41</v>
      </c>
      <c r="B101" s="1" t="s">
        <v>43</v>
      </c>
      <c r="C101" s="6">
        <v>29.6</v>
      </c>
      <c r="D101" s="1">
        <v>60</v>
      </c>
      <c r="E101" s="1">
        <v>55</v>
      </c>
      <c r="F101" s="1" t="s">
        <v>10</v>
      </c>
      <c r="G101" s="1" t="s">
        <v>11</v>
      </c>
      <c r="H101" s="1" t="s">
        <v>12</v>
      </c>
      <c r="I101" s="6">
        <v>19.5</v>
      </c>
      <c r="J101" s="1">
        <v>230</v>
      </c>
      <c r="K101" s="1">
        <v>75</v>
      </c>
      <c r="L101" s="1" t="s">
        <v>10</v>
      </c>
      <c r="M101" s="1" t="s">
        <v>11</v>
      </c>
      <c r="N101" s="6">
        <v>25.1</v>
      </c>
      <c r="O101" s="1">
        <v>120</v>
      </c>
      <c r="P101" s="1">
        <v>180</v>
      </c>
      <c r="Q101" s="1" t="s">
        <v>10</v>
      </c>
      <c r="R101" s="1" t="s">
        <v>11</v>
      </c>
      <c r="S101" s="1" t="s">
        <v>15</v>
      </c>
      <c r="T101" s="3">
        <v>74.2</v>
      </c>
      <c r="U101" s="1" t="s">
        <v>148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BB92-01A4-4575-A96F-6477CCF387D0}">
  <dimension ref="A1:U101"/>
  <sheetViews>
    <sheetView workbookViewId="0">
      <selection activeCell="A2" activeCellId="3" sqref="A16:U101 M15:U15 A15:K15 A2:U1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s="2" t="s">
        <v>2</v>
      </c>
      <c r="J1" t="s">
        <v>3</v>
      </c>
      <c r="K1" t="s">
        <v>4</v>
      </c>
      <c r="L1" t="s">
        <v>5</v>
      </c>
      <c r="M1" t="s">
        <v>6</v>
      </c>
      <c r="N1" s="2" t="s">
        <v>2</v>
      </c>
      <c r="O1" t="s">
        <v>3</v>
      </c>
      <c r="P1" t="s">
        <v>4</v>
      </c>
      <c r="Q1" t="s">
        <v>5</v>
      </c>
      <c r="R1" t="s">
        <v>6</v>
      </c>
      <c r="S1" t="s">
        <v>6</v>
      </c>
      <c r="T1" s="3" t="s">
        <v>7</v>
      </c>
      <c r="U1" t="s">
        <v>48</v>
      </c>
    </row>
    <row r="2" spans="1:21" x14ac:dyDescent="0.25">
      <c r="A2" s="1" t="s">
        <v>36</v>
      </c>
      <c r="B2" s="1" t="s">
        <v>32</v>
      </c>
      <c r="C2" s="6">
        <v>12.1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8.1999999999999993</v>
      </c>
      <c r="J2" s="1" t="s">
        <v>13</v>
      </c>
      <c r="K2" s="1" t="s">
        <v>14</v>
      </c>
      <c r="L2" s="1" t="s">
        <v>10</v>
      </c>
      <c r="M2" s="1" t="s">
        <v>11</v>
      </c>
      <c r="N2" s="1"/>
      <c r="O2" s="1"/>
      <c r="P2" s="1"/>
      <c r="Q2" s="1"/>
      <c r="R2" s="1"/>
      <c r="S2" s="1" t="s">
        <v>15</v>
      </c>
      <c r="T2" s="3">
        <v>99.22</v>
      </c>
      <c r="U2" s="1" t="s">
        <v>149</v>
      </c>
    </row>
    <row r="3" spans="1:21" x14ac:dyDescent="0.25">
      <c r="A3" s="1" t="s">
        <v>36</v>
      </c>
      <c r="B3" s="1" t="s">
        <v>32</v>
      </c>
      <c r="C3" s="6">
        <v>12.6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5.7</v>
      </c>
      <c r="J3" s="1" t="s">
        <v>13</v>
      </c>
      <c r="K3" s="1" t="s">
        <v>14</v>
      </c>
      <c r="L3" s="1" t="s">
        <v>10</v>
      </c>
      <c r="M3" s="1" t="s">
        <v>11</v>
      </c>
      <c r="N3" s="1"/>
      <c r="O3" s="1"/>
      <c r="P3" s="1"/>
      <c r="Q3" s="1"/>
      <c r="R3" s="1"/>
      <c r="S3" s="1" t="s">
        <v>15</v>
      </c>
      <c r="T3" s="3">
        <v>71.819999999999993</v>
      </c>
      <c r="U3" s="1" t="s">
        <v>150</v>
      </c>
    </row>
    <row r="4" spans="1:21" x14ac:dyDescent="0.25">
      <c r="A4" s="1" t="s">
        <v>36</v>
      </c>
      <c r="B4" s="1" t="s">
        <v>32</v>
      </c>
      <c r="C4" s="6">
        <v>16.3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6">
        <v>6.7</v>
      </c>
      <c r="J4" s="1" t="s">
        <v>13</v>
      </c>
      <c r="K4" s="1" t="s">
        <v>14</v>
      </c>
      <c r="L4" s="1" t="s">
        <v>10</v>
      </c>
      <c r="M4" s="1" t="s">
        <v>11</v>
      </c>
      <c r="N4" s="1"/>
      <c r="O4" s="1"/>
      <c r="P4" s="1"/>
      <c r="Q4" s="1"/>
      <c r="R4" s="1"/>
      <c r="S4" s="1" t="s">
        <v>15</v>
      </c>
      <c r="T4" s="3">
        <v>109.21</v>
      </c>
      <c r="U4" s="1" t="s">
        <v>151</v>
      </c>
    </row>
    <row r="5" spans="1:21" x14ac:dyDescent="0.25">
      <c r="A5" s="1" t="s">
        <v>36</v>
      </c>
      <c r="B5" s="1" t="s">
        <v>32</v>
      </c>
      <c r="C5" s="6">
        <v>13.7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6">
        <v>7.9</v>
      </c>
      <c r="J5" s="1" t="s">
        <v>13</v>
      </c>
      <c r="K5" s="1" t="s">
        <v>14</v>
      </c>
      <c r="L5" s="1" t="s">
        <v>10</v>
      </c>
      <c r="M5" s="1" t="s">
        <v>11</v>
      </c>
      <c r="N5" s="1"/>
      <c r="O5" s="1"/>
      <c r="P5" s="1"/>
      <c r="Q5" s="1"/>
      <c r="R5" s="1"/>
      <c r="S5" s="1" t="s">
        <v>15</v>
      </c>
      <c r="T5" s="3">
        <v>108.23</v>
      </c>
      <c r="U5" s="1" t="s">
        <v>152</v>
      </c>
    </row>
    <row r="6" spans="1:21" x14ac:dyDescent="0.25">
      <c r="A6" s="1" t="s">
        <v>36</v>
      </c>
      <c r="B6" s="1" t="s">
        <v>32</v>
      </c>
      <c r="C6" s="6">
        <v>17.899999999999999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6">
        <v>8.1</v>
      </c>
      <c r="J6" s="1" t="s">
        <v>13</v>
      </c>
      <c r="K6" s="1" t="s">
        <v>14</v>
      </c>
      <c r="L6" s="1" t="s">
        <v>10</v>
      </c>
      <c r="M6" s="1" t="s">
        <v>11</v>
      </c>
      <c r="N6" s="1"/>
      <c r="O6" s="1"/>
      <c r="P6" s="1"/>
      <c r="Q6" s="1"/>
      <c r="R6" s="1"/>
      <c r="S6" s="1" t="s">
        <v>15</v>
      </c>
      <c r="T6" s="3">
        <v>144.99</v>
      </c>
      <c r="U6" s="1" t="s">
        <v>153</v>
      </c>
    </row>
    <row r="7" spans="1:21" x14ac:dyDescent="0.25">
      <c r="A7" s="1" t="s">
        <v>36</v>
      </c>
      <c r="B7" s="1" t="s">
        <v>32</v>
      </c>
      <c r="C7" s="6">
        <v>19.7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6">
        <v>5.6</v>
      </c>
      <c r="J7" s="1" t="s">
        <v>13</v>
      </c>
      <c r="K7" s="1" t="s">
        <v>14</v>
      </c>
      <c r="L7" s="1" t="s">
        <v>10</v>
      </c>
      <c r="M7" s="1" t="s">
        <v>11</v>
      </c>
      <c r="N7" s="1"/>
      <c r="O7" s="1"/>
      <c r="P7" s="1"/>
      <c r="Q7" s="1"/>
      <c r="R7" s="1"/>
      <c r="S7" s="1" t="s">
        <v>15</v>
      </c>
      <c r="T7" s="3">
        <v>110.32</v>
      </c>
      <c r="U7" s="1" t="s">
        <v>154</v>
      </c>
    </row>
    <row r="8" spans="1:21" x14ac:dyDescent="0.25">
      <c r="A8" s="1" t="s">
        <v>36</v>
      </c>
      <c r="B8" s="1" t="s">
        <v>32</v>
      </c>
      <c r="C8" s="6">
        <v>14.9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6">
        <v>8.4</v>
      </c>
      <c r="J8" s="1" t="s">
        <v>13</v>
      </c>
      <c r="K8" s="1" t="s">
        <v>14</v>
      </c>
      <c r="L8" s="1" t="s">
        <v>10</v>
      </c>
      <c r="M8" s="1" t="s">
        <v>11</v>
      </c>
      <c r="N8" s="1"/>
      <c r="O8" s="1"/>
      <c r="P8" s="1"/>
      <c r="Q8" s="1"/>
      <c r="R8" s="1"/>
      <c r="S8" s="1" t="s">
        <v>15</v>
      </c>
      <c r="T8" s="3">
        <v>125.16</v>
      </c>
      <c r="U8" s="1" t="s">
        <v>155</v>
      </c>
    </row>
    <row r="9" spans="1:21" x14ac:dyDescent="0.25">
      <c r="A9" s="1" t="s">
        <v>36</v>
      </c>
      <c r="B9" s="1" t="s">
        <v>32</v>
      </c>
      <c r="C9" s="6">
        <v>19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6">
        <v>4.0999999999999996</v>
      </c>
      <c r="J9" s="1" t="s">
        <v>13</v>
      </c>
      <c r="K9" s="1" t="s">
        <v>14</v>
      </c>
      <c r="L9" s="1" t="s">
        <v>10</v>
      </c>
      <c r="M9" s="1" t="s">
        <v>11</v>
      </c>
      <c r="N9" s="1"/>
      <c r="O9" s="1"/>
      <c r="P9" s="1"/>
      <c r="Q9" s="1"/>
      <c r="R9" s="1"/>
      <c r="S9" s="1" t="s">
        <v>15</v>
      </c>
      <c r="T9" s="3">
        <v>77.900000000000006</v>
      </c>
      <c r="U9" s="1" t="s">
        <v>156</v>
      </c>
    </row>
    <row r="10" spans="1:21" x14ac:dyDescent="0.25">
      <c r="A10" s="1" t="s">
        <v>36</v>
      </c>
      <c r="B10" s="1" t="s">
        <v>32</v>
      </c>
      <c r="C10" s="6">
        <v>18.3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6">
        <v>4.0999999999999996</v>
      </c>
      <c r="J10" s="1" t="s">
        <v>13</v>
      </c>
      <c r="K10" s="1" t="s">
        <v>14</v>
      </c>
      <c r="L10" s="1" t="s">
        <v>10</v>
      </c>
      <c r="M10" s="1" t="s">
        <v>11</v>
      </c>
      <c r="N10" s="1"/>
      <c r="O10" s="1"/>
      <c r="P10" s="1"/>
      <c r="Q10" s="1"/>
      <c r="R10" s="1"/>
      <c r="S10" s="1" t="s">
        <v>15</v>
      </c>
      <c r="T10" s="3">
        <v>75.03</v>
      </c>
      <c r="U10" s="1" t="s">
        <v>157</v>
      </c>
    </row>
    <row r="11" spans="1:21" x14ac:dyDescent="0.25">
      <c r="A11" s="1" t="s">
        <v>36</v>
      </c>
      <c r="B11" s="1" t="s">
        <v>32</v>
      </c>
      <c r="C11" s="6">
        <v>19.7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6">
        <v>7.7</v>
      </c>
      <c r="J11" s="1" t="s">
        <v>13</v>
      </c>
      <c r="K11" s="1" t="s">
        <v>14</v>
      </c>
      <c r="L11" s="1" t="s">
        <v>10</v>
      </c>
      <c r="M11" s="1" t="s">
        <v>11</v>
      </c>
      <c r="N11" s="1"/>
      <c r="O11" s="1"/>
      <c r="P11" s="1"/>
      <c r="Q11" s="1"/>
      <c r="R11" s="1"/>
      <c r="S11" s="1" t="s">
        <v>15</v>
      </c>
      <c r="T11" s="3">
        <v>151.69</v>
      </c>
      <c r="U11" s="1" t="s">
        <v>158</v>
      </c>
    </row>
    <row r="12" spans="1:21" x14ac:dyDescent="0.25">
      <c r="A12" s="1" t="s">
        <v>36</v>
      </c>
      <c r="B12" s="1" t="s">
        <v>32</v>
      </c>
      <c r="C12" s="6">
        <v>13.2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6">
        <v>8.5</v>
      </c>
      <c r="J12" s="1" t="s">
        <v>13</v>
      </c>
      <c r="K12" s="1" t="s">
        <v>14</v>
      </c>
      <c r="L12" s="1" t="s">
        <v>10</v>
      </c>
      <c r="M12" s="1" t="s">
        <v>11</v>
      </c>
      <c r="N12" s="1"/>
      <c r="O12" s="1"/>
      <c r="P12" s="1"/>
      <c r="Q12" s="1"/>
      <c r="R12" s="1"/>
      <c r="S12" s="1" t="s">
        <v>15</v>
      </c>
      <c r="T12" s="3">
        <v>112.2</v>
      </c>
      <c r="U12" s="1" t="s">
        <v>159</v>
      </c>
    </row>
    <row r="13" spans="1:21" x14ac:dyDescent="0.25">
      <c r="A13" s="1" t="s">
        <v>36</v>
      </c>
      <c r="B13" s="1" t="s">
        <v>32</v>
      </c>
      <c r="C13" s="6">
        <v>18.8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6">
        <v>4.9000000000000004</v>
      </c>
      <c r="J13" s="1" t="s">
        <v>13</v>
      </c>
      <c r="K13" s="1" t="s">
        <v>14</v>
      </c>
      <c r="L13" s="1" t="s">
        <v>10</v>
      </c>
      <c r="M13" s="1" t="s">
        <v>11</v>
      </c>
      <c r="N13" s="1"/>
      <c r="O13" s="1"/>
      <c r="P13" s="1"/>
      <c r="Q13" s="1"/>
      <c r="R13" s="1"/>
      <c r="S13" s="1" t="s">
        <v>15</v>
      </c>
      <c r="T13" s="3">
        <v>92.12</v>
      </c>
      <c r="U13" s="1" t="s">
        <v>160</v>
      </c>
    </row>
    <row r="14" spans="1:21" x14ac:dyDescent="0.25">
      <c r="A14" s="1" t="s">
        <v>36</v>
      </c>
      <c r="B14" s="1" t="s">
        <v>32</v>
      </c>
      <c r="C14" s="6">
        <v>11.2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6">
        <v>5.0999999999999996</v>
      </c>
      <c r="J14" s="1" t="s">
        <v>13</v>
      </c>
      <c r="K14" s="1" t="s">
        <v>14</v>
      </c>
      <c r="L14" s="1" t="s">
        <v>10</v>
      </c>
      <c r="M14" s="1" t="s">
        <v>11</v>
      </c>
      <c r="N14" s="1"/>
      <c r="O14" s="1"/>
      <c r="P14" s="1"/>
      <c r="Q14" s="1"/>
      <c r="R14" s="1"/>
      <c r="S14" s="1" t="s">
        <v>15</v>
      </c>
      <c r="T14" s="3">
        <v>57.12</v>
      </c>
      <c r="U14" s="1" t="s">
        <v>161</v>
      </c>
    </row>
    <row r="15" spans="1:21" x14ac:dyDescent="0.25">
      <c r="A15" s="1" t="s">
        <v>36</v>
      </c>
      <c r="B15" s="1" t="s">
        <v>32</v>
      </c>
      <c r="C15" s="6">
        <v>19.100000000000001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6">
        <v>8.8000000000000007</v>
      </c>
      <c r="J15" s="1" t="s">
        <v>13</v>
      </c>
      <c r="K15" s="1" t="s">
        <v>14</v>
      </c>
      <c r="L15" s="1" t="s">
        <v>10</v>
      </c>
      <c r="M15" s="1" t="s">
        <v>11</v>
      </c>
      <c r="N15" s="1"/>
      <c r="O15" s="1"/>
      <c r="P15" s="1"/>
      <c r="Q15" s="1"/>
      <c r="R15" s="1"/>
      <c r="S15" s="1" t="s">
        <v>15</v>
      </c>
      <c r="T15" s="3">
        <v>168.08</v>
      </c>
      <c r="U15" s="1" t="s">
        <v>162</v>
      </c>
    </row>
    <row r="16" spans="1:21" x14ac:dyDescent="0.25">
      <c r="A16" s="1" t="s">
        <v>36</v>
      </c>
      <c r="B16" s="1" t="s">
        <v>32</v>
      </c>
      <c r="C16" s="6">
        <v>13.2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  <c r="I16" s="6">
        <v>5.4</v>
      </c>
      <c r="J16" s="1" t="s">
        <v>13</v>
      </c>
      <c r="K16" s="1" t="s">
        <v>14</v>
      </c>
      <c r="L16" s="1" t="s">
        <v>10</v>
      </c>
      <c r="M16" s="1" t="s">
        <v>11</v>
      </c>
      <c r="N16" s="1"/>
      <c r="O16" s="1"/>
      <c r="P16" s="1"/>
      <c r="Q16" s="1"/>
      <c r="R16" s="1"/>
      <c r="S16" s="1" t="s">
        <v>15</v>
      </c>
      <c r="T16" s="3">
        <v>71.28</v>
      </c>
      <c r="U16" s="1" t="s">
        <v>163</v>
      </c>
    </row>
    <row r="17" spans="1:21" x14ac:dyDescent="0.25">
      <c r="A17" s="1" t="s">
        <v>36</v>
      </c>
      <c r="B17" s="1" t="s">
        <v>32</v>
      </c>
      <c r="C17" s="6">
        <v>11.1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6">
        <v>4.8</v>
      </c>
      <c r="J17" s="1" t="s">
        <v>13</v>
      </c>
      <c r="K17" s="1" t="s">
        <v>14</v>
      </c>
      <c r="L17" s="1" t="s">
        <v>10</v>
      </c>
      <c r="M17" s="1" t="s">
        <v>11</v>
      </c>
      <c r="N17" s="1"/>
      <c r="O17" s="1"/>
      <c r="P17" s="1"/>
      <c r="Q17" s="1"/>
      <c r="R17" s="1"/>
      <c r="S17" s="1" t="s">
        <v>15</v>
      </c>
      <c r="T17" s="3">
        <v>53.28</v>
      </c>
      <c r="U17" s="1" t="s">
        <v>164</v>
      </c>
    </row>
    <row r="18" spans="1:21" x14ac:dyDescent="0.25">
      <c r="A18" s="1" t="s">
        <v>36</v>
      </c>
      <c r="B18" s="1" t="s">
        <v>32</v>
      </c>
      <c r="C18" s="6">
        <v>15.5</v>
      </c>
      <c r="D18" s="1" t="s">
        <v>8</v>
      </c>
      <c r="E18" s="1" t="s">
        <v>9</v>
      </c>
      <c r="F18" s="1" t="s">
        <v>10</v>
      </c>
      <c r="G18" s="1" t="s">
        <v>11</v>
      </c>
      <c r="H18" s="1" t="s">
        <v>12</v>
      </c>
      <c r="I18" s="6">
        <v>7.5</v>
      </c>
      <c r="J18" s="1" t="s">
        <v>13</v>
      </c>
      <c r="K18" s="1" t="s">
        <v>14</v>
      </c>
      <c r="L18" s="1" t="s">
        <v>10</v>
      </c>
      <c r="M18" s="1" t="s">
        <v>11</v>
      </c>
      <c r="N18" s="1"/>
      <c r="O18" s="1"/>
      <c r="P18" s="1"/>
      <c r="Q18" s="1"/>
      <c r="R18" s="1"/>
      <c r="S18" s="1" t="s">
        <v>15</v>
      </c>
      <c r="T18" s="3">
        <v>116.25</v>
      </c>
      <c r="U18" s="1" t="s">
        <v>165</v>
      </c>
    </row>
    <row r="19" spans="1:21" x14ac:dyDescent="0.25">
      <c r="A19" s="1" t="s">
        <v>36</v>
      </c>
      <c r="B19" s="1" t="s">
        <v>32</v>
      </c>
      <c r="C19" s="6">
        <v>12.5</v>
      </c>
      <c r="D19" s="1" t="s">
        <v>8</v>
      </c>
      <c r="E19" s="1" t="s">
        <v>9</v>
      </c>
      <c r="F19" s="1" t="s">
        <v>10</v>
      </c>
      <c r="G19" s="1" t="s">
        <v>11</v>
      </c>
      <c r="H19" s="1" t="s">
        <v>12</v>
      </c>
      <c r="I19" s="6">
        <v>6.6</v>
      </c>
      <c r="J19" s="1" t="s">
        <v>13</v>
      </c>
      <c r="K19" s="1" t="s">
        <v>14</v>
      </c>
      <c r="L19" s="1" t="s">
        <v>10</v>
      </c>
      <c r="M19" s="1" t="s">
        <v>11</v>
      </c>
      <c r="N19" s="1"/>
      <c r="O19" s="1"/>
      <c r="P19" s="1"/>
      <c r="Q19" s="1"/>
      <c r="R19" s="1"/>
      <c r="S19" s="1" t="s">
        <v>15</v>
      </c>
      <c r="T19" s="3">
        <v>82.5</v>
      </c>
      <c r="U19" s="1" t="s">
        <v>166</v>
      </c>
    </row>
    <row r="20" spans="1:21" x14ac:dyDescent="0.25">
      <c r="A20" s="1" t="s">
        <v>36</v>
      </c>
      <c r="B20" s="1" t="s">
        <v>32</v>
      </c>
      <c r="C20" s="6">
        <v>16.8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6">
        <v>8.1999999999999993</v>
      </c>
      <c r="J20" s="1" t="s">
        <v>13</v>
      </c>
      <c r="K20" s="1" t="s">
        <v>14</v>
      </c>
      <c r="L20" s="1" t="s">
        <v>10</v>
      </c>
      <c r="M20" s="1" t="s">
        <v>11</v>
      </c>
      <c r="N20" s="1"/>
      <c r="O20" s="1"/>
      <c r="P20" s="1"/>
      <c r="Q20" s="1"/>
      <c r="R20" s="1"/>
      <c r="S20" s="1" t="s">
        <v>15</v>
      </c>
      <c r="T20" s="3">
        <v>137.76</v>
      </c>
      <c r="U20" s="1" t="s">
        <v>167</v>
      </c>
    </row>
    <row r="21" spans="1:21" x14ac:dyDescent="0.25">
      <c r="A21" s="1" t="s">
        <v>36</v>
      </c>
      <c r="B21" s="1" t="s">
        <v>32</v>
      </c>
      <c r="C21" s="6">
        <v>14.9</v>
      </c>
      <c r="D21" s="1" t="s">
        <v>8</v>
      </c>
      <c r="E21" s="1" t="s">
        <v>9</v>
      </c>
      <c r="F21" s="1" t="s">
        <v>10</v>
      </c>
      <c r="G21" s="1" t="s">
        <v>11</v>
      </c>
      <c r="H21" s="1" t="s">
        <v>12</v>
      </c>
      <c r="I21" s="6">
        <v>6.8</v>
      </c>
      <c r="J21" s="1" t="s">
        <v>13</v>
      </c>
      <c r="K21" s="1" t="s">
        <v>14</v>
      </c>
      <c r="L21" s="1" t="s">
        <v>10</v>
      </c>
      <c r="M21" s="1" t="s">
        <v>11</v>
      </c>
      <c r="N21" s="1"/>
      <c r="O21" s="1"/>
      <c r="P21" s="1"/>
      <c r="Q21" s="1"/>
      <c r="R21" s="1"/>
      <c r="S21" s="1" t="s">
        <v>15</v>
      </c>
      <c r="T21" s="3">
        <v>101.32</v>
      </c>
      <c r="U21" s="1" t="s">
        <v>168</v>
      </c>
    </row>
    <row r="22" spans="1:21" x14ac:dyDescent="0.25">
      <c r="A22" s="1" t="s">
        <v>36</v>
      </c>
      <c r="B22" s="1" t="s">
        <v>32</v>
      </c>
      <c r="C22" s="6">
        <v>14.2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4</v>
      </c>
      <c r="J22" s="1" t="s">
        <v>13</v>
      </c>
      <c r="K22" s="1" t="s">
        <v>14</v>
      </c>
      <c r="L22" s="1" t="s">
        <v>10</v>
      </c>
      <c r="M22" s="1" t="s">
        <v>11</v>
      </c>
      <c r="N22" s="1"/>
      <c r="O22" s="1"/>
      <c r="P22" s="1"/>
      <c r="Q22" s="1"/>
      <c r="R22" s="1"/>
      <c r="S22" s="1" t="s">
        <v>15</v>
      </c>
      <c r="T22" s="3">
        <v>56.8</v>
      </c>
      <c r="U22" s="1" t="s">
        <v>169</v>
      </c>
    </row>
    <row r="23" spans="1:21" x14ac:dyDescent="0.25">
      <c r="A23" s="1" t="s">
        <v>36</v>
      </c>
      <c r="B23" s="1" t="s">
        <v>32</v>
      </c>
      <c r="C23" s="6">
        <v>11.5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7.7</v>
      </c>
      <c r="J23" s="1" t="s">
        <v>13</v>
      </c>
      <c r="K23" s="1" t="s">
        <v>14</v>
      </c>
      <c r="L23" s="1" t="s">
        <v>10</v>
      </c>
      <c r="M23" s="1" t="s">
        <v>11</v>
      </c>
      <c r="N23" s="1"/>
      <c r="O23" s="1"/>
      <c r="P23" s="1"/>
      <c r="Q23" s="1"/>
      <c r="R23" s="1"/>
      <c r="S23" s="1" t="s">
        <v>15</v>
      </c>
      <c r="T23" s="3">
        <v>88.55</v>
      </c>
      <c r="U23" s="1" t="s">
        <v>170</v>
      </c>
    </row>
    <row r="24" spans="1:21" x14ac:dyDescent="0.25">
      <c r="A24" s="1" t="s">
        <v>36</v>
      </c>
      <c r="B24" s="1" t="s">
        <v>32</v>
      </c>
      <c r="C24" s="6">
        <v>15.4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6">
        <v>4.2</v>
      </c>
      <c r="J24" s="1" t="s">
        <v>13</v>
      </c>
      <c r="K24" s="1" t="s">
        <v>14</v>
      </c>
      <c r="L24" s="1" t="s">
        <v>10</v>
      </c>
      <c r="M24" s="1" t="s">
        <v>11</v>
      </c>
      <c r="N24" s="1"/>
      <c r="O24" s="1"/>
      <c r="P24" s="1"/>
      <c r="Q24" s="1"/>
      <c r="R24" s="1"/>
      <c r="S24" s="1" t="s">
        <v>15</v>
      </c>
      <c r="T24" s="3">
        <v>64.680000000000007</v>
      </c>
      <c r="U24" s="1" t="s">
        <v>171</v>
      </c>
    </row>
    <row r="25" spans="1:21" x14ac:dyDescent="0.25">
      <c r="A25" s="1" t="s">
        <v>36</v>
      </c>
      <c r="B25" s="1" t="s">
        <v>32</v>
      </c>
      <c r="C25" s="6">
        <v>18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  <c r="I25" s="6">
        <v>4.7</v>
      </c>
      <c r="J25" s="1" t="s">
        <v>13</v>
      </c>
      <c r="K25" s="1" t="s">
        <v>14</v>
      </c>
      <c r="L25" s="1" t="s">
        <v>10</v>
      </c>
      <c r="M25" s="1" t="s">
        <v>11</v>
      </c>
      <c r="N25" s="1"/>
      <c r="O25" s="1"/>
      <c r="P25" s="1"/>
      <c r="Q25" s="1"/>
      <c r="R25" s="1"/>
      <c r="S25" s="1" t="s">
        <v>15</v>
      </c>
      <c r="T25" s="3">
        <v>84.6</v>
      </c>
      <c r="U25" s="1" t="s">
        <v>172</v>
      </c>
    </row>
    <row r="26" spans="1:21" x14ac:dyDescent="0.25">
      <c r="A26" s="1" t="s">
        <v>36</v>
      </c>
      <c r="B26" s="1" t="s">
        <v>32</v>
      </c>
      <c r="C26" s="6">
        <v>16.100000000000001</v>
      </c>
      <c r="D26" s="1" t="s">
        <v>8</v>
      </c>
      <c r="E26" s="1" t="s">
        <v>9</v>
      </c>
      <c r="F26" s="1" t="s">
        <v>10</v>
      </c>
      <c r="G26" s="1" t="s">
        <v>11</v>
      </c>
      <c r="H26" s="1" t="s">
        <v>12</v>
      </c>
      <c r="I26" s="6">
        <v>8.1</v>
      </c>
      <c r="J26" s="1" t="s">
        <v>13</v>
      </c>
      <c r="K26" s="1" t="s">
        <v>14</v>
      </c>
      <c r="L26" s="1" t="s">
        <v>10</v>
      </c>
      <c r="M26" s="1" t="s">
        <v>11</v>
      </c>
      <c r="N26" s="1"/>
      <c r="O26" s="1"/>
      <c r="P26" s="1"/>
      <c r="Q26" s="1"/>
      <c r="R26" s="1"/>
      <c r="S26" s="1" t="s">
        <v>15</v>
      </c>
      <c r="T26" s="3">
        <v>130.41</v>
      </c>
      <c r="U26" s="1" t="s">
        <v>173</v>
      </c>
    </row>
    <row r="27" spans="1:21" x14ac:dyDescent="0.25">
      <c r="A27" s="1" t="s">
        <v>36</v>
      </c>
      <c r="B27" s="1" t="s">
        <v>32</v>
      </c>
      <c r="C27" s="6">
        <v>13.8</v>
      </c>
      <c r="D27" s="1" t="s">
        <v>8</v>
      </c>
      <c r="E27" s="1" t="s">
        <v>9</v>
      </c>
      <c r="F27" s="1" t="s">
        <v>10</v>
      </c>
      <c r="G27" s="1" t="s">
        <v>11</v>
      </c>
      <c r="H27" s="1" t="s">
        <v>12</v>
      </c>
      <c r="I27" s="6">
        <v>4.3</v>
      </c>
      <c r="J27" s="1" t="s">
        <v>13</v>
      </c>
      <c r="K27" s="1" t="s">
        <v>14</v>
      </c>
      <c r="L27" s="1" t="s">
        <v>10</v>
      </c>
      <c r="M27" s="1" t="s">
        <v>11</v>
      </c>
      <c r="N27" s="1"/>
      <c r="O27" s="1"/>
      <c r="P27" s="1"/>
      <c r="Q27" s="1"/>
      <c r="R27" s="1"/>
      <c r="S27" s="1" t="s">
        <v>15</v>
      </c>
      <c r="T27" s="3">
        <v>59.34</v>
      </c>
      <c r="U27" s="1" t="s">
        <v>174</v>
      </c>
    </row>
    <row r="28" spans="1:21" x14ac:dyDescent="0.25">
      <c r="A28" s="1" t="s">
        <v>36</v>
      </c>
      <c r="B28" s="1" t="s">
        <v>32</v>
      </c>
      <c r="C28" s="6">
        <v>11.7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6">
        <v>7.1</v>
      </c>
      <c r="J28" s="1" t="s">
        <v>13</v>
      </c>
      <c r="K28" s="1" t="s">
        <v>14</v>
      </c>
      <c r="L28" s="1" t="s">
        <v>10</v>
      </c>
      <c r="M28" s="1" t="s">
        <v>11</v>
      </c>
      <c r="N28" s="1"/>
      <c r="O28" s="1"/>
      <c r="P28" s="1"/>
      <c r="Q28" s="1"/>
      <c r="R28" s="1"/>
      <c r="S28" s="1" t="s">
        <v>15</v>
      </c>
      <c r="T28" s="3">
        <v>83.07</v>
      </c>
      <c r="U28" s="1" t="s">
        <v>175</v>
      </c>
    </row>
    <row r="29" spans="1:21" x14ac:dyDescent="0.25">
      <c r="A29" s="1" t="s">
        <v>36</v>
      </c>
      <c r="B29" s="1" t="s">
        <v>32</v>
      </c>
      <c r="C29" s="6">
        <v>15.1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  <c r="I29" s="6">
        <v>4.0999999999999996</v>
      </c>
      <c r="J29" s="1" t="s">
        <v>13</v>
      </c>
      <c r="K29" s="1" t="s">
        <v>14</v>
      </c>
      <c r="L29" s="1" t="s">
        <v>10</v>
      </c>
      <c r="M29" s="1" t="s">
        <v>11</v>
      </c>
      <c r="N29" s="1"/>
      <c r="O29" s="1"/>
      <c r="P29" s="1"/>
      <c r="Q29" s="1"/>
      <c r="R29" s="1"/>
      <c r="S29" s="1" t="s">
        <v>15</v>
      </c>
      <c r="T29" s="3">
        <v>61.91</v>
      </c>
      <c r="U29" s="1" t="s">
        <v>176</v>
      </c>
    </row>
    <row r="30" spans="1:21" x14ac:dyDescent="0.25">
      <c r="A30" s="1" t="s">
        <v>36</v>
      </c>
      <c r="B30" s="1" t="s">
        <v>32</v>
      </c>
      <c r="C30" s="6">
        <v>12.7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6">
        <v>5.4</v>
      </c>
      <c r="J30" s="1" t="s">
        <v>13</v>
      </c>
      <c r="K30" s="1" t="s">
        <v>14</v>
      </c>
      <c r="L30" s="1" t="s">
        <v>10</v>
      </c>
      <c r="M30" s="1" t="s">
        <v>11</v>
      </c>
      <c r="N30" s="1"/>
      <c r="O30" s="1"/>
      <c r="P30" s="1"/>
      <c r="Q30" s="1"/>
      <c r="R30" s="1"/>
      <c r="S30" s="1" t="s">
        <v>15</v>
      </c>
      <c r="T30" s="3">
        <v>68.58</v>
      </c>
      <c r="U30" s="1" t="s">
        <v>177</v>
      </c>
    </row>
    <row r="31" spans="1:21" x14ac:dyDescent="0.25">
      <c r="A31" s="1" t="s">
        <v>36</v>
      </c>
      <c r="B31" s="1" t="s">
        <v>32</v>
      </c>
      <c r="C31" s="6">
        <v>11.8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6">
        <v>7.5</v>
      </c>
      <c r="J31" s="1" t="s">
        <v>13</v>
      </c>
      <c r="K31" s="1" t="s">
        <v>14</v>
      </c>
      <c r="L31" s="1" t="s">
        <v>10</v>
      </c>
      <c r="M31" s="1" t="s">
        <v>11</v>
      </c>
      <c r="N31" s="1"/>
      <c r="O31" s="1"/>
      <c r="P31" s="1"/>
      <c r="Q31" s="1"/>
      <c r="R31" s="1"/>
      <c r="S31" s="1" t="s">
        <v>15</v>
      </c>
      <c r="T31" s="3">
        <v>88.5</v>
      </c>
      <c r="U31" s="1" t="s">
        <v>178</v>
      </c>
    </row>
    <row r="32" spans="1:21" x14ac:dyDescent="0.25">
      <c r="A32" s="1" t="s">
        <v>36</v>
      </c>
      <c r="B32" s="1" t="s">
        <v>32</v>
      </c>
      <c r="C32" s="6">
        <v>15.1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12</v>
      </c>
      <c r="I32" s="6">
        <v>6</v>
      </c>
      <c r="J32" s="1" t="s">
        <v>13</v>
      </c>
      <c r="K32" s="1" t="s">
        <v>14</v>
      </c>
      <c r="L32" s="1" t="s">
        <v>10</v>
      </c>
      <c r="M32" s="1" t="s">
        <v>11</v>
      </c>
      <c r="N32" s="1"/>
      <c r="O32" s="1"/>
      <c r="P32" s="1"/>
      <c r="Q32" s="1"/>
      <c r="R32" s="1"/>
      <c r="S32" s="1" t="s">
        <v>15</v>
      </c>
      <c r="T32" s="3">
        <v>90.6</v>
      </c>
      <c r="U32" s="1" t="s">
        <v>179</v>
      </c>
    </row>
    <row r="33" spans="1:21" x14ac:dyDescent="0.25">
      <c r="A33" s="1" t="s">
        <v>36</v>
      </c>
      <c r="B33" s="1" t="s">
        <v>32</v>
      </c>
      <c r="C33" s="6">
        <v>13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I33" s="6">
        <v>7.4</v>
      </c>
      <c r="J33" s="1" t="s">
        <v>13</v>
      </c>
      <c r="K33" s="1" t="s">
        <v>14</v>
      </c>
      <c r="L33" s="1" t="s">
        <v>10</v>
      </c>
      <c r="M33" s="1" t="s">
        <v>11</v>
      </c>
      <c r="N33" s="1"/>
      <c r="O33" s="1"/>
      <c r="P33" s="1"/>
      <c r="Q33" s="1"/>
      <c r="R33" s="1"/>
      <c r="S33" s="1" t="s">
        <v>15</v>
      </c>
      <c r="T33" s="3">
        <v>96.2</v>
      </c>
      <c r="U33" s="1" t="s">
        <v>180</v>
      </c>
    </row>
    <row r="34" spans="1:21" x14ac:dyDescent="0.25">
      <c r="A34" s="1" t="s">
        <v>36</v>
      </c>
      <c r="B34" s="1" t="s">
        <v>32</v>
      </c>
      <c r="C34" s="6">
        <v>12.9</v>
      </c>
      <c r="D34" s="1" t="s">
        <v>8</v>
      </c>
      <c r="E34" s="1" t="s">
        <v>9</v>
      </c>
      <c r="F34" s="1" t="s">
        <v>10</v>
      </c>
      <c r="G34" s="1" t="s">
        <v>11</v>
      </c>
      <c r="H34" s="1" t="s">
        <v>12</v>
      </c>
      <c r="I34" s="6">
        <v>4.3</v>
      </c>
      <c r="J34" s="1" t="s">
        <v>13</v>
      </c>
      <c r="K34" s="1" t="s">
        <v>14</v>
      </c>
      <c r="L34" s="1" t="s">
        <v>10</v>
      </c>
      <c r="M34" s="1" t="s">
        <v>11</v>
      </c>
      <c r="N34" s="1"/>
      <c r="O34" s="1"/>
      <c r="P34" s="1"/>
      <c r="Q34" s="1"/>
      <c r="R34" s="1"/>
      <c r="S34" s="1" t="s">
        <v>15</v>
      </c>
      <c r="T34" s="3">
        <v>55.47</v>
      </c>
      <c r="U34" s="1" t="s">
        <v>181</v>
      </c>
    </row>
    <row r="35" spans="1:21" x14ac:dyDescent="0.25">
      <c r="A35" s="1" t="s">
        <v>36</v>
      </c>
      <c r="B35" s="1" t="s">
        <v>32</v>
      </c>
      <c r="C35" s="6">
        <v>17.7</v>
      </c>
      <c r="D35" s="1" t="s">
        <v>8</v>
      </c>
      <c r="E35" s="1" t="s">
        <v>9</v>
      </c>
      <c r="F35" s="1" t="s">
        <v>10</v>
      </c>
      <c r="G35" s="1" t="s">
        <v>11</v>
      </c>
      <c r="H35" s="1" t="s">
        <v>12</v>
      </c>
      <c r="I35" s="6">
        <v>4</v>
      </c>
      <c r="J35" s="1" t="s">
        <v>13</v>
      </c>
      <c r="K35" s="1" t="s">
        <v>14</v>
      </c>
      <c r="L35" s="1" t="s">
        <v>10</v>
      </c>
      <c r="M35" s="1" t="s">
        <v>11</v>
      </c>
      <c r="N35" s="1"/>
      <c r="O35" s="1"/>
      <c r="P35" s="1"/>
      <c r="Q35" s="1"/>
      <c r="R35" s="1"/>
      <c r="S35" s="1" t="s">
        <v>15</v>
      </c>
      <c r="T35" s="3">
        <v>70.8</v>
      </c>
      <c r="U35" s="1" t="s">
        <v>182</v>
      </c>
    </row>
    <row r="36" spans="1:21" x14ac:dyDescent="0.25">
      <c r="A36" s="1" t="s">
        <v>36</v>
      </c>
      <c r="B36" s="1" t="s">
        <v>32</v>
      </c>
      <c r="C36" s="6">
        <v>12.5</v>
      </c>
      <c r="D36" s="1" t="s">
        <v>8</v>
      </c>
      <c r="E36" s="1" t="s">
        <v>9</v>
      </c>
      <c r="F36" s="1" t="s">
        <v>10</v>
      </c>
      <c r="G36" s="1" t="s">
        <v>11</v>
      </c>
      <c r="H36" s="1" t="s">
        <v>12</v>
      </c>
      <c r="I36" s="6">
        <v>4.2</v>
      </c>
      <c r="J36" s="1" t="s">
        <v>13</v>
      </c>
      <c r="K36" s="1" t="s">
        <v>14</v>
      </c>
      <c r="L36" s="1" t="s">
        <v>10</v>
      </c>
      <c r="M36" s="1" t="s">
        <v>11</v>
      </c>
      <c r="N36" s="1"/>
      <c r="O36" s="1"/>
      <c r="P36" s="1"/>
      <c r="Q36" s="1"/>
      <c r="R36" s="1"/>
      <c r="S36" s="1" t="s">
        <v>15</v>
      </c>
      <c r="T36" s="3">
        <v>52.5</v>
      </c>
      <c r="U36" s="1" t="s">
        <v>183</v>
      </c>
    </row>
    <row r="37" spans="1:21" x14ac:dyDescent="0.25">
      <c r="A37" s="1" t="s">
        <v>36</v>
      </c>
      <c r="B37" s="1" t="s">
        <v>32</v>
      </c>
      <c r="C37" s="6">
        <v>16.7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  <c r="I37" s="6">
        <v>7.2</v>
      </c>
      <c r="J37" s="1" t="s">
        <v>13</v>
      </c>
      <c r="K37" s="1" t="s">
        <v>14</v>
      </c>
      <c r="L37" s="1" t="s">
        <v>10</v>
      </c>
      <c r="M37" s="1" t="s">
        <v>11</v>
      </c>
      <c r="N37" s="1"/>
      <c r="O37" s="1"/>
      <c r="P37" s="1"/>
      <c r="Q37" s="1"/>
      <c r="R37" s="1"/>
      <c r="S37" s="1" t="s">
        <v>15</v>
      </c>
      <c r="T37" s="3">
        <v>120.24</v>
      </c>
      <c r="U37" s="1" t="s">
        <v>184</v>
      </c>
    </row>
    <row r="38" spans="1:21" x14ac:dyDescent="0.25">
      <c r="A38" s="1" t="s">
        <v>36</v>
      </c>
      <c r="B38" s="1" t="s">
        <v>32</v>
      </c>
      <c r="C38" s="6">
        <v>17.3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12</v>
      </c>
      <c r="I38" s="6">
        <v>4.0999999999999996</v>
      </c>
      <c r="J38" s="1" t="s">
        <v>13</v>
      </c>
      <c r="K38" s="1" t="s">
        <v>14</v>
      </c>
      <c r="L38" s="1" t="s">
        <v>10</v>
      </c>
      <c r="M38" s="1" t="s">
        <v>11</v>
      </c>
      <c r="N38" s="1"/>
      <c r="O38" s="1"/>
      <c r="P38" s="1"/>
      <c r="Q38" s="1"/>
      <c r="R38" s="1"/>
      <c r="S38" s="1" t="s">
        <v>15</v>
      </c>
      <c r="T38" s="3">
        <v>70.930000000000007</v>
      </c>
      <c r="U38" s="1" t="s">
        <v>185</v>
      </c>
    </row>
    <row r="39" spans="1:21" x14ac:dyDescent="0.25">
      <c r="A39" s="1" t="s">
        <v>36</v>
      </c>
      <c r="B39" s="1" t="s">
        <v>32</v>
      </c>
      <c r="C39" s="6">
        <v>12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6">
        <v>8.3000000000000007</v>
      </c>
      <c r="J39" s="1" t="s">
        <v>13</v>
      </c>
      <c r="K39" s="1" t="s">
        <v>14</v>
      </c>
      <c r="L39" s="1" t="s">
        <v>10</v>
      </c>
      <c r="M39" s="1" t="s">
        <v>11</v>
      </c>
      <c r="N39" s="1"/>
      <c r="O39" s="1"/>
      <c r="P39" s="1"/>
      <c r="Q39" s="1"/>
      <c r="R39" s="1"/>
      <c r="S39" s="1" t="s">
        <v>15</v>
      </c>
      <c r="T39" s="3">
        <v>99.6</v>
      </c>
      <c r="U39" s="1" t="s">
        <v>186</v>
      </c>
    </row>
    <row r="40" spans="1:21" x14ac:dyDescent="0.25">
      <c r="A40" s="1" t="s">
        <v>36</v>
      </c>
      <c r="B40" s="1" t="s">
        <v>32</v>
      </c>
      <c r="C40" s="6">
        <v>12.9</v>
      </c>
      <c r="D40" s="1" t="s">
        <v>8</v>
      </c>
      <c r="E40" s="1" t="s">
        <v>9</v>
      </c>
      <c r="F40" s="1" t="s">
        <v>10</v>
      </c>
      <c r="G40" s="1" t="s">
        <v>11</v>
      </c>
      <c r="H40" s="1" t="s">
        <v>12</v>
      </c>
      <c r="I40" s="6">
        <v>7</v>
      </c>
      <c r="J40" s="1" t="s">
        <v>13</v>
      </c>
      <c r="K40" s="1" t="s">
        <v>14</v>
      </c>
      <c r="L40" s="1" t="s">
        <v>10</v>
      </c>
      <c r="M40" s="1" t="s">
        <v>11</v>
      </c>
      <c r="N40" s="1"/>
      <c r="O40" s="1"/>
      <c r="P40" s="1"/>
      <c r="Q40" s="1"/>
      <c r="R40" s="1"/>
      <c r="S40" s="1" t="s">
        <v>15</v>
      </c>
      <c r="T40" s="3">
        <v>90.3</v>
      </c>
      <c r="U40" s="1" t="s">
        <v>187</v>
      </c>
    </row>
    <row r="41" spans="1:21" x14ac:dyDescent="0.25">
      <c r="A41" s="1" t="s">
        <v>36</v>
      </c>
      <c r="B41" s="1" t="s">
        <v>32</v>
      </c>
      <c r="C41" s="6">
        <v>16.2</v>
      </c>
      <c r="D41" s="1" t="s">
        <v>8</v>
      </c>
      <c r="E41" s="1" t="s">
        <v>9</v>
      </c>
      <c r="F41" s="1" t="s">
        <v>10</v>
      </c>
      <c r="G41" s="1" t="s">
        <v>11</v>
      </c>
      <c r="H41" s="1" t="s">
        <v>12</v>
      </c>
      <c r="I41" s="6">
        <v>4.5999999999999996</v>
      </c>
      <c r="J41" s="1" t="s">
        <v>13</v>
      </c>
      <c r="K41" s="1" t="s">
        <v>14</v>
      </c>
      <c r="L41" s="1" t="s">
        <v>10</v>
      </c>
      <c r="M41" s="1" t="s">
        <v>11</v>
      </c>
      <c r="N41" s="1"/>
      <c r="O41" s="1"/>
      <c r="P41" s="1"/>
      <c r="Q41" s="1"/>
      <c r="R41" s="1"/>
      <c r="S41" s="1" t="s">
        <v>15</v>
      </c>
      <c r="T41" s="3">
        <v>74.52</v>
      </c>
      <c r="U41" s="1" t="s">
        <v>188</v>
      </c>
    </row>
    <row r="42" spans="1:21" x14ac:dyDescent="0.25">
      <c r="A42" s="1" t="s">
        <v>36</v>
      </c>
      <c r="B42" s="1" t="s">
        <v>32</v>
      </c>
      <c r="C42" s="6">
        <v>13.4</v>
      </c>
      <c r="D42" s="1" t="s">
        <v>8</v>
      </c>
      <c r="E42" s="1" t="s">
        <v>9</v>
      </c>
      <c r="F42" s="1" t="s">
        <v>10</v>
      </c>
      <c r="G42" s="1" t="s">
        <v>11</v>
      </c>
      <c r="H42" s="1" t="s">
        <v>12</v>
      </c>
      <c r="I42" s="6">
        <v>5</v>
      </c>
      <c r="J42" s="1" t="s">
        <v>13</v>
      </c>
      <c r="K42" s="1" t="s">
        <v>14</v>
      </c>
      <c r="L42" s="1" t="s">
        <v>10</v>
      </c>
      <c r="M42" s="1" t="s">
        <v>11</v>
      </c>
      <c r="N42" s="1"/>
      <c r="O42" s="1"/>
      <c r="P42" s="1"/>
      <c r="Q42" s="1"/>
      <c r="R42" s="1"/>
      <c r="S42" s="1" t="s">
        <v>15</v>
      </c>
      <c r="T42" s="3">
        <v>67</v>
      </c>
      <c r="U42" s="1" t="s">
        <v>189</v>
      </c>
    </row>
    <row r="43" spans="1:21" x14ac:dyDescent="0.25">
      <c r="A43" s="1" t="s">
        <v>36</v>
      </c>
      <c r="B43" s="1" t="s">
        <v>32</v>
      </c>
      <c r="C43" s="6">
        <v>16.5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6">
        <v>4.2</v>
      </c>
      <c r="J43" s="1" t="s">
        <v>13</v>
      </c>
      <c r="K43" s="1" t="s">
        <v>14</v>
      </c>
      <c r="L43" s="1" t="s">
        <v>10</v>
      </c>
      <c r="M43" s="1" t="s">
        <v>11</v>
      </c>
      <c r="N43" s="1"/>
      <c r="O43" s="1"/>
      <c r="P43" s="1"/>
      <c r="Q43" s="1"/>
      <c r="R43" s="1"/>
      <c r="S43" s="1" t="s">
        <v>15</v>
      </c>
      <c r="T43" s="3">
        <v>69.3</v>
      </c>
      <c r="U43" s="1" t="s">
        <v>190</v>
      </c>
    </row>
    <row r="44" spans="1:21" x14ac:dyDescent="0.25">
      <c r="A44" s="1" t="s">
        <v>36</v>
      </c>
      <c r="B44" s="1" t="s">
        <v>32</v>
      </c>
      <c r="C44" s="6">
        <v>14.1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6">
        <v>7.9</v>
      </c>
      <c r="J44" s="1" t="s">
        <v>13</v>
      </c>
      <c r="K44" s="1" t="s">
        <v>14</v>
      </c>
      <c r="L44" s="1" t="s">
        <v>10</v>
      </c>
      <c r="M44" s="1" t="s">
        <v>11</v>
      </c>
      <c r="N44" s="1"/>
      <c r="O44" s="1"/>
      <c r="P44" s="1"/>
      <c r="Q44" s="1"/>
      <c r="R44" s="1"/>
      <c r="S44" s="1" t="s">
        <v>15</v>
      </c>
      <c r="T44" s="3">
        <v>111.39</v>
      </c>
      <c r="U44" s="1" t="s">
        <v>191</v>
      </c>
    </row>
    <row r="45" spans="1:21" x14ac:dyDescent="0.25">
      <c r="A45" s="1" t="s">
        <v>36</v>
      </c>
      <c r="B45" s="1" t="s">
        <v>32</v>
      </c>
      <c r="C45" s="6">
        <v>13.4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6">
        <v>7.5</v>
      </c>
      <c r="J45" s="1" t="s">
        <v>13</v>
      </c>
      <c r="K45" s="1" t="s">
        <v>14</v>
      </c>
      <c r="L45" s="1" t="s">
        <v>10</v>
      </c>
      <c r="M45" s="1" t="s">
        <v>11</v>
      </c>
      <c r="N45" s="1"/>
      <c r="O45" s="1"/>
      <c r="P45" s="1"/>
      <c r="Q45" s="1"/>
      <c r="R45" s="1"/>
      <c r="S45" s="1" t="s">
        <v>15</v>
      </c>
      <c r="T45" s="3">
        <v>100.5</v>
      </c>
      <c r="U45" s="1" t="s">
        <v>192</v>
      </c>
    </row>
    <row r="46" spans="1:21" x14ac:dyDescent="0.25">
      <c r="A46" s="1" t="s">
        <v>36</v>
      </c>
      <c r="B46" s="1" t="s">
        <v>32</v>
      </c>
      <c r="C46" s="6">
        <v>18.7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6">
        <v>6.7</v>
      </c>
      <c r="J46" s="1" t="s">
        <v>13</v>
      </c>
      <c r="K46" s="1" t="s">
        <v>14</v>
      </c>
      <c r="L46" s="1" t="s">
        <v>10</v>
      </c>
      <c r="M46" s="1" t="s">
        <v>11</v>
      </c>
      <c r="N46" s="1"/>
      <c r="O46" s="1"/>
      <c r="P46" s="1"/>
      <c r="Q46" s="1"/>
      <c r="R46" s="1"/>
      <c r="S46" s="1" t="s">
        <v>15</v>
      </c>
      <c r="T46" s="3">
        <v>125.29</v>
      </c>
      <c r="U46" s="1" t="s">
        <v>193</v>
      </c>
    </row>
    <row r="47" spans="1:21" x14ac:dyDescent="0.25">
      <c r="A47" s="1" t="s">
        <v>36</v>
      </c>
      <c r="B47" s="1" t="s">
        <v>32</v>
      </c>
      <c r="C47" s="6">
        <v>17.7</v>
      </c>
      <c r="D47" s="1" t="s">
        <v>8</v>
      </c>
      <c r="E47" s="1" t="s">
        <v>9</v>
      </c>
      <c r="F47" s="1" t="s">
        <v>10</v>
      </c>
      <c r="G47" s="1" t="s">
        <v>11</v>
      </c>
      <c r="H47" s="1" t="s">
        <v>12</v>
      </c>
      <c r="I47" s="6">
        <v>5.5</v>
      </c>
      <c r="J47" s="1" t="s">
        <v>13</v>
      </c>
      <c r="K47" s="1" t="s">
        <v>14</v>
      </c>
      <c r="L47" s="1" t="s">
        <v>10</v>
      </c>
      <c r="M47" s="1" t="s">
        <v>11</v>
      </c>
      <c r="N47" s="1"/>
      <c r="O47" s="1"/>
      <c r="P47" s="1"/>
      <c r="Q47" s="1"/>
      <c r="R47" s="1"/>
      <c r="S47" s="1" t="s">
        <v>15</v>
      </c>
      <c r="T47" s="3">
        <v>97.35</v>
      </c>
      <c r="U47" s="1" t="s">
        <v>194</v>
      </c>
    </row>
    <row r="48" spans="1:21" x14ac:dyDescent="0.25">
      <c r="A48" s="1" t="s">
        <v>36</v>
      </c>
      <c r="B48" s="1" t="s">
        <v>32</v>
      </c>
      <c r="C48" s="6">
        <v>11.1</v>
      </c>
      <c r="D48" s="1" t="s">
        <v>8</v>
      </c>
      <c r="E48" s="1" t="s">
        <v>9</v>
      </c>
      <c r="F48" s="1" t="s">
        <v>10</v>
      </c>
      <c r="G48" s="1" t="s">
        <v>11</v>
      </c>
      <c r="H48" s="1" t="s">
        <v>12</v>
      </c>
      <c r="I48" s="6">
        <v>5.7</v>
      </c>
      <c r="J48" s="1" t="s">
        <v>13</v>
      </c>
      <c r="K48" s="1" t="s">
        <v>14</v>
      </c>
      <c r="L48" s="1" t="s">
        <v>10</v>
      </c>
      <c r="M48" s="1" t="s">
        <v>11</v>
      </c>
      <c r="N48" s="1"/>
      <c r="O48" s="1"/>
      <c r="P48" s="1"/>
      <c r="Q48" s="1"/>
      <c r="R48" s="1"/>
      <c r="S48" s="1" t="s">
        <v>15</v>
      </c>
      <c r="T48" s="3">
        <v>63.27</v>
      </c>
      <c r="U48" s="1" t="s">
        <v>195</v>
      </c>
    </row>
    <row r="49" spans="1:21" x14ac:dyDescent="0.25">
      <c r="A49" s="1" t="s">
        <v>36</v>
      </c>
      <c r="B49" s="1" t="s">
        <v>32</v>
      </c>
      <c r="C49" s="6">
        <v>16.5</v>
      </c>
      <c r="D49" s="1" t="s">
        <v>8</v>
      </c>
      <c r="E49" s="1" t="s">
        <v>9</v>
      </c>
      <c r="F49" s="1" t="s">
        <v>10</v>
      </c>
      <c r="G49" s="1" t="s">
        <v>11</v>
      </c>
      <c r="H49" s="1" t="s">
        <v>12</v>
      </c>
      <c r="I49" s="6">
        <v>4.0999999999999996</v>
      </c>
      <c r="J49" s="1" t="s">
        <v>13</v>
      </c>
      <c r="K49" s="1" t="s">
        <v>14</v>
      </c>
      <c r="L49" s="1" t="s">
        <v>10</v>
      </c>
      <c r="M49" s="1" t="s">
        <v>11</v>
      </c>
      <c r="N49" s="1"/>
      <c r="O49" s="1"/>
      <c r="P49" s="1"/>
      <c r="Q49" s="1"/>
      <c r="R49" s="1"/>
      <c r="S49" s="1" t="s">
        <v>15</v>
      </c>
      <c r="T49" s="3">
        <v>67.650000000000006</v>
      </c>
      <c r="U49" s="1" t="s">
        <v>196</v>
      </c>
    </row>
    <row r="50" spans="1:21" x14ac:dyDescent="0.25">
      <c r="A50" s="1" t="s">
        <v>36</v>
      </c>
      <c r="B50" s="1" t="s">
        <v>32</v>
      </c>
      <c r="C50" s="6">
        <v>11.4</v>
      </c>
      <c r="D50" s="1" t="s">
        <v>8</v>
      </c>
      <c r="E50" s="1" t="s">
        <v>9</v>
      </c>
      <c r="F50" s="1" t="s">
        <v>10</v>
      </c>
      <c r="G50" s="1" t="s">
        <v>11</v>
      </c>
      <c r="H50" s="1" t="s">
        <v>12</v>
      </c>
      <c r="I50" s="6">
        <v>6.5</v>
      </c>
      <c r="J50" s="1" t="s">
        <v>13</v>
      </c>
      <c r="K50" s="1" t="s">
        <v>14</v>
      </c>
      <c r="L50" s="1" t="s">
        <v>10</v>
      </c>
      <c r="M50" s="1" t="s">
        <v>11</v>
      </c>
      <c r="N50" s="1"/>
      <c r="O50" s="1"/>
      <c r="P50" s="1"/>
      <c r="Q50" s="1"/>
      <c r="R50" s="1"/>
      <c r="S50" s="1" t="s">
        <v>15</v>
      </c>
      <c r="T50" s="3">
        <v>74.099999999999994</v>
      </c>
      <c r="U50" s="1" t="s">
        <v>197</v>
      </c>
    </row>
    <row r="51" spans="1:21" x14ac:dyDescent="0.25">
      <c r="A51" s="1" t="s">
        <v>36</v>
      </c>
      <c r="B51" s="1" t="s">
        <v>32</v>
      </c>
      <c r="C51" s="6">
        <v>18</v>
      </c>
      <c r="D51" s="1" t="s">
        <v>8</v>
      </c>
      <c r="E51" s="1" t="s">
        <v>9</v>
      </c>
      <c r="F51" s="1" t="s">
        <v>10</v>
      </c>
      <c r="G51" s="1" t="s">
        <v>11</v>
      </c>
      <c r="H51" s="1" t="s">
        <v>12</v>
      </c>
      <c r="I51" s="6">
        <v>5.2</v>
      </c>
      <c r="J51" s="1" t="s">
        <v>13</v>
      </c>
      <c r="K51" s="1" t="s">
        <v>14</v>
      </c>
      <c r="L51" s="1" t="s">
        <v>10</v>
      </c>
      <c r="M51" s="1" t="s">
        <v>11</v>
      </c>
      <c r="N51" s="1"/>
      <c r="O51" s="1"/>
      <c r="P51" s="1"/>
      <c r="Q51" s="1"/>
      <c r="R51" s="1"/>
      <c r="S51" s="1" t="s">
        <v>15</v>
      </c>
      <c r="T51" s="3">
        <v>93.6</v>
      </c>
      <c r="U51" s="1" t="s">
        <v>198</v>
      </c>
    </row>
    <row r="52" spans="1:21" x14ac:dyDescent="0.25">
      <c r="A52" s="1" t="s">
        <v>36</v>
      </c>
      <c r="B52" s="1" t="s">
        <v>32</v>
      </c>
      <c r="C52" s="6">
        <v>18.600000000000001</v>
      </c>
      <c r="D52" s="1" t="s">
        <v>8</v>
      </c>
      <c r="E52" s="1" t="s">
        <v>9</v>
      </c>
      <c r="F52" s="1" t="s">
        <v>10</v>
      </c>
      <c r="G52" s="1" t="s">
        <v>11</v>
      </c>
      <c r="H52" s="1" t="s">
        <v>12</v>
      </c>
      <c r="I52" s="6">
        <v>4.9000000000000004</v>
      </c>
      <c r="J52" s="1" t="s">
        <v>13</v>
      </c>
      <c r="K52" s="1" t="s">
        <v>14</v>
      </c>
      <c r="L52" s="1" t="s">
        <v>10</v>
      </c>
      <c r="M52" s="1" t="s">
        <v>11</v>
      </c>
      <c r="N52" s="1"/>
      <c r="O52" s="1"/>
      <c r="P52" s="1"/>
      <c r="Q52" s="1"/>
      <c r="R52" s="1"/>
      <c r="S52" s="1" t="s">
        <v>15</v>
      </c>
      <c r="T52" s="3">
        <v>91.14</v>
      </c>
      <c r="U52" s="1" t="s">
        <v>199</v>
      </c>
    </row>
    <row r="53" spans="1:21" x14ac:dyDescent="0.25">
      <c r="A53" s="1" t="s">
        <v>36</v>
      </c>
      <c r="B53" s="1" t="s">
        <v>32</v>
      </c>
      <c r="C53" s="6">
        <v>13.5</v>
      </c>
      <c r="D53" s="1" t="s">
        <v>8</v>
      </c>
      <c r="E53" s="1" t="s">
        <v>9</v>
      </c>
      <c r="F53" s="1" t="s">
        <v>10</v>
      </c>
      <c r="G53" s="1" t="s">
        <v>11</v>
      </c>
      <c r="H53" s="1" t="s">
        <v>12</v>
      </c>
      <c r="I53" s="6">
        <v>5.5</v>
      </c>
      <c r="J53" s="1" t="s">
        <v>13</v>
      </c>
      <c r="K53" s="1" t="s">
        <v>14</v>
      </c>
      <c r="L53" s="1" t="s">
        <v>10</v>
      </c>
      <c r="M53" s="1" t="s">
        <v>11</v>
      </c>
      <c r="N53" s="1"/>
      <c r="O53" s="1"/>
      <c r="P53" s="1"/>
      <c r="Q53" s="1"/>
      <c r="R53" s="1"/>
      <c r="S53" s="1" t="s">
        <v>15</v>
      </c>
      <c r="T53" s="3">
        <v>74.25</v>
      </c>
      <c r="U53" s="1" t="s">
        <v>200</v>
      </c>
    </row>
    <row r="54" spans="1:21" x14ac:dyDescent="0.25">
      <c r="A54" s="1" t="s">
        <v>36</v>
      </c>
      <c r="B54" s="1" t="s">
        <v>32</v>
      </c>
      <c r="C54" s="6">
        <v>20</v>
      </c>
      <c r="D54" s="1" t="s">
        <v>8</v>
      </c>
      <c r="E54" s="1" t="s">
        <v>9</v>
      </c>
      <c r="F54" s="1" t="s">
        <v>10</v>
      </c>
      <c r="G54" s="1" t="s">
        <v>11</v>
      </c>
      <c r="H54" s="1" t="s">
        <v>12</v>
      </c>
      <c r="I54" s="6">
        <v>5.2</v>
      </c>
      <c r="J54" s="1" t="s">
        <v>13</v>
      </c>
      <c r="K54" s="1" t="s">
        <v>14</v>
      </c>
      <c r="L54" s="1" t="s">
        <v>10</v>
      </c>
      <c r="M54" s="1" t="s">
        <v>11</v>
      </c>
      <c r="N54" s="1"/>
      <c r="O54" s="1"/>
      <c r="P54" s="1"/>
      <c r="Q54" s="1"/>
      <c r="R54" s="1"/>
      <c r="S54" s="1" t="s">
        <v>15</v>
      </c>
      <c r="T54" s="3">
        <v>104</v>
      </c>
      <c r="U54" s="1" t="s">
        <v>201</v>
      </c>
    </row>
    <row r="55" spans="1:21" x14ac:dyDescent="0.25">
      <c r="A55" s="1" t="s">
        <v>36</v>
      </c>
      <c r="B55" s="1" t="s">
        <v>32</v>
      </c>
      <c r="C55" s="6">
        <v>14.3</v>
      </c>
      <c r="D55" s="1" t="s">
        <v>8</v>
      </c>
      <c r="E55" s="1" t="s">
        <v>9</v>
      </c>
      <c r="F55" s="1" t="s">
        <v>10</v>
      </c>
      <c r="G55" s="1" t="s">
        <v>11</v>
      </c>
      <c r="H55" s="1" t="s">
        <v>12</v>
      </c>
      <c r="I55" s="6">
        <v>6.3</v>
      </c>
      <c r="J55" s="1" t="s">
        <v>13</v>
      </c>
      <c r="K55" s="1" t="s">
        <v>14</v>
      </c>
      <c r="L55" s="1" t="s">
        <v>10</v>
      </c>
      <c r="M55" s="1" t="s">
        <v>11</v>
      </c>
      <c r="N55" s="1"/>
      <c r="O55" s="1"/>
      <c r="P55" s="1"/>
      <c r="Q55" s="1"/>
      <c r="R55" s="1"/>
      <c r="S55" s="1" t="s">
        <v>15</v>
      </c>
      <c r="T55" s="3">
        <v>90.09</v>
      </c>
      <c r="U55" s="1" t="s">
        <v>202</v>
      </c>
    </row>
    <row r="56" spans="1:21" x14ac:dyDescent="0.25">
      <c r="A56" s="1" t="s">
        <v>36</v>
      </c>
      <c r="B56" s="1" t="s">
        <v>32</v>
      </c>
      <c r="C56" s="6">
        <v>15.9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6">
        <v>5.6</v>
      </c>
      <c r="J56" s="1" t="s">
        <v>13</v>
      </c>
      <c r="K56" s="1" t="s">
        <v>14</v>
      </c>
      <c r="L56" s="1" t="s">
        <v>10</v>
      </c>
      <c r="M56" s="1" t="s">
        <v>11</v>
      </c>
      <c r="N56" s="1"/>
      <c r="O56" s="1"/>
      <c r="P56" s="1"/>
      <c r="Q56" s="1"/>
      <c r="R56" s="1"/>
      <c r="S56" s="1" t="s">
        <v>15</v>
      </c>
      <c r="T56" s="3">
        <v>89.04</v>
      </c>
      <c r="U56" s="1" t="s">
        <v>203</v>
      </c>
    </row>
    <row r="57" spans="1:21" x14ac:dyDescent="0.25">
      <c r="A57" s="1" t="s">
        <v>36</v>
      </c>
      <c r="B57" s="1" t="s">
        <v>32</v>
      </c>
      <c r="C57" s="6">
        <v>11.6</v>
      </c>
      <c r="D57" s="1" t="s">
        <v>8</v>
      </c>
      <c r="E57" s="1" t="s">
        <v>9</v>
      </c>
      <c r="F57" s="1" t="s">
        <v>10</v>
      </c>
      <c r="G57" s="1" t="s">
        <v>11</v>
      </c>
      <c r="H57" s="1" t="s">
        <v>12</v>
      </c>
      <c r="I57" s="6">
        <v>4.8</v>
      </c>
      <c r="J57" s="1" t="s">
        <v>13</v>
      </c>
      <c r="K57" s="1" t="s">
        <v>14</v>
      </c>
      <c r="L57" s="1" t="s">
        <v>10</v>
      </c>
      <c r="M57" s="1" t="s">
        <v>11</v>
      </c>
      <c r="N57" s="1"/>
      <c r="O57" s="1"/>
      <c r="P57" s="1"/>
      <c r="Q57" s="1"/>
      <c r="R57" s="1"/>
      <c r="S57" s="1" t="s">
        <v>15</v>
      </c>
      <c r="T57" s="3">
        <v>55.68</v>
      </c>
      <c r="U57" s="1" t="s">
        <v>204</v>
      </c>
    </row>
    <row r="58" spans="1:21" x14ac:dyDescent="0.25">
      <c r="A58" s="1" t="s">
        <v>36</v>
      </c>
      <c r="B58" s="1" t="s">
        <v>32</v>
      </c>
      <c r="C58" s="6">
        <v>17.7</v>
      </c>
      <c r="D58" s="1" t="s">
        <v>8</v>
      </c>
      <c r="E58" s="1" t="s">
        <v>9</v>
      </c>
      <c r="F58" s="1" t="s">
        <v>10</v>
      </c>
      <c r="G58" s="1" t="s">
        <v>11</v>
      </c>
      <c r="H58" s="1" t="s">
        <v>12</v>
      </c>
      <c r="I58" s="6">
        <v>5</v>
      </c>
      <c r="J58" s="1" t="s">
        <v>13</v>
      </c>
      <c r="K58" s="1" t="s">
        <v>14</v>
      </c>
      <c r="L58" s="1" t="s">
        <v>10</v>
      </c>
      <c r="M58" s="1" t="s">
        <v>11</v>
      </c>
      <c r="N58" s="1"/>
      <c r="O58" s="1"/>
      <c r="P58" s="1"/>
      <c r="Q58" s="1"/>
      <c r="R58" s="1"/>
      <c r="S58" s="1" t="s">
        <v>15</v>
      </c>
      <c r="T58" s="3">
        <v>88.5</v>
      </c>
      <c r="U58" s="1" t="s">
        <v>205</v>
      </c>
    </row>
    <row r="59" spans="1:21" x14ac:dyDescent="0.25">
      <c r="A59" s="1" t="s">
        <v>36</v>
      </c>
      <c r="B59" s="1" t="s">
        <v>32</v>
      </c>
      <c r="C59" s="6">
        <v>12.5</v>
      </c>
      <c r="D59" s="1" t="s">
        <v>8</v>
      </c>
      <c r="E59" s="1" t="s">
        <v>9</v>
      </c>
      <c r="F59" s="1" t="s">
        <v>10</v>
      </c>
      <c r="G59" s="1" t="s">
        <v>11</v>
      </c>
      <c r="H59" s="1" t="s">
        <v>12</v>
      </c>
      <c r="I59" s="6">
        <v>6.2</v>
      </c>
      <c r="J59" s="1" t="s">
        <v>13</v>
      </c>
      <c r="K59" s="1" t="s">
        <v>14</v>
      </c>
      <c r="L59" s="1" t="s">
        <v>10</v>
      </c>
      <c r="M59" s="1" t="s">
        <v>11</v>
      </c>
      <c r="N59" s="1"/>
      <c r="O59" s="1"/>
      <c r="P59" s="1"/>
      <c r="Q59" s="1"/>
      <c r="R59" s="1"/>
      <c r="S59" s="1" t="s">
        <v>15</v>
      </c>
      <c r="T59" s="3">
        <v>77.5</v>
      </c>
      <c r="U59" s="1" t="s">
        <v>206</v>
      </c>
    </row>
    <row r="60" spans="1:21" x14ac:dyDescent="0.25">
      <c r="A60" s="1" t="s">
        <v>36</v>
      </c>
      <c r="B60" s="1" t="s">
        <v>32</v>
      </c>
      <c r="C60" s="6">
        <v>13.8</v>
      </c>
      <c r="D60" s="1" t="s">
        <v>8</v>
      </c>
      <c r="E60" s="1" t="s">
        <v>9</v>
      </c>
      <c r="F60" s="1" t="s">
        <v>10</v>
      </c>
      <c r="G60" s="1" t="s">
        <v>11</v>
      </c>
      <c r="H60" s="1" t="s">
        <v>12</v>
      </c>
      <c r="I60" s="6">
        <v>8.4</v>
      </c>
      <c r="J60" s="1" t="s">
        <v>13</v>
      </c>
      <c r="K60" s="1" t="s">
        <v>14</v>
      </c>
      <c r="L60" s="1" t="s">
        <v>10</v>
      </c>
      <c r="M60" s="1" t="s">
        <v>11</v>
      </c>
      <c r="N60" s="1"/>
      <c r="O60" s="1"/>
      <c r="P60" s="1"/>
      <c r="Q60" s="1"/>
      <c r="R60" s="1"/>
      <c r="S60" s="1" t="s">
        <v>15</v>
      </c>
      <c r="T60" s="3">
        <v>115.92</v>
      </c>
      <c r="U60" s="1" t="s">
        <v>207</v>
      </c>
    </row>
    <row r="61" spans="1:21" x14ac:dyDescent="0.25">
      <c r="A61" s="1" t="s">
        <v>36</v>
      </c>
      <c r="B61" s="1" t="s">
        <v>32</v>
      </c>
      <c r="C61" s="6">
        <v>15.5</v>
      </c>
      <c r="D61" s="1" t="s">
        <v>8</v>
      </c>
      <c r="E61" s="1" t="s">
        <v>9</v>
      </c>
      <c r="F61" s="1" t="s">
        <v>10</v>
      </c>
      <c r="G61" s="1" t="s">
        <v>11</v>
      </c>
      <c r="H61" s="1" t="s">
        <v>12</v>
      </c>
      <c r="I61" s="6">
        <v>4.3</v>
      </c>
      <c r="J61" s="1" t="s">
        <v>13</v>
      </c>
      <c r="K61" s="1" t="s">
        <v>14</v>
      </c>
      <c r="L61" s="1" t="s">
        <v>10</v>
      </c>
      <c r="M61" s="1" t="s">
        <v>11</v>
      </c>
      <c r="N61" s="1"/>
      <c r="O61" s="1"/>
      <c r="P61" s="1"/>
      <c r="Q61" s="1"/>
      <c r="R61" s="1"/>
      <c r="S61" s="1" t="s">
        <v>15</v>
      </c>
      <c r="T61" s="3">
        <v>66.650000000000006</v>
      </c>
      <c r="U61" s="1" t="s">
        <v>208</v>
      </c>
    </row>
    <row r="62" spans="1:21" x14ac:dyDescent="0.25">
      <c r="A62" s="1" t="s">
        <v>36</v>
      </c>
      <c r="B62" s="1" t="s">
        <v>32</v>
      </c>
      <c r="C62" s="6">
        <v>15</v>
      </c>
      <c r="D62" s="1" t="s">
        <v>8</v>
      </c>
      <c r="E62" s="1" t="s">
        <v>9</v>
      </c>
      <c r="F62" s="1" t="s">
        <v>10</v>
      </c>
      <c r="G62" s="1" t="s">
        <v>11</v>
      </c>
      <c r="H62" s="1" t="s">
        <v>12</v>
      </c>
      <c r="I62" s="6">
        <v>6.8</v>
      </c>
      <c r="J62" s="1" t="s">
        <v>13</v>
      </c>
      <c r="K62" s="1" t="s">
        <v>14</v>
      </c>
      <c r="L62" s="1" t="s">
        <v>10</v>
      </c>
      <c r="M62" s="1" t="s">
        <v>11</v>
      </c>
      <c r="N62" s="1"/>
      <c r="O62" s="1"/>
      <c r="P62" s="1"/>
      <c r="Q62" s="1"/>
      <c r="R62" s="1"/>
      <c r="S62" s="1" t="s">
        <v>15</v>
      </c>
      <c r="T62" s="3">
        <v>102</v>
      </c>
      <c r="U62" s="1" t="s">
        <v>209</v>
      </c>
    </row>
    <row r="63" spans="1:21" x14ac:dyDescent="0.25">
      <c r="A63" s="1" t="s">
        <v>36</v>
      </c>
      <c r="B63" s="1" t="s">
        <v>32</v>
      </c>
      <c r="C63" s="6">
        <v>18.399999999999999</v>
      </c>
      <c r="D63" s="1" t="s">
        <v>8</v>
      </c>
      <c r="E63" s="1" t="s">
        <v>9</v>
      </c>
      <c r="F63" s="1" t="s">
        <v>10</v>
      </c>
      <c r="G63" s="1" t="s">
        <v>11</v>
      </c>
      <c r="H63" s="1" t="s">
        <v>12</v>
      </c>
      <c r="I63" s="6">
        <v>8.6</v>
      </c>
      <c r="J63" s="1" t="s">
        <v>13</v>
      </c>
      <c r="K63" s="1" t="s">
        <v>14</v>
      </c>
      <c r="L63" s="1" t="s">
        <v>10</v>
      </c>
      <c r="M63" s="1" t="s">
        <v>11</v>
      </c>
      <c r="N63" s="1"/>
      <c r="O63" s="1"/>
      <c r="P63" s="1"/>
      <c r="Q63" s="1"/>
      <c r="R63" s="1"/>
      <c r="S63" s="1" t="s">
        <v>15</v>
      </c>
      <c r="T63" s="3">
        <v>158.24</v>
      </c>
      <c r="U63" s="1" t="s">
        <v>210</v>
      </c>
    </row>
    <row r="64" spans="1:21" x14ac:dyDescent="0.25">
      <c r="A64" s="1" t="s">
        <v>36</v>
      </c>
      <c r="B64" s="1" t="s">
        <v>32</v>
      </c>
      <c r="C64" s="6">
        <v>18.899999999999999</v>
      </c>
      <c r="D64" s="1" t="s">
        <v>8</v>
      </c>
      <c r="E64" s="1" t="s">
        <v>9</v>
      </c>
      <c r="F64" s="1" t="s">
        <v>10</v>
      </c>
      <c r="G64" s="1" t="s">
        <v>11</v>
      </c>
      <c r="H64" s="1" t="s">
        <v>12</v>
      </c>
      <c r="I64" s="6">
        <v>5.6</v>
      </c>
      <c r="J64" s="1" t="s">
        <v>13</v>
      </c>
      <c r="K64" s="1" t="s">
        <v>14</v>
      </c>
      <c r="L64" s="1" t="s">
        <v>10</v>
      </c>
      <c r="M64" s="1" t="s">
        <v>11</v>
      </c>
      <c r="N64" s="1"/>
      <c r="O64" s="1"/>
      <c r="P64" s="1"/>
      <c r="Q64" s="1"/>
      <c r="R64" s="1"/>
      <c r="S64" s="1" t="s">
        <v>15</v>
      </c>
      <c r="T64" s="3">
        <v>105.84</v>
      </c>
      <c r="U64" s="1" t="s">
        <v>211</v>
      </c>
    </row>
    <row r="65" spans="1:21" x14ac:dyDescent="0.25">
      <c r="A65" s="1" t="s">
        <v>36</v>
      </c>
      <c r="B65" s="1" t="s">
        <v>32</v>
      </c>
      <c r="C65" s="6">
        <v>16.899999999999999</v>
      </c>
      <c r="D65" s="1" t="s">
        <v>8</v>
      </c>
      <c r="E65" s="1" t="s">
        <v>9</v>
      </c>
      <c r="F65" s="1" t="s">
        <v>10</v>
      </c>
      <c r="G65" s="1" t="s">
        <v>11</v>
      </c>
      <c r="H65" s="1" t="s">
        <v>12</v>
      </c>
      <c r="I65" s="6">
        <v>6.4</v>
      </c>
      <c r="J65" s="1" t="s">
        <v>13</v>
      </c>
      <c r="K65" s="1" t="s">
        <v>14</v>
      </c>
      <c r="L65" s="1" t="s">
        <v>10</v>
      </c>
      <c r="M65" s="1" t="s">
        <v>11</v>
      </c>
      <c r="N65" s="1"/>
      <c r="O65" s="1"/>
      <c r="P65" s="1"/>
      <c r="Q65" s="1"/>
      <c r="R65" s="1"/>
      <c r="S65" s="1" t="s">
        <v>15</v>
      </c>
      <c r="T65" s="3">
        <v>108.16</v>
      </c>
      <c r="U65" s="1" t="s">
        <v>212</v>
      </c>
    </row>
    <row r="66" spans="1:21" x14ac:dyDescent="0.25">
      <c r="A66" s="1" t="s">
        <v>36</v>
      </c>
      <c r="B66" s="1" t="s">
        <v>32</v>
      </c>
      <c r="C66" s="6">
        <v>19.3</v>
      </c>
      <c r="D66" s="1" t="s">
        <v>8</v>
      </c>
      <c r="E66" s="1" t="s">
        <v>9</v>
      </c>
      <c r="F66" s="1" t="s">
        <v>10</v>
      </c>
      <c r="G66" s="1" t="s">
        <v>11</v>
      </c>
      <c r="H66" s="1" t="s">
        <v>12</v>
      </c>
      <c r="I66" s="6">
        <v>8.4</v>
      </c>
      <c r="J66" s="1" t="s">
        <v>13</v>
      </c>
      <c r="K66" s="1" t="s">
        <v>14</v>
      </c>
      <c r="L66" s="1" t="s">
        <v>10</v>
      </c>
      <c r="M66" s="1" t="s">
        <v>11</v>
      </c>
      <c r="N66" s="1"/>
      <c r="O66" s="1"/>
      <c r="P66" s="1"/>
      <c r="Q66" s="1"/>
      <c r="R66" s="1"/>
      <c r="S66" s="1" t="s">
        <v>15</v>
      </c>
      <c r="T66" s="3">
        <v>162.12</v>
      </c>
      <c r="U66" s="1" t="s">
        <v>213</v>
      </c>
    </row>
    <row r="67" spans="1:21" x14ac:dyDescent="0.25">
      <c r="A67" s="1" t="s">
        <v>36</v>
      </c>
      <c r="B67" s="1" t="s">
        <v>32</v>
      </c>
      <c r="C67" s="6">
        <v>19.600000000000001</v>
      </c>
      <c r="D67" s="1" t="s">
        <v>8</v>
      </c>
      <c r="E67" s="1" t="s">
        <v>9</v>
      </c>
      <c r="F67" s="1" t="s">
        <v>10</v>
      </c>
      <c r="G67" s="1" t="s">
        <v>11</v>
      </c>
      <c r="H67" s="1" t="s">
        <v>12</v>
      </c>
      <c r="I67" s="6">
        <v>6</v>
      </c>
      <c r="J67" s="1" t="s">
        <v>13</v>
      </c>
      <c r="K67" s="1" t="s">
        <v>14</v>
      </c>
      <c r="L67" s="1" t="s">
        <v>10</v>
      </c>
      <c r="M67" s="1" t="s">
        <v>11</v>
      </c>
      <c r="N67" s="1"/>
      <c r="O67" s="1"/>
      <c r="P67" s="1"/>
      <c r="Q67" s="1"/>
      <c r="R67" s="1"/>
      <c r="S67" s="1" t="s">
        <v>15</v>
      </c>
      <c r="T67" s="3">
        <v>117.6</v>
      </c>
      <c r="U67" s="1" t="s">
        <v>214</v>
      </c>
    </row>
    <row r="68" spans="1:21" x14ac:dyDescent="0.25">
      <c r="A68" s="1" t="s">
        <v>36</v>
      </c>
      <c r="B68" s="1" t="s">
        <v>32</v>
      </c>
      <c r="C68" s="6">
        <v>19.600000000000001</v>
      </c>
      <c r="D68" s="1" t="s">
        <v>8</v>
      </c>
      <c r="E68" s="1" t="s">
        <v>9</v>
      </c>
      <c r="F68" s="1" t="s">
        <v>10</v>
      </c>
      <c r="G68" s="1" t="s">
        <v>11</v>
      </c>
      <c r="H68" s="1" t="s">
        <v>12</v>
      </c>
      <c r="I68" s="6">
        <v>4.3</v>
      </c>
      <c r="J68" s="1" t="s">
        <v>13</v>
      </c>
      <c r="K68" s="1" t="s">
        <v>14</v>
      </c>
      <c r="L68" s="1" t="s">
        <v>10</v>
      </c>
      <c r="M68" s="1" t="s">
        <v>11</v>
      </c>
      <c r="N68" s="1"/>
      <c r="O68" s="1"/>
      <c r="P68" s="1"/>
      <c r="Q68" s="1"/>
      <c r="R68" s="1"/>
      <c r="S68" s="1" t="s">
        <v>15</v>
      </c>
      <c r="T68" s="3">
        <v>84.28</v>
      </c>
      <c r="U68" s="1" t="s">
        <v>215</v>
      </c>
    </row>
    <row r="69" spans="1:21" x14ac:dyDescent="0.25">
      <c r="A69" s="1" t="s">
        <v>36</v>
      </c>
      <c r="B69" s="1" t="s">
        <v>32</v>
      </c>
      <c r="C69" s="6">
        <v>18.3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6">
        <v>8</v>
      </c>
      <c r="J69" s="1" t="s">
        <v>13</v>
      </c>
      <c r="K69" s="1" t="s">
        <v>14</v>
      </c>
      <c r="L69" s="1" t="s">
        <v>10</v>
      </c>
      <c r="M69" s="1" t="s">
        <v>11</v>
      </c>
      <c r="N69" s="1"/>
      <c r="O69" s="1"/>
      <c r="P69" s="1"/>
      <c r="Q69" s="1"/>
      <c r="R69" s="1"/>
      <c r="S69" s="1" t="s">
        <v>15</v>
      </c>
      <c r="T69" s="3">
        <v>146.4</v>
      </c>
      <c r="U69" s="1" t="s">
        <v>216</v>
      </c>
    </row>
    <row r="70" spans="1:21" x14ac:dyDescent="0.25">
      <c r="A70" s="1" t="s">
        <v>36</v>
      </c>
      <c r="B70" s="1" t="s">
        <v>32</v>
      </c>
      <c r="C70" s="6">
        <v>11</v>
      </c>
      <c r="D70" s="1" t="s">
        <v>8</v>
      </c>
      <c r="E70" s="1" t="s">
        <v>9</v>
      </c>
      <c r="F70" s="1" t="s">
        <v>10</v>
      </c>
      <c r="G70" s="1" t="s">
        <v>11</v>
      </c>
      <c r="H70" s="1" t="s">
        <v>12</v>
      </c>
      <c r="I70" s="6">
        <v>6.6</v>
      </c>
      <c r="J70" s="1" t="s">
        <v>13</v>
      </c>
      <c r="K70" s="1" t="s">
        <v>14</v>
      </c>
      <c r="L70" s="1" t="s">
        <v>10</v>
      </c>
      <c r="M70" s="1" t="s">
        <v>11</v>
      </c>
      <c r="N70" s="1"/>
      <c r="O70" s="1"/>
      <c r="P70" s="1"/>
      <c r="Q70" s="1"/>
      <c r="R70" s="1"/>
      <c r="S70" s="1" t="s">
        <v>15</v>
      </c>
      <c r="T70" s="3">
        <v>72.599999999999994</v>
      </c>
      <c r="U70" s="1" t="s">
        <v>217</v>
      </c>
    </row>
    <row r="71" spans="1:21" x14ac:dyDescent="0.25">
      <c r="A71" s="1" t="s">
        <v>36</v>
      </c>
      <c r="B71" s="1" t="s">
        <v>32</v>
      </c>
      <c r="C71" s="6">
        <v>17.899999999999999</v>
      </c>
      <c r="D71" s="1" t="s">
        <v>8</v>
      </c>
      <c r="E71" s="1" t="s">
        <v>9</v>
      </c>
      <c r="F71" s="1" t="s">
        <v>10</v>
      </c>
      <c r="G71" s="1" t="s">
        <v>11</v>
      </c>
      <c r="H71" s="1" t="s">
        <v>12</v>
      </c>
      <c r="I71" s="6">
        <v>8.1</v>
      </c>
      <c r="J71" s="1" t="s">
        <v>13</v>
      </c>
      <c r="K71" s="1" t="s">
        <v>14</v>
      </c>
      <c r="L71" s="1" t="s">
        <v>10</v>
      </c>
      <c r="M71" s="1" t="s">
        <v>11</v>
      </c>
      <c r="N71" s="1"/>
      <c r="O71" s="1"/>
      <c r="P71" s="1"/>
      <c r="Q71" s="1"/>
      <c r="R71" s="1"/>
      <c r="S71" s="1" t="s">
        <v>15</v>
      </c>
      <c r="T71" s="3">
        <v>144.99</v>
      </c>
      <c r="U71" s="1" t="s">
        <v>153</v>
      </c>
    </row>
    <row r="72" spans="1:21" x14ac:dyDescent="0.25">
      <c r="A72" s="1" t="s">
        <v>36</v>
      </c>
      <c r="B72" s="1" t="s">
        <v>32</v>
      </c>
      <c r="C72" s="6">
        <v>17</v>
      </c>
      <c r="D72" s="1" t="s">
        <v>8</v>
      </c>
      <c r="E72" s="1" t="s">
        <v>9</v>
      </c>
      <c r="F72" s="1" t="s">
        <v>10</v>
      </c>
      <c r="G72" s="1" t="s">
        <v>11</v>
      </c>
      <c r="H72" s="1" t="s">
        <v>12</v>
      </c>
      <c r="I72" s="6">
        <v>4.4000000000000004</v>
      </c>
      <c r="J72" s="1" t="s">
        <v>13</v>
      </c>
      <c r="K72" s="1" t="s">
        <v>14</v>
      </c>
      <c r="L72" s="1" t="s">
        <v>10</v>
      </c>
      <c r="M72" s="1" t="s">
        <v>11</v>
      </c>
      <c r="N72" s="1"/>
      <c r="O72" s="1"/>
      <c r="P72" s="1"/>
      <c r="Q72" s="1"/>
      <c r="R72" s="1"/>
      <c r="S72" s="1" t="s">
        <v>15</v>
      </c>
      <c r="T72" s="3">
        <v>74.8</v>
      </c>
      <c r="U72" s="1" t="s">
        <v>218</v>
      </c>
    </row>
    <row r="73" spans="1:21" x14ac:dyDescent="0.25">
      <c r="A73" s="1" t="s">
        <v>36</v>
      </c>
      <c r="B73" s="1" t="s">
        <v>32</v>
      </c>
      <c r="C73" s="6">
        <v>11.8</v>
      </c>
      <c r="D73" s="1" t="s">
        <v>8</v>
      </c>
      <c r="E73" s="1" t="s">
        <v>9</v>
      </c>
      <c r="F73" s="1" t="s">
        <v>10</v>
      </c>
      <c r="G73" s="1" t="s">
        <v>11</v>
      </c>
      <c r="H73" s="1" t="s">
        <v>12</v>
      </c>
      <c r="I73" s="6">
        <v>5</v>
      </c>
      <c r="J73" s="1" t="s">
        <v>13</v>
      </c>
      <c r="K73" s="1" t="s">
        <v>14</v>
      </c>
      <c r="L73" s="1" t="s">
        <v>10</v>
      </c>
      <c r="M73" s="1" t="s">
        <v>11</v>
      </c>
      <c r="N73" s="1"/>
      <c r="O73" s="1"/>
      <c r="P73" s="1"/>
      <c r="Q73" s="1"/>
      <c r="R73" s="1"/>
      <c r="S73" s="1" t="s">
        <v>15</v>
      </c>
      <c r="T73" s="3">
        <v>59</v>
      </c>
      <c r="U73" s="1" t="s">
        <v>219</v>
      </c>
    </row>
    <row r="74" spans="1:21" x14ac:dyDescent="0.25">
      <c r="A74" s="1" t="s">
        <v>36</v>
      </c>
      <c r="B74" s="1" t="s">
        <v>32</v>
      </c>
      <c r="C74" s="6">
        <v>17.2</v>
      </c>
      <c r="D74" s="1" t="s">
        <v>8</v>
      </c>
      <c r="E74" s="1" t="s">
        <v>9</v>
      </c>
      <c r="F74" s="1" t="s">
        <v>10</v>
      </c>
      <c r="G74" s="1" t="s">
        <v>11</v>
      </c>
      <c r="H74" s="1" t="s">
        <v>12</v>
      </c>
      <c r="I74" s="6">
        <v>4.0999999999999996</v>
      </c>
      <c r="J74" s="1" t="s">
        <v>13</v>
      </c>
      <c r="K74" s="1" t="s">
        <v>14</v>
      </c>
      <c r="L74" s="1" t="s">
        <v>10</v>
      </c>
      <c r="M74" s="1" t="s">
        <v>11</v>
      </c>
      <c r="N74" s="1"/>
      <c r="O74" s="1"/>
      <c r="P74" s="1"/>
      <c r="Q74" s="1"/>
      <c r="R74" s="1"/>
      <c r="S74" s="1" t="s">
        <v>15</v>
      </c>
      <c r="T74" s="3">
        <v>70.52</v>
      </c>
      <c r="U74" s="1" t="s">
        <v>220</v>
      </c>
    </row>
    <row r="75" spans="1:21" x14ac:dyDescent="0.25">
      <c r="A75" s="1" t="s">
        <v>36</v>
      </c>
      <c r="B75" s="1" t="s">
        <v>32</v>
      </c>
      <c r="C75" s="6">
        <v>13.4</v>
      </c>
      <c r="D75" s="1" t="s">
        <v>8</v>
      </c>
      <c r="E75" s="1" t="s">
        <v>9</v>
      </c>
      <c r="F75" s="1" t="s">
        <v>10</v>
      </c>
      <c r="G75" s="1" t="s">
        <v>11</v>
      </c>
      <c r="H75" s="1" t="s">
        <v>12</v>
      </c>
      <c r="I75" s="6">
        <v>4.5999999999999996</v>
      </c>
      <c r="J75" s="1" t="s">
        <v>13</v>
      </c>
      <c r="K75" s="1" t="s">
        <v>14</v>
      </c>
      <c r="L75" s="1" t="s">
        <v>10</v>
      </c>
      <c r="M75" s="1" t="s">
        <v>11</v>
      </c>
      <c r="N75" s="1"/>
      <c r="O75" s="1"/>
      <c r="P75" s="1"/>
      <c r="Q75" s="1"/>
      <c r="R75" s="1"/>
      <c r="S75" s="1" t="s">
        <v>15</v>
      </c>
      <c r="T75" s="3">
        <v>61.64</v>
      </c>
      <c r="U75" s="1" t="s">
        <v>221</v>
      </c>
    </row>
    <row r="76" spans="1:21" x14ac:dyDescent="0.25">
      <c r="A76" s="1" t="s">
        <v>36</v>
      </c>
      <c r="B76" s="1" t="s">
        <v>32</v>
      </c>
      <c r="C76" s="6">
        <v>11.3</v>
      </c>
      <c r="D76" s="1" t="s">
        <v>8</v>
      </c>
      <c r="E76" s="1" t="s">
        <v>9</v>
      </c>
      <c r="F76" s="1" t="s">
        <v>10</v>
      </c>
      <c r="G76" s="1" t="s">
        <v>11</v>
      </c>
      <c r="H76" s="1" t="s">
        <v>12</v>
      </c>
      <c r="I76" s="6">
        <v>8.3000000000000007</v>
      </c>
      <c r="J76" s="1" t="s">
        <v>13</v>
      </c>
      <c r="K76" s="1" t="s">
        <v>14</v>
      </c>
      <c r="L76" s="1" t="s">
        <v>10</v>
      </c>
      <c r="M76" s="1" t="s">
        <v>11</v>
      </c>
      <c r="N76" s="1"/>
      <c r="O76" s="1"/>
      <c r="P76" s="1"/>
      <c r="Q76" s="1"/>
      <c r="R76" s="1"/>
      <c r="S76" s="1" t="s">
        <v>15</v>
      </c>
      <c r="T76" s="3">
        <v>93.79</v>
      </c>
      <c r="U76" s="1" t="s">
        <v>222</v>
      </c>
    </row>
    <row r="77" spans="1:21" x14ac:dyDescent="0.25">
      <c r="A77" s="1" t="s">
        <v>36</v>
      </c>
      <c r="B77" s="1" t="s">
        <v>32</v>
      </c>
      <c r="C77" s="6">
        <v>13.9</v>
      </c>
      <c r="D77" s="1" t="s">
        <v>8</v>
      </c>
      <c r="E77" s="1" t="s">
        <v>9</v>
      </c>
      <c r="F77" s="1" t="s">
        <v>10</v>
      </c>
      <c r="G77" s="1" t="s">
        <v>11</v>
      </c>
      <c r="H77" s="1" t="s">
        <v>12</v>
      </c>
      <c r="I77" s="6">
        <v>8.4</v>
      </c>
      <c r="J77" s="1" t="s">
        <v>13</v>
      </c>
      <c r="K77" s="1" t="s">
        <v>14</v>
      </c>
      <c r="L77" s="1" t="s">
        <v>10</v>
      </c>
      <c r="M77" s="1" t="s">
        <v>11</v>
      </c>
      <c r="N77" s="1"/>
      <c r="O77" s="1"/>
      <c r="P77" s="1"/>
      <c r="Q77" s="1"/>
      <c r="R77" s="1"/>
      <c r="S77" s="1" t="s">
        <v>15</v>
      </c>
      <c r="T77" s="3">
        <v>116.76</v>
      </c>
      <c r="U77" s="1" t="s">
        <v>223</v>
      </c>
    </row>
    <row r="78" spans="1:21" x14ac:dyDescent="0.25">
      <c r="A78" s="1" t="s">
        <v>36</v>
      </c>
      <c r="B78" s="1" t="s">
        <v>32</v>
      </c>
      <c r="C78" s="6">
        <v>15.3</v>
      </c>
      <c r="D78" s="1" t="s">
        <v>8</v>
      </c>
      <c r="E78" s="1" t="s">
        <v>9</v>
      </c>
      <c r="F78" s="1" t="s">
        <v>10</v>
      </c>
      <c r="G78" s="1" t="s">
        <v>11</v>
      </c>
      <c r="H78" s="1" t="s">
        <v>12</v>
      </c>
      <c r="I78" s="6">
        <v>8.3000000000000007</v>
      </c>
      <c r="J78" s="1" t="s">
        <v>13</v>
      </c>
      <c r="K78" s="1" t="s">
        <v>14</v>
      </c>
      <c r="L78" s="1" t="s">
        <v>10</v>
      </c>
      <c r="M78" s="1" t="s">
        <v>11</v>
      </c>
      <c r="N78" s="1"/>
      <c r="O78" s="1"/>
      <c r="P78" s="1"/>
      <c r="Q78" s="1"/>
      <c r="R78" s="1"/>
      <c r="S78" s="1" t="s">
        <v>15</v>
      </c>
      <c r="T78" s="3">
        <v>126.99</v>
      </c>
      <c r="U78" s="1" t="s">
        <v>224</v>
      </c>
    </row>
    <row r="79" spans="1:21" x14ac:dyDescent="0.25">
      <c r="A79" s="1" t="s">
        <v>36</v>
      </c>
      <c r="B79" s="1" t="s">
        <v>32</v>
      </c>
      <c r="C79" s="6">
        <v>13.8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  <c r="I79" s="6">
        <v>4.9000000000000004</v>
      </c>
      <c r="J79" s="1" t="s">
        <v>13</v>
      </c>
      <c r="K79" s="1" t="s">
        <v>14</v>
      </c>
      <c r="L79" s="1" t="s">
        <v>10</v>
      </c>
      <c r="M79" s="1" t="s">
        <v>11</v>
      </c>
      <c r="N79" s="1"/>
      <c r="O79" s="1"/>
      <c r="P79" s="1"/>
      <c r="Q79" s="1"/>
      <c r="R79" s="1"/>
      <c r="S79" s="1" t="s">
        <v>15</v>
      </c>
      <c r="T79" s="3">
        <v>67.62</v>
      </c>
      <c r="U79" s="1" t="s">
        <v>225</v>
      </c>
    </row>
    <row r="80" spans="1:21" x14ac:dyDescent="0.25">
      <c r="A80" s="1" t="s">
        <v>36</v>
      </c>
      <c r="B80" s="1" t="s">
        <v>32</v>
      </c>
      <c r="C80" s="6">
        <v>17.100000000000001</v>
      </c>
      <c r="D80" s="1" t="s">
        <v>8</v>
      </c>
      <c r="E80" s="1" t="s">
        <v>9</v>
      </c>
      <c r="F80" s="1" t="s">
        <v>10</v>
      </c>
      <c r="G80" s="1" t="s">
        <v>11</v>
      </c>
      <c r="H80" s="1" t="s">
        <v>12</v>
      </c>
      <c r="I80" s="6">
        <v>4.0999999999999996</v>
      </c>
      <c r="J80" s="1" t="s">
        <v>13</v>
      </c>
      <c r="K80" s="1" t="s">
        <v>14</v>
      </c>
      <c r="L80" s="1" t="s">
        <v>10</v>
      </c>
      <c r="M80" s="1" t="s">
        <v>11</v>
      </c>
      <c r="N80" s="1"/>
      <c r="O80" s="1"/>
      <c r="P80" s="1"/>
      <c r="Q80" s="1"/>
      <c r="R80" s="1"/>
      <c r="S80" s="1" t="s">
        <v>15</v>
      </c>
      <c r="T80" s="3">
        <v>70.11</v>
      </c>
      <c r="U80" s="1" t="s">
        <v>226</v>
      </c>
    </row>
    <row r="81" spans="1:21" x14ac:dyDescent="0.25">
      <c r="A81" s="1" t="s">
        <v>36</v>
      </c>
      <c r="B81" s="1" t="s">
        <v>32</v>
      </c>
      <c r="C81" s="6">
        <v>17.3</v>
      </c>
      <c r="D81" s="1" t="s">
        <v>8</v>
      </c>
      <c r="E81" s="1" t="s">
        <v>9</v>
      </c>
      <c r="F81" s="1" t="s">
        <v>10</v>
      </c>
      <c r="G81" s="1" t="s">
        <v>11</v>
      </c>
      <c r="H81" s="1" t="s">
        <v>12</v>
      </c>
      <c r="I81" s="6">
        <v>5.5</v>
      </c>
      <c r="J81" s="1" t="s">
        <v>13</v>
      </c>
      <c r="K81" s="1" t="s">
        <v>14</v>
      </c>
      <c r="L81" s="1" t="s">
        <v>10</v>
      </c>
      <c r="M81" s="1" t="s">
        <v>11</v>
      </c>
      <c r="N81" s="1"/>
      <c r="O81" s="1"/>
      <c r="P81" s="1"/>
      <c r="Q81" s="1"/>
      <c r="R81" s="1"/>
      <c r="S81" s="1" t="s">
        <v>15</v>
      </c>
      <c r="T81" s="3">
        <v>95.15</v>
      </c>
      <c r="U81" s="1" t="s">
        <v>227</v>
      </c>
    </row>
    <row r="82" spans="1:21" x14ac:dyDescent="0.25">
      <c r="A82" s="1" t="s">
        <v>36</v>
      </c>
      <c r="B82" s="1" t="s">
        <v>32</v>
      </c>
      <c r="C82" s="6">
        <v>18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6">
        <v>8.5</v>
      </c>
      <c r="J82" s="1" t="s">
        <v>13</v>
      </c>
      <c r="K82" s="1" t="s">
        <v>14</v>
      </c>
      <c r="L82" s="1" t="s">
        <v>10</v>
      </c>
      <c r="M82" s="1" t="s">
        <v>11</v>
      </c>
      <c r="N82" s="1"/>
      <c r="O82" s="1"/>
      <c r="P82" s="1"/>
      <c r="Q82" s="1"/>
      <c r="R82" s="1"/>
      <c r="S82" s="1" t="s">
        <v>15</v>
      </c>
      <c r="T82" s="3">
        <v>153</v>
      </c>
      <c r="U82" s="1" t="s">
        <v>228</v>
      </c>
    </row>
    <row r="83" spans="1:21" x14ac:dyDescent="0.25">
      <c r="A83" s="1" t="s">
        <v>36</v>
      </c>
      <c r="B83" s="1" t="s">
        <v>32</v>
      </c>
      <c r="C83" s="6">
        <v>15.5</v>
      </c>
      <c r="D83" s="1" t="s">
        <v>8</v>
      </c>
      <c r="E83" s="1" t="s">
        <v>9</v>
      </c>
      <c r="F83" s="1" t="s">
        <v>10</v>
      </c>
      <c r="G83" s="1" t="s">
        <v>11</v>
      </c>
      <c r="H83" s="1" t="s">
        <v>12</v>
      </c>
      <c r="I83" s="6">
        <v>5.4</v>
      </c>
      <c r="J83" s="1" t="s">
        <v>13</v>
      </c>
      <c r="K83" s="1" t="s">
        <v>14</v>
      </c>
      <c r="L83" s="1" t="s">
        <v>10</v>
      </c>
      <c r="M83" s="1" t="s">
        <v>11</v>
      </c>
      <c r="N83" s="1"/>
      <c r="O83" s="1"/>
      <c r="P83" s="1"/>
      <c r="Q83" s="1"/>
      <c r="R83" s="1"/>
      <c r="S83" s="1" t="s">
        <v>15</v>
      </c>
      <c r="T83" s="3">
        <v>83.7</v>
      </c>
      <c r="U83" s="1" t="s">
        <v>229</v>
      </c>
    </row>
    <row r="84" spans="1:21" x14ac:dyDescent="0.25">
      <c r="A84" s="1" t="s">
        <v>36</v>
      </c>
      <c r="B84" s="1" t="s">
        <v>32</v>
      </c>
      <c r="C84" s="6">
        <v>19.100000000000001</v>
      </c>
      <c r="D84" s="1" t="s">
        <v>8</v>
      </c>
      <c r="E84" s="1" t="s">
        <v>9</v>
      </c>
      <c r="F84" s="1" t="s">
        <v>10</v>
      </c>
      <c r="G84" s="1" t="s">
        <v>11</v>
      </c>
      <c r="H84" s="1" t="s">
        <v>12</v>
      </c>
      <c r="I84" s="6">
        <v>6.9</v>
      </c>
      <c r="J84" s="1" t="s">
        <v>13</v>
      </c>
      <c r="K84" s="1" t="s">
        <v>14</v>
      </c>
      <c r="L84" s="1" t="s">
        <v>10</v>
      </c>
      <c r="M84" s="1" t="s">
        <v>11</v>
      </c>
      <c r="N84" s="1"/>
      <c r="O84" s="1"/>
      <c r="P84" s="1"/>
      <c r="Q84" s="1"/>
      <c r="R84" s="1"/>
      <c r="S84" s="1" t="s">
        <v>15</v>
      </c>
      <c r="T84" s="3">
        <v>131.79</v>
      </c>
      <c r="U84" s="1" t="s">
        <v>230</v>
      </c>
    </row>
    <row r="85" spans="1:21" x14ac:dyDescent="0.25">
      <c r="A85" s="1" t="s">
        <v>36</v>
      </c>
      <c r="B85" s="1" t="s">
        <v>32</v>
      </c>
      <c r="C85" s="6">
        <v>15.4</v>
      </c>
      <c r="D85" s="1" t="s">
        <v>8</v>
      </c>
      <c r="E85" s="1" t="s">
        <v>9</v>
      </c>
      <c r="F85" s="1" t="s">
        <v>10</v>
      </c>
      <c r="G85" s="1" t="s">
        <v>11</v>
      </c>
      <c r="H85" s="1" t="s">
        <v>12</v>
      </c>
      <c r="I85" s="6">
        <v>8</v>
      </c>
      <c r="J85" s="1" t="s">
        <v>13</v>
      </c>
      <c r="K85" s="1" t="s">
        <v>14</v>
      </c>
      <c r="L85" s="1" t="s">
        <v>10</v>
      </c>
      <c r="M85" s="1" t="s">
        <v>11</v>
      </c>
      <c r="N85" s="1"/>
      <c r="O85" s="1"/>
      <c r="P85" s="1"/>
      <c r="Q85" s="1"/>
      <c r="R85" s="1"/>
      <c r="S85" s="1" t="s">
        <v>15</v>
      </c>
      <c r="T85" s="3">
        <v>123.2</v>
      </c>
      <c r="U85" s="1" t="s">
        <v>231</v>
      </c>
    </row>
    <row r="86" spans="1:21" x14ac:dyDescent="0.25">
      <c r="A86" s="1" t="s">
        <v>36</v>
      </c>
      <c r="B86" s="1" t="s">
        <v>32</v>
      </c>
      <c r="C86" s="6">
        <v>19.2</v>
      </c>
      <c r="D86" s="1" t="s">
        <v>8</v>
      </c>
      <c r="E86" s="1" t="s">
        <v>9</v>
      </c>
      <c r="F86" s="1" t="s">
        <v>10</v>
      </c>
      <c r="G86" s="1" t="s">
        <v>11</v>
      </c>
      <c r="H86" s="1" t="s">
        <v>12</v>
      </c>
      <c r="I86" s="6">
        <v>8.5</v>
      </c>
      <c r="J86" s="1" t="s">
        <v>13</v>
      </c>
      <c r="K86" s="1" t="s">
        <v>14</v>
      </c>
      <c r="L86" s="1" t="s">
        <v>10</v>
      </c>
      <c r="M86" s="1" t="s">
        <v>11</v>
      </c>
      <c r="N86" s="1"/>
      <c r="O86" s="1"/>
      <c r="P86" s="1"/>
      <c r="Q86" s="1"/>
      <c r="R86" s="1"/>
      <c r="S86" s="1" t="s">
        <v>15</v>
      </c>
      <c r="T86" s="3">
        <v>163.19999999999999</v>
      </c>
      <c r="U86" s="1" t="s">
        <v>232</v>
      </c>
    </row>
    <row r="87" spans="1:21" x14ac:dyDescent="0.25">
      <c r="A87" s="1" t="s">
        <v>36</v>
      </c>
      <c r="B87" s="1" t="s">
        <v>32</v>
      </c>
      <c r="C87" s="6">
        <v>13</v>
      </c>
      <c r="D87" s="1" t="s">
        <v>8</v>
      </c>
      <c r="E87" s="1" t="s">
        <v>9</v>
      </c>
      <c r="F87" s="1" t="s">
        <v>10</v>
      </c>
      <c r="G87" s="1" t="s">
        <v>11</v>
      </c>
      <c r="H87" s="1" t="s">
        <v>12</v>
      </c>
      <c r="I87" s="6">
        <v>4.5</v>
      </c>
      <c r="J87" s="1" t="s">
        <v>13</v>
      </c>
      <c r="K87" s="1" t="s">
        <v>14</v>
      </c>
      <c r="L87" s="1" t="s">
        <v>10</v>
      </c>
      <c r="M87" s="1" t="s">
        <v>11</v>
      </c>
      <c r="N87" s="1"/>
      <c r="O87" s="1"/>
      <c r="P87" s="1"/>
      <c r="Q87" s="1"/>
      <c r="R87" s="1"/>
      <c r="S87" s="1" t="s">
        <v>15</v>
      </c>
      <c r="T87" s="3">
        <v>58.5</v>
      </c>
      <c r="U87" s="1" t="s">
        <v>233</v>
      </c>
    </row>
    <row r="88" spans="1:21" x14ac:dyDescent="0.25">
      <c r="A88" s="1" t="s">
        <v>36</v>
      </c>
      <c r="B88" s="1" t="s">
        <v>32</v>
      </c>
      <c r="C88" s="6">
        <v>14.4</v>
      </c>
      <c r="D88" s="1" t="s">
        <v>8</v>
      </c>
      <c r="E88" s="1" t="s">
        <v>9</v>
      </c>
      <c r="F88" s="1" t="s">
        <v>10</v>
      </c>
      <c r="G88" s="1" t="s">
        <v>11</v>
      </c>
      <c r="H88" s="1" t="s">
        <v>12</v>
      </c>
      <c r="I88" s="6">
        <v>8.3000000000000007</v>
      </c>
      <c r="J88" s="1" t="s">
        <v>13</v>
      </c>
      <c r="K88" s="1" t="s">
        <v>14</v>
      </c>
      <c r="L88" s="1" t="s">
        <v>10</v>
      </c>
      <c r="M88" s="1" t="s">
        <v>11</v>
      </c>
      <c r="N88" s="1"/>
      <c r="O88" s="1"/>
      <c r="P88" s="1"/>
      <c r="Q88" s="1"/>
      <c r="R88" s="1"/>
      <c r="S88" s="1" t="s">
        <v>15</v>
      </c>
      <c r="T88" s="3">
        <v>119.52</v>
      </c>
      <c r="U88" s="1" t="s">
        <v>234</v>
      </c>
    </row>
    <row r="89" spans="1:21" x14ac:dyDescent="0.25">
      <c r="A89" s="1" t="s">
        <v>36</v>
      </c>
      <c r="B89" s="1" t="s">
        <v>32</v>
      </c>
      <c r="C89" s="6">
        <v>15.4</v>
      </c>
      <c r="D89" s="1" t="s">
        <v>8</v>
      </c>
      <c r="E89" s="1" t="s">
        <v>9</v>
      </c>
      <c r="F89" s="1" t="s">
        <v>10</v>
      </c>
      <c r="G89" s="1" t="s">
        <v>11</v>
      </c>
      <c r="H89" s="1" t="s">
        <v>12</v>
      </c>
      <c r="I89" s="6">
        <v>4.9000000000000004</v>
      </c>
      <c r="J89" s="1" t="s">
        <v>13</v>
      </c>
      <c r="K89" s="1" t="s">
        <v>14</v>
      </c>
      <c r="L89" s="1" t="s">
        <v>10</v>
      </c>
      <c r="M89" s="1" t="s">
        <v>11</v>
      </c>
      <c r="N89" s="1"/>
      <c r="O89" s="1"/>
      <c r="P89" s="1"/>
      <c r="Q89" s="1"/>
      <c r="R89" s="1"/>
      <c r="S89" s="1" t="s">
        <v>15</v>
      </c>
      <c r="T89" s="3">
        <v>75.459999999999994</v>
      </c>
      <c r="U89" s="1" t="s">
        <v>235</v>
      </c>
    </row>
    <row r="90" spans="1:21" x14ac:dyDescent="0.25">
      <c r="A90" s="1" t="s">
        <v>36</v>
      </c>
      <c r="B90" s="1" t="s">
        <v>32</v>
      </c>
      <c r="C90" s="6">
        <v>17.8</v>
      </c>
      <c r="D90" s="1" t="s">
        <v>8</v>
      </c>
      <c r="E90" s="1" t="s">
        <v>9</v>
      </c>
      <c r="F90" s="1" t="s">
        <v>10</v>
      </c>
      <c r="G90" s="1" t="s">
        <v>11</v>
      </c>
      <c r="H90" s="1" t="s">
        <v>12</v>
      </c>
      <c r="I90" s="6">
        <v>4.5</v>
      </c>
      <c r="J90" s="1" t="s">
        <v>13</v>
      </c>
      <c r="K90" s="1" t="s">
        <v>14</v>
      </c>
      <c r="L90" s="1" t="s">
        <v>10</v>
      </c>
      <c r="M90" s="1" t="s">
        <v>11</v>
      </c>
      <c r="N90" s="1"/>
      <c r="O90" s="1"/>
      <c r="P90" s="1"/>
      <c r="Q90" s="1"/>
      <c r="R90" s="1"/>
      <c r="S90" s="1" t="s">
        <v>15</v>
      </c>
      <c r="T90" s="3">
        <v>80.099999999999994</v>
      </c>
      <c r="U90" s="1" t="s">
        <v>236</v>
      </c>
    </row>
    <row r="91" spans="1:21" x14ac:dyDescent="0.25">
      <c r="A91" s="1" t="s">
        <v>36</v>
      </c>
      <c r="B91" s="1" t="s">
        <v>32</v>
      </c>
      <c r="C91" s="6">
        <v>12.6</v>
      </c>
      <c r="D91" s="1" t="s">
        <v>8</v>
      </c>
      <c r="E91" s="1" t="s">
        <v>9</v>
      </c>
      <c r="F91" s="1" t="s">
        <v>10</v>
      </c>
      <c r="G91" s="1" t="s">
        <v>11</v>
      </c>
      <c r="H91" s="1" t="s">
        <v>12</v>
      </c>
      <c r="I91" s="6">
        <v>6.7</v>
      </c>
      <c r="J91" s="1" t="s">
        <v>13</v>
      </c>
      <c r="K91" s="1" t="s">
        <v>14</v>
      </c>
      <c r="L91" s="1" t="s">
        <v>10</v>
      </c>
      <c r="M91" s="1" t="s">
        <v>11</v>
      </c>
      <c r="N91" s="1"/>
      <c r="O91" s="1"/>
      <c r="P91" s="1"/>
      <c r="Q91" s="1"/>
      <c r="R91" s="1"/>
      <c r="S91" s="1" t="s">
        <v>15</v>
      </c>
      <c r="T91" s="3">
        <v>84.42</v>
      </c>
      <c r="U91" s="1" t="s">
        <v>237</v>
      </c>
    </row>
    <row r="92" spans="1:21" x14ac:dyDescent="0.25">
      <c r="A92" s="1" t="s">
        <v>36</v>
      </c>
      <c r="B92" s="1" t="s">
        <v>32</v>
      </c>
      <c r="C92" s="6">
        <v>16.600000000000001</v>
      </c>
      <c r="D92" s="1" t="s">
        <v>8</v>
      </c>
      <c r="E92" s="1" t="s">
        <v>9</v>
      </c>
      <c r="F92" s="1" t="s">
        <v>10</v>
      </c>
      <c r="G92" s="1" t="s">
        <v>11</v>
      </c>
      <c r="H92" s="1" t="s">
        <v>12</v>
      </c>
      <c r="I92" s="6">
        <v>4</v>
      </c>
      <c r="J92" s="1" t="s">
        <v>13</v>
      </c>
      <c r="K92" s="1" t="s">
        <v>14</v>
      </c>
      <c r="L92" s="1" t="s">
        <v>10</v>
      </c>
      <c r="M92" s="1" t="s">
        <v>11</v>
      </c>
      <c r="N92" s="1"/>
      <c r="O92" s="1"/>
      <c r="P92" s="1"/>
      <c r="Q92" s="1"/>
      <c r="R92" s="1"/>
      <c r="S92" s="1" t="s">
        <v>15</v>
      </c>
      <c r="T92" s="3">
        <v>66.400000000000006</v>
      </c>
      <c r="U92" s="1" t="s">
        <v>238</v>
      </c>
    </row>
    <row r="93" spans="1:21" x14ac:dyDescent="0.25">
      <c r="A93" s="1" t="s">
        <v>36</v>
      </c>
      <c r="B93" s="1" t="s">
        <v>32</v>
      </c>
      <c r="C93" s="6">
        <v>19.399999999999999</v>
      </c>
      <c r="D93" s="1" t="s">
        <v>8</v>
      </c>
      <c r="E93" s="1" t="s">
        <v>9</v>
      </c>
      <c r="F93" s="1" t="s">
        <v>10</v>
      </c>
      <c r="G93" s="1" t="s">
        <v>11</v>
      </c>
      <c r="H93" s="1" t="s">
        <v>12</v>
      </c>
      <c r="I93" s="6">
        <v>7.3</v>
      </c>
      <c r="J93" s="1" t="s">
        <v>13</v>
      </c>
      <c r="K93" s="1" t="s">
        <v>14</v>
      </c>
      <c r="L93" s="1" t="s">
        <v>10</v>
      </c>
      <c r="M93" s="1" t="s">
        <v>11</v>
      </c>
      <c r="N93" s="1"/>
      <c r="O93" s="1"/>
      <c r="P93" s="1"/>
      <c r="Q93" s="1"/>
      <c r="R93" s="1"/>
      <c r="S93" s="1" t="s">
        <v>15</v>
      </c>
      <c r="T93" s="3">
        <v>141.62</v>
      </c>
      <c r="U93" s="1" t="s">
        <v>239</v>
      </c>
    </row>
    <row r="94" spans="1:21" x14ac:dyDescent="0.25">
      <c r="A94" s="1" t="s">
        <v>36</v>
      </c>
      <c r="B94" s="1" t="s">
        <v>32</v>
      </c>
      <c r="C94" s="6">
        <v>17.2</v>
      </c>
      <c r="D94" s="1" t="s">
        <v>8</v>
      </c>
      <c r="E94" s="1" t="s">
        <v>9</v>
      </c>
      <c r="F94" s="1" t="s">
        <v>10</v>
      </c>
      <c r="G94" s="1" t="s">
        <v>11</v>
      </c>
      <c r="H94" s="1" t="s">
        <v>12</v>
      </c>
      <c r="I94" s="6">
        <v>9</v>
      </c>
      <c r="J94" s="1" t="s">
        <v>13</v>
      </c>
      <c r="K94" s="1" t="s">
        <v>14</v>
      </c>
      <c r="L94" s="1" t="s">
        <v>10</v>
      </c>
      <c r="M94" s="1" t="s">
        <v>11</v>
      </c>
      <c r="N94" s="1"/>
      <c r="O94" s="1"/>
      <c r="P94" s="1"/>
      <c r="Q94" s="1"/>
      <c r="R94" s="1"/>
      <c r="S94" s="1" t="s">
        <v>15</v>
      </c>
      <c r="T94" s="3">
        <v>154.80000000000001</v>
      </c>
      <c r="U94" s="1" t="s">
        <v>240</v>
      </c>
    </row>
    <row r="95" spans="1:21" x14ac:dyDescent="0.25">
      <c r="A95" s="1" t="s">
        <v>36</v>
      </c>
      <c r="B95" s="1" t="s">
        <v>32</v>
      </c>
      <c r="C95" s="6">
        <v>15.7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6">
        <v>6.5</v>
      </c>
      <c r="J95" s="1" t="s">
        <v>13</v>
      </c>
      <c r="K95" s="1" t="s">
        <v>14</v>
      </c>
      <c r="L95" s="1" t="s">
        <v>10</v>
      </c>
      <c r="M95" s="1" t="s">
        <v>11</v>
      </c>
      <c r="N95" s="1"/>
      <c r="O95" s="1"/>
      <c r="P95" s="1"/>
      <c r="Q95" s="1"/>
      <c r="R95" s="1"/>
      <c r="S95" s="1" t="s">
        <v>15</v>
      </c>
      <c r="T95" s="3">
        <v>102.05</v>
      </c>
      <c r="U95" s="1" t="s">
        <v>241</v>
      </c>
    </row>
    <row r="96" spans="1:21" x14ac:dyDescent="0.25">
      <c r="A96" s="1" t="s">
        <v>36</v>
      </c>
      <c r="B96" s="1" t="s">
        <v>32</v>
      </c>
      <c r="C96" s="6">
        <v>18.2</v>
      </c>
      <c r="D96" s="1" t="s">
        <v>8</v>
      </c>
      <c r="E96" s="1" t="s">
        <v>9</v>
      </c>
      <c r="F96" s="1" t="s">
        <v>10</v>
      </c>
      <c r="G96" s="1" t="s">
        <v>11</v>
      </c>
      <c r="H96" s="1" t="s">
        <v>12</v>
      </c>
      <c r="I96" s="6">
        <v>4.5</v>
      </c>
      <c r="J96" s="1" t="s">
        <v>13</v>
      </c>
      <c r="K96" s="1" t="s">
        <v>14</v>
      </c>
      <c r="L96" s="1" t="s">
        <v>10</v>
      </c>
      <c r="M96" s="1" t="s">
        <v>11</v>
      </c>
      <c r="N96" s="1"/>
      <c r="O96" s="1"/>
      <c r="P96" s="1"/>
      <c r="Q96" s="1"/>
      <c r="R96" s="1"/>
      <c r="S96" s="1" t="s">
        <v>15</v>
      </c>
      <c r="T96" s="3">
        <v>81.900000000000006</v>
      </c>
      <c r="U96" s="1" t="s">
        <v>242</v>
      </c>
    </row>
    <row r="97" spans="1:21" x14ac:dyDescent="0.25">
      <c r="A97" s="1" t="s">
        <v>36</v>
      </c>
      <c r="B97" s="1" t="s">
        <v>32</v>
      </c>
      <c r="C97" s="6">
        <v>15.8</v>
      </c>
      <c r="D97" s="1" t="s">
        <v>8</v>
      </c>
      <c r="E97" s="1" t="s">
        <v>9</v>
      </c>
      <c r="F97" s="1" t="s">
        <v>10</v>
      </c>
      <c r="G97" s="1" t="s">
        <v>11</v>
      </c>
      <c r="H97" s="1" t="s">
        <v>12</v>
      </c>
      <c r="I97" s="6">
        <v>8.1999999999999993</v>
      </c>
      <c r="J97" s="1" t="s">
        <v>13</v>
      </c>
      <c r="K97" s="1" t="s">
        <v>14</v>
      </c>
      <c r="L97" s="1" t="s">
        <v>10</v>
      </c>
      <c r="M97" s="1" t="s">
        <v>11</v>
      </c>
      <c r="N97" s="1"/>
      <c r="O97" s="1"/>
      <c r="P97" s="1"/>
      <c r="Q97" s="1"/>
      <c r="R97" s="1"/>
      <c r="S97" s="1" t="s">
        <v>15</v>
      </c>
      <c r="T97" s="3">
        <v>129.56</v>
      </c>
      <c r="U97" s="1" t="s">
        <v>243</v>
      </c>
    </row>
    <row r="98" spans="1:21" x14ac:dyDescent="0.25">
      <c r="A98" s="1" t="s">
        <v>36</v>
      </c>
      <c r="B98" s="1" t="s">
        <v>32</v>
      </c>
      <c r="C98" s="6">
        <v>17.100000000000001</v>
      </c>
      <c r="D98" s="1" t="s">
        <v>8</v>
      </c>
      <c r="E98" s="1" t="s">
        <v>9</v>
      </c>
      <c r="F98" s="1" t="s">
        <v>10</v>
      </c>
      <c r="G98" s="1" t="s">
        <v>11</v>
      </c>
      <c r="H98" s="1" t="s">
        <v>12</v>
      </c>
      <c r="I98" s="6">
        <v>6.9</v>
      </c>
      <c r="J98" s="1" t="s">
        <v>13</v>
      </c>
      <c r="K98" s="1" t="s">
        <v>14</v>
      </c>
      <c r="L98" s="1" t="s">
        <v>10</v>
      </c>
      <c r="M98" s="1" t="s">
        <v>11</v>
      </c>
      <c r="N98" s="1"/>
      <c r="O98" s="1"/>
      <c r="P98" s="1"/>
      <c r="Q98" s="1"/>
      <c r="R98" s="1"/>
      <c r="S98" s="1" t="s">
        <v>15</v>
      </c>
      <c r="T98" s="3">
        <v>117.99</v>
      </c>
      <c r="U98" s="1" t="s">
        <v>244</v>
      </c>
    </row>
    <row r="99" spans="1:21" x14ac:dyDescent="0.25">
      <c r="A99" s="1" t="s">
        <v>36</v>
      </c>
      <c r="B99" s="1" t="s">
        <v>32</v>
      </c>
      <c r="C99" s="6">
        <v>13.9</v>
      </c>
      <c r="D99" s="1" t="s">
        <v>8</v>
      </c>
      <c r="E99" s="1" t="s">
        <v>9</v>
      </c>
      <c r="F99" s="1" t="s">
        <v>10</v>
      </c>
      <c r="G99" s="1" t="s">
        <v>11</v>
      </c>
      <c r="H99" s="1" t="s">
        <v>12</v>
      </c>
      <c r="I99" s="6">
        <v>6.8</v>
      </c>
      <c r="J99" s="1" t="s">
        <v>13</v>
      </c>
      <c r="K99" s="1" t="s">
        <v>14</v>
      </c>
      <c r="L99" s="1" t="s">
        <v>10</v>
      </c>
      <c r="M99" s="1" t="s">
        <v>11</v>
      </c>
      <c r="N99" s="1"/>
      <c r="O99" s="1"/>
      <c r="P99" s="1"/>
      <c r="Q99" s="1"/>
      <c r="R99" s="1"/>
      <c r="S99" s="1" t="s">
        <v>15</v>
      </c>
      <c r="T99" s="3">
        <v>94.52</v>
      </c>
      <c r="U99" s="1" t="s">
        <v>245</v>
      </c>
    </row>
    <row r="100" spans="1:21" x14ac:dyDescent="0.25">
      <c r="A100" s="1" t="s">
        <v>36</v>
      </c>
      <c r="B100" s="1" t="s">
        <v>32</v>
      </c>
      <c r="C100" s="6">
        <v>13.3</v>
      </c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12</v>
      </c>
      <c r="I100" s="6">
        <v>4</v>
      </c>
      <c r="J100" s="1" t="s">
        <v>13</v>
      </c>
      <c r="K100" s="1" t="s">
        <v>14</v>
      </c>
      <c r="L100" s="1" t="s">
        <v>10</v>
      </c>
      <c r="M100" s="1" t="s">
        <v>11</v>
      </c>
      <c r="N100" s="1"/>
      <c r="O100" s="1"/>
      <c r="P100" s="1"/>
      <c r="Q100" s="1"/>
      <c r="R100" s="1"/>
      <c r="S100" s="1" t="s">
        <v>15</v>
      </c>
      <c r="T100" s="3">
        <v>53.2</v>
      </c>
      <c r="U100" s="1" t="s">
        <v>246</v>
      </c>
    </row>
    <row r="101" spans="1:21" x14ac:dyDescent="0.25">
      <c r="A101" s="1" t="s">
        <v>36</v>
      </c>
      <c r="B101" s="1" t="s">
        <v>32</v>
      </c>
      <c r="C101" s="6">
        <v>12.6</v>
      </c>
      <c r="D101" s="1" t="s">
        <v>8</v>
      </c>
      <c r="E101" s="1" t="s">
        <v>9</v>
      </c>
      <c r="F101" s="1" t="s">
        <v>10</v>
      </c>
      <c r="G101" s="1" t="s">
        <v>11</v>
      </c>
      <c r="H101" s="1" t="s">
        <v>12</v>
      </c>
      <c r="I101" s="6">
        <v>7.6</v>
      </c>
      <c r="J101" s="1" t="s">
        <v>13</v>
      </c>
      <c r="K101" s="1" t="s">
        <v>14</v>
      </c>
      <c r="L101" s="1" t="s">
        <v>10</v>
      </c>
      <c r="M101" s="1" t="s">
        <v>11</v>
      </c>
      <c r="N101" s="1"/>
      <c r="O101" s="1"/>
      <c r="P101" s="1"/>
      <c r="Q101" s="1"/>
      <c r="R101" s="1"/>
      <c r="S101" s="1" t="s">
        <v>15</v>
      </c>
      <c r="T101" s="3">
        <v>95.76</v>
      </c>
      <c r="U101" s="1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CA2-1D15-4168-B939-A1803355846B}">
  <dimension ref="A1:U101"/>
  <sheetViews>
    <sheetView tabSelected="1" topLeftCell="B1" workbookViewId="0">
      <selection activeCell="P15" sqref="A1:XFD1048576"/>
    </sheetView>
  </sheetViews>
  <sheetFormatPr baseColWidth="10" defaultRowHeight="15" x14ac:dyDescent="0.25"/>
  <cols>
    <col min="1" max="1" width="50" style="1" customWidth="1"/>
    <col min="2" max="16384" width="11.42578125" style="1"/>
  </cols>
  <sheetData>
    <row r="1" spans="1:21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  <c r="U1" s="1" t="s">
        <v>48</v>
      </c>
    </row>
    <row r="2" spans="1:21" x14ac:dyDescent="0.25">
      <c r="A2" s="1" t="s">
        <v>33</v>
      </c>
      <c r="B2" s="1" t="s">
        <v>27</v>
      </c>
      <c r="C2" s="6">
        <v>14.1</v>
      </c>
      <c r="D2" s="1">
        <v>135</v>
      </c>
      <c r="E2" s="1">
        <v>180</v>
      </c>
      <c r="F2" s="1">
        <v>40</v>
      </c>
      <c r="G2" s="1" t="s">
        <v>11</v>
      </c>
      <c r="H2" s="1" t="s">
        <v>12</v>
      </c>
      <c r="I2" s="6">
        <v>6.8</v>
      </c>
      <c r="J2" s="1">
        <v>15</v>
      </c>
      <c r="K2" s="1">
        <v>90</v>
      </c>
      <c r="L2" s="1">
        <v>40</v>
      </c>
      <c r="M2" s="7" t="s">
        <v>11</v>
      </c>
      <c r="S2" s="7" t="s">
        <v>15</v>
      </c>
      <c r="T2" s="3">
        <v>47.94</v>
      </c>
      <c r="U2" s="1" t="s">
        <v>248</v>
      </c>
    </row>
    <row r="3" spans="1:21" x14ac:dyDescent="0.25">
      <c r="A3" s="1" t="s">
        <v>33</v>
      </c>
      <c r="B3" s="1" t="s">
        <v>28</v>
      </c>
      <c r="C3" s="6">
        <v>19.100000000000001</v>
      </c>
      <c r="D3" s="1">
        <v>110</v>
      </c>
      <c r="E3" s="1">
        <v>195</v>
      </c>
      <c r="F3" s="1">
        <v>40</v>
      </c>
      <c r="G3" s="1" t="s">
        <v>11</v>
      </c>
      <c r="H3" s="1" t="s">
        <v>12</v>
      </c>
      <c r="I3" s="6">
        <v>8.6</v>
      </c>
      <c r="J3" s="1">
        <v>260</v>
      </c>
      <c r="K3" s="1">
        <v>80</v>
      </c>
      <c r="L3" s="1">
        <v>40</v>
      </c>
      <c r="M3" s="7" t="s">
        <v>11</v>
      </c>
      <c r="S3" s="7" t="s">
        <v>15</v>
      </c>
      <c r="T3" s="3">
        <v>82.13</v>
      </c>
      <c r="U3" s="1" t="s">
        <v>354</v>
      </c>
    </row>
    <row r="4" spans="1:21" x14ac:dyDescent="0.25">
      <c r="A4" s="1" t="s">
        <v>33</v>
      </c>
      <c r="B4" s="1" t="s">
        <v>27</v>
      </c>
      <c r="C4" s="6">
        <v>18.2</v>
      </c>
      <c r="D4" s="1">
        <v>135</v>
      </c>
      <c r="E4" s="1">
        <v>180</v>
      </c>
      <c r="F4" s="1">
        <v>40</v>
      </c>
      <c r="G4" s="1" t="s">
        <v>11</v>
      </c>
      <c r="H4" s="1" t="s">
        <v>12</v>
      </c>
      <c r="I4" s="6">
        <v>4.2</v>
      </c>
      <c r="J4" s="1">
        <v>15</v>
      </c>
      <c r="K4" s="1">
        <v>90</v>
      </c>
      <c r="L4" s="1">
        <v>40</v>
      </c>
      <c r="M4" s="7" t="s">
        <v>11</v>
      </c>
      <c r="S4" s="7" t="s">
        <v>15</v>
      </c>
      <c r="T4" s="3">
        <v>38.22</v>
      </c>
      <c r="U4" s="1" t="s">
        <v>355</v>
      </c>
    </row>
    <row r="5" spans="1:21" x14ac:dyDescent="0.25">
      <c r="A5" s="1" t="s">
        <v>33</v>
      </c>
      <c r="B5" s="1" t="s">
        <v>28</v>
      </c>
      <c r="C5" s="6">
        <v>13.9</v>
      </c>
      <c r="D5" s="1">
        <v>110</v>
      </c>
      <c r="E5" s="1">
        <v>195</v>
      </c>
      <c r="F5" s="1">
        <v>40</v>
      </c>
      <c r="G5" s="1" t="s">
        <v>11</v>
      </c>
      <c r="H5" s="1" t="s">
        <v>12</v>
      </c>
      <c r="I5" s="6">
        <v>4.7</v>
      </c>
      <c r="J5" s="1">
        <v>260</v>
      </c>
      <c r="K5" s="1">
        <v>80</v>
      </c>
      <c r="L5" s="1">
        <v>40</v>
      </c>
      <c r="M5" s="7" t="s">
        <v>11</v>
      </c>
      <c r="S5" s="7" t="s">
        <v>15</v>
      </c>
      <c r="T5" s="3">
        <v>32.67</v>
      </c>
      <c r="U5" s="1" t="s">
        <v>356</v>
      </c>
    </row>
    <row r="6" spans="1:21" x14ac:dyDescent="0.25">
      <c r="A6" s="1" t="s">
        <v>33</v>
      </c>
      <c r="B6" s="1" t="s">
        <v>27</v>
      </c>
      <c r="C6" s="6">
        <v>12</v>
      </c>
      <c r="D6" s="1">
        <v>135</v>
      </c>
      <c r="E6" s="1">
        <v>180</v>
      </c>
      <c r="F6" s="1">
        <v>40</v>
      </c>
      <c r="G6" s="1" t="s">
        <v>11</v>
      </c>
      <c r="H6" s="1" t="s">
        <v>12</v>
      </c>
      <c r="I6" s="6">
        <v>5.6</v>
      </c>
      <c r="J6" s="1">
        <v>15</v>
      </c>
      <c r="K6" s="1">
        <v>90</v>
      </c>
      <c r="L6" s="1">
        <v>40</v>
      </c>
      <c r="M6" s="7" t="s">
        <v>11</v>
      </c>
      <c r="S6" s="7" t="s">
        <v>15</v>
      </c>
      <c r="T6" s="3">
        <v>33.6</v>
      </c>
      <c r="U6" s="1" t="s">
        <v>357</v>
      </c>
    </row>
    <row r="7" spans="1:21" x14ac:dyDescent="0.25">
      <c r="A7" s="1" t="s">
        <v>33</v>
      </c>
      <c r="B7" s="1" t="s">
        <v>28</v>
      </c>
      <c r="C7" s="6">
        <v>18</v>
      </c>
      <c r="D7" s="1">
        <v>110</v>
      </c>
      <c r="E7" s="1">
        <v>195</v>
      </c>
      <c r="F7" s="1">
        <v>40</v>
      </c>
      <c r="G7" s="1" t="s">
        <v>11</v>
      </c>
      <c r="H7" s="1" t="s">
        <v>12</v>
      </c>
      <c r="I7" s="6">
        <v>5.0999999999999996</v>
      </c>
      <c r="J7" s="1">
        <v>260</v>
      </c>
      <c r="K7" s="1">
        <v>80</v>
      </c>
      <c r="L7" s="1">
        <v>40</v>
      </c>
      <c r="M7" s="7" t="s">
        <v>11</v>
      </c>
      <c r="S7" s="7" t="s">
        <v>15</v>
      </c>
      <c r="T7" s="3">
        <v>45.9</v>
      </c>
      <c r="U7" s="1" t="s">
        <v>358</v>
      </c>
    </row>
    <row r="8" spans="1:21" x14ac:dyDescent="0.25">
      <c r="A8" s="1" t="s">
        <v>33</v>
      </c>
      <c r="B8" s="1" t="s">
        <v>27</v>
      </c>
      <c r="C8" s="6">
        <v>16.899999999999999</v>
      </c>
      <c r="D8" s="1">
        <v>135</v>
      </c>
      <c r="E8" s="1">
        <v>180</v>
      </c>
      <c r="F8" s="1">
        <v>40</v>
      </c>
      <c r="G8" s="1" t="s">
        <v>11</v>
      </c>
      <c r="H8" s="1" t="s">
        <v>12</v>
      </c>
      <c r="I8" s="6">
        <v>8.6999999999999993</v>
      </c>
      <c r="J8" s="1">
        <v>15</v>
      </c>
      <c r="K8" s="1">
        <v>90</v>
      </c>
      <c r="L8" s="1">
        <v>40</v>
      </c>
      <c r="M8" s="7" t="s">
        <v>11</v>
      </c>
      <c r="S8" s="7" t="s">
        <v>15</v>
      </c>
      <c r="T8" s="3">
        <v>73.52</v>
      </c>
      <c r="U8" s="1" t="s">
        <v>359</v>
      </c>
    </row>
    <row r="9" spans="1:21" x14ac:dyDescent="0.25">
      <c r="A9" s="1" t="s">
        <v>33</v>
      </c>
      <c r="B9" s="1" t="s">
        <v>28</v>
      </c>
      <c r="C9" s="6">
        <v>17.600000000000001</v>
      </c>
      <c r="D9" s="1">
        <v>110</v>
      </c>
      <c r="E9" s="1">
        <v>195</v>
      </c>
      <c r="F9" s="1">
        <v>40</v>
      </c>
      <c r="G9" s="1" t="s">
        <v>11</v>
      </c>
      <c r="H9" s="1" t="s">
        <v>12</v>
      </c>
      <c r="I9" s="6">
        <v>5</v>
      </c>
      <c r="J9" s="1">
        <v>260</v>
      </c>
      <c r="K9" s="1">
        <v>80</v>
      </c>
      <c r="L9" s="1">
        <v>40</v>
      </c>
      <c r="M9" s="7" t="s">
        <v>11</v>
      </c>
      <c r="S9" s="7" t="s">
        <v>15</v>
      </c>
      <c r="T9" s="3">
        <v>44</v>
      </c>
      <c r="U9" s="1" t="s">
        <v>360</v>
      </c>
    </row>
    <row r="10" spans="1:21" x14ac:dyDescent="0.25">
      <c r="A10" s="1" t="s">
        <v>33</v>
      </c>
      <c r="B10" s="1" t="s">
        <v>27</v>
      </c>
      <c r="C10" s="6">
        <v>19</v>
      </c>
      <c r="D10" s="1">
        <v>135</v>
      </c>
      <c r="E10" s="1">
        <v>180</v>
      </c>
      <c r="F10" s="1">
        <v>40</v>
      </c>
      <c r="G10" s="1" t="s">
        <v>11</v>
      </c>
      <c r="H10" s="1" t="s">
        <v>12</v>
      </c>
      <c r="I10" s="6">
        <v>7.2</v>
      </c>
      <c r="J10" s="1">
        <v>15</v>
      </c>
      <c r="K10" s="1">
        <v>90</v>
      </c>
      <c r="L10" s="1">
        <v>40</v>
      </c>
      <c r="M10" s="7" t="s">
        <v>11</v>
      </c>
      <c r="S10" s="7" t="s">
        <v>15</v>
      </c>
      <c r="T10" s="3">
        <v>68.400000000000006</v>
      </c>
      <c r="U10" s="1" t="s">
        <v>361</v>
      </c>
    </row>
    <row r="11" spans="1:21" x14ac:dyDescent="0.25">
      <c r="A11" s="1" t="s">
        <v>33</v>
      </c>
      <c r="B11" s="1" t="s">
        <v>28</v>
      </c>
      <c r="C11" s="6">
        <v>14.9</v>
      </c>
      <c r="D11" s="1">
        <v>110</v>
      </c>
      <c r="E11" s="1">
        <v>195</v>
      </c>
      <c r="F11" s="1">
        <v>40</v>
      </c>
      <c r="G11" s="1" t="s">
        <v>11</v>
      </c>
      <c r="H11" s="1" t="s">
        <v>12</v>
      </c>
      <c r="I11" s="6">
        <v>4.8</v>
      </c>
      <c r="J11" s="1">
        <v>260</v>
      </c>
      <c r="K11" s="1">
        <v>80</v>
      </c>
      <c r="L11" s="1">
        <v>40</v>
      </c>
      <c r="M11" s="7" t="s">
        <v>11</v>
      </c>
      <c r="S11" s="7" t="s">
        <v>15</v>
      </c>
      <c r="T11" s="3">
        <v>35.76</v>
      </c>
      <c r="U11" s="1" t="s">
        <v>362</v>
      </c>
    </row>
    <row r="12" spans="1:21" x14ac:dyDescent="0.25">
      <c r="A12" s="1" t="s">
        <v>33</v>
      </c>
      <c r="B12" s="1" t="s">
        <v>27</v>
      </c>
      <c r="C12" s="6">
        <v>11</v>
      </c>
      <c r="D12" s="1">
        <v>135</v>
      </c>
      <c r="E12" s="1">
        <v>180</v>
      </c>
      <c r="F12" s="1">
        <v>40</v>
      </c>
      <c r="G12" s="1" t="s">
        <v>11</v>
      </c>
      <c r="H12" s="1" t="s">
        <v>12</v>
      </c>
      <c r="I12" s="6">
        <v>6.2</v>
      </c>
      <c r="J12" s="1">
        <v>15</v>
      </c>
      <c r="K12" s="1">
        <v>90</v>
      </c>
      <c r="L12" s="1">
        <v>40</v>
      </c>
      <c r="M12" s="7" t="s">
        <v>11</v>
      </c>
      <c r="S12" s="7" t="s">
        <v>15</v>
      </c>
      <c r="T12" s="3">
        <v>34.1</v>
      </c>
      <c r="U12" s="1" t="s">
        <v>363</v>
      </c>
    </row>
    <row r="13" spans="1:21" x14ac:dyDescent="0.25">
      <c r="A13" s="1" t="s">
        <v>33</v>
      </c>
      <c r="B13" s="1" t="s">
        <v>28</v>
      </c>
      <c r="C13" s="6">
        <v>13.4</v>
      </c>
      <c r="D13" s="1">
        <v>110</v>
      </c>
      <c r="E13" s="1">
        <v>195</v>
      </c>
      <c r="F13" s="1">
        <v>40</v>
      </c>
      <c r="G13" s="1" t="s">
        <v>11</v>
      </c>
      <c r="H13" s="1" t="s">
        <v>12</v>
      </c>
      <c r="I13" s="6">
        <v>7.2</v>
      </c>
      <c r="J13" s="1">
        <v>260</v>
      </c>
      <c r="K13" s="1">
        <v>80</v>
      </c>
      <c r="L13" s="1">
        <v>40</v>
      </c>
      <c r="M13" s="7" t="s">
        <v>11</v>
      </c>
      <c r="S13" s="7" t="s">
        <v>15</v>
      </c>
      <c r="T13" s="3">
        <v>48.24</v>
      </c>
      <c r="U13" s="1" t="s">
        <v>364</v>
      </c>
    </row>
    <row r="14" spans="1:21" x14ac:dyDescent="0.25">
      <c r="A14" s="1" t="s">
        <v>33</v>
      </c>
      <c r="B14" s="1" t="s">
        <v>27</v>
      </c>
      <c r="C14" s="6">
        <v>14.4</v>
      </c>
      <c r="D14" s="1">
        <v>135</v>
      </c>
      <c r="E14" s="1">
        <v>180</v>
      </c>
      <c r="F14" s="1">
        <v>40</v>
      </c>
      <c r="G14" s="1" t="s">
        <v>11</v>
      </c>
      <c r="H14" s="1" t="s">
        <v>12</v>
      </c>
      <c r="I14" s="6">
        <v>7.9</v>
      </c>
      <c r="J14" s="1">
        <v>15</v>
      </c>
      <c r="K14" s="1">
        <v>90</v>
      </c>
      <c r="L14" s="1">
        <v>40</v>
      </c>
      <c r="M14" s="7" t="s">
        <v>11</v>
      </c>
      <c r="S14" s="7" t="s">
        <v>15</v>
      </c>
      <c r="T14" s="3">
        <v>56.88</v>
      </c>
      <c r="U14" s="1" t="s">
        <v>365</v>
      </c>
    </row>
    <row r="15" spans="1:21" x14ac:dyDescent="0.25">
      <c r="A15" s="1" t="s">
        <v>33</v>
      </c>
      <c r="B15" s="1" t="s">
        <v>28</v>
      </c>
      <c r="C15" s="6">
        <v>11.6</v>
      </c>
      <c r="D15" s="1">
        <v>110</v>
      </c>
      <c r="E15" s="1">
        <v>195</v>
      </c>
      <c r="F15" s="1">
        <v>40</v>
      </c>
      <c r="G15" s="1" t="s">
        <v>11</v>
      </c>
      <c r="H15" s="1" t="s">
        <v>12</v>
      </c>
      <c r="I15" s="6">
        <v>8</v>
      </c>
      <c r="J15" s="1">
        <v>260</v>
      </c>
      <c r="K15" s="1">
        <v>80</v>
      </c>
      <c r="L15" s="1">
        <v>40</v>
      </c>
      <c r="M15" s="7" t="s">
        <v>11</v>
      </c>
      <c r="S15" s="7" t="s">
        <v>15</v>
      </c>
      <c r="T15" s="3">
        <v>46.4</v>
      </c>
      <c r="U15" s="1" t="s">
        <v>366</v>
      </c>
    </row>
    <row r="16" spans="1:21" x14ac:dyDescent="0.25">
      <c r="A16" s="1" t="s">
        <v>33</v>
      </c>
      <c r="B16" s="1" t="s">
        <v>27</v>
      </c>
      <c r="C16" s="6">
        <v>18</v>
      </c>
      <c r="D16" s="1">
        <v>135</v>
      </c>
      <c r="E16" s="1">
        <v>180</v>
      </c>
      <c r="F16" s="1">
        <v>40</v>
      </c>
      <c r="G16" s="1" t="s">
        <v>11</v>
      </c>
      <c r="H16" s="1" t="s">
        <v>12</v>
      </c>
      <c r="I16" s="6">
        <v>4.5999999999999996</v>
      </c>
      <c r="J16" s="1">
        <v>15</v>
      </c>
      <c r="K16" s="1">
        <v>90</v>
      </c>
      <c r="L16" s="1">
        <v>40</v>
      </c>
      <c r="M16" s="7" t="s">
        <v>11</v>
      </c>
      <c r="S16" s="7" t="s">
        <v>15</v>
      </c>
      <c r="T16" s="3">
        <v>41.4</v>
      </c>
      <c r="U16" s="1" t="s">
        <v>367</v>
      </c>
    </row>
    <row r="17" spans="1:21" x14ac:dyDescent="0.25">
      <c r="A17" s="1" t="s">
        <v>33</v>
      </c>
      <c r="B17" s="1" t="s">
        <v>28</v>
      </c>
      <c r="C17" s="6">
        <v>16.7</v>
      </c>
      <c r="D17" s="1">
        <v>110</v>
      </c>
      <c r="E17" s="1">
        <v>195</v>
      </c>
      <c r="F17" s="1">
        <v>40</v>
      </c>
      <c r="G17" s="1" t="s">
        <v>11</v>
      </c>
      <c r="H17" s="1" t="s">
        <v>12</v>
      </c>
      <c r="I17" s="6">
        <v>4</v>
      </c>
      <c r="J17" s="1">
        <v>260</v>
      </c>
      <c r="K17" s="1">
        <v>80</v>
      </c>
      <c r="L17" s="1">
        <v>40</v>
      </c>
      <c r="M17" s="7" t="s">
        <v>11</v>
      </c>
      <c r="S17" s="7" t="s">
        <v>15</v>
      </c>
      <c r="T17" s="3">
        <v>33.4</v>
      </c>
      <c r="U17" s="1" t="s">
        <v>368</v>
      </c>
    </row>
    <row r="18" spans="1:21" x14ac:dyDescent="0.25">
      <c r="A18" s="1" t="s">
        <v>33</v>
      </c>
      <c r="B18" s="1" t="s">
        <v>27</v>
      </c>
      <c r="C18" s="6">
        <v>13.7</v>
      </c>
      <c r="D18" s="1">
        <v>135</v>
      </c>
      <c r="E18" s="1">
        <v>180</v>
      </c>
      <c r="F18" s="1">
        <v>40</v>
      </c>
      <c r="G18" s="1" t="s">
        <v>11</v>
      </c>
      <c r="H18" s="1" t="s">
        <v>12</v>
      </c>
      <c r="I18" s="6">
        <v>4.7</v>
      </c>
      <c r="J18" s="1">
        <v>15</v>
      </c>
      <c r="K18" s="1">
        <v>90</v>
      </c>
      <c r="L18" s="1">
        <v>40</v>
      </c>
      <c r="M18" s="7" t="s">
        <v>11</v>
      </c>
      <c r="S18" s="7" t="s">
        <v>15</v>
      </c>
      <c r="T18" s="3">
        <v>32.200000000000003</v>
      </c>
      <c r="U18" s="1" t="s">
        <v>369</v>
      </c>
    </row>
    <row r="19" spans="1:21" x14ac:dyDescent="0.25">
      <c r="A19" s="1" t="s">
        <v>33</v>
      </c>
      <c r="B19" s="1" t="s">
        <v>28</v>
      </c>
      <c r="C19" s="6">
        <v>13.6</v>
      </c>
      <c r="D19" s="1">
        <v>110</v>
      </c>
      <c r="E19" s="1">
        <v>195</v>
      </c>
      <c r="F19" s="1">
        <v>40</v>
      </c>
      <c r="G19" s="1" t="s">
        <v>11</v>
      </c>
      <c r="H19" s="1" t="s">
        <v>12</v>
      </c>
      <c r="I19" s="6">
        <v>5.7</v>
      </c>
      <c r="J19" s="1">
        <v>260</v>
      </c>
      <c r="K19" s="1">
        <v>80</v>
      </c>
      <c r="L19" s="1">
        <v>40</v>
      </c>
      <c r="M19" s="7" t="s">
        <v>11</v>
      </c>
      <c r="S19" s="7" t="s">
        <v>15</v>
      </c>
      <c r="T19" s="3">
        <v>38.76</v>
      </c>
      <c r="U19" s="1" t="s">
        <v>370</v>
      </c>
    </row>
    <row r="20" spans="1:21" x14ac:dyDescent="0.25">
      <c r="A20" s="1" t="s">
        <v>33</v>
      </c>
      <c r="B20" s="1" t="s">
        <v>27</v>
      </c>
      <c r="C20" s="6">
        <v>11.6</v>
      </c>
      <c r="D20" s="1">
        <v>135</v>
      </c>
      <c r="E20" s="1">
        <v>180</v>
      </c>
      <c r="F20" s="1">
        <v>40</v>
      </c>
      <c r="G20" s="1" t="s">
        <v>11</v>
      </c>
      <c r="H20" s="1" t="s">
        <v>12</v>
      </c>
      <c r="I20" s="6">
        <v>6.2</v>
      </c>
      <c r="J20" s="1">
        <v>15</v>
      </c>
      <c r="K20" s="1">
        <v>90</v>
      </c>
      <c r="L20" s="1">
        <v>40</v>
      </c>
      <c r="M20" s="7" t="s">
        <v>11</v>
      </c>
      <c r="S20" s="7" t="s">
        <v>15</v>
      </c>
      <c r="T20" s="3">
        <v>35.96</v>
      </c>
      <c r="U20" s="1" t="s">
        <v>371</v>
      </c>
    </row>
    <row r="21" spans="1:21" x14ac:dyDescent="0.25">
      <c r="A21" s="1" t="s">
        <v>33</v>
      </c>
      <c r="B21" s="1" t="s">
        <v>28</v>
      </c>
      <c r="C21" s="6">
        <v>14.2</v>
      </c>
      <c r="D21" s="1">
        <v>110</v>
      </c>
      <c r="E21" s="1">
        <v>195</v>
      </c>
      <c r="F21" s="1">
        <v>40</v>
      </c>
      <c r="G21" s="1" t="s">
        <v>11</v>
      </c>
      <c r="H21" s="1" t="s">
        <v>12</v>
      </c>
      <c r="I21" s="6">
        <v>9</v>
      </c>
      <c r="J21" s="1">
        <v>260</v>
      </c>
      <c r="K21" s="1">
        <v>80</v>
      </c>
      <c r="L21" s="1">
        <v>40</v>
      </c>
      <c r="M21" s="7" t="s">
        <v>11</v>
      </c>
      <c r="S21" s="7" t="s">
        <v>15</v>
      </c>
      <c r="T21" s="3">
        <v>63.9</v>
      </c>
      <c r="U21" s="1" t="s">
        <v>372</v>
      </c>
    </row>
    <row r="22" spans="1:21" x14ac:dyDescent="0.25">
      <c r="A22" s="1" t="s">
        <v>33</v>
      </c>
      <c r="B22" s="1" t="s">
        <v>27</v>
      </c>
      <c r="C22" s="6">
        <v>18.100000000000001</v>
      </c>
      <c r="D22" s="1">
        <v>135</v>
      </c>
      <c r="E22" s="1">
        <v>180</v>
      </c>
      <c r="F22" s="1">
        <v>40</v>
      </c>
      <c r="G22" s="1" t="s">
        <v>11</v>
      </c>
      <c r="H22" s="1" t="s">
        <v>12</v>
      </c>
      <c r="I22" s="6">
        <v>8.9</v>
      </c>
      <c r="J22" s="1">
        <v>15</v>
      </c>
      <c r="K22" s="1">
        <v>90</v>
      </c>
      <c r="L22" s="1">
        <v>40</v>
      </c>
      <c r="M22" s="7" t="s">
        <v>11</v>
      </c>
      <c r="S22" s="7" t="s">
        <v>15</v>
      </c>
      <c r="T22" s="3">
        <v>80.55</v>
      </c>
      <c r="U22" s="1" t="s">
        <v>252</v>
      </c>
    </row>
    <row r="23" spans="1:21" x14ac:dyDescent="0.25">
      <c r="A23" s="1" t="s">
        <v>33</v>
      </c>
      <c r="B23" s="1" t="s">
        <v>28</v>
      </c>
      <c r="C23" s="6">
        <v>17.3</v>
      </c>
      <c r="D23" s="1">
        <v>110</v>
      </c>
      <c r="E23" s="1">
        <v>195</v>
      </c>
      <c r="F23" s="1">
        <v>40</v>
      </c>
      <c r="G23" s="1" t="s">
        <v>11</v>
      </c>
      <c r="H23" s="1" t="s">
        <v>12</v>
      </c>
      <c r="I23" s="6">
        <v>7.7</v>
      </c>
      <c r="J23" s="1">
        <v>260</v>
      </c>
      <c r="K23" s="1">
        <v>80</v>
      </c>
      <c r="L23" s="1">
        <v>40</v>
      </c>
      <c r="M23" s="7" t="s">
        <v>11</v>
      </c>
      <c r="S23" s="7" t="s">
        <v>15</v>
      </c>
      <c r="T23" s="3">
        <v>66.61</v>
      </c>
      <c r="U23" s="1" t="s">
        <v>373</v>
      </c>
    </row>
    <row r="24" spans="1:21" x14ac:dyDescent="0.25">
      <c r="A24" s="1" t="s">
        <v>33</v>
      </c>
      <c r="B24" s="1" t="s">
        <v>27</v>
      </c>
      <c r="C24" s="6">
        <v>18</v>
      </c>
      <c r="D24" s="1">
        <v>135</v>
      </c>
      <c r="E24" s="1">
        <v>180</v>
      </c>
      <c r="F24" s="1">
        <v>40</v>
      </c>
      <c r="G24" s="1" t="s">
        <v>11</v>
      </c>
      <c r="H24" s="1" t="s">
        <v>12</v>
      </c>
      <c r="I24" s="6">
        <v>8.3000000000000007</v>
      </c>
      <c r="J24" s="1">
        <v>15</v>
      </c>
      <c r="K24" s="1">
        <v>90</v>
      </c>
      <c r="L24" s="1">
        <v>40</v>
      </c>
      <c r="M24" s="7" t="s">
        <v>11</v>
      </c>
      <c r="S24" s="7" t="s">
        <v>15</v>
      </c>
      <c r="T24" s="3">
        <v>74.7</v>
      </c>
      <c r="U24" s="1" t="s">
        <v>374</v>
      </c>
    </row>
    <row r="25" spans="1:21" x14ac:dyDescent="0.25">
      <c r="A25" s="1" t="s">
        <v>33</v>
      </c>
      <c r="B25" s="1" t="s">
        <v>28</v>
      </c>
      <c r="C25" s="6">
        <v>11.9</v>
      </c>
      <c r="D25" s="1">
        <v>110</v>
      </c>
      <c r="E25" s="1">
        <v>195</v>
      </c>
      <c r="F25" s="1">
        <v>40</v>
      </c>
      <c r="G25" s="1" t="s">
        <v>11</v>
      </c>
      <c r="H25" s="1" t="s">
        <v>12</v>
      </c>
      <c r="I25" s="6">
        <v>7.4</v>
      </c>
      <c r="J25" s="1">
        <v>260</v>
      </c>
      <c r="K25" s="1">
        <v>80</v>
      </c>
      <c r="L25" s="1">
        <v>40</v>
      </c>
      <c r="M25" s="7" t="s">
        <v>11</v>
      </c>
      <c r="S25" s="7" t="s">
        <v>15</v>
      </c>
      <c r="T25" s="3">
        <v>44.03</v>
      </c>
      <c r="U25" s="1" t="s">
        <v>375</v>
      </c>
    </row>
    <row r="26" spans="1:21" x14ac:dyDescent="0.25">
      <c r="A26" s="1" t="s">
        <v>33</v>
      </c>
      <c r="B26" s="1" t="s">
        <v>27</v>
      </c>
      <c r="C26" s="6">
        <v>11.6</v>
      </c>
      <c r="D26" s="1">
        <v>135</v>
      </c>
      <c r="E26" s="1">
        <v>180</v>
      </c>
      <c r="F26" s="1">
        <v>40</v>
      </c>
      <c r="G26" s="1" t="s">
        <v>11</v>
      </c>
      <c r="H26" s="1" t="s">
        <v>12</v>
      </c>
      <c r="I26" s="6">
        <v>7.4</v>
      </c>
      <c r="J26" s="1">
        <v>15</v>
      </c>
      <c r="K26" s="1">
        <v>90</v>
      </c>
      <c r="L26" s="1">
        <v>40</v>
      </c>
      <c r="M26" s="7" t="s">
        <v>11</v>
      </c>
      <c r="S26" s="7" t="s">
        <v>15</v>
      </c>
      <c r="T26" s="3">
        <v>42.92</v>
      </c>
      <c r="U26" s="1" t="s">
        <v>376</v>
      </c>
    </row>
    <row r="27" spans="1:21" x14ac:dyDescent="0.25">
      <c r="A27" s="1" t="s">
        <v>33</v>
      </c>
      <c r="B27" s="1" t="s">
        <v>28</v>
      </c>
      <c r="C27" s="6">
        <v>11.6</v>
      </c>
      <c r="D27" s="1">
        <v>110</v>
      </c>
      <c r="E27" s="1">
        <v>195</v>
      </c>
      <c r="F27" s="1">
        <v>40</v>
      </c>
      <c r="G27" s="1" t="s">
        <v>11</v>
      </c>
      <c r="H27" s="1" t="s">
        <v>12</v>
      </c>
      <c r="I27" s="6">
        <v>6.7</v>
      </c>
      <c r="J27" s="1">
        <v>260</v>
      </c>
      <c r="K27" s="1">
        <v>80</v>
      </c>
      <c r="L27" s="1">
        <v>40</v>
      </c>
      <c r="M27" s="7" t="s">
        <v>11</v>
      </c>
      <c r="S27" s="7" t="s">
        <v>15</v>
      </c>
      <c r="T27" s="3">
        <v>38.86</v>
      </c>
      <c r="U27" s="1" t="s">
        <v>256</v>
      </c>
    </row>
    <row r="28" spans="1:21" x14ac:dyDescent="0.25">
      <c r="A28" s="1" t="s">
        <v>33</v>
      </c>
      <c r="B28" s="1" t="s">
        <v>27</v>
      </c>
      <c r="C28" s="6">
        <v>13.9</v>
      </c>
      <c r="D28" s="1">
        <v>135</v>
      </c>
      <c r="E28" s="1">
        <v>180</v>
      </c>
      <c r="F28" s="1">
        <v>40</v>
      </c>
      <c r="G28" s="1" t="s">
        <v>11</v>
      </c>
      <c r="H28" s="1" t="s">
        <v>12</v>
      </c>
      <c r="I28" s="6">
        <v>5.2</v>
      </c>
      <c r="J28" s="1">
        <v>15</v>
      </c>
      <c r="K28" s="1">
        <v>90</v>
      </c>
      <c r="L28" s="1">
        <v>40</v>
      </c>
      <c r="M28" s="7" t="s">
        <v>11</v>
      </c>
      <c r="S28" s="7" t="s">
        <v>15</v>
      </c>
      <c r="T28" s="3">
        <v>36.14</v>
      </c>
      <c r="U28" s="1" t="s">
        <v>254</v>
      </c>
    </row>
    <row r="29" spans="1:21" x14ac:dyDescent="0.25">
      <c r="A29" s="1" t="s">
        <v>33</v>
      </c>
      <c r="B29" s="1" t="s">
        <v>28</v>
      </c>
      <c r="C29" s="6">
        <v>16.2</v>
      </c>
      <c r="D29" s="1">
        <v>110</v>
      </c>
      <c r="E29" s="1">
        <v>195</v>
      </c>
      <c r="F29" s="1">
        <v>40</v>
      </c>
      <c r="G29" s="1" t="s">
        <v>11</v>
      </c>
      <c r="H29" s="1" t="s">
        <v>12</v>
      </c>
      <c r="I29" s="6">
        <v>4.7</v>
      </c>
      <c r="J29" s="1">
        <v>260</v>
      </c>
      <c r="K29" s="1">
        <v>80</v>
      </c>
      <c r="L29" s="1">
        <v>40</v>
      </c>
      <c r="M29" s="7" t="s">
        <v>11</v>
      </c>
      <c r="S29" s="7" t="s">
        <v>15</v>
      </c>
      <c r="T29" s="3">
        <v>38.07</v>
      </c>
      <c r="U29" s="1" t="s">
        <v>377</v>
      </c>
    </row>
    <row r="30" spans="1:21" x14ac:dyDescent="0.25">
      <c r="A30" s="1" t="s">
        <v>33</v>
      </c>
      <c r="B30" s="1" t="s">
        <v>27</v>
      </c>
      <c r="C30" s="6">
        <v>12.7</v>
      </c>
      <c r="D30" s="1">
        <v>135</v>
      </c>
      <c r="E30" s="1">
        <v>180</v>
      </c>
      <c r="F30" s="1">
        <v>40</v>
      </c>
      <c r="G30" s="1" t="s">
        <v>11</v>
      </c>
      <c r="H30" s="1" t="s">
        <v>12</v>
      </c>
      <c r="I30" s="6">
        <v>7</v>
      </c>
      <c r="J30" s="1">
        <v>15</v>
      </c>
      <c r="K30" s="1">
        <v>90</v>
      </c>
      <c r="L30" s="1">
        <v>40</v>
      </c>
      <c r="M30" s="7" t="s">
        <v>11</v>
      </c>
      <c r="S30" s="7" t="s">
        <v>15</v>
      </c>
      <c r="T30" s="3">
        <v>44.45</v>
      </c>
      <c r="U30" s="1" t="s">
        <v>378</v>
      </c>
    </row>
    <row r="31" spans="1:21" x14ac:dyDescent="0.25">
      <c r="A31" s="1" t="s">
        <v>33</v>
      </c>
      <c r="B31" s="1" t="s">
        <v>28</v>
      </c>
      <c r="C31" s="6">
        <v>19</v>
      </c>
      <c r="D31" s="1">
        <v>110</v>
      </c>
      <c r="E31" s="1">
        <v>195</v>
      </c>
      <c r="F31" s="1">
        <v>40</v>
      </c>
      <c r="G31" s="1" t="s">
        <v>11</v>
      </c>
      <c r="H31" s="1" t="s">
        <v>12</v>
      </c>
      <c r="I31" s="6">
        <v>7.1</v>
      </c>
      <c r="J31" s="1">
        <v>260</v>
      </c>
      <c r="K31" s="1">
        <v>80</v>
      </c>
      <c r="L31" s="1">
        <v>40</v>
      </c>
      <c r="M31" s="7" t="s">
        <v>11</v>
      </c>
      <c r="S31" s="7" t="s">
        <v>15</v>
      </c>
      <c r="T31" s="3">
        <v>67.45</v>
      </c>
      <c r="U31" s="1" t="s">
        <v>379</v>
      </c>
    </row>
    <row r="32" spans="1:21" x14ac:dyDescent="0.25">
      <c r="A32" s="1" t="s">
        <v>33</v>
      </c>
      <c r="B32" s="1" t="s">
        <v>27</v>
      </c>
      <c r="C32" s="6">
        <v>17.3</v>
      </c>
      <c r="D32" s="1">
        <v>135</v>
      </c>
      <c r="E32" s="1">
        <v>180</v>
      </c>
      <c r="F32" s="1">
        <v>40</v>
      </c>
      <c r="G32" s="1" t="s">
        <v>11</v>
      </c>
      <c r="H32" s="1" t="s">
        <v>12</v>
      </c>
      <c r="I32" s="6">
        <v>8.6999999999999993</v>
      </c>
      <c r="J32" s="1">
        <v>15</v>
      </c>
      <c r="K32" s="1">
        <v>90</v>
      </c>
      <c r="L32" s="1">
        <v>40</v>
      </c>
      <c r="M32" s="7" t="s">
        <v>11</v>
      </c>
      <c r="S32" s="7" t="s">
        <v>15</v>
      </c>
      <c r="T32" s="3">
        <v>75.260000000000005</v>
      </c>
      <c r="U32" s="1" t="s">
        <v>380</v>
      </c>
    </row>
    <row r="33" spans="1:21" x14ac:dyDescent="0.25">
      <c r="A33" s="1" t="s">
        <v>33</v>
      </c>
      <c r="B33" s="1" t="s">
        <v>28</v>
      </c>
      <c r="C33" s="6">
        <v>13.8</v>
      </c>
      <c r="D33" s="1">
        <v>110</v>
      </c>
      <c r="E33" s="1">
        <v>195</v>
      </c>
      <c r="F33" s="1">
        <v>40</v>
      </c>
      <c r="G33" s="1" t="s">
        <v>11</v>
      </c>
      <c r="H33" s="1" t="s">
        <v>12</v>
      </c>
      <c r="I33" s="6">
        <v>4.3</v>
      </c>
      <c r="J33" s="1">
        <v>260</v>
      </c>
      <c r="K33" s="1">
        <v>80</v>
      </c>
      <c r="L33" s="1">
        <v>40</v>
      </c>
      <c r="M33" s="7" t="s">
        <v>11</v>
      </c>
      <c r="S33" s="7" t="s">
        <v>15</v>
      </c>
      <c r="T33" s="3">
        <v>29.67</v>
      </c>
      <c r="U33" s="1" t="s">
        <v>381</v>
      </c>
    </row>
    <row r="34" spans="1:21" x14ac:dyDescent="0.25">
      <c r="A34" s="1" t="s">
        <v>33</v>
      </c>
      <c r="B34" s="1" t="s">
        <v>27</v>
      </c>
      <c r="C34" s="6">
        <v>12.7</v>
      </c>
      <c r="D34" s="1">
        <v>135</v>
      </c>
      <c r="E34" s="1">
        <v>180</v>
      </c>
      <c r="F34" s="1">
        <v>40</v>
      </c>
      <c r="G34" s="1" t="s">
        <v>11</v>
      </c>
      <c r="H34" s="1" t="s">
        <v>12</v>
      </c>
      <c r="I34" s="6">
        <v>7.9</v>
      </c>
      <c r="J34" s="1">
        <v>15</v>
      </c>
      <c r="K34" s="1">
        <v>90</v>
      </c>
      <c r="L34" s="1">
        <v>40</v>
      </c>
      <c r="M34" s="7" t="s">
        <v>11</v>
      </c>
      <c r="S34" s="7" t="s">
        <v>15</v>
      </c>
      <c r="T34" s="3">
        <v>50.17</v>
      </c>
      <c r="U34" s="1" t="s">
        <v>382</v>
      </c>
    </row>
    <row r="35" spans="1:21" x14ac:dyDescent="0.25">
      <c r="A35" s="1" t="s">
        <v>33</v>
      </c>
      <c r="B35" s="1" t="s">
        <v>28</v>
      </c>
      <c r="C35" s="6">
        <v>18.7</v>
      </c>
      <c r="D35" s="1">
        <v>110</v>
      </c>
      <c r="E35" s="1">
        <v>195</v>
      </c>
      <c r="F35" s="1">
        <v>40</v>
      </c>
      <c r="G35" s="1" t="s">
        <v>11</v>
      </c>
      <c r="H35" s="1" t="s">
        <v>12</v>
      </c>
      <c r="I35" s="6">
        <v>6.8</v>
      </c>
      <c r="J35" s="1">
        <v>260</v>
      </c>
      <c r="K35" s="1">
        <v>80</v>
      </c>
      <c r="L35" s="1">
        <v>40</v>
      </c>
      <c r="M35" s="7" t="s">
        <v>11</v>
      </c>
      <c r="S35" s="7" t="s">
        <v>15</v>
      </c>
      <c r="T35" s="3">
        <v>63.58</v>
      </c>
      <c r="U35" s="1" t="s">
        <v>383</v>
      </c>
    </row>
    <row r="36" spans="1:21" x14ac:dyDescent="0.25">
      <c r="A36" s="1" t="s">
        <v>33</v>
      </c>
      <c r="B36" s="1" t="s">
        <v>27</v>
      </c>
      <c r="C36" s="6">
        <v>18.100000000000001</v>
      </c>
      <c r="D36" s="1">
        <v>135</v>
      </c>
      <c r="E36" s="1">
        <v>180</v>
      </c>
      <c r="F36" s="1">
        <v>40</v>
      </c>
      <c r="G36" s="1" t="s">
        <v>11</v>
      </c>
      <c r="H36" s="1" t="s">
        <v>12</v>
      </c>
      <c r="I36" s="6">
        <v>4.9000000000000004</v>
      </c>
      <c r="J36" s="1">
        <v>15</v>
      </c>
      <c r="K36" s="1">
        <v>90</v>
      </c>
      <c r="L36" s="1">
        <v>40</v>
      </c>
      <c r="M36" s="7" t="s">
        <v>11</v>
      </c>
      <c r="S36" s="7" t="s">
        <v>15</v>
      </c>
      <c r="T36" s="3">
        <v>44.35</v>
      </c>
      <c r="U36" s="1" t="s">
        <v>384</v>
      </c>
    </row>
    <row r="37" spans="1:21" x14ac:dyDescent="0.25">
      <c r="A37" s="1" t="s">
        <v>33</v>
      </c>
      <c r="B37" s="1" t="s">
        <v>28</v>
      </c>
      <c r="C37" s="6">
        <v>11.9</v>
      </c>
      <c r="D37" s="1">
        <v>110</v>
      </c>
      <c r="E37" s="1">
        <v>195</v>
      </c>
      <c r="F37" s="1">
        <v>40</v>
      </c>
      <c r="G37" s="1" t="s">
        <v>11</v>
      </c>
      <c r="H37" s="1" t="s">
        <v>12</v>
      </c>
      <c r="I37" s="6">
        <v>8.1</v>
      </c>
      <c r="J37" s="1">
        <v>260</v>
      </c>
      <c r="K37" s="1">
        <v>80</v>
      </c>
      <c r="L37" s="1">
        <v>40</v>
      </c>
      <c r="M37" s="7" t="s">
        <v>11</v>
      </c>
      <c r="S37" s="7" t="s">
        <v>15</v>
      </c>
      <c r="T37" s="3">
        <v>48.2</v>
      </c>
      <c r="U37" s="1" t="s">
        <v>385</v>
      </c>
    </row>
    <row r="38" spans="1:21" x14ac:dyDescent="0.25">
      <c r="A38" s="1" t="s">
        <v>33</v>
      </c>
      <c r="B38" s="1" t="s">
        <v>27</v>
      </c>
      <c r="C38" s="6">
        <v>16.600000000000001</v>
      </c>
      <c r="D38" s="1">
        <v>135</v>
      </c>
      <c r="E38" s="1">
        <v>180</v>
      </c>
      <c r="F38" s="1">
        <v>40</v>
      </c>
      <c r="G38" s="1" t="s">
        <v>11</v>
      </c>
      <c r="H38" s="1" t="s">
        <v>12</v>
      </c>
      <c r="I38" s="6">
        <v>5.2</v>
      </c>
      <c r="J38" s="1">
        <v>15</v>
      </c>
      <c r="K38" s="1">
        <v>90</v>
      </c>
      <c r="L38" s="1">
        <v>40</v>
      </c>
      <c r="M38" s="7" t="s">
        <v>11</v>
      </c>
      <c r="S38" s="7" t="s">
        <v>15</v>
      </c>
      <c r="T38" s="3">
        <v>43.16</v>
      </c>
      <c r="U38" s="1" t="s">
        <v>386</v>
      </c>
    </row>
    <row r="39" spans="1:21" x14ac:dyDescent="0.25">
      <c r="A39" s="1" t="s">
        <v>33</v>
      </c>
      <c r="B39" s="1" t="s">
        <v>28</v>
      </c>
      <c r="C39" s="6">
        <v>13.1</v>
      </c>
      <c r="D39" s="1">
        <v>110</v>
      </c>
      <c r="E39" s="1">
        <v>195</v>
      </c>
      <c r="F39" s="1">
        <v>40</v>
      </c>
      <c r="G39" s="1" t="s">
        <v>11</v>
      </c>
      <c r="H39" s="1" t="s">
        <v>12</v>
      </c>
      <c r="I39" s="6">
        <v>8.1</v>
      </c>
      <c r="J39" s="1">
        <v>260</v>
      </c>
      <c r="K39" s="1">
        <v>80</v>
      </c>
      <c r="L39" s="1">
        <v>40</v>
      </c>
      <c r="M39" s="7" t="s">
        <v>11</v>
      </c>
      <c r="S39" s="7" t="s">
        <v>15</v>
      </c>
      <c r="T39" s="3">
        <v>53.06</v>
      </c>
      <c r="U39" s="1" t="s">
        <v>387</v>
      </c>
    </row>
    <row r="40" spans="1:21" x14ac:dyDescent="0.25">
      <c r="A40" s="1" t="s">
        <v>33</v>
      </c>
      <c r="B40" s="1" t="s">
        <v>27</v>
      </c>
      <c r="C40" s="6">
        <v>17.8</v>
      </c>
      <c r="D40" s="1">
        <v>135</v>
      </c>
      <c r="E40" s="1">
        <v>180</v>
      </c>
      <c r="F40" s="1">
        <v>40</v>
      </c>
      <c r="G40" s="1" t="s">
        <v>11</v>
      </c>
      <c r="H40" s="1" t="s">
        <v>12</v>
      </c>
      <c r="I40" s="6">
        <v>7.9</v>
      </c>
      <c r="J40" s="1">
        <v>15</v>
      </c>
      <c r="K40" s="1">
        <v>90</v>
      </c>
      <c r="L40" s="1">
        <v>40</v>
      </c>
      <c r="M40" s="7" t="s">
        <v>11</v>
      </c>
      <c r="S40" s="7" t="s">
        <v>15</v>
      </c>
      <c r="T40" s="3">
        <v>70.31</v>
      </c>
      <c r="U40" s="1" t="s">
        <v>388</v>
      </c>
    </row>
    <row r="41" spans="1:21" x14ac:dyDescent="0.25">
      <c r="A41" s="1" t="s">
        <v>33</v>
      </c>
      <c r="B41" s="1" t="s">
        <v>28</v>
      </c>
      <c r="C41" s="6">
        <v>18.3</v>
      </c>
      <c r="D41" s="1">
        <v>110</v>
      </c>
      <c r="E41" s="1">
        <v>195</v>
      </c>
      <c r="F41" s="1">
        <v>40</v>
      </c>
      <c r="G41" s="1" t="s">
        <v>11</v>
      </c>
      <c r="H41" s="1" t="s">
        <v>12</v>
      </c>
      <c r="I41" s="6">
        <v>8.6</v>
      </c>
      <c r="J41" s="1">
        <v>260</v>
      </c>
      <c r="K41" s="1">
        <v>80</v>
      </c>
      <c r="L41" s="1">
        <v>40</v>
      </c>
      <c r="M41" s="7" t="s">
        <v>11</v>
      </c>
      <c r="S41" s="7" t="s">
        <v>15</v>
      </c>
      <c r="T41" s="3">
        <v>78.69</v>
      </c>
      <c r="U41" s="1" t="s">
        <v>389</v>
      </c>
    </row>
    <row r="42" spans="1:21" x14ac:dyDescent="0.25">
      <c r="A42" s="1" t="s">
        <v>33</v>
      </c>
      <c r="B42" s="1" t="s">
        <v>27</v>
      </c>
      <c r="C42" s="6">
        <v>13.4</v>
      </c>
      <c r="D42" s="1">
        <v>135</v>
      </c>
      <c r="E42" s="1">
        <v>180</v>
      </c>
      <c r="F42" s="1">
        <v>40</v>
      </c>
      <c r="G42" s="1" t="s">
        <v>11</v>
      </c>
      <c r="H42" s="1" t="s">
        <v>12</v>
      </c>
      <c r="I42" s="6">
        <v>8.8000000000000007</v>
      </c>
      <c r="J42" s="1">
        <v>15</v>
      </c>
      <c r="K42" s="1">
        <v>90</v>
      </c>
      <c r="L42" s="1">
        <v>40</v>
      </c>
      <c r="M42" s="7" t="s">
        <v>11</v>
      </c>
      <c r="S42" s="7" t="s">
        <v>15</v>
      </c>
      <c r="T42" s="3">
        <v>58.96</v>
      </c>
      <c r="U42" s="1" t="s">
        <v>390</v>
      </c>
    </row>
    <row r="43" spans="1:21" x14ac:dyDescent="0.25">
      <c r="A43" s="1" t="s">
        <v>33</v>
      </c>
      <c r="B43" s="1" t="s">
        <v>28</v>
      </c>
      <c r="C43" s="6">
        <v>17.5</v>
      </c>
      <c r="D43" s="1">
        <v>110</v>
      </c>
      <c r="E43" s="1">
        <v>195</v>
      </c>
      <c r="F43" s="1">
        <v>40</v>
      </c>
      <c r="G43" s="1" t="s">
        <v>11</v>
      </c>
      <c r="H43" s="1" t="s">
        <v>12</v>
      </c>
      <c r="I43" s="6">
        <v>8.8000000000000007</v>
      </c>
      <c r="J43" s="1">
        <v>260</v>
      </c>
      <c r="K43" s="1">
        <v>80</v>
      </c>
      <c r="L43" s="1">
        <v>40</v>
      </c>
      <c r="M43" s="7" t="s">
        <v>11</v>
      </c>
      <c r="S43" s="7" t="s">
        <v>15</v>
      </c>
      <c r="T43" s="3">
        <v>77</v>
      </c>
      <c r="U43" s="1" t="s">
        <v>391</v>
      </c>
    </row>
    <row r="44" spans="1:21" x14ac:dyDescent="0.25">
      <c r="A44" s="1" t="s">
        <v>33</v>
      </c>
      <c r="B44" s="1" t="s">
        <v>27</v>
      </c>
      <c r="C44" s="6">
        <v>13.9</v>
      </c>
      <c r="D44" s="1">
        <v>135</v>
      </c>
      <c r="E44" s="1">
        <v>180</v>
      </c>
      <c r="F44" s="1">
        <v>40</v>
      </c>
      <c r="G44" s="1" t="s">
        <v>11</v>
      </c>
      <c r="H44" s="1" t="s">
        <v>12</v>
      </c>
      <c r="I44" s="6">
        <v>8.5</v>
      </c>
      <c r="J44" s="1">
        <v>15</v>
      </c>
      <c r="K44" s="1">
        <v>90</v>
      </c>
      <c r="L44" s="1">
        <v>40</v>
      </c>
      <c r="M44" s="7" t="s">
        <v>11</v>
      </c>
      <c r="S44" s="7" t="s">
        <v>15</v>
      </c>
      <c r="T44" s="3">
        <v>59.08</v>
      </c>
      <c r="U44" s="1" t="s">
        <v>392</v>
      </c>
    </row>
    <row r="45" spans="1:21" x14ac:dyDescent="0.25">
      <c r="A45" s="1" t="s">
        <v>33</v>
      </c>
      <c r="B45" s="1" t="s">
        <v>28</v>
      </c>
      <c r="C45" s="6">
        <v>16.100000000000001</v>
      </c>
      <c r="D45" s="1">
        <v>110</v>
      </c>
      <c r="E45" s="1">
        <v>195</v>
      </c>
      <c r="F45" s="1">
        <v>40</v>
      </c>
      <c r="G45" s="1" t="s">
        <v>11</v>
      </c>
      <c r="H45" s="1" t="s">
        <v>12</v>
      </c>
      <c r="I45" s="6">
        <v>5.2</v>
      </c>
      <c r="J45" s="1">
        <v>260</v>
      </c>
      <c r="K45" s="1">
        <v>80</v>
      </c>
      <c r="L45" s="1">
        <v>40</v>
      </c>
      <c r="M45" s="7" t="s">
        <v>11</v>
      </c>
      <c r="S45" s="7" t="s">
        <v>15</v>
      </c>
      <c r="T45" s="3">
        <v>41.86</v>
      </c>
      <c r="U45" s="1" t="s">
        <v>393</v>
      </c>
    </row>
    <row r="46" spans="1:21" x14ac:dyDescent="0.25">
      <c r="A46" s="1" t="s">
        <v>33</v>
      </c>
      <c r="B46" s="1" t="s">
        <v>27</v>
      </c>
      <c r="C46" s="6">
        <v>11.2</v>
      </c>
      <c r="D46" s="1">
        <v>135</v>
      </c>
      <c r="E46" s="1">
        <v>180</v>
      </c>
      <c r="F46" s="1">
        <v>40</v>
      </c>
      <c r="G46" s="1" t="s">
        <v>11</v>
      </c>
      <c r="H46" s="1" t="s">
        <v>12</v>
      </c>
      <c r="I46" s="6">
        <v>7.9</v>
      </c>
      <c r="J46" s="1">
        <v>15</v>
      </c>
      <c r="K46" s="1">
        <v>90</v>
      </c>
      <c r="L46" s="1">
        <v>40</v>
      </c>
      <c r="M46" s="7" t="s">
        <v>11</v>
      </c>
      <c r="S46" s="7" t="s">
        <v>15</v>
      </c>
      <c r="T46" s="3">
        <v>44.24</v>
      </c>
      <c r="U46" s="1" t="s">
        <v>394</v>
      </c>
    </row>
    <row r="47" spans="1:21" x14ac:dyDescent="0.25">
      <c r="A47" s="1" t="s">
        <v>33</v>
      </c>
      <c r="B47" s="1" t="s">
        <v>28</v>
      </c>
      <c r="C47" s="6">
        <v>11.1</v>
      </c>
      <c r="D47" s="1">
        <v>110</v>
      </c>
      <c r="E47" s="1">
        <v>195</v>
      </c>
      <c r="F47" s="1">
        <v>40</v>
      </c>
      <c r="G47" s="1" t="s">
        <v>11</v>
      </c>
      <c r="H47" s="1" t="s">
        <v>12</v>
      </c>
      <c r="I47" s="6">
        <v>8.3000000000000007</v>
      </c>
      <c r="J47" s="1">
        <v>260</v>
      </c>
      <c r="K47" s="1">
        <v>80</v>
      </c>
      <c r="L47" s="1">
        <v>40</v>
      </c>
      <c r="M47" s="7" t="s">
        <v>11</v>
      </c>
      <c r="S47" s="7" t="s">
        <v>15</v>
      </c>
      <c r="T47" s="3">
        <v>46.07</v>
      </c>
      <c r="U47" s="1" t="s">
        <v>395</v>
      </c>
    </row>
    <row r="48" spans="1:21" x14ac:dyDescent="0.25">
      <c r="A48" s="1" t="s">
        <v>33</v>
      </c>
      <c r="B48" s="1" t="s">
        <v>27</v>
      </c>
      <c r="C48" s="6">
        <v>18.100000000000001</v>
      </c>
      <c r="D48" s="1">
        <v>135</v>
      </c>
      <c r="E48" s="1">
        <v>180</v>
      </c>
      <c r="F48" s="1">
        <v>40</v>
      </c>
      <c r="G48" s="1" t="s">
        <v>11</v>
      </c>
      <c r="H48" s="1" t="s">
        <v>12</v>
      </c>
      <c r="I48" s="6">
        <v>8.5</v>
      </c>
      <c r="J48" s="1">
        <v>15</v>
      </c>
      <c r="K48" s="1">
        <v>90</v>
      </c>
      <c r="L48" s="1">
        <v>40</v>
      </c>
      <c r="M48" s="7" t="s">
        <v>11</v>
      </c>
      <c r="S48" s="7" t="s">
        <v>15</v>
      </c>
      <c r="T48" s="3">
        <v>76.930000000000007</v>
      </c>
      <c r="U48" s="1" t="s">
        <v>396</v>
      </c>
    </row>
    <row r="49" spans="1:21" x14ac:dyDescent="0.25">
      <c r="A49" s="1" t="s">
        <v>33</v>
      </c>
      <c r="B49" s="1" t="s">
        <v>28</v>
      </c>
      <c r="C49" s="6">
        <v>13.2</v>
      </c>
      <c r="D49" s="1">
        <v>110</v>
      </c>
      <c r="E49" s="1">
        <v>195</v>
      </c>
      <c r="F49" s="1">
        <v>40</v>
      </c>
      <c r="G49" s="1" t="s">
        <v>11</v>
      </c>
      <c r="H49" s="1" t="s">
        <v>12</v>
      </c>
      <c r="I49" s="6">
        <v>5.6</v>
      </c>
      <c r="J49" s="1">
        <v>260</v>
      </c>
      <c r="K49" s="1">
        <v>80</v>
      </c>
      <c r="L49" s="1">
        <v>40</v>
      </c>
      <c r="M49" s="7" t="s">
        <v>11</v>
      </c>
      <c r="S49" s="7" t="s">
        <v>15</v>
      </c>
      <c r="T49" s="3">
        <v>36.96</v>
      </c>
      <c r="U49" s="1" t="s">
        <v>397</v>
      </c>
    </row>
    <row r="50" spans="1:21" x14ac:dyDescent="0.25">
      <c r="A50" s="1" t="s">
        <v>33</v>
      </c>
      <c r="B50" s="1" t="s">
        <v>27</v>
      </c>
      <c r="C50" s="6">
        <v>17.8</v>
      </c>
      <c r="D50" s="1">
        <v>135</v>
      </c>
      <c r="E50" s="1">
        <v>180</v>
      </c>
      <c r="F50" s="1">
        <v>40</v>
      </c>
      <c r="G50" s="1" t="s">
        <v>11</v>
      </c>
      <c r="H50" s="1" t="s">
        <v>12</v>
      </c>
      <c r="I50" s="6">
        <v>7.5</v>
      </c>
      <c r="J50" s="1">
        <v>15</v>
      </c>
      <c r="K50" s="1">
        <v>90</v>
      </c>
      <c r="L50" s="1">
        <v>40</v>
      </c>
      <c r="M50" s="7" t="s">
        <v>11</v>
      </c>
      <c r="S50" s="7" t="s">
        <v>15</v>
      </c>
      <c r="T50" s="3">
        <v>66.75</v>
      </c>
      <c r="U50" s="1" t="s">
        <v>398</v>
      </c>
    </row>
    <row r="51" spans="1:21" x14ac:dyDescent="0.25">
      <c r="A51" s="1" t="s">
        <v>33</v>
      </c>
      <c r="B51" s="1" t="s">
        <v>28</v>
      </c>
      <c r="C51" s="6">
        <v>12.6</v>
      </c>
      <c r="D51" s="1">
        <v>110</v>
      </c>
      <c r="E51" s="1">
        <v>195</v>
      </c>
      <c r="F51" s="1">
        <v>40</v>
      </c>
      <c r="G51" s="1" t="s">
        <v>11</v>
      </c>
      <c r="H51" s="1" t="s">
        <v>12</v>
      </c>
      <c r="I51" s="6">
        <v>8.1</v>
      </c>
      <c r="J51" s="1">
        <v>260</v>
      </c>
      <c r="K51" s="1">
        <v>80</v>
      </c>
      <c r="L51" s="1">
        <v>40</v>
      </c>
      <c r="M51" s="7" t="s">
        <v>11</v>
      </c>
      <c r="S51" s="7" t="s">
        <v>15</v>
      </c>
      <c r="T51" s="3">
        <v>51.03</v>
      </c>
      <c r="U51" s="1" t="s">
        <v>399</v>
      </c>
    </row>
    <row r="52" spans="1:21" x14ac:dyDescent="0.25">
      <c r="A52" s="1" t="s">
        <v>33</v>
      </c>
      <c r="B52" s="1" t="s">
        <v>27</v>
      </c>
      <c r="C52" s="6">
        <v>18.5</v>
      </c>
      <c r="D52" s="1">
        <v>135</v>
      </c>
      <c r="E52" s="1">
        <v>180</v>
      </c>
      <c r="F52" s="1">
        <v>40</v>
      </c>
      <c r="G52" s="1" t="s">
        <v>11</v>
      </c>
      <c r="H52" s="1" t="s">
        <v>12</v>
      </c>
      <c r="I52" s="6">
        <v>4.7</v>
      </c>
      <c r="J52" s="1">
        <v>15</v>
      </c>
      <c r="K52" s="1">
        <v>90</v>
      </c>
      <c r="L52" s="1">
        <v>40</v>
      </c>
      <c r="M52" s="7" t="s">
        <v>11</v>
      </c>
      <c r="S52" s="7" t="s">
        <v>15</v>
      </c>
      <c r="T52" s="3">
        <v>43.48</v>
      </c>
      <c r="U52" s="1" t="s">
        <v>400</v>
      </c>
    </row>
    <row r="53" spans="1:21" x14ac:dyDescent="0.25">
      <c r="A53" s="1" t="s">
        <v>33</v>
      </c>
      <c r="B53" s="1" t="s">
        <v>28</v>
      </c>
      <c r="C53" s="6">
        <v>11.3</v>
      </c>
      <c r="D53" s="1">
        <v>110</v>
      </c>
      <c r="E53" s="1">
        <v>195</v>
      </c>
      <c r="F53" s="1">
        <v>40</v>
      </c>
      <c r="G53" s="1" t="s">
        <v>11</v>
      </c>
      <c r="H53" s="1" t="s">
        <v>12</v>
      </c>
      <c r="I53" s="6">
        <v>6.2</v>
      </c>
      <c r="J53" s="1">
        <v>260</v>
      </c>
      <c r="K53" s="1">
        <v>80</v>
      </c>
      <c r="L53" s="1">
        <v>40</v>
      </c>
      <c r="M53" s="7" t="s">
        <v>11</v>
      </c>
      <c r="S53" s="7" t="s">
        <v>15</v>
      </c>
      <c r="T53" s="3">
        <v>35.03</v>
      </c>
      <c r="U53" s="1" t="s">
        <v>401</v>
      </c>
    </row>
    <row r="54" spans="1:21" x14ac:dyDescent="0.25">
      <c r="A54" s="1" t="s">
        <v>33</v>
      </c>
      <c r="B54" s="1" t="s">
        <v>27</v>
      </c>
      <c r="C54" s="6">
        <v>14.1</v>
      </c>
      <c r="D54" s="1">
        <v>135</v>
      </c>
      <c r="E54" s="1">
        <v>180</v>
      </c>
      <c r="F54" s="1">
        <v>40</v>
      </c>
      <c r="G54" s="1" t="s">
        <v>11</v>
      </c>
      <c r="H54" s="1" t="s">
        <v>12</v>
      </c>
      <c r="I54" s="6">
        <v>7.9</v>
      </c>
      <c r="J54" s="1">
        <v>15</v>
      </c>
      <c r="K54" s="1">
        <v>90</v>
      </c>
      <c r="L54" s="1">
        <v>40</v>
      </c>
      <c r="M54" s="7" t="s">
        <v>11</v>
      </c>
      <c r="S54" s="7" t="s">
        <v>15</v>
      </c>
      <c r="T54" s="3">
        <v>55.7</v>
      </c>
      <c r="U54" s="1" t="s">
        <v>402</v>
      </c>
    </row>
    <row r="55" spans="1:21" x14ac:dyDescent="0.25">
      <c r="A55" s="1" t="s">
        <v>33</v>
      </c>
      <c r="B55" s="1" t="s">
        <v>28</v>
      </c>
      <c r="C55" s="6">
        <v>12.4</v>
      </c>
      <c r="D55" s="1">
        <v>110</v>
      </c>
      <c r="E55" s="1">
        <v>195</v>
      </c>
      <c r="F55" s="1">
        <v>40</v>
      </c>
      <c r="G55" s="1" t="s">
        <v>11</v>
      </c>
      <c r="H55" s="1" t="s">
        <v>12</v>
      </c>
      <c r="I55" s="6">
        <v>6.5</v>
      </c>
      <c r="J55" s="1">
        <v>260</v>
      </c>
      <c r="K55" s="1">
        <v>80</v>
      </c>
      <c r="L55" s="1">
        <v>40</v>
      </c>
      <c r="M55" s="7" t="s">
        <v>11</v>
      </c>
      <c r="S55" s="7" t="s">
        <v>15</v>
      </c>
      <c r="T55" s="3">
        <v>40.299999999999997</v>
      </c>
      <c r="U55" s="1" t="s">
        <v>403</v>
      </c>
    </row>
    <row r="56" spans="1:21" x14ac:dyDescent="0.25">
      <c r="A56" s="1" t="s">
        <v>33</v>
      </c>
      <c r="B56" s="1" t="s">
        <v>27</v>
      </c>
      <c r="C56" s="6">
        <v>12.8</v>
      </c>
      <c r="D56" s="1">
        <v>135</v>
      </c>
      <c r="E56" s="1">
        <v>180</v>
      </c>
      <c r="F56" s="1">
        <v>40</v>
      </c>
      <c r="G56" s="1" t="s">
        <v>11</v>
      </c>
      <c r="H56" s="1" t="s">
        <v>12</v>
      </c>
      <c r="I56" s="6">
        <v>7.4</v>
      </c>
      <c r="J56" s="1">
        <v>15</v>
      </c>
      <c r="K56" s="1">
        <v>90</v>
      </c>
      <c r="L56" s="1">
        <v>40</v>
      </c>
      <c r="M56" s="7" t="s">
        <v>11</v>
      </c>
      <c r="S56" s="7" t="s">
        <v>15</v>
      </c>
      <c r="T56" s="3">
        <v>47.36</v>
      </c>
      <c r="U56" s="1" t="s">
        <v>404</v>
      </c>
    </row>
    <row r="57" spans="1:21" x14ac:dyDescent="0.25">
      <c r="A57" s="1" t="s">
        <v>33</v>
      </c>
      <c r="B57" s="1" t="s">
        <v>28</v>
      </c>
      <c r="C57" s="6">
        <v>15.2</v>
      </c>
      <c r="D57" s="1">
        <v>110</v>
      </c>
      <c r="E57" s="1">
        <v>195</v>
      </c>
      <c r="F57" s="1">
        <v>40</v>
      </c>
      <c r="G57" s="1" t="s">
        <v>11</v>
      </c>
      <c r="H57" s="1" t="s">
        <v>12</v>
      </c>
      <c r="I57" s="6">
        <v>8.1999999999999993</v>
      </c>
      <c r="J57" s="1">
        <v>260</v>
      </c>
      <c r="K57" s="1">
        <v>80</v>
      </c>
      <c r="L57" s="1">
        <v>40</v>
      </c>
      <c r="M57" s="7" t="s">
        <v>11</v>
      </c>
      <c r="S57" s="7" t="s">
        <v>15</v>
      </c>
      <c r="T57" s="3">
        <v>62.32</v>
      </c>
      <c r="U57" s="1" t="s">
        <v>405</v>
      </c>
    </row>
    <row r="58" spans="1:21" x14ac:dyDescent="0.25">
      <c r="A58" s="1" t="s">
        <v>33</v>
      </c>
      <c r="B58" s="1" t="s">
        <v>27</v>
      </c>
      <c r="C58" s="6">
        <v>19</v>
      </c>
      <c r="D58" s="1">
        <v>135</v>
      </c>
      <c r="E58" s="1">
        <v>180</v>
      </c>
      <c r="F58" s="1">
        <v>40</v>
      </c>
      <c r="G58" s="1" t="s">
        <v>11</v>
      </c>
      <c r="H58" s="1" t="s">
        <v>12</v>
      </c>
      <c r="I58" s="6">
        <v>5.6</v>
      </c>
      <c r="J58" s="1">
        <v>15</v>
      </c>
      <c r="K58" s="1">
        <v>90</v>
      </c>
      <c r="L58" s="1">
        <v>40</v>
      </c>
      <c r="M58" s="7" t="s">
        <v>11</v>
      </c>
      <c r="S58" s="7" t="s">
        <v>15</v>
      </c>
      <c r="T58" s="3">
        <v>53.2</v>
      </c>
      <c r="U58" s="1" t="s">
        <v>406</v>
      </c>
    </row>
    <row r="59" spans="1:21" x14ac:dyDescent="0.25">
      <c r="A59" s="1" t="s">
        <v>33</v>
      </c>
      <c r="B59" s="1" t="s">
        <v>28</v>
      </c>
      <c r="C59" s="6">
        <v>14.8</v>
      </c>
      <c r="D59" s="1">
        <v>110</v>
      </c>
      <c r="E59" s="1">
        <v>195</v>
      </c>
      <c r="F59" s="1">
        <v>40</v>
      </c>
      <c r="G59" s="1" t="s">
        <v>11</v>
      </c>
      <c r="H59" s="1" t="s">
        <v>12</v>
      </c>
      <c r="I59" s="6">
        <v>6.3</v>
      </c>
      <c r="J59" s="1">
        <v>260</v>
      </c>
      <c r="K59" s="1">
        <v>80</v>
      </c>
      <c r="L59" s="1">
        <v>40</v>
      </c>
      <c r="M59" s="7" t="s">
        <v>11</v>
      </c>
      <c r="S59" s="7" t="s">
        <v>15</v>
      </c>
      <c r="T59" s="3">
        <v>46.62</v>
      </c>
      <c r="U59" s="1" t="s">
        <v>407</v>
      </c>
    </row>
    <row r="60" spans="1:21" x14ac:dyDescent="0.25">
      <c r="A60" s="1" t="s">
        <v>33</v>
      </c>
      <c r="B60" s="1" t="s">
        <v>27</v>
      </c>
      <c r="C60" s="6">
        <v>12.8</v>
      </c>
      <c r="D60" s="1">
        <v>135</v>
      </c>
      <c r="E60" s="1">
        <v>180</v>
      </c>
      <c r="F60" s="1">
        <v>40</v>
      </c>
      <c r="G60" s="1" t="s">
        <v>11</v>
      </c>
      <c r="H60" s="1" t="s">
        <v>12</v>
      </c>
      <c r="I60" s="6">
        <v>8.3000000000000007</v>
      </c>
      <c r="J60" s="1">
        <v>15</v>
      </c>
      <c r="K60" s="1">
        <v>90</v>
      </c>
      <c r="L60" s="1">
        <v>40</v>
      </c>
      <c r="M60" s="7" t="s">
        <v>11</v>
      </c>
      <c r="S60" s="7" t="s">
        <v>15</v>
      </c>
      <c r="T60" s="3">
        <v>53.12</v>
      </c>
      <c r="U60" s="1" t="s">
        <v>408</v>
      </c>
    </row>
    <row r="61" spans="1:21" x14ac:dyDescent="0.25">
      <c r="A61" s="1" t="s">
        <v>33</v>
      </c>
      <c r="B61" s="1" t="s">
        <v>28</v>
      </c>
      <c r="C61" s="6">
        <v>11.2</v>
      </c>
      <c r="D61" s="1">
        <v>110</v>
      </c>
      <c r="E61" s="1">
        <v>195</v>
      </c>
      <c r="F61" s="1">
        <v>40</v>
      </c>
      <c r="G61" s="1" t="s">
        <v>11</v>
      </c>
      <c r="H61" s="1" t="s">
        <v>12</v>
      </c>
      <c r="I61" s="6">
        <v>6.7</v>
      </c>
      <c r="J61" s="1">
        <v>260</v>
      </c>
      <c r="K61" s="1">
        <v>80</v>
      </c>
      <c r="L61" s="1">
        <v>40</v>
      </c>
      <c r="M61" s="7" t="s">
        <v>11</v>
      </c>
      <c r="S61" s="7" t="s">
        <v>15</v>
      </c>
      <c r="T61" s="3">
        <v>37.520000000000003</v>
      </c>
      <c r="U61" s="1" t="s">
        <v>250</v>
      </c>
    </row>
    <row r="62" spans="1:21" x14ac:dyDescent="0.25">
      <c r="A62" s="1" t="s">
        <v>33</v>
      </c>
      <c r="B62" s="1" t="s">
        <v>27</v>
      </c>
      <c r="C62" s="6">
        <v>19.399999999999999</v>
      </c>
      <c r="D62" s="1">
        <v>135</v>
      </c>
      <c r="E62" s="1">
        <v>180</v>
      </c>
      <c r="F62" s="1">
        <v>40</v>
      </c>
      <c r="G62" s="1" t="s">
        <v>11</v>
      </c>
      <c r="H62" s="1" t="s">
        <v>12</v>
      </c>
      <c r="I62" s="6">
        <v>4.7</v>
      </c>
      <c r="J62" s="1">
        <v>15</v>
      </c>
      <c r="K62" s="1">
        <v>90</v>
      </c>
      <c r="L62" s="1">
        <v>40</v>
      </c>
      <c r="M62" s="7" t="s">
        <v>11</v>
      </c>
      <c r="S62" s="7" t="s">
        <v>15</v>
      </c>
      <c r="T62" s="3">
        <v>45.59</v>
      </c>
      <c r="U62" s="1" t="s">
        <v>409</v>
      </c>
    </row>
    <row r="63" spans="1:21" x14ac:dyDescent="0.25">
      <c r="A63" s="1" t="s">
        <v>33</v>
      </c>
      <c r="B63" s="1" t="s">
        <v>28</v>
      </c>
      <c r="C63" s="6">
        <v>18.600000000000001</v>
      </c>
      <c r="D63" s="1">
        <v>110</v>
      </c>
      <c r="E63" s="1">
        <v>195</v>
      </c>
      <c r="F63" s="1">
        <v>40</v>
      </c>
      <c r="G63" s="1" t="s">
        <v>11</v>
      </c>
      <c r="H63" s="1" t="s">
        <v>12</v>
      </c>
      <c r="I63" s="6">
        <v>7.8</v>
      </c>
      <c r="J63" s="1">
        <v>260</v>
      </c>
      <c r="K63" s="1">
        <v>80</v>
      </c>
      <c r="L63" s="1">
        <v>40</v>
      </c>
      <c r="M63" s="7" t="s">
        <v>11</v>
      </c>
      <c r="S63" s="7" t="s">
        <v>15</v>
      </c>
      <c r="T63" s="3">
        <v>72.540000000000006</v>
      </c>
      <c r="U63" s="1" t="s">
        <v>410</v>
      </c>
    </row>
    <row r="64" spans="1:21" x14ac:dyDescent="0.25">
      <c r="A64" s="1" t="s">
        <v>33</v>
      </c>
      <c r="B64" s="1" t="s">
        <v>27</v>
      </c>
      <c r="C64" s="6">
        <v>19.2</v>
      </c>
      <c r="D64" s="1">
        <v>135</v>
      </c>
      <c r="E64" s="1">
        <v>180</v>
      </c>
      <c r="F64" s="1">
        <v>40</v>
      </c>
      <c r="G64" s="1" t="s">
        <v>11</v>
      </c>
      <c r="H64" s="1" t="s">
        <v>12</v>
      </c>
      <c r="I64" s="6">
        <v>4.4000000000000004</v>
      </c>
      <c r="J64" s="1">
        <v>15</v>
      </c>
      <c r="K64" s="1">
        <v>90</v>
      </c>
      <c r="L64" s="1">
        <v>40</v>
      </c>
      <c r="M64" s="7" t="s">
        <v>11</v>
      </c>
      <c r="S64" s="7" t="s">
        <v>15</v>
      </c>
      <c r="T64" s="3">
        <v>42.24</v>
      </c>
      <c r="U64" s="1" t="s">
        <v>411</v>
      </c>
    </row>
    <row r="65" spans="1:21" x14ac:dyDescent="0.25">
      <c r="A65" s="1" t="s">
        <v>33</v>
      </c>
      <c r="B65" s="1" t="s">
        <v>28</v>
      </c>
      <c r="C65" s="6">
        <v>18</v>
      </c>
      <c r="D65" s="1">
        <v>110</v>
      </c>
      <c r="E65" s="1">
        <v>195</v>
      </c>
      <c r="F65" s="1">
        <v>40</v>
      </c>
      <c r="G65" s="1" t="s">
        <v>11</v>
      </c>
      <c r="H65" s="1" t="s">
        <v>12</v>
      </c>
      <c r="I65" s="6">
        <v>7.5</v>
      </c>
      <c r="J65" s="1">
        <v>260</v>
      </c>
      <c r="K65" s="1">
        <v>80</v>
      </c>
      <c r="L65" s="1">
        <v>40</v>
      </c>
      <c r="M65" s="7" t="s">
        <v>11</v>
      </c>
      <c r="S65" s="7" t="s">
        <v>15</v>
      </c>
      <c r="T65" s="3">
        <v>67.5</v>
      </c>
      <c r="U65" s="1" t="s">
        <v>412</v>
      </c>
    </row>
    <row r="66" spans="1:21" x14ac:dyDescent="0.25">
      <c r="A66" s="1" t="s">
        <v>33</v>
      </c>
      <c r="B66" s="1" t="s">
        <v>27</v>
      </c>
      <c r="C66" s="6">
        <v>16</v>
      </c>
      <c r="D66" s="1">
        <v>135</v>
      </c>
      <c r="E66" s="1">
        <v>180</v>
      </c>
      <c r="F66" s="1">
        <v>40</v>
      </c>
      <c r="G66" s="1" t="s">
        <v>11</v>
      </c>
      <c r="H66" s="1" t="s">
        <v>12</v>
      </c>
      <c r="I66" s="6">
        <v>8.6999999999999993</v>
      </c>
      <c r="J66" s="1">
        <v>15</v>
      </c>
      <c r="K66" s="1">
        <v>90</v>
      </c>
      <c r="L66" s="1">
        <v>40</v>
      </c>
      <c r="M66" s="7" t="s">
        <v>11</v>
      </c>
      <c r="S66" s="7" t="s">
        <v>15</v>
      </c>
      <c r="T66" s="3">
        <v>69.599999999999994</v>
      </c>
      <c r="U66" s="1" t="s">
        <v>413</v>
      </c>
    </row>
    <row r="67" spans="1:21" x14ac:dyDescent="0.25">
      <c r="A67" s="1" t="s">
        <v>33</v>
      </c>
      <c r="B67" s="1" t="s">
        <v>28</v>
      </c>
      <c r="C67" s="6">
        <v>13.9</v>
      </c>
      <c r="D67" s="1">
        <v>110</v>
      </c>
      <c r="E67" s="1">
        <v>195</v>
      </c>
      <c r="F67" s="1">
        <v>40</v>
      </c>
      <c r="G67" s="1" t="s">
        <v>11</v>
      </c>
      <c r="H67" s="1" t="s">
        <v>12</v>
      </c>
      <c r="I67" s="6">
        <v>5.5</v>
      </c>
      <c r="J67" s="1">
        <v>260</v>
      </c>
      <c r="K67" s="1">
        <v>80</v>
      </c>
      <c r="L67" s="1">
        <v>40</v>
      </c>
      <c r="M67" s="7" t="s">
        <v>11</v>
      </c>
      <c r="S67" s="7" t="s">
        <v>15</v>
      </c>
      <c r="T67" s="3">
        <v>38.229999999999997</v>
      </c>
      <c r="U67" s="1" t="s">
        <v>414</v>
      </c>
    </row>
    <row r="68" spans="1:21" x14ac:dyDescent="0.25">
      <c r="A68" s="1" t="s">
        <v>33</v>
      </c>
      <c r="B68" s="1" t="s">
        <v>27</v>
      </c>
      <c r="C68" s="6">
        <v>11.5</v>
      </c>
      <c r="D68" s="1">
        <v>135</v>
      </c>
      <c r="E68" s="1">
        <v>180</v>
      </c>
      <c r="F68" s="1">
        <v>40</v>
      </c>
      <c r="G68" s="1" t="s">
        <v>11</v>
      </c>
      <c r="H68" s="1" t="s">
        <v>12</v>
      </c>
      <c r="I68" s="6">
        <v>6.1</v>
      </c>
      <c r="J68" s="1">
        <v>15</v>
      </c>
      <c r="K68" s="1">
        <v>90</v>
      </c>
      <c r="L68" s="1">
        <v>40</v>
      </c>
      <c r="M68" s="7" t="s">
        <v>11</v>
      </c>
      <c r="S68" s="7" t="s">
        <v>15</v>
      </c>
      <c r="T68" s="3">
        <v>35.08</v>
      </c>
      <c r="U68" s="1" t="s">
        <v>415</v>
      </c>
    </row>
    <row r="69" spans="1:21" x14ac:dyDescent="0.25">
      <c r="A69" s="1" t="s">
        <v>33</v>
      </c>
      <c r="B69" s="1" t="s">
        <v>28</v>
      </c>
      <c r="C69" s="6">
        <v>20</v>
      </c>
      <c r="D69" s="1">
        <v>110</v>
      </c>
      <c r="E69" s="1">
        <v>195</v>
      </c>
      <c r="F69" s="1">
        <v>40</v>
      </c>
      <c r="G69" s="1" t="s">
        <v>11</v>
      </c>
      <c r="H69" s="1" t="s">
        <v>12</v>
      </c>
      <c r="I69" s="6">
        <v>4.0999999999999996</v>
      </c>
      <c r="J69" s="1">
        <v>260</v>
      </c>
      <c r="K69" s="1">
        <v>80</v>
      </c>
      <c r="L69" s="1">
        <v>40</v>
      </c>
      <c r="M69" s="7" t="s">
        <v>11</v>
      </c>
      <c r="S69" s="7" t="s">
        <v>15</v>
      </c>
      <c r="T69" s="3">
        <v>41</v>
      </c>
      <c r="U69" s="1" t="s">
        <v>416</v>
      </c>
    </row>
    <row r="70" spans="1:21" x14ac:dyDescent="0.25">
      <c r="A70" s="1" t="s">
        <v>33</v>
      </c>
      <c r="B70" s="1" t="s">
        <v>27</v>
      </c>
      <c r="C70" s="6">
        <v>11.4</v>
      </c>
      <c r="D70" s="1">
        <v>135</v>
      </c>
      <c r="E70" s="1">
        <v>180</v>
      </c>
      <c r="F70" s="1">
        <v>40</v>
      </c>
      <c r="G70" s="1" t="s">
        <v>11</v>
      </c>
      <c r="H70" s="1" t="s">
        <v>12</v>
      </c>
      <c r="I70" s="6">
        <v>7.1</v>
      </c>
      <c r="J70" s="1">
        <v>15</v>
      </c>
      <c r="K70" s="1">
        <v>90</v>
      </c>
      <c r="L70" s="1">
        <v>40</v>
      </c>
      <c r="M70" s="7" t="s">
        <v>11</v>
      </c>
      <c r="S70" s="7" t="s">
        <v>15</v>
      </c>
      <c r="T70" s="3">
        <v>40.47</v>
      </c>
      <c r="U70" s="1" t="s">
        <v>417</v>
      </c>
    </row>
    <row r="71" spans="1:21" x14ac:dyDescent="0.25">
      <c r="A71" s="1" t="s">
        <v>33</v>
      </c>
      <c r="B71" s="1" t="s">
        <v>28</v>
      </c>
      <c r="C71" s="6">
        <v>14.2</v>
      </c>
      <c r="D71" s="1">
        <v>110</v>
      </c>
      <c r="E71" s="1">
        <v>195</v>
      </c>
      <c r="F71" s="1">
        <v>40</v>
      </c>
      <c r="G71" s="1" t="s">
        <v>11</v>
      </c>
      <c r="H71" s="1" t="s">
        <v>12</v>
      </c>
      <c r="I71" s="6">
        <v>7.2</v>
      </c>
      <c r="J71" s="1">
        <v>260</v>
      </c>
      <c r="K71" s="1">
        <v>80</v>
      </c>
      <c r="L71" s="1">
        <v>40</v>
      </c>
      <c r="M71" s="7" t="s">
        <v>11</v>
      </c>
      <c r="S71" s="7" t="s">
        <v>15</v>
      </c>
      <c r="T71" s="3">
        <v>51.12</v>
      </c>
      <c r="U71" s="1" t="s">
        <v>418</v>
      </c>
    </row>
    <row r="72" spans="1:21" x14ac:dyDescent="0.25">
      <c r="A72" s="1" t="s">
        <v>33</v>
      </c>
      <c r="B72" s="1" t="s">
        <v>27</v>
      </c>
      <c r="C72" s="6">
        <v>15.5</v>
      </c>
      <c r="D72" s="1">
        <v>135</v>
      </c>
      <c r="E72" s="1">
        <v>180</v>
      </c>
      <c r="F72" s="1">
        <v>40</v>
      </c>
      <c r="G72" s="1" t="s">
        <v>11</v>
      </c>
      <c r="H72" s="1" t="s">
        <v>12</v>
      </c>
      <c r="I72" s="6">
        <v>8.3000000000000007</v>
      </c>
      <c r="J72" s="1">
        <v>15</v>
      </c>
      <c r="K72" s="1">
        <v>90</v>
      </c>
      <c r="L72" s="1">
        <v>40</v>
      </c>
      <c r="M72" s="7" t="s">
        <v>11</v>
      </c>
      <c r="S72" s="7" t="s">
        <v>15</v>
      </c>
      <c r="T72" s="3">
        <v>64.33</v>
      </c>
      <c r="U72" s="1" t="s">
        <v>253</v>
      </c>
    </row>
    <row r="73" spans="1:21" x14ac:dyDescent="0.25">
      <c r="A73" s="1" t="s">
        <v>33</v>
      </c>
      <c r="B73" s="1" t="s">
        <v>28</v>
      </c>
      <c r="C73" s="6">
        <v>15</v>
      </c>
      <c r="D73" s="1">
        <v>110</v>
      </c>
      <c r="E73" s="1">
        <v>195</v>
      </c>
      <c r="F73" s="1">
        <v>40</v>
      </c>
      <c r="G73" s="1" t="s">
        <v>11</v>
      </c>
      <c r="H73" s="1" t="s">
        <v>12</v>
      </c>
      <c r="I73" s="6">
        <v>6</v>
      </c>
      <c r="J73" s="1">
        <v>260</v>
      </c>
      <c r="K73" s="1">
        <v>80</v>
      </c>
      <c r="L73" s="1">
        <v>40</v>
      </c>
      <c r="M73" s="7" t="s">
        <v>11</v>
      </c>
      <c r="S73" s="7" t="s">
        <v>15</v>
      </c>
      <c r="T73" s="3">
        <v>45</v>
      </c>
      <c r="U73" s="1" t="s">
        <v>419</v>
      </c>
    </row>
    <row r="74" spans="1:21" x14ac:dyDescent="0.25">
      <c r="A74" s="1" t="s">
        <v>33</v>
      </c>
      <c r="B74" s="1" t="s">
        <v>27</v>
      </c>
      <c r="C74" s="6">
        <v>18.100000000000001</v>
      </c>
      <c r="D74" s="1">
        <v>135</v>
      </c>
      <c r="E74" s="1">
        <v>180</v>
      </c>
      <c r="F74" s="1">
        <v>40</v>
      </c>
      <c r="G74" s="1" t="s">
        <v>11</v>
      </c>
      <c r="H74" s="1" t="s">
        <v>12</v>
      </c>
      <c r="I74" s="6">
        <v>4.8</v>
      </c>
      <c r="J74" s="1">
        <v>15</v>
      </c>
      <c r="K74" s="1">
        <v>90</v>
      </c>
      <c r="L74" s="1">
        <v>40</v>
      </c>
      <c r="M74" s="7" t="s">
        <v>11</v>
      </c>
      <c r="S74" s="7" t="s">
        <v>15</v>
      </c>
      <c r="T74" s="3">
        <v>43.44</v>
      </c>
      <c r="U74" s="1" t="s">
        <v>420</v>
      </c>
    </row>
    <row r="75" spans="1:21" x14ac:dyDescent="0.25">
      <c r="A75" s="1" t="s">
        <v>33</v>
      </c>
      <c r="B75" s="1" t="s">
        <v>28</v>
      </c>
      <c r="C75" s="6">
        <v>12.2</v>
      </c>
      <c r="D75" s="1">
        <v>110</v>
      </c>
      <c r="E75" s="1">
        <v>195</v>
      </c>
      <c r="F75" s="1">
        <v>40</v>
      </c>
      <c r="G75" s="1" t="s">
        <v>11</v>
      </c>
      <c r="H75" s="1" t="s">
        <v>12</v>
      </c>
      <c r="I75" s="6">
        <v>6.4</v>
      </c>
      <c r="J75" s="1">
        <v>260</v>
      </c>
      <c r="K75" s="1">
        <v>80</v>
      </c>
      <c r="L75" s="1">
        <v>40</v>
      </c>
      <c r="M75" s="7" t="s">
        <v>11</v>
      </c>
      <c r="S75" s="7" t="s">
        <v>15</v>
      </c>
      <c r="T75" s="3">
        <v>39.04</v>
      </c>
      <c r="U75" s="1" t="s">
        <v>251</v>
      </c>
    </row>
    <row r="76" spans="1:21" x14ac:dyDescent="0.25">
      <c r="A76" s="1" t="s">
        <v>33</v>
      </c>
      <c r="B76" s="1" t="s">
        <v>27</v>
      </c>
      <c r="C76" s="6">
        <v>18.5</v>
      </c>
      <c r="D76" s="1">
        <v>135</v>
      </c>
      <c r="E76" s="1">
        <v>180</v>
      </c>
      <c r="F76" s="1">
        <v>40</v>
      </c>
      <c r="G76" s="1" t="s">
        <v>11</v>
      </c>
      <c r="H76" s="1" t="s">
        <v>12</v>
      </c>
      <c r="I76" s="6">
        <v>8.9</v>
      </c>
      <c r="J76" s="1">
        <v>15</v>
      </c>
      <c r="K76" s="1">
        <v>90</v>
      </c>
      <c r="L76" s="1">
        <v>40</v>
      </c>
      <c r="M76" s="7" t="s">
        <v>11</v>
      </c>
      <c r="S76" s="7" t="s">
        <v>15</v>
      </c>
      <c r="T76" s="3">
        <v>82.33</v>
      </c>
      <c r="U76" s="1" t="s">
        <v>421</v>
      </c>
    </row>
    <row r="77" spans="1:21" x14ac:dyDescent="0.25">
      <c r="A77" s="1" t="s">
        <v>33</v>
      </c>
      <c r="B77" s="1" t="s">
        <v>28</v>
      </c>
      <c r="C77" s="6">
        <v>11.6</v>
      </c>
      <c r="D77" s="1">
        <v>110</v>
      </c>
      <c r="E77" s="1">
        <v>195</v>
      </c>
      <c r="F77" s="1">
        <v>40</v>
      </c>
      <c r="G77" s="1" t="s">
        <v>11</v>
      </c>
      <c r="H77" s="1" t="s">
        <v>12</v>
      </c>
      <c r="I77" s="6">
        <v>4.9000000000000004</v>
      </c>
      <c r="J77" s="1">
        <v>260</v>
      </c>
      <c r="K77" s="1">
        <v>80</v>
      </c>
      <c r="L77" s="1">
        <v>40</v>
      </c>
      <c r="M77" s="7" t="s">
        <v>11</v>
      </c>
      <c r="S77" s="7" t="s">
        <v>15</v>
      </c>
      <c r="T77" s="3">
        <v>28.42</v>
      </c>
      <c r="U77" s="1" t="s">
        <v>422</v>
      </c>
    </row>
    <row r="78" spans="1:21" x14ac:dyDescent="0.25">
      <c r="A78" s="1" t="s">
        <v>33</v>
      </c>
      <c r="B78" s="1" t="s">
        <v>27</v>
      </c>
      <c r="C78" s="6">
        <v>12.1</v>
      </c>
      <c r="D78" s="1">
        <v>135</v>
      </c>
      <c r="E78" s="1">
        <v>180</v>
      </c>
      <c r="F78" s="1">
        <v>40</v>
      </c>
      <c r="G78" s="1" t="s">
        <v>11</v>
      </c>
      <c r="H78" s="1" t="s">
        <v>12</v>
      </c>
      <c r="I78" s="6">
        <v>8.6</v>
      </c>
      <c r="J78" s="1">
        <v>15</v>
      </c>
      <c r="K78" s="1">
        <v>90</v>
      </c>
      <c r="L78" s="1">
        <v>40</v>
      </c>
      <c r="M78" s="7" t="s">
        <v>11</v>
      </c>
      <c r="S78" s="7" t="s">
        <v>15</v>
      </c>
      <c r="T78" s="3">
        <v>52.03</v>
      </c>
      <c r="U78" s="1" t="s">
        <v>423</v>
      </c>
    </row>
    <row r="79" spans="1:21" x14ac:dyDescent="0.25">
      <c r="A79" s="1" t="s">
        <v>33</v>
      </c>
      <c r="B79" s="1" t="s">
        <v>28</v>
      </c>
      <c r="C79" s="6">
        <v>11.9</v>
      </c>
      <c r="D79" s="1">
        <v>110</v>
      </c>
      <c r="E79" s="1">
        <v>195</v>
      </c>
      <c r="F79" s="1">
        <v>40</v>
      </c>
      <c r="G79" s="1" t="s">
        <v>11</v>
      </c>
      <c r="H79" s="1" t="s">
        <v>12</v>
      </c>
      <c r="I79" s="6">
        <v>8.6999999999999993</v>
      </c>
      <c r="J79" s="1">
        <v>260</v>
      </c>
      <c r="K79" s="1">
        <v>80</v>
      </c>
      <c r="L79" s="1">
        <v>40</v>
      </c>
      <c r="M79" s="7" t="s">
        <v>11</v>
      </c>
      <c r="S79" s="7" t="s">
        <v>15</v>
      </c>
      <c r="T79" s="3">
        <v>51.77</v>
      </c>
      <c r="U79" s="1" t="s">
        <v>424</v>
      </c>
    </row>
    <row r="80" spans="1:21" x14ac:dyDescent="0.25">
      <c r="A80" s="1" t="s">
        <v>33</v>
      </c>
      <c r="B80" s="1" t="s">
        <v>27</v>
      </c>
      <c r="C80" s="6">
        <v>12.5</v>
      </c>
      <c r="D80" s="1">
        <v>135</v>
      </c>
      <c r="E80" s="1">
        <v>180</v>
      </c>
      <c r="F80" s="1">
        <v>40</v>
      </c>
      <c r="G80" s="1" t="s">
        <v>11</v>
      </c>
      <c r="H80" s="1" t="s">
        <v>12</v>
      </c>
      <c r="I80" s="6">
        <v>7.5</v>
      </c>
      <c r="J80" s="1">
        <v>15</v>
      </c>
      <c r="K80" s="1">
        <v>90</v>
      </c>
      <c r="L80" s="1">
        <v>40</v>
      </c>
      <c r="M80" s="7" t="s">
        <v>11</v>
      </c>
      <c r="S80" s="7" t="s">
        <v>15</v>
      </c>
      <c r="T80" s="3">
        <v>46.88</v>
      </c>
      <c r="U80" s="1" t="s">
        <v>425</v>
      </c>
    </row>
    <row r="81" spans="1:21" x14ac:dyDescent="0.25">
      <c r="A81" s="1" t="s">
        <v>33</v>
      </c>
      <c r="B81" s="1" t="s">
        <v>28</v>
      </c>
      <c r="C81" s="6">
        <v>14.3</v>
      </c>
      <c r="D81" s="1">
        <v>110</v>
      </c>
      <c r="E81" s="1">
        <v>195</v>
      </c>
      <c r="F81" s="1">
        <v>40</v>
      </c>
      <c r="G81" s="1" t="s">
        <v>11</v>
      </c>
      <c r="H81" s="1" t="s">
        <v>12</v>
      </c>
      <c r="I81" s="6">
        <v>4</v>
      </c>
      <c r="J81" s="1">
        <v>260</v>
      </c>
      <c r="K81" s="1">
        <v>80</v>
      </c>
      <c r="L81" s="1">
        <v>40</v>
      </c>
      <c r="M81" s="7" t="s">
        <v>11</v>
      </c>
      <c r="S81" s="7" t="s">
        <v>15</v>
      </c>
      <c r="T81" s="3">
        <v>28.6</v>
      </c>
      <c r="U81" s="1" t="s">
        <v>426</v>
      </c>
    </row>
    <row r="82" spans="1:21" x14ac:dyDescent="0.25">
      <c r="A82" s="1" t="s">
        <v>33</v>
      </c>
      <c r="B82" s="1" t="s">
        <v>27</v>
      </c>
      <c r="C82" s="6">
        <v>13.9</v>
      </c>
      <c r="D82" s="1">
        <v>135</v>
      </c>
      <c r="E82" s="1">
        <v>180</v>
      </c>
      <c r="F82" s="1">
        <v>40</v>
      </c>
      <c r="G82" s="1" t="s">
        <v>11</v>
      </c>
      <c r="H82" s="1" t="s">
        <v>12</v>
      </c>
      <c r="I82" s="6">
        <v>8.5</v>
      </c>
      <c r="J82" s="1">
        <v>15</v>
      </c>
      <c r="K82" s="1">
        <v>90</v>
      </c>
      <c r="L82" s="1">
        <v>40</v>
      </c>
      <c r="M82" s="7" t="s">
        <v>11</v>
      </c>
      <c r="S82" s="7" t="s">
        <v>15</v>
      </c>
      <c r="T82" s="3">
        <v>59.08</v>
      </c>
      <c r="U82" s="1" t="s">
        <v>392</v>
      </c>
    </row>
    <row r="83" spans="1:21" x14ac:dyDescent="0.25">
      <c r="A83" s="1" t="s">
        <v>33</v>
      </c>
      <c r="B83" s="1" t="s">
        <v>28</v>
      </c>
      <c r="C83" s="6">
        <v>12.3</v>
      </c>
      <c r="D83" s="1">
        <v>110</v>
      </c>
      <c r="E83" s="1">
        <v>195</v>
      </c>
      <c r="F83" s="1">
        <v>40</v>
      </c>
      <c r="G83" s="1" t="s">
        <v>11</v>
      </c>
      <c r="H83" s="1" t="s">
        <v>12</v>
      </c>
      <c r="I83" s="6">
        <v>9</v>
      </c>
      <c r="J83" s="1">
        <v>260</v>
      </c>
      <c r="K83" s="1">
        <v>80</v>
      </c>
      <c r="L83" s="1">
        <v>40</v>
      </c>
      <c r="M83" s="7" t="s">
        <v>11</v>
      </c>
      <c r="S83" s="7" t="s">
        <v>15</v>
      </c>
      <c r="T83" s="3">
        <v>55.35</v>
      </c>
      <c r="U83" s="1" t="s">
        <v>427</v>
      </c>
    </row>
    <row r="84" spans="1:21" x14ac:dyDescent="0.25">
      <c r="A84" s="1" t="s">
        <v>33</v>
      </c>
      <c r="B84" s="1" t="s">
        <v>27</v>
      </c>
      <c r="C84" s="6">
        <v>11.2</v>
      </c>
      <c r="D84" s="1">
        <v>135</v>
      </c>
      <c r="E84" s="1">
        <v>180</v>
      </c>
      <c r="F84" s="1">
        <v>40</v>
      </c>
      <c r="G84" s="1" t="s">
        <v>11</v>
      </c>
      <c r="H84" s="1" t="s">
        <v>12</v>
      </c>
      <c r="I84" s="6">
        <v>7.9</v>
      </c>
      <c r="J84" s="1">
        <v>15</v>
      </c>
      <c r="K84" s="1">
        <v>90</v>
      </c>
      <c r="L84" s="1">
        <v>40</v>
      </c>
      <c r="M84" s="7" t="s">
        <v>11</v>
      </c>
      <c r="S84" s="7" t="s">
        <v>15</v>
      </c>
      <c r="T84" s="3">
        <v>44.24</v>
      </c>
      <c r="U84" s="1" t="s">
        <v>394</v>
      </c>
    </row>
    <row r="85" spans="1:21" x14ac:dyDescent="0.25">
      <c r="A85" s="1" t="s">
        <v>33</v>
      </c>
      <c r="B85" s="1" t="s">
        <v>28</v>
      </c>
      <c r="C85" s="6">
        <v>15.8</v>
      </c>
      <c r="D85" s="1">
        <v>110</v>
      </c>
      <c r="E85" s="1">
        <v>195</v>
      </c>
      <c r="F85" s="1">
        <v>40</v>
      </c>
      <c r="G85" s="1" t="s">
        <v>11</v>
      </c>
      <c r="H85" s="1" t="s">
        <v>12</v>
      </c>
      <c r="I85" s="6">
        <v>7.7</v>
      </c>
      <c r="J85" s="1">
        <v>260</v>
      </c>
      <c r="K85" s="1">
        <v>80</v>
      </c>
      <c r="L85" s="1">
        <v>40</v>
      </c>
      <c r="M85" s="7" t="s">
        <v>11</v>
      </c>
      <c r="S85" s="7" t="s">
        <v>15</v>
      </c>
      <c r="T85" s="3">
        <v>60.83</v>
      </c>
      <c r="U85" s="1" t="s">
        <v>428</v>
      </c>
    </row>
    <row r="86" spans="1:21" x14ac:dyDescent="0.25">
      <c r="A86" s="1" t="s">
        <v>33</v>
      </c>
      <c r="B86" s="1" t="s">
        <v>27</v>
      </c>
      <c r="C86" s="6">
        <v>11.8</v>
      </c>
      <c r="D86" s="1">
        <v>135</v>
      </c>
      <c r="E86" s="1">
        <v>180</v>
      </c>
      <c r="F86" s="1">
        <v>40</v>
      </c>
      <c r="G86" s="1" t="s">
        <v>11</v>
      </c>
      <c r="H86" s="1" t="s">
        <v>12</v>
      </c>
      <c r="I86" s="6">
        <v>7.2</v>
      </c>
      <c r="J86" s="1">
        <v>15</v>
      </c>
      <c r="K86" s="1">
        <v>90</v>
      </c>
      <c r="L86" s="1">
        <v>40</v>
      </c>
      <c r="M86" s="7" t="s">
        <v>11</v>
      </c>
      <c r="S86" s="7" t="s">
        <v>15</v>
      </c>
      <c r="T86" s="3">
        <v>42.48</v>
      </c>
      <c r="U86" s="1" t="s">
        <v>429</v>
      </c>
    </row>
    <row r="87" spans="1:21" x14ac:dyDescent="0.25">
      <c r="A87" s="1" t="s">
        <v>33</v>
      </c>
      <c r="B87" s="1" t="s">
        <v>28</v>
      </c>
      <c r="C87" s="6">
        <v>11.3</v>
      </c>
      <c r="D87" s="1">
        <v>110</v>
      </c>
      <c r="E87" s="1">
        <v>195</v>
      </c>
      <c r="F87" s="1">
        <v>40</v>
      </c>
      <c r="G87" s="1" t="s">
        <v>11</v>
      </c>
      <c r="H87" s="1" t="s">
        <v>12</v>
      </c>
      <c r="I87" s="6">
        <v>5.2</v>
      </c>
      <c r="J87" s="1">
        <v>260</v>
      </c>
      <c r="K87" s="1">
        <v>80</v>
      </c>
      <c r="L87" s="1">
        <v>40</v>
      </c>
      <c r="M87" s="7" t="s">
        <v>11</v>
      </c>
      <c r="S87" s="7" t="s">
        <v>15</v>
      </c>
      <c r="T87" s="3">
        <v>29.38</v>
      </c>
      <c r="U87" s="1" t="s">
        <v>430</v>
      </c>
    </row>
    <row r="88" spans="1:21" x14ac:dyDescent="0.25">
      <c r="A88" s="1" t="s">
        <v>33</v>
      </c>
      <c r="B88" s="1" t="s">
        <v>27</v>
      </c>
      <c r="C88" s="6">
        <v>11.9</v>
      </c>
      <c r="D88" s="1">
        <v>135</v>
      </c>
      <c r="E88" s="1">
        <v>180</v>
      </c>
      <c r="F88" s="1">
        <v>40</v>
      </c>
      <c r="G88" s="1" t="s">
        <v>11</v>
      </c>
      <c r="H88" s="1" t="s">
        <v>12</v>
      </c>
      <c r="I88" s="6">
        <v>6.6</v>
      </c>
      <c r="J88" s="1">
        <v>15</v>
      </c>
      <c r="K88" s="1">
        <v>90</v>
      </c>
      <c r="L88" s="1">
        <v>40</v>
      </c>
      <c r="M88" s="7" t="s">
        <v>11</v>
      </c>
      <c r="S88" s="7" t="s">
        <v>15</v>
      </c>
      <c r="T88" s="3">
        <v>39.270000000000003</v>
      </c>
      <c r="U88" s="1" t="s">
        <v>431</v>
      </c>
    </row>
    <row r="89" spans="1:21" x14ac:dyDescent="0.25">
      <c r="A89" s="1" t="s">
        <v>33</v>
      </c>
      <c r="B89" s="1" t="s">
        <v>28</v>
      </c>
      <c r="C89" s="6">
        <v>15.4</v>
      </c>
      <c r="D89" s="1">
        <v>110</v>
      </c>
      <c r="E89" s="1">
        <v>195</v>
      </c>
      <c r="F89" s="1">
        <v>40</v>
      </c>
      <c r="G89" s="1" t="s">
        <v>11</v>
      </c>
      <c r="H89" s="1" t="s">
        <v>12</v>
      </c>
      <c r="I89" s="6">
        <v>5.2</v>
      </c>
      <c r="J89" s="1">
        <v>260</v>
      </c>
      <c r="K89" s="1">
        <v>80</v>
      </c>
      <c r="L89" s="1">
        <v>40</v>
      </c>
      <c r="M89" s="7" t="s">
        <v>11</v>
      </c>
      <c r="S89" s="7" t="s">
        <v>15</v>
      </c>
      <c r="T89" s="3">
        <v>40.04</v>
      </c>
      <c r="U89" s="1" t="s">
        <v>432</v>
      </c>
    </row>
    <row r="90" spans="1:21" x14ac:dyDescent="0.25">
      <c r="A90" s="1" t="s">
        <v>33</v>
      </c>
      <c r="B90" s="1" t="s">
        <v>27</v>
      </c>
      <c r="C90" s="6">
        <v>12.9</v>
      </c>
      <c r="D90" s="1">
        <v>135</v>
      </c>
      <c r="E90" s="1">
        <v>180</v>
      </c>
      <c r="F90" s="1">
        <v>40</v>
      </c>
      <c r="G90" s="1" t="s">
        <v>11</v>
      </c>
      <c r="H90" s="1" t="s">
        <v>12</v>
      </c>
      <c r="I90" s="6">
        <v>4.3</v>
      </c>
      <c r="J90" s="1">
        <v>15</v>
      </c>
      <c r="K90" s="1">
        <v>90</v>
      </c>
      <c r="L90" s="1">
        <v>40</v>
      </c>
      <c r="M90" s="7" t="s">
        <v>11</v>
      </c>
      <c r="S90" s="7" t="s">
        <v>15</v>
      </c>
      <c r="T90" s="3">
        <v>27.74</v>
      </c>
      <c r="U90" s="1" t="s">
        <v>433</v>
      </c>
    </row>
    <row r="91" spans="1:21" x14ac:dyDescent="0.25">
      <c r="A91" s="1" t="s">
        <v>33</v>
      </c>
      <c r="B91" s="1" t="s">
        <v>28</v>
      </c>
      <c r="C91" s="6">
        <v>14.2</v>
      </c>
      <c r="D91" s="1">
        <v>110</v>
      </c>
      <c r="E91" s="1">
        <v>195</v>
      </c>
      <c r="F91" s="1">
        <v>40</v>
      </c>
      <c r="G91" s="1" t="s">
        <v>11</v>
      </c>
      <c r="H91" s="1" t="s">
        <v>12</v>
      </c>
      <c r="I91" s="6">
        <v>7.2</v>
      </c>
      <c r="J91" s="1">
        <v>260</v>
      </c>
      <c r="K91" s="1">
        <v>80</v>
      </c>
      <c r="L91" s="1">
        <v>40</v>
      </c>
      <c r="M91" s="7" t="s">
        <v>11</v>
      </c>
      <c r="S91" s="7" t="s">
        <v>15</v>
      </c>
      <c r="T91" s="3">
        <v>51.12</v>
      </c>
      <c r="U91" s="1" t="s">
        <v>418</v>
      </c>
    </row>
    <row r="92" spans="1:21" x14ac:dyDescent="0.25">
      <c r="A92" s="1" t="s">
        <v>33</v>
      </c>
      <c r="B92" s="1" t="s">
        <v>27</v>
      </c>
      <c r="C92" s="6">
        <v>12</v>
      </c>
      <c r="D92" s="1">
        <v>135</v>
      </c>
      <c r="E92" s="1">
        <v>180</v>
      </c>
      <c r="F92" s="1">
        <v>40</v>
      </c>
      <c r="G92" s="1" t="s">
        <v>11</v>
      </c>
      <c r="H92" s="1" t="s">
        <v>12</v>
      </c>
      <c r="I92" s="6">
        <v>5.8</v>
      </c>
      <c r="J92" s="1">
        <v>15</v>
      </c>
      <c r="K92" s="1">
        <v>90</v>
      </c>
      <c r="L92" s="1">
        <v>40</v>
      </c>
      <c r="M92" s="7" t="s">
        <v>11</v>
      </c>
      <c r="S92" s="7" t="s">
        <v>15</v>
      </c>
      <c r="T92" s="3">
        <v>34.799999999999997</v>
      </c>
      <c r="U92" s="1" t="s">
        <v>434</v>
      </c>
    </row>
    <row r="93" spans="1:21" x14ac:dyDescent="0.25">
      <c r="A93" s="1" t="s">
        <v>33</v>
      </c>
      <c r="B93" s="1" t="s">
        <v>28</v>
      </c>
      <c r="C93" s="6">
        <v>17.2</v>
      </c>
      <c r="D93" s="1">
        <v>110</v>
      </c>
      <c r="E93" s="1">
        <v>195</v>
      </c>
      <c r="F93" s="1">
        <v>40</v>
      </c>
      <c r="G93" s="1" t="s">
        <v>11</v>
      </c>
      <c r="H93" s="1" t="s">
        <v>12</v>
      </c>
      <c r="I93" s="6">
        <v>8.1999999999999993</v>
      </c>
      <c r="J93" s="1">
        <v>260</v>
      </c>
      <c r="K93" s="1">
        <v>80</v>
      </c>
      <c r="L93" s="1">
        <v>40</v>
      </c>
      <c r="M93" s="7" t="s">
        <v>11</v>
      </c>
      <c r="S93" s="7" t="s">
        <v>15</v>
      </c>
      <c r="T93" s="3">
        <v>70.52</v>
      </c>
      <c r="U93" s="1" t="s">
        <v>435</v>
      </c>
    </row>
    <row r="94" spans="1:21" x14ac:dyDescent="0.25">
      <c r="A94" s="1" t="s">
        <v>33</v>
      </c>
      <c r="B94" s="1" t="s">
        <v>27</v>
      </c>
      <c r="C94" s="6">
        <v>14.4</v>
      </c>
      <c r="D94" s="1">
        <v>135</v>
      </c>
      <c r="E94" s="1">
        <v>180</v>
      </c>
      <c r="F94" s="1">
        <v>40</v>
      </c>
      <c r="G94" s="1" t="s">
        <v>11</v>
      </c>
      <c r="H94" s="1" t="s">
        <v>12</v>
      </c>
      <c r="I94" s="6">
        <v>9</v>
      </c>
      <c r="J94" s="1">
        <v>15</v>
      </c>
      <c r="K94" s="1">
        <v>90</v>
      </c>
      <c r="L94" s="1">
        <v>40</v>
      </c>
      <c r="M94" s="7" t="s">
        <v>11</v>
      </c>
      <c r="S94" s="7" t="s">
        <v>15</v>
      </c>
      <c r="T94" s="3">
        <v>64.8</v>
      </c>
      <c r="U94" s="1" t="s">
        <v>334</v>
      </c>
    </row>
    <row r="95" spans="1:21" x14ac:dyDescent="0.25">
      <c r="A95" s="1" t="s">
        <v>33</v>
      </c>
      <c r="B95" s="1" t="s">
        <v>28</v>
      </c>
      <c r="C95" s="6">
        <v>18.2</v>
      </c>
      <c r="D95" s="1">
        <v>110</v>
      </c>
      <c r="E95" s="1">
        <v>195</v>
      </c>
      <c r="F95" s="1">
        <v>40</v>
      </c>
      <c r="G95" s="1" t="s">
        <v>11</v>
      </c>
      <c r="H95" s="1" t="s">
        <v>12</v>
      </c>
      <c r="I95" s="6">
        <v>5.6</v>
      </c>
      <c r="J95" s="1">
        <v>260</v>
      </c>
      <c r="K95" s="1">
        <v>80</v>
      </c>
      <c r="L95" s="1">
        <v>40</v>
      </c>
      <c r="M95" s="7" t="s">
        <v>11</v>
      </c>
      <c r="S95" s="7" t="s">
        <v>15</v>
      </c>
      <c r="T95" s="3">
        <v>50.96</v>
      </c>
      <c r="U95" s="1" t="s">
        <v>436</v>
      </c>
    </row>
    <row r="96" spans="1:21" x14ac:dyDescent="0.25">
      <c r="A96" s="1" t="s">
        <v>33</v>
      </c>
      <c r="B96" s="1" t="s">
        <v>27</v>
      </c>
      <c r="C96" s="6">
        <v>12.8</v>
      </c>
      <c r="D96" s="1">
        <v>135</v>
      </c>
      <c r="E96" s="1">
        <v>180</v>
      </c>
      <c r="F96" s="1">
        <v>40</v>
      </c>
      <c r="G96" s="1" t="s">
        <v>11</v>
      </c>
      <c r="H96" s="1" t="s">
        <v>12</v>
      </c>
      <c r="I96" s="6">
        <v>6.1</v>
      </c>
      <c r="J96" s="1">
        <v>15</v>
      </c>
      <c r="K96" s="1">
        <v>90</v>
      </c>
      <c r="L96" s="1">
        <v>40</v>
      </c>
      <c r="M96" s="7" t="s">
        <v>11</v>
      </c>
      <c r="S96" s="7" t="s">
        <v>15</v>
      </c>
      <c r="T96" s="3">
        <v>39.04</v>
      </c>
      <c r="U96" s="1" t="s">
        <v>437</v>
      </c>
    </row>
    <row r="97" spans="1:21" x14ac:dyDescent="0.25">
      <c r="A97" s="1" t="s">
        <v>33</v>
      </c>
      <c r="B97" s="1" t="s">
        <v>28</v>
      </c>
      <c r="C97" s="6">
        <v>12.4</v>
      </c>
      <c r="D97" s="1">
        <v>110</v>
      </c>
      <c r="E97" s="1">
        <v>195</v>
      </c>
      <c r="F97" s="1">
        <v>40</v>
      </c>
      <c r="G97" s="1" t="s">
        <v>11</v>
      </c>
      <c r="H97" s="1" t="s">
        <v>12</v>
      </c>
      <c r="I97" s="6">
        <v>5.6</v>
      </c>
      <c r="J97" s="1">
        <v>260</v>
      </c>
      <c r="K97" s="1">
        <v>80</v>
      </c>
      <c r="L97" s="1">
        <v>40</v>
      </c>
      <c r="M97" s="7" t="s">
        <v>11</v>
      </c>
      <c r="S97" s="7" t="s">
        <v>15</v>
      </c>
      <c r="T97" s="3">
        <v>34.72</v>
      </c>
      <c r="U97" s="1" t="s">
        <v>255</v>
      </c>
    </row>
    <row r="98" spans="1:21" x14ac:dyDescent="0.25">
      <c r="A98" s="1" t="s">
        <v>33</v>
      </c>
      <c r="B98" s="1" t="s">
        <v>27</v>
      </c>
      <c r="C98" s="6">
        <v>11.5</v>
      </c>
      <c r="D98" s="1">
        <v>135</v>
      </c>
      <c r="E98" s="1">
        <v>180</v>
      </c>
      <c r="F98" s="1">
        <v>40</v>
      </c>
      <c r="G98" s="1" t="s">
        <v>11</v>
      </c>
      <c r="H98" s="1" t="s">
        <v>12</v>
      </c>
      <c r="I98" s="6">
        <v>7.1</v>
      </c>
      <c r="J98" s="1">
        <v>15</v>
      </c>
      <c r="K98" s="1">
        <v>90</v>
      </c>
      <c r="L98" s="1">
        <v>40</v>
      </c>
      <c r="M98" s="7" t="s">
        <v>11</v>
      </c>
      <c r="S98" s="7" t="s">
        <v>15</v>
      </c>
      <c r="T98" s="3">
        <v>40.83</v>
      </c>
      <c r="U98" s="1" t="s">
        <v>438</v>
      </c>
    </row>
    <row r="99" spans="1:21" x14ac:dyDescent="0.25">
      <c r="A99" s="1" t="s">
        <v>33</v>
      </c>
      <c r="B99" s="1" t="s">
        <v>28</v>
      </c>
      <c r="C99" s="6">
        <v>15.1</v>
      </c>
      <c r="D99" s="1">
        <v>110</v>
      </c>
      <c r="E99" s="1">
        <v>195</v>
      </c>
      <c r="F99" s="1">
        <v>40</v>
      </c>
      <c r="G99" s="1" t="s">
        <v>11</v>
      </c>
      <c r="H99" s="1" t="s">
        <v>12</v>
      </c>
      <c r="I99" s="6">
        <v>4.0999999999999996</v>
      </c>
      <c r="J99" s="1">
        <v>260</v>
      </c>
      <c r="K99" s="1">
        <v>80</v>
      </c>
      <c r="L99" s="1">
        <v>40</v>
      </c>
      <c r="M99" s="7" t="s">
        <v>11</v>
      </c>
      <c r="S99" s="7" t="s">
        <v>15</v>
      </c>
      <c r="T99" s="3">
        <v>30.96</v>
      </c>
      <c r="U99" s="1" t="s">
        <v>439</v>
      </c>
    </row>
    <row r="100" spans="1:21" x14ac:dyDescent="0.25">
      <c r="A100" s="1" t="s">
        <v>33</v>
      </c>
      <c r="B100" s="1" t="s">
        <v>27</v>
      </c>
      <c r="C100" s="6">
        <v>16.899999999999999</v>
      </c>
      <c r="D100" s="1">
        <v>135</v>
      </c>
      <c r="E100" s="1">
        <v>180</v>
      </c>
      <c r="F100" s="1">
        <v>40</v>
      </c>
      <c r="G100" s="1" t="s">
        <v>11</v>
      </c>
      <c r="H100" s="1" t="s">
        <v>12</v>
      </c>
      <c r="I100" s="6">
        <v>6.8</v>
      </c>
      <c r="J100" s="1">
        <v>15</v>
      </c>
      <c r="K100" s="1">
        <v>90</v>
      </c>
      <c r="L100" s="1">
        <v>40</v>
      </c>
      <c r="M100" s="7" t="s">
        <v>11</v>
      </c>
      <c r="S100" s="7" t="s">
        <v>15</v>
      </c>
      <c r="T100" s="3">
        <v>57.46</v>
      </c>
      <c r="U100" s="1" t="s">
        <v>440</v>
      </c>
    </row>
    <row r="101" spans="1:21" x14ac:dyDescent="0.25">
      <c r="A101" s="1" t="s">
        <v>33</v>
      </c>
      <c r="B101" s="1" t="s">
        <v>28</v>
      </c>
      <c r="C101" s="6">
        <v>15.6</v>
      </c>
      <c r="D101" s="1">
        <v>110</v>
      </c>
      <c r="E101" s="1">
        <v>195</v>
      </c>
      <c r="F101" s="1">
        <v>40</v>
      </c>
      <c r="G101" s="1" t="s">
        <v>11</v>
      </c>
      <c r="H101" s="1" t="s">
        <v>12</v>
      </c>
      <c r="I101" s="6">
        <v>7</v>
      </c>
      <c r="J101" s="1">
        <v>260</v>
      </c>
      <c r="K101" s="1">
        <v>80</v>
      </c>
      <c r="L101" s="1">
        <v>40</v>
      </c>
      <c r="M101" s="7" t="s">
        <v>11</v>
      </c>
      <c r="S101" s="7" t="s">
        <v>15</v>
      </c>
      <c r="T101" s="3">
        <v>54.6</v>
      </c>
      <c r="U101" s="1" t="s">
        <v>441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6866-4AC2-438E-BFBE-D27ECE5CA262}">
  <dimension ref="A1:U101"/>
  <sheetViews>
    <sheetView workbookViewId="0">
      <selection activeCell="A2" sqref="A1:U101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  <c r="U1" s="1" t="s">
        <v>48</v>
      </c>
    </row>
    <row r="2" spans="1:21" x14ac:dyDescent="0.25">
      <c r="A2" s="1" t="s">
        <v>36</v>
      </c>
      <c r="B2" s="1" t="s">
        <v>32</v>
      </c>
      <c r="C2" s="6">
        <v>17.399999999999999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5.6</v>
      </c>
      <c r="J2" s="1" t="s">
        <v>13</v>
      </c>
      <c r="K2" s="1" t="s">
        <v>14</v>
      </c>
      <c r="L2" s="1" t="s">
        <v>10</v>
      </c>
      <c r="M2" s="1" t="s">
        <v>11</v>
      </c>
      <c r="N2" s="1"/>
      <c r="O2" s="1"/>
      <c r="P2" s="1"/>
      <c r="Q2" s="1"/>
      <c r="R2" s="1"/>
      <c r="S2" s="1" t="s">
        <v>15</v>
      </c>
      <c r="T2" s="3">
        <v>97.44</v>
      </c>
      <c r="U2" s="1" t="s">
        <v>258</v>
      </c>
    </row>
    <row r="3" spans="1:21" x14ac:dyDescent="0.25">
      <c r="A3" s="1" t="s">
        <v>36</v>
      </c>
      <c r="B3" s="1" t="s">
        <v>32</v>
      </c>
      <c r="C3" s="6">
        <v>18.2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7.1</v>
      </c>
      <c r="J3" s="1" t="s">
        <v>13</v>
      </c>
      <c r="K3" s="1" t="s">
        <v>14</v>
      </c>
      <c r="L3" s="1" t="s">
        <v>10</v>
      </c>
      <c r="M3" s="1" t="s">
        <v>11</v>
      </c>
      <c r="N3" s="1"/>
      <c r="O3" s="1"/>
      <c r="P3" s="1"/>
      <c r="Q3" s="1"/>
      <c r="R3" s="1"/>
      <c r="S3" s="1" t="s">
        <v>15</v>
      </c>
      <c r="T3" s="3">
        <v>129.22</v>
      </c>
      <c r="U3" s="1" t="s">
        <v>259</v>
      </c>
    </row>
    <row r="4" spans="1:21" x14ac:dyDescent="0.25">
      <c r="A4" s="1" t="s">
        <v>36</v>
      </c>
      <c r="B4" s="1" t="s">
        <v>32</v>
      </c>
      <c r="C4" s="6">
        <v>17.7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6">
        <v>5</v>
      </c>
      <c r="J4" s="1" t="s">
        <v>13</v>
      </c>
      <c r="K4" s="1" t="s">
        <v>14</v>
      </c>
      <c r="L4" s="1" t="s">
        <v>10</v>
      </c>
      <c r="M4" s="1" t="s">
        <v>11</v>
      </c>
      <c r="N4" s="1"/>
      <c r="O4" s="1"/>
      <c r="P4" s="1"/>
      <c r="Q4" s="1"/>
      <c r="R4" s="1"/>
      <c r="S4" s="1" t="s">
        <v>15</v>
      </c>
      <c r="T4" s="3">
        <v>88.5</v>
      </c>
      <c r="U4" s="1" t="s">
        <v>205</v>
      </c>
    </row>
    <row r="5" spans="1:21" x14ac:dyDescent="0.25">
      <c r="A5" s="1" t="s">
        <v>36</v>
      </c>
      <c r="B5" s="1" t="s">
        <v>32</v>
      </c>
      <c r="C5" s="6">
        <v>11.6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6">
        <v>9</v>
      </c>
      <c r="J5" s="1" t="s">
        <v>13</v>
      </c>
      <c r="K5" s="1" t="s">
        <v>14</v>
      </c>
      <c r="L5" s="1" t="s">
        <v>10</v>
      </c>
      <c r="M5" s="1" t="s">
        <v>11</v>
      </c>
      <c r="N5" s="1"/>
      <c r="O5" s="1"/>
      <c r="P5" s="1"/>
      <c r="Q5" s="1"/>
      <c r="R5" s="1"/>
      <c r="S5" s="1" t="s">
        <v>15</v>
      </c>
      <c r="T5" s="3">
        <v>104.4</v>
      </c>
      <c r="U5" s="1" t="s">
        <v>260</v>
      </c>
    </row>
    <row r="6" spans="1:21" x14ac:dyDescent="0.25">
      <c r="A6" s="1" t="s">
        <v>37</v>
      </c>
      <c r="B6" s="1" t="s">
        <v>32</v>
      </c>
      <c r="C6" s="6">
        <v>13.7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6">
        <v>6</v>
      </c>
      <c r="J6" s="1" t="s">
        <v>13</v>
      </c>
      <c r="K6" s="1" t="s">
        <v>14</v>
      </c>
      <c r="L6" s="1" t="s">
        <v>10</v>
      </c>
      <c r="M6" s="1" t="s">
        <v>11</v>
      </c>
      <c r="N6" s="1"/>
      <c r="O6" s="1"/>
      <c r="P6" s="1"/>
      <c r="Q6" s="1"/>
      <c r="R6" s="1"/>
      <c r="S6" s="1" t="s">
        <v>15</v>
      </c>
      <c r="T6" s="3">
        <v>39.4</v>
      </c>
      <c r="U6" s="1" t="s">
        <v>261</v>
      </c>
    </row>
    <row r="7" spans="1:21" x14ac:dyDescent="0.25">
      <c r="A7" s="1" t="s">
        <v>37</v>
      </c>
      <c r="B7" s="1" t="s">
        <v>32</v>
      </c>
      <c r="C7" s="6">
        <v>12.3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6">
        <v>7.2</v>
      </c>
      <c r="J7" s="1" t="s">
        <v>13</v>
      </c>
      <c r="K7" s="1" t="s">
        <v>14</v>
      </c>
      <c r="L7" s="1" t="s">
        <v>10</v>
      </c>
      <c r="M7" s="1" t="s">
        <v>11</v>
      </c>
      <c r="N7" s="1"/>
      <c r="O7" s="1"/>
      <c r="P7" s="1"/>
      <c r="Q7" s="1"/>
      <c r="R7" s="1"/>
      <c r="S7" s="1" t="s">
        <v>15</v>
      </c>
      <c r="T7" s="3">
        <v>39</v>
      </c>
      <c r="U7" s="1" t="s">
        <v>262</v>
      </c>
    </row>
    <row r="8" spans="1:21" x14ac:dyDescent="0.25">
      <c r="A8" s="1" t="s">
        <v>37</v>
      </c>
      <c r="B8" s="1" t="s">
        <v>32</v>
      </c>
      <c r="C8" s="6">
        <v>15.3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6">
        <v>4.3</v>
      </c>
      <c r="J8" s="1" t="s">
        <v>13</v>
      </c>
      <c r="K8" s="1" t="s">
        <v>14</v>
      </c>
      <c r="L8" s="1" t="s">
        <v>10</v>
      </c>
      <c r="M8" s="1" t="s">
        <v>11</v>
      </c>
      <c r="N8" s="1"/>
      <c r="O8" s="1"/>
      <c r="P8" s="1"/>
      <c r="Q8" s="1"/>
      <c r="R8" s="1"/>
      <c r="S8" s="1" t="s">
        <v>15</v>
      </c>
      <c r="T8" s="3">
        <v>39.200000000000003</v>
      </c>
      <c r="U8" s="1" t="s">
        <v>263</v>
      </c>
    </row>
    <row r="9" spans="1:21" x14ac:dyDescent="0.25">
      <c r="A9" s="1" t="s">
        <v>37</v>
      </c>
      <c r="B9" s="1" t="s">
        <v>32</v>
      </c>
      <c r="C9" s="6">
        <v>17.3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6">
        <v>4.9000000000000004</v>
      </c>
      <c r="J9" s="1" t="s">
        <v>13</v>
      </c>
      <c r="K9" s="1" t="s">
        <v>14</v>
      </c>
      <c r="L9" s="1" t="s">
        <v>10</v>
      </c>
      <c r="M9" s="1" t="s">
        <v>11</v>
      </c>
      <c r="N9" s="1"/>
      <c r="O9" s="1"/>
      <c r="P9" s="1"/>
      <c r="Q9" s="1"/>
      <c r="R9" s="1"/>
      <c r="S9" s="1" t="s">
        <v>15</v>
      </c>
      <c r="T9" s="3">
        <v>44.4</v>
      </c>
      <c r="U9" s="1" t="s">
        <v>264</v>
      </c>
    </row>
    <row r="10" spans="1:21" x14ac:dyDescent="0.25">
      <c r="A10" s="1" t="s">
        <v>33</v>
      </c>
      <c r="B10" s="1" t="s">
        <v>27</v>
      </c>
      <c r="C10" s="6">
        <v>19.5</v>
      </c>
      <c r="D10" s="1">
        <v>135</v>
      </c>
      <c r="E10" s="1">
        <v>180</v>
      </c>
      <c r="F10" s="1">
        <v>40</v>
      </c>
      <c r="G10" s="1" t="s">
        <v>11</v>
      </c>
      <c r="H10" s="1" t="s">
        <v>12</v>
      </c>
      <c r="I10" s="6">
        <v>4.9000000000000004</v>
      </c>
      <c r="J10" s="1">
        <v>15</v>
      </c>
      <c r="K10" s="1">
        <v>90</v>
      </c>
      <c r="L10" s="1">
        <v>40</v>
      </c>
      <c r="M10" s="7" t="s">
        <v>11</v>
      </c>
      <c r="N10" s="1"/>
      <c r="O10" s="1"/>
      <c r="P10" s="1"/>
      <c r="Q10" s="1"/>
      <c r="R10" s="1"/>
      <c r="S10" s="7" t="s">
        <v>15</v>
      </c>
      <c r="T10" s="3">
        <v>47.78</v>
      </c>
      <c r="U10" s="1" t="s">
        <v>265</v>
      </c>
    </row>
    <row r="11" spans="1:21" x14ac:dyDescent="0.25">
      <c r="A11" s="1" t="s">
        <v>33</v>
      </c>
      <c r="B11" s="1" t="s">
        <v>28</v>
      </c>
      <c r="C11" s="6">
        <v>18.8</v>
      </c>
      <c r="D11" s="1">
        <v>110</v>
      </c>
      <c r="E11" s="1">
        <v>195</v>
      </c>
      <c r="F11" s="1">
        <v>40</v>
      </c>
      <c r="G11" s="1" t="s">
        <v>11</v>
      </c>
      <c r="H11" s="1" t="s">
        <v>12</v>
      </c>
      <c r="I11" s="6">
        <v>6.6</v>
      </c>
      <c r="J11" s="1">
        <v>260</v>
      </c>
      <c r="K11" s="1">
        <v>80</v>
      </c>
      <c r="L11" s="1">
        <v>40</v>
      </c>
      <c r="M11" s="7" t="s">
        <v>11</v>
      </c>
      <c r="N11" s="1"/>
      <c r="O11" s="1"/>
      <c r="P11" s="1"/>
      <c r="Q11" s="1"/>
      <c r="R11" s="1"/>
      <c r="S11" s="7" t="s">
        <v>15</v>
      </c>
      <c r="T11" s="3">
        <v>62.04</v>
      </c>
      <c r="U11" s="1" t="s">
        <v>266</v>
      </c>
    </row>
    <row r="12" spans="1:21" x14ac:dyDescent="0.25">
      <c r="A12" s="1" t="s">
        <v>33</v>
      </c>
      <c r="B12" s="1" t="s">
        <v>27</v>
      </c>
      <c r="C12" s="6">
        <v>18.399999999999999</v>
      </c>
      <c r="D12" s="1">
        <v>135</v>
      </c>
      <c r="E12" s="1">
        <v>180</v>
      </c>
      <c r="F12" s="1">
        <v>40</v>
      </c>
      <c r="G12" s="1" t="s">
        <v>11</v>
      </c>
      <c r="H12" s="1" t="s">
        <v>12</v>
      </c>
      <c r="I12" s="6">
        <v>8.3000000000000007</v>
      </c>
      <c r="J12" s="1">
        <v>15</v>
      </c>
      <c r="K12" s="1">
        <v>90</v>
      </c>
      <c r="L12" s="1">
        <v>40</v>
      </c>
      <c r="M12" s="7" t="s">
        <v>11</v>
      </c>
      <c r="N12" s="1"/>
      <c r="O12" s="1"/>
      <c r="P12" s="1"/>
      <c r="Q12" s="1"/>
      <c r="R12" s="1"/>
      <c r="S12" s="7" t="s">
        <v>15</v>
      </c>
      <c r="T12" s="3">
        <v>76.36</v>
      </c>
      <c r="U12" s="1" t="s">
        <v>267</v>
      </c>
    </row>
    <row r="13" spans="1:21" x14ac:dyDescent="0.25">
      <c r="A13" s="1" t="s">
        <v>33</v>
      </c>
      <c r="B13" s="1" t="s">
        <v>28</v>
      </c>
      <c r="C13" s="6">
        <v>15.1</v>
      </c>
      <c r="D13" s="1">
        <v>110</v>
      </c>
      <c r="E13" s="1">
        <v>195</v>
      </c>
      <c r="F13" s="1">
        <v>40</v>
      </c>
      <c r="G13" s="1" t="s">
        <v>11</v>
      </c>
      <c r="H13" s="1" t="s">
        <v>12</v>
      </c>
      <c r="I13" s="6">
        <v>8.9</v>
      </c>
      <c r="J13" s="1">
        <v>260</v>
      </c>
      <c r="K13" s="1">
        <v>80</v>
      </c>
      <c r="L13" s="1">
        <v>40</v>
      </c>
      <c r="M13" s="7" t="s">
        <v>11</v>
      </c>
      <c r="N13" s="1"/>
      <c r="O13" s="1"/>
      <c r="P13" s="1"/>
      <c r="Q13" s="1"/>
      <c r="R13" s="1"/>
      <c r="S13" s="7" t="s">
        <v>15</v>
      </c>
      <c r="T13" s="3">
        <v>67.2</v>
      </c>
      <c r="U13" s="1" t="s">
        <v>268</v>
      </c>
    </row>
    <row r="14" spans="1:21" x14ac:dyDescent="0.25">
      <c r="A14" s="1" t="s">
        <v>41</v>
      </c>
      <c r="B14" s="1" t="s">
        <v>27</v>
      </c>
      <c r="C14" s="6">
        <v>14.79</v>
      </c>
      <c r="D14" s="1" t="s">
        <v>42</v>
      </c>
      <c r="E14" s="1" t="s">
        <v>10</v>
      </c>
      <c r="F14" s="1" t="s">
        <v>10</v>
      </c>
      <c r="G14" s="1" t="s">
        <v>11</v>
      </c>
      <c r="H14" s="1" t="s">
        <v>12</v>
      </c>
      <c r="I14" s="6">
        <v>7.9</v>
      </c>
      <c r="J14" s="1" t="s">
        <v>40</v>
      </c>
      <c r="K14" s="1" t="s">
        <v>14</v>
      </c>
      <c r="L14" s="1" t="s">
        <v>10</v>
      </c>
      <c r="M14" s="1" t="s">
        <v>11</v>
      </c>
      <c r="N14" s="6">
        <v>12.5</v>
      </c>
      <c r="O14" s="1" t="s">
        <v>23</v>
      </c>
      <c r="P14" s="1" t="s">
        <v>17</v>
      </c>
      <c r="Q14" s="1" t="s">
        <v>10</v>
      </c>
      <c r="R14" s="1" t="s">
        <v>11</v>
      </c>
      <c r="S14" s="1" t="s">
        <v>15</v>
      </c>
      <c r="T14" s="3">
        <v>35.19</v>
      </c>
      <c r="U14" s="1" t="s">
        <v>269</v>
      </c>
    </row>
    <row r="15" spans="1:21" x14ac:dyDescent="0.25">
      <c r="A15" s="1" t="s">
        <v>41</v>
      </c>
      <c r="B15" s="1" t="s">
        <v>43</v>
      </c>
      <c r="C15" s="6">
        <v>25.4</v>
      </c>
      <c r="D15" s="1">
        <v>60</v>
      </c>
      <c r="E15" s="1">
        <v>55</v>
      </c>
      <c r="F15" s="1" t="s">
        <v>10</v>
      </c>
      <c r="G15" s="1" t="s">
        <v>11</v>
      </c>
      <c r="H15" s="1" t="s">
        <v>12</v>
      </c>
      <c r="I15" s="6">
        <v>13.3</v>
      </c>
      <c r="J15" s="1">
        <v>230</v>
      </c>
      <c r="K15" s="1">
        <v>75</v>
      </c>
      <c r="L15" s="1" t="s">
        <v>10</v>
      </c>
      <c r="M15" s="1" t="s">
        <v>11</v>
      </c>
      <c r="N15" s="6">
        <v>19.100000000000001</v>
      </c>
      <c r="O15" s="1">
        <v>120</v>
      </c>
      <c r="P15" s="1">
        <v>180</v>
      </c>
      <c r="Q15" s="1" t="s">
        <v>10</v>
      </c>
      <c r="R15" s="1" t="s">
        <v>11</v>
      </c>
      <c r="S15" s="1" t="s">
        <v>15</v>
      </c>
      <c r="T15" s="3">
        <v>57.8</v>
      </c>
      <c r="U15" s="1" t="s">
        <v>270</v>
      </c>
    </row>
    <row r="16" spans="1:21" x14ac:dyDescent="0.25">
      <c r="A16" s="1" t="s">
        <v>36</v>
      </c>
      <c r="B16" s="1" t="s">
        <v>32</v>
      </c>
      <c r="C16" s="6">
        <v>19.2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  <c r="I16" s="6">
        <v>8.8000000000000007</v>
      </c>
      <c r="J16" s="1" t="s">
        <v>13</v>
      </c>
      <c r="K16" s="1" t="s">
        <v>14</v>
      </c>
      <c r="L16" s="1" t="s">
        <v>10</v>
      </c>
      <c r="M16" s="1" t="s">
        <v>11</v>
      </c>
      <c r="N16" s="1"/>
      <c r="O16" s="1"/>
      <c r="P16" s="1"/>
      <c r="Q16" s="1"/>
      <c r="R16" s="1"/>
      <c r="S16" s="1" t="s">
        <v>15</v>
      </c>
      <c r="T16" s="3">
        <v>168.96</v>
      </c>
      <c r="U16" s="1" t="s">
        <v>271</v>
      </c>
    </row>
    <row r="17" spans="1:21" x14ac:dyDescent="0.25">
      <c r="A17" s="1" t="s">
        <v>36</v>
      </c>
      <c r="B17" s="1" t="s">
        <v>32</v>
      </c>
      <c r="C17" s="6">
        <v>17.5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6">
        <v>6.4</v>
      </c>
      <c r="J17" s="1" t="s">
        <v>13</v>
      </c>
      <c r="K17" s="1" t="s">
        <v>14</v>
      </c>
      <c r="L17" s="1" t="s">
        <v>10</v>
      </c>
      <c r="M17" s="1" t="s">
        <v>11</v>
      </c>
      <c r="N17" s="1"/>
      <c r="O17" s="1"/>
      <c r="P17" s="1"/>
      <c r="Q17" s="1"/>
      <c r="R17" s="1"/>
      <c r="S17" s="1" t="s">
        <v>15</v>
      </c>
      <c r="T17" s="3">
        <v>112</v>
      </c>
      <c r="U17" s="1" t="s">
        <v>272</v>
      </c>
    </row>
    <row r="18" spans="1:21" x14ac:dyDescent="0.25">
      <c r="A18" s="1" t="s">
        <v>36</v>
      </c>
      <c r="B18" s="1" t="s">
        <v>32</v>
      </c>
      <c r="C18" s="6">
        <v>15.4</v>
      </c>
      <c r="D18" s="1" t="s">
        <v>8</v>
      </c>
      <c r="E18" s="1" t="s">
        <v>9</v>
      </c>
      <c r="F18" s="1" t="s">
        <v>10</v>
      </c>
      <c r="G18" s="1" t="s">
        <v>11</v>
      </c>
      <c r="H18" s="1" t="s">
        <v>12</v>
      </c>
      <c r="I18" s="6">
        <v>4.2</v>
      </c>
      <c r="J18" s="1" t="s">
        <v>13</v>
      </c>
      <c r="K18" s="1" t="s">
        <v>14</v>
      </c>
      <c r="L18" s="1" t="s">
        <v>10</v>
      </c>
      <c r="M18" s="1" t="s">
        <v>11</v>
      </c>
      <c r="N18" s="1"/>
      <c r="O18" s="1"/>
      <c r="P18" s="1"/>
      <c r="Q18" s="1"/>
      <c r="R18" s="1"/>
      <c r="S18" s="1" t="s">
        <v>15</v>
      </c>
      <c r="T18" s="3">
        <v>64.680000000000007</v>
      </c>
      <c r="U18" s="1" t="s">
        <v>171</v>
      </c>
    </row>
    <row r="19" spans="1:21" x14ac:dyDescent="0.25">
      <c r="A19" s="1" t="s">
        <v>36</v>
      </c>
      <c r="B19" s="1" t="s">
        <v>32</v>
      </c>
      <c r="C19" s="6">
        <v>17.899999999999999</v>
      </c>
      <c r="D19" s="1" t="s">
        <v>8</v>
      </c>
      <c r="E19" s="1" t="s">
        <v>9</v>
      </c>
      <c r="F19" s="1" t="s">
        <v>10</v>
      </c>
      <c r="G19" s="1" t="s">
        <v>11</v>
      </c>
      <c r="H19" s="1" t="s">
        <v>12</v>
      </c>
      <c r="I19" s="6">
        <v>5.2</v>
      </c>
      <c r="J19" s="1" t="s">
        <v>13</v>
      </c>
      <c r="K19" s="1" t="s">
        <v>14</v>
      </c>
      <c r="L19" s="1" t="s">
        <v>10</v>
      </c>
      <c r="M19" s="1" t="s">
        <v>11</v>
      </c>
      <c r="N19" s="1"/>
      <c r="O19" s="1"/>
      <c r="P19" s="1"/>
      <c r="Q19" s="1"/>
      <c r="R19" s="1"/>
      <c r="S19" s="1" t="s">
        <v>15</v>
      </c>
      <c r="T19" s="3">
        <v>93.08</v>
      </c>
      <c r="U19" s="1" t="s">
        <v>273</v>
      </c>
    </row>
    <row r="20" spans="1:21" x14ac:dyDescent="0.25">
      <c r="A20" s="1" t="s">
        <v>37</v>
      </c>
      <c r="B20" s="1" t="s">
        <v>32</v>
      </c>
      <c r="C20" s="6">
        <v>16.8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6">
        <v>6</v>
      </c>
      <c r="J20" s="1" t="s">
        <v>13</v>
      </c>
      <c r="K20" s="1" t="s">
        <v>14</v>
      </c>
      <c r="L20" s="1" t="s">
        <v>10</v>
      </c>
      <c r="M20" s="1" t="s">
        <v>11</v>
      </c>
      <c r="N20" s="1"/>
      <c r="O20" s="1"/>
      <c r="P20" s="1"/>
      <c r="Q20" s="1"/>
      <c r="R20" s="1"/>
      <c r="S20" s="1" t="s">
        <v>15</v>
      </c>
      <c r="T20" s="3">
        <v>45.6</v>
      </c>
      <c r="U20" s="1" t="s">
        <v>274</v>
      </c>
    </row>
    <row r="21" spans="1:21" x14ac:dyDescent="0.25">
      <c r="A21" s="1" t="s">
        <v>37</v>
      </c>
      <c r="B21" s="1" t="s">
        <v>32</v>
      </c>
      <c r="C21" s="6">
        <v>13.7</v>
      </c>
      <c r="D21" s="1" t="s">
        <v>8</v>
      </c>
      <c r="E21" s="1" t="s">
        <v>9</v>
      </c>
      <c r="F21" s="1" t="s">
        <v>10</v>
      </c>
      <c r="G21" s="1" t="s">
        <v>11</v>
      </c>
      <c r="H21" s="1" t="s">
        <v>12</v>
      </c>
      <c r="I21" s="6">
        <v>8.6999999999999993</v>
      </c>
      <c r="J21" s="1" t="s">
        <v>13</v>
      </c>
      <c r="K21" s="1" t="s">
        <v>14</v>
      </c>
      <c r="L21" s="1" t="s">
        <v>10</v>
      </c>
      <c r="M21" s="1" t="s">
        <v>11</v>
      </c>
      <c r="N21" s="1"/>
      <c r="O21" s="1"/>
      <c r="P21" s="1"/>
      <c r="Q21" s="1"/>
      <c r="R21" s="1"/>
      <c r="S21" s="1" t="s">
        <v>15</v>
      </c>
      <c r="T21" s="3">
        <v>44.8</v>
      </c>
      <c r="U21" s="1" t="s">
        <v>275</v>
      </c>
    </row>
    <row r="22" spans="1:21" x14ac:dyDescent="0.25">
      <c r="A22" s="1" t="s">
        <v>37</v>
      </c>
      <c r="B22" s="1" t="s">
        <v>32</v>
      </c>
      <c r="C22" s="6">
        <v>18.7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5.3</v>
      </c>
      <c r="J22" s="1" t="s">
        <v>13</v>
      </c>
      <c r="K22" s="1" t="s">
        <v>14</v>
      </c>
      <c r="L22" s="1" t="s">
        <v>10</v>
      </c>
      <c r="M22" s="1" t="s">
        <v>11</v>
      </c>
      <c r="N22" s="1"/>
      <c r="O22" s="1"/>
      <c r="P22" s="1"/>
      <c r="Q22" s="1"/>
      <c r="R22" s="1"/>
      <c r="S22" s="1" t="s">
        <v>15</v>
      </c>
      <c r="T22" s="3">
        <v>48</v>
      </c>
      <c r="U22" s="1" t="s">
        <v>276</v>
      </c>
    </row>
    <row r="23" spans="1:21" x14ac:dyDescent="0.25">
      <c r="A23" s="1" t="s">
        <v>37</v>
      </c>
      <c r="B23" s="1" t="s">
        <v>32</v>
      </c>
      <c r="C23" s="6">
        <v>11.4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7.9</v>
      </c>
      <c r="J23" s="1" t="s">
        <v>13</v>
      </c>
      <c r="K23" s="1" t="s">
        <v>14</v>
      </c>
      <c r="L23" s="1" t="s">
        <v>10</v>
      </c>
      <c r="M23" s="1" t="s">
        <v>11</v>
      </c>
      <c r="N23" s="1"/>
      <c r="O23" s="1"/>
      <c r="P23" s="1"/>
      <c r="Q23" s="1"/>
      <c r="R23" s="1"/>
      <c r="S23" s="1" t="s">
        <v>15</v>
      </c>
      <c r="T23" s="3">
        <v>38.6</v>
      </c>
      <c r="U23" s="1" t="s">
        <v>277</v>
      </c>
    </row>
    <row r="24" spans="1:21" x14ac:dyDescent="0.25">
      <c r="A24" s="1" t="s">
        <v>33</v>
      </c>
      <c r="B24" s="1" t="s">
        <v>27</v>
      </c>
      <c r="C24" s="6">
        <v>16.100000000000001</v>
      </c>
      <c r="D24" s="1">
        <v>135</v>
      </c>
      <c r="E24" s="1">
        <v>180</v>
      </c>
      <c r="F24" s="1">
        <v>40</v>
      </c>
      <c r="G24" s="1" t="s">
        <v>11</v>
      </c>
      <c r="H24" s="1" t="s">
        <v>12</v>
      </c>
      <c r="I24" s="6">
        <v>5.3</v>
      </c>
      <c r="J24" s="1">
        <v>15</v>
      </c>
      <c r="K24" s="1">
        <v>90</v>
      </c>
      <c r="L24" s="1">
        <v>40</v>
      </c>
      <c r="M24" s="7" t="s">
        <v>11</v>
      </c>
      <c r="N24" s="1"/>
      <c r="O24" s="1"/>
      <c r="P24" s="1"/>
      <c r="Q24" s="1"/>
      <c r="R24" s="1"/>
      <c r="S24" s="7" t="s">
        <v>15</v>
      </c>
      <c r="T24" s="3">
        <v>42.67</v>
      </c>
      <c r="U24" s="1" t="s">
        <v>278</v>
      </c>
    </row>
    <row r="25" spans="1:21" x14ac:dyDescent="0.25">
      <c r="A25" s="1" t="s">
        <v>33</v>
      </c>
      <c r="B25" s="1" t="s">
        <v>28</v>
      </c>
      <c r="C25" s="6">
        <v>17.3</v>
      </c>
      <c r="D25" s="1">
        <v>110</v>
      </c>
      <c r="E25" s="1">
        <v>195</v>
      </c>
      <c r="F25" s="1">
        <v>40</v>
      </c>
      <c r="G25" s="1" t="s">
        <v>11</v>
      </c>
      <c r="H25" s="1" t="s">
        <v>12</v>
      </c>
      <c r="I25" s="6">
        <v>7.1</v>
      </c>
      <c r="J25" s="1">
        <v>260</v>
      </c>
      <c r="K25" s="1">
        <v>80</v>
      </c>
      <c r="L25" s="1">
        <v>40</v>
      </c>
      <c r="M25" s="7" t="s">
        <v>11</v>
      </c>
      <c r="N25" s="1"/>
      <c r="O25" s="1"/>
      <c r="P25" s="1"/>
      <c r="Q25" s="1"/>
      <c r="R25" s="1"/>
      <c r="S25" s="7" t="s">
        <v>15</v>
      </c>
      <c r="T25" s="3">
        <v>61.42</v>
      </c>
      <c r="U25" s="1" t="s">
        <v>279</v>
      </c>
    </row>
    <row r="26" spans="1:21" x14ac:dyDescent="0.25">
      <c r="A26" s="1" t="s">
        <v>33</v>
      </c>
      <c r="B26" s="1" t="s">
        <v>27</v>
      </c>
      <c r="C26" s="6">
        <v>16.899999999999999</v>
      </c>
      <c r="D26" s="1">
        <v>135</v>
      </c>
      <c r="E26" s="1">
        <v>180</v>
      </c>
      <c r="F26" s="1">
        <v>40</v>
      </c>
      <c r="G26" s="1" t="s">
        <v>11</v>
      </c>
      <c r="H26" s="1" t="s">
        <v>12</v>
      </c>
      <c r="I26" s="6">
        <v>7.5</v>
      </c>
      <c r="J26" s="1">
        <v>15</v>
      </c>
      <c r="K26" s="1">
        <v>90</v>
      </c>
      <c r="L26" s="1">
        <v>40</v>
      </c>
      <c r="M26" s="7" t="s">
        <v>11</v>
      </c>
      <c r="N26" s="1"/>
      <c r="O26" s="1"/>
      <c r="P26" s="1"/>
      <c r="Q26" s="1"/>
      <c r="R26" s="1"/>
      <c r="S26" s="7" t="s">
        <v>15</v>
      </c>
      <c r="T26" s="3">
        <v>63.38</v>
      </c>
      <c r="U26" s="1" t="s">
        <v>280</v>
      </c>
    </row>
    <row r="27" spans="1:21" x14ac:dyDescent="0.25">
      <c r="A27" s="1" t="s">
        <v>33</v>
      </c>
      <c r="B27" s="1" t="s">
        <v>28</v>
      </c>
      <c r="C27" s="6">
        <v>18.8</v>
      </c>
      <c r="D27" s="1">
        <v>110</v>
      </c>
      <c r="E27" s="1">
        <v>195</v>
      </c>
      <c r="F27" s="1">
        <v>40</v>
      </c>
      <c r="G27" s="1" t="s">
        <v>11</v>
      </c>
      <c r="H27" s="1" t="s">
        <v>12</v>
      </c>
      <c r="I27" s="6">
        <v>4.5999999999999996</v>
      </c>
      <c r="J27" s="1">
        <v>260</v>
      </c>
      <c r="K27" s="1">
        <v>80</v>
      </c>
      <c r="L27" s="1">
        <v>40</v>
      </c>
      <c r="M27" s="7" t="s">
        <v>11</v>
      </c>
      <c r="N27" s="1"/>
      <c r="O27" s="1"/>
      <c r="P27" s="1"/>
      <c r="Q27" s="1"/>
      <c r="R27" s="1"/>
      <c r="S27" s="7" t="s">
        <v>15</v>
      </c>
      <c r="T27" s="3">
        <v>43.24</v>
      </c>
      <c r="U27" s="1" t="s">
        <v>281</v>
      </c>
    </row>
    <row r="28" spans="1:21" x14ac:dyDescent="0.25">
      <c r="A28" s="1" t="s">
        <v>41</v>
      </c>
      <c r="B28" s="1" t="s">
        <v>27</v>
      </c>
      <c r="C28" s="6">
        <v>13.33</v>
      </c>
      <c r="D28" s="1" t="s">
        <v>42</v>
      </c>
      <c r="E28" s="1" t="s">
        <v>10</v>
      </c>
      <c r="F28" s="1" t="s">
        <v>10</v>
      </c>
      <c r="G28" s="1" t="s">
        <v>11</v>
      </c>
      <c r="H28" s="1" t="s">
        <v>12</v>
      </c>
      <c r="I28" s="6">
        <v>6.9</v>
      </c>
      <c r="J28" s="1" t="s">
        <v>40</v>
      </c>
      <c r="K28" s="1" t="s">
        <v>14</v>
      </c>
      <c r="L28" s="1" t="s">
        <v>10</v>
      </c>
      <c r="M28" s="1" t="s">
        <v>11</v>
      </c>
      <c r="N28" s="6">
        <v>11.4</v>
      </c>
      <c r="O28" s="1" t="s">
        <v>23</v>
      </c>
      <c r="P28" s="1" t="s">
        <v>17</v>
      </c>
      <c r="Q28" s="1" t="s">
        <v>10</v>
      </c>
      <c r="R28" s="1" t="s">
        <v>11</v>
      </c>
      <c r="S28" s="1" t="s">
        <v>15</v>
      </c>
      <c r="T28" s="3">
        <v>31.63</v>
      </c>
      <c r="U28" s="1" t="s">
        <v>282</v>
      </c>
    </row>
    <row r="29" spans="1:21" x14ac:dyDescent="0.25">
      <c r="A29" s="1" t="s">
        <v>41</v>
      </c>
      <c r="B29" s="1" t="s">
        <v>43</v>
      </c>
      <c r="C29" s="6">
        <v>33.4</v>
      </c>
      <c r="D29" s="1">
        <v>60</v>
      </c>
      <c r="E29" s="1">
        <v>55</v>
      </c>
      <c r="F29" s="1" t="s">
        <v>10</v>
      </c>
      <c r="G29" s="1" t="s">
        <v>11</v>
      </c>
      <c r="H29" s="1" t="s">
        <v>12</v>
      </c>
      <c r="I29" s="6">
        <v>24</v>
      </c>
      <c r="J29" s="1">
        <v>230</v>
      </c>
      <c r="K29" s="1">
        <v>75</v>
      </c>
      <c r="L29" s="1" t="s">
        <v>10</v>
      </c>
      <c r="M29" s="1" t="s">
        <v>11</v>
      </c>
      <c r="N29" s="6">
        <v>29.1</v>
      </c>
      <c r="O29" s="1">
        <v>120</v>
      </c>
      <c r="P29" s="1">
        <v>180</v>
      </c>
      <c r="Q29" s="1" t="s">
        <v>10</v>
      </c>
      <c r="R29" s="1" t="s">
        <v>11</v>
      </c>
      <c r="S29" s="1" t="s">
        <v>15</v>
      </c>
      <c r="T29" s="3">
        <v>86.5</v>
      </c>
      <c r="U29" s="1" t="s">
        <v>283</v>
      </c>
    </row>
    <row r="30" spans="1:21" x14ac:dyDescent="0.25">
      <c r="A30" s="1" t="s">
        <v>36</v>
      </c>
      <c r="B30" s="1" t="s">
        <v>32</v>
      </c>
      <c r="C30" s="6">
        <v>11.1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6">
        <v>5.0999999999999996</v>
      </c>
      <c r="J30" s="1" t="s">
        <v>13</v>
      </c>
      <c r="K30" s="1" t="s">
        <v>14</v>
      </c>
      <c r="L30" s="1" t="s">
        <v>10</v>
      </c>
      <c r="M30" s="1" t="s">
        <v>11</v>
      </c>
      <c r="N30" s="1"/>
      <c r="O30" s="1"/>
      <c r="P30" s="1"/>
      <c r="Q30" s="1"/>
      <c r="R30" s="1"/>
      <c r="S30" s="1" t="s">
        <v>15</v>
      </c>
      <c r="T30" s="3">
        <v>56.61</v>
      </c>
      <c r="U30" s="1" t="s">
        <v>284</v>
      </c>
    </row>
    <row r="31" spans="1:21" x14ac:dyDescent="0.25">
      <c r="A31" s="1" t="s">
        <v>36</v>
      </c>
      <c r="B31" s="1" t="s">
        <v>32</v>
      </c>
      <c r="C31" s="6">
        <v>12.8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6">
        <v>7</v>
      </c>
      <c r="J31" s="1" t="s">
        <v>13</v>
      </c>
      <c r="K31" s="1" t="s">
        <v>14</v>
      </c>
      <c r="L31" s="1" t="s">
        <v>10</v>
      </c>
      <c r="M31" s="1" t="s">
        <v>11</v>
      </c>
      <c r="N31" s="1"/>
      <c r="O31" s="1"/>
      <c r="P31" s="1"/>
      <c r="Q31" s="1"/>
      <c r="R31" s="1"/>
      <c r="S31" s="1" t="s">
        <v>15</v>
      </c>
      <c r="T31" s="3">
        <v>89.6</v>
      </c>
      <c r="U31" s="1" t="s">
        <v>285</v>
      </c>
    </row>
    <row r="32" spans="1:21" x14ac:dyDescent="0.25">
      <c r="A32" s="1" t="s">
        <v>36</v>
      </c>
      <c r="B32" s="1" t="s">
        <v>32</v>
      </c>
      <c r="C32" s="6">
        <v>16.3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12</v>
      </c>
      <c r="I32" s="6">
        <v>7.3</v>
      </c>
      <c r="J32" s="1" t="s">
        <v>13</v>
      </c>
      <c r="K32" s="1" t="s">
        <v>14</v>
      </c>
      <c r="L32" s="1" t="s">
        <v>10</v>
      </c>
      <c r="M32" s="1" t="s">
        <v>11</v>
      </c>
      <c r="N32" s="1"/>
      <c r="O32" s="1"/>
      <c r="P32" s="1"/>
      <c r="Q32" s="1"/>
      <c r="R32" s="1"/>
      <c r="S32" s="1" t="s">
        <v>15</v>
      </c>
      <c r="T32" s="3">
        <v>118.99</v>
      </c>
      <c r="U32" s="1" t="s">
        <v>286</v>
      </c>
    </row>
    <row r="33" spans="1:21" x14ac:dyDescent="0.25">
      <c r="A33" s="1" t="s">
        <v>36</v>
      </c>
      <c r="B33" s="1" t="s">
        <v>32</v>
      </c>
      <c r="C33" s="6">
        <v>15.5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I33" s="6">
        <v>5.6</v>
      </c>
      <c r="J33" s="1" t="s">
        <v>13</v>
      </c>
      <c r="K33" s="1" t="s">
        <v>14</v>
      </c>
      <c r="L33" s="1" t="s">
        <v>10</v>
      </c>
      <c r="M33" s="1" t="s">
        <v>11</v>
      </c>
      <c r="N33" s="1"/>
      <c r="O33" s="1"/>
      <c r="P33" s="1"/>
      <c r="Q33" s="1"/>
      <c r="R33" s="1"/>
      <c r="S33" s="1" t="s">
        <v>15</v>
      </c>
      <c r="T33" s="3">
        <v>86.8</v>
      </c>
      <c r="U33" s="1" t="s">
        <v>287</v>
      </c>
    </row>
    <row r="34" spans="1:21" x14ac:dyDescent="0.25">
      <c r="A34" s="1" t="s">
        <v>37</v>
      </c>
      <c r="B34" s="1" t="s">
        <v>32</v>
      </c>
      <c r="C34" s="6">
        <v>12.9</v>
      </c>
      <c r="D34" s="1" t="s">
        <v>8</v>
      </c>
      <c r="E34" s="1" t="s">
        <v>9</v>
      </c>
      <c r="F34" s="1" t="s">
        <v>10</v>
      </c>
      <c r="G34" s="1" t="s">
        <v>11</v>
      </c>
      <c r="H34" s="1" t="s">
        <v>12</v>
      </c>
      <c r="I34" s="6">
        <v>5.7</v>
      </c>
      <c r="J34" s="1" t="s">
        <v>13</v>
      </c>
      <c r="K34" s="1" t="s">
        <v>14</v>
      </c>
      <c r="L34" s="1" t="s">
        <v>10</v>
      </c>
      <c r="M34" s="1" t="s">
        <v>11</v>
      </c>
      <c r="N34" s="1"/>
      <c r="O34" s="1"/>
      <c r="P34" s="1"/>
      <c r="Q34" s="1"/>
      <c r="R34" s="1"/>
      <c r="S34" s="1" t="s">
        <v>15</v>
      </c>
      <c r="T34" s="3">
        <v>37.200000000000003</v>
      </c>
      <c r="U34" s="1" t="s">
        <v>288</v>
      </c>
    </row>
    <row r="35" spans="1:21" x14ac:dyDescent="0.25">
      <c r="A35" s="1" t="s">
        <v>37</v>
      </c>
      <c r="B35" s="1" t="s">
        <v>32</v>
      </c>
      <c r="C35" s="6">
        <v>14.5</v>
      </c>
      <c r="D35" s="1" t="s">
        <v>8</v>
      </c>
      <c r="E35" s="1" t="s">
        <v>9</v>
      </c>
      <c r="F35" s="1" t="s">
        <v>10</v>
      </c>
      <c r="G35" s="1" t="s">
        <v>11</v>
      </c>
      <c r="H35" s="1" t="s">
        <v>12</v>
      </c>
      <c r="I35" s="6">
        <v>4.9000000000000004</v>
      </c>
      <c r="J35" s="1" t="s">
        <v>13</v>
      </c>
      <c r="K35" s="1" t="s">
        <v>14</v>
      </c>
      <c r="L35" s="1" t="s">
        <v>10</v>
      </c>
      <c r="M35" s="1" t="s">
        <v>11</v>
      </c>
      <c r="N35" s="1"/>
      <c r="O35" s="1"/>
      <c r="P35" s="1"/>
      <c r="Q35" s="1"/>
      <c r="R35" s="1"/>
      <c r="S35" s="1" t="s">
        <v>15</v>
      </c>
      <c r="T35" s="3">
        <v>38.799999999999997</v>
      </c>
      <c r="U35" s="1" t="s">
        <v>289</v>
      </c>
    </row>
    <row r="36" spans="1:21" x14ac:dyDescent="0.25">
      <c r="A36" s="1" t="s">
        <v>37</v>
      </c>
      <c r="B36" s="1" t="s">
        <v>32</v>
      </c>
      <c r="C36" s="6">
        <v>13.4</v>
      </c>
      <c r="D36" s="1" t="s">
        <v>8</v>
      </c>
      <c r="E36" s="1" t="s">
        <v>9</v>
      </c>
      <c r="F36" s="1" t="s">
        <v>10</v>
      </c>
      <c r="G36" s="1" t="s">
        <v>11</v>
      </c>
      <c r="H36" s="1" t="s">
        <v>12</v>
      </c>
      <c r="I36" s="6">
        <v>4.3</v>
      </c>
      <c r="J36" s="1" t="s">
        <v>13</v>
      </c>
      <c r="K36" s="1" t="s">
        <v>14</v>
      </c>
      <c r="L36" s="1" t="s">
        <v>10</v>
      </c>
      <c r="M36" s="1" t="s">
        <v>11</v>
      </c>
      <c r="N36" s="1"/>
      <c r="O36" s="1"/>
      <c r="P36" s="1"/>
      <c r="Q36" s="1"/>
      <c r="R36" s="1"/>
      <c r="S36" s="1" t="s">
        <v>15</v>
      </c>
      <c r="T36" s="3">
        <v>35.4</v>
      </c>
      <c r="U36" s="1" t="s">
        <v>290</v>
      </c>
    </row>
    <row r="37" spans="1:21" x14ac:dyDescent="0.25">
      <c r="A37" s="1" t="s">
        <v>37</v>
      </c>
      <c r="B37" s="1" t="s">
        <v>32</v>
      </c>
      <c r="C37" s="6">
        <v>20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  <c r="I37" s="6">
        <v>7.8</v>
      </c>
      <c r="J37" s="1" t="s">
        <v>13</v>
      </c>
      <c r="K37" s="1" t="s">
        <v>14</v>
      </c>
      <c r="L37" s="1" t="s">
        <v>10</v>
      </c>
      <c r="M37" s="1" t="s">
        <v>11</v>
      </c>
      <c r="N37" s="1"/>
      <c r="O37" s="1"/>
      <c r="P37" s="1"/>
      <c r="Q37" s="1"/>
      <c r="R37" s="1"/>
      <c r="S37" s="1" t="s">
        <v>15</v>
      </c>
      <c r="T37" s="3">
        <v>55.6</v>
      </c>
      <c r="U37" s="1" t="s">
        <v>291</v>
      </c>
    </row>
    <row r="38" spans="1:21" x14ac:dyDescent="0.25">
      <c r="A38" s="1" t="s">
        <v>33</v>
      </c>
      <c r="B38" s="1" t="s">
        <v>27</v>
      </c>
      <c r="C38" s="6">
        <v>16.100000000000001</v>
      </c>
      <c r="D38" s="1">
        <v>135</v>
      </c>
      <c r="E38" s="1">
        <v>180</v>
      </c>
      <c r="F38" s="1">
        <v>40</v>
      </c>
      <c r="G38" s="1" t="s">
        <v>11</v>
      </c>
      <c r="H38" s="1" t="s">
        <v>12</v>
      </c>
      <c r="I38" s="6">
        <v>4.7</v>
      </c>
      <c r="J38" s="1">
        <v>15</v>
      </c>
      <c r="K38" s="1">
        <v>90</v>
      </c>
      <c r="L38" s="1">
        <v>40</v>
      </c>
      <c r="M38" s="7" t="s">
        <v>11</v>
      </c>
      <c r="N38" s="1"/>
      <c r="O38" s="1"/>
      <c r="P38" s="1"/>
      <c r="Q38" s="1"/>
      <c r="R38" s="1"/>
      <c r="S38" s="7" t="s">
        <v>15</v>
      </c>
      <c r="T38" s="3">
        <v>37.840000000000003</v>
      </c>
      <c r="U38" s="1" t="s">
        <v>292</v>
      </c>
    </row>
    <row r="39" spans="1:21" x14ac:dyDescent="0.25">
      <c r="A39" s="1" t="s">
        <v>33</v>
      </c>
      <c r="B39" s="1" t="s">
        <v>28</v>
      </c>
      <c r="C39" s="6">
        <v>13.3</v>
      </c>
      <c r="D39" s="1">
        <v>110</v>
      </c>
      <c r="E39" s="1">
        <v>195</v>
      </c>
      <c r="F39" s="1">
        <v>40</v>
      </c>
      <c r="G39" s="1" t="s">
        <v>11</v>
      </c>
      <c r="H39" s="1" t="s">
        <v>12</v>
      </c>
      <c r="I39" s="6">
        <v>5.0999999999999996</v>
      </c>
      <c r="J39" s="1">
        <v>260</v>
      </c>
      <c r="K39" s="1">
        <v>80</v>
      </c>
      <c r="L39" s="1">
        <v>40</v>
      </c>
      <c r="M39" s="7" t="s">
        <v>11</v>
      </c>
      <c r="N39" s="1"/>
      <c r="O39" s="1"/>
      <c r="P39" s="1"/>
      <c r="Q39" s="1"/>
      <c r="R39" s="1"/>
      <c r="S39" s="7" t="s">
        <v>15</v>
      </c>
      <c r="T39" s="3">
        <v>33.92</v>
      </c>
      <c r="U39" s="1" t="s">
        <v>293</v>
      </c>
    </row>
    <row r="40" spans="1:21" x14ac:dyDescent="0.25">
      <c r="A40" s="1" t="s">
        <v>33</v>
      </c>
      <c r="B40" s="1" t="s">
        <v>27</v>
      </c>
      <c r="C40" s="6">
        <v>16.7</v>
      </c>
      <c r="D40" s="1">
        <v>135</v>
      </c>
      <c r="E40" s="1">
        <v>180</v>
      </c>
      <c r="F40" s="1">
        <v>40</v>
      </c>
      <c r="G40" s="1" t="s">
        <v>11</v>
      </c>
      <c r="H40" s="1" t="s">
        <v>12</v>
      </c>
      <c r="I40" s="6">
        <v>4.4000000000000004</v>
      </c>
      <c r="J40" s="1">
        <v>15</v>
      </c>
      <c r="K40" s="1">
        <v>90</v>
      </c>
      <c r="L40" s="1">
        <v>40</v>
      </c>
      <c r="M40" s="7" t="s">
        <v>11</v>
      </c>
      <c r="N40" s="1"/>
      <c r="O40" s="1"/>
      <c r="P40" s="1"/>
      <c r="Q40" s="1"/>
      <c r="R40" s="1"/>
      <c r="S40" s="7" t="s">
        <v>15</v>
      </c>
      <c r="T40" s="3">
        <v>36.74</v>
      </c>
      <c r="U40" s="1" t="s">
        <v>294</v>
      </c>
    </row>
    <row r="41" spans="1:21" x14ac:dyDescent="0.25">
      <c r="A41" s="1" t="s">
        <v>33</v>
      </c>
      <c r="B41" s="1" t="s">
        <v>28</v>
      </c>
      <c r="C41" s="6">
        <v>12.7</v>
      </c>
      <c r="D41" s="1">
        <v>110</v>
      </c>
      <c r="E41" s="1">
        <v>195</v>
      </c>
      <c r="F41" s="1">
        <v>40</v>
      </c>
      <c r="G41" s="1" t="s">
        <v>11</v>
      </c>
      <c r="H41" s="1" t="s">
        <v>12</v>
      </c>
      <c r="I41" s="6">
        <v>6.9</v>
      </c>
      <c r="J41" s="1">
        <v>260</v>
      </c>
      <c r="K41" s="1">
        <v>80</v>
      </c>
      <c r="L41" s="1">
        <v>40</v>
      </c>
      <c r="M41" s="7" t="s">
        <v>11</v>
      </c>
      <c r="N41" s="1"/>
      <c r="O41" s="1"/>
      <c r="P41" s="1"/>
      <c r="Q41" s="1"/>
      <c r="R41" s="1"/>
      <c r="S41" s="7" t="s">
        <v>15</v>
      </c>
      <c r="T41" s="3">
        <v>43.82</v>
      </c>
      <c r="U41" s="1" t="s">
        <v>295</v>
      </c>
    </row>
    <row r="42" spans="1:21" x14ac:dyDescent="0.25">
      <c r="A42" s="1" t="s">
        <v>41</v>
      </c>
      <c r="B42" s="1" t="s">
        <v>27</v>
      </c>
      <c r="C42" s="6">
        <v>17.579999999999998</v>
      </c>
      <c r="D42" s="1" t="s">
        <v>42</v>
      </c>
      <c r="E42" s="1" t="s">
        <v>10</v>
      </c>
      <c r="F42" s="1" t="s">
        <v>10</v>
      </c>
      <c r="G42" s="1" t="s">
        <v>11</v>
      </c>
      <c r="H42" s="1" t="s">
        <v>12</v>
      </c>
      <c r="I42" s="6">
        <v>7.5</v>
      </c>
      <c r="J42" s="1" t="s">
        <v>40</v>
      </c>
      <c r="K42" s="1" t="s">
        <v>14</v>
      </c>
      <c r="L42" s="1" t="s">
        <v>10</v>
      </c>
      <c r="M42" s="1" t="s">
        <v>11</v>
      </c>
      <c r="N42" s="6">
        <v>15.9</v>
      </c>
      <c r="O42" s="1" t="s">
        <v>23</v>
      </c>
      <c r="P42" s="1" t="s">
        <v>17</v>
      </c>
      <c r="Q42" s="1" t="s">
        <v>10</v>
      </c>
      <c r="R42" s="1" t="s">
        <v>11</v>
      </c>
      <c r="S42" s="1" t="s">
        <v>15</v>
      </c>
      <c r="T42" s="3">
        <v>40.98</v>
      </c>
      <c r="U42" s="1" t="s">
        <v>296</v>
      </c>
    </row>
    <row r="43" spans="1:21" x14ac:dyDescent="0.25">
      <c r="A43" s="1" t="s">
        <v>41</v>
      </c>
      <c r="B43" s="1" t="s">
        <v>43</v>
      </c>
      <c r="C43" s="6">
        <v>34.200000000000003</v>
      </c>
      <c r="D43" s="1">
        <v>60</v>
      </c>
      <c r="E43" s="1">
        <v>55</v>
      </c>
      <c r="F43" s="1" t="s">
        <v>10</v>
      </c>
      <c r="G43" s="1" t="s">
        <v>11</v>
      </c>
      <c r="H43" s="1" t="s">
        <v>12</v>
      </c>
      <c r="I43" s="6">
        <v>23</v>
      </c>
      <c r="J43" s="1">
        <v>230</v>
      </c>
      <c r="K43" s="1">
        <v>75</v>
      </c>
      <c r="L43" s="1" t="s">
        <v>10</v>
      </c>
      <c r="M43" s="1" t="s">
        <v>11</v>
      </c>
      <c r="N43" s="6">
        <v>28.8</v>
      </c>
      <c r="O43" s="1">
        <v>120</v>
      </c>
      <c r="P43" s="1">
        <v>180</v>
      </c>
      <c r="Q43" s="1" t="s">
        <v>10</v>
      </c>
      <c r="R43" s="1" t="s">
        <v>11</v>
      </c>
      <c r="S43" s="1" t="s">
        <v>15</v>
      </c>
      <c r="T43" s="3">
        <v>86</v>
      </c>
      <c r="U43" s="1" t="s">
        <v>297</v>
      </c>
    </row>
    <row r="44" spans="1:21" x14ac:dyDescent="0.25">
      <c r="A44" s="1" t="s">
        <v>36</v>
      </c>
      <c r="B44" s="1" t="s">
        <v>32</v>
      </c>
      <c r="C44" s="6">
        <v>13.4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6">
        <v>5.2</v>
      </c>
      <c r="J44" s="1" t="s">
        <v>13</v>
      </c>
      <c r="K44" s="1" t="s">
        <v>14</v>
      </c>
      <c r="L44" s="1" t="s">
        <v>10</v>
      </c>
      <c r="M44" s="1" t="s">
        <v>11</v>
      </c>
      <c r="N44" s="1"/>
      <c r="O44" s="1"/>
      <c r="P44" s="1"/>
      <c r="Q44" s="1"/>
      <c r="R44" s="1"/>
      <c r="S44" s="1" t="s">
        <v>15</v>
      </c>
      <c r="T44" s="3">
        <v>69.680000000000007</v>
      </c>
      <c r="U44" s="1" t="s">
        <v>298</v>
      </c>
    </row>
    <row r="45" spans="1:21" x14ac:dyDescent="0.25">
      <c r="A45" s="1" t="s">
        <v>36</v>
      </c>
      <c r="B45" s="1" t="s">
        <v>32</v>
      </c>
      <c r="C45" s="6">
        <v>18.3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6">
        <v>8</v>
      </c>
      <c r="J45" s="1" t="s">
        <v>13</v>
      </c>
      <c r="K45" s="1" t="s">
        <v>14</v>
      </c>
      <c r="L45" s="1" t="s">
        <v>10</v>
      </c>
      <c r="M45" s="1" t="s">
        <v>11</v>
      </c>
      <c r="N45" s="1"/>
      <c r="O45" s="1"/>
      <c r="P45" s="1"/>
      <c r="Q45" s="1"/>
      <c r="R45" s="1"/>
      <c r="S45" s="1" t="s">
        <v>15</v>
      </c>
      <c r="T45" s="3">
        <v>146.4</v>
      </c>
      <c r="U45" s="1" t="s">
        <v>216</v>
      </c>
    </row>
    <row r="46" spans="1:21" x14ac:dyDescent="0.25">
      <c r="A46" s="1" t="s">
        <v>36</v>
      </c>
      <c r="B46" s="1" t="s">
        <v>32</v>
      </c>
      <c r="C46" s="6">
        <v>19.7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6">
        <v>4.2</v>
      </c>
      <c r="J46" s="1" t="s">
        <v>13</v>
      </c>
      <c r="K46" s="1" t="s">
        <v>14</v>
      </c>
      <c r="L46" s="1" t="s">
        <v>10</v>
      </c>
      <c r="M46" s="1" t="s">
        <v>11</v>
      </c>
      <c r="N46" s="1"/>
      <c r="O46" s="1"/>
      <c r="P46" s="1"/>
      <c r="Q46" s="1"/>
      <c r="R46" s="1"/>
      <c r="S46" s="1" t="s">
        <v>15</v>
      </c>
      <c r="T46" s="3">
        <v>82.74</v>
      </c>
      <c r="U46" s="1" t="s">
        <v>299</v>
      </c>
    </row>
    <row r="47" spans="1:21" x14ac:dyDescent="0.25">
      <c r="A47" s="1" t="s">
        <v>36</v>
      </c>
      <c r="B47" s="1" t="s">
        <v>32</v>
      </c>
      <c r="C47" s="6">
        <v>15.7</v>
      </c>
      <c r="D47" s="1" t="s">
        <v>8</v>
      </c>
      <c r="E47" s="1" t="s">
        <v>9</v>
      </c>
      <c r="F47" s="1" t="s">
        <v>10</v>
      </c>
      <c r="G47" s="1" t="s">
        <v>11</v>
      </c>
      <c r="H47" s="1" t="s">
        <v>12</v>
      </c>
      <c r="I47" s="6">
        <v>8.3000000000000007</v>
      </c>
      <c r="J47" s="1" t="s">
        <v>13</v>
      </c>
      <c r="K47" s="1" t="s">
        <v>14</v>
      </c>
      <c r="L47" s="1" t="s">
        <v>10</v>
      </c>
      <c r="M47" s="1" t="s">
        <v>11</v>
      </c>
      <c r="N47" s="1"/>
      <c r="O47" s="1"/>
      <c r="P47" s="1"/>
      <c r="Q47" s="1"/>
      <c r="R47" s="1"/>
      <c r="S47" s="1" t="s">
        <v>15</v>
      </c>
      <c r="T47" s="3">
        <v>130.31</v>
      </c>
      <c r="U47" s="1" t="s">
        <v>300</v>
      </c>
    </row>
    <row r="48" spans="1:21" x14ac:dyDescent="0.25">
      <c r="A48" s="1" t="s">
        <v>37</v>
      </c>
      <c r="B48" s="1" t="s">
        <v>32</v>
      </c>
      <c r="C48" s="6">
        <v>19.100000000000001</v>
      </c>
      <c r="D48" s="1" t="s">
        <v>8</v>
      </c>
      <c r="E48" s="1" t="s">
        <v>9</v>
      </c>
      <c r="F48" s="1" t="s">
        <v>10</v>
      </c>
      <c r="G48" s="1" t="s">
        <v>11</v>
      </c>
      <c r="H48" s="1" t="s">
        <v>12</v>
      </c>
      <c r="I48" s="6">
        <v>6.6</v>
      </c>
      <c r="J48" s="1" t="s">
        <v>13</v>
      </c>
      <c r="K48" s="1" t="s">
        <v>14</v>
      </c>
      <c r="L48" s="1" t="s">
        <v>10</v>
      </c>
      <c r="M48" s="1" t="s">
        <v>11</v>
      </c>
      <c r="N48" s="1"/>
      <c r="O48" s="1"/>
      <c r="P48" s="1"/>
      <c r="Q48" s="1"/>
      <c r="R48" s="1"/>
      <c r="S48" s="1" t="s">
        <v>15</v>
      </c>
      <c r="T48" s="3">
        <v>51.4</v>
      </c>
      <c r="U48" s="1" t="s">
        <v>301</v>
      </c>
    </row>
    <row r="49" spans="1:21" x14ac:dyDescent="0.25">
      <c r="A49" s="1" t="s">
        <v>37</v>
      </c>
      <c r="B49" s="1" t="s">
        <v>32</v>
      </c>
      <c r="C49" s="6">
        <v>18.2</v>
      </c>
      <c r="D49" s="1" t="s">
        <v>8</v>
      </c>
      <c r="E49" s="1" t="s">
        <v>9</v>
      </c>
      <c r="F49" s="1" t="s">
        <v>10</v>
      </c>
      <c r="G49" s="1" t="s">
        <v>11</v>
      </c>
      <c r="H49" s="1" t="s">
        <v>12</v>
      </c>
      <c r="I49" s="6">
        <v>5.9</v>
      </c>
      <c r="J49" s="1" t="s">
        <v>13</v>
      </c>
      <c r="K49" s="1" t="s">
        <v>14</v>
      </c>
      <c r="L49" s="1" t="s">
        <v>10</v>
      </c>
      <c r="M49" s="1" t="s">
        <v>11</v>
      </c>
      <c r="N49" s="1"/>
      <c r="O49" s="1"/>
      <c r="P49" s="1"/>
      <c r="Q49" s="1"/>
      <c r="R49" s="1"/>
      <c r="S49" s="1" t="s">
        <v>15</v>
      </c>
      <c r="T49" s="3">
        <v>48.2</v>
      </c>
      <c r="U49" s="1" t="s">
        <v>302</v>
      </c>
    </row>
    <row r="50" spans="1:21" x14ac:dyDescent="0.25">
      <c r="A50" s="1" t="s">
        <v>37</v>
      </c>
      <c r="B50" s="1" t="s">
        <v>32</v>
      </c>
      <c r="C50" s="6">
        <v>14.4</v>
      </c>
      <c r="D50" s="1" t="s">
        <v>8</v>
      </c>
      <c r="E50" s="1" t="s">
        <v>9</v>
      </c>
      <c r="F50" s="1" t="s">
        <v>10</v>
      </c>
      <c r="G50" s="1" t="s">
        <v>11</v>
      </c>
      <c r="H50" s="1" t="s">
        <v>12</v>
      </c>
      <c r="I50" s="6">
        <v>8.1999999999999993</v>
      </c>
      <c r="J50" s="1" t="s">
        <v>13</v>
      </c>
      <c r="K50" s="1" t="s">
        <v>14</v>
      </c>
      <c r="L50" s="1" t="s">
        <v>10</v>
      </c>
      <c r="M50" s="1" t="s">
        <v>11</v>
      </c>
      <c r="N50" s="1"/>
      <c r="O50" s="1"/>
      <c r="P50" s="1"/>
      <c r="Q50" s="1"/>
      <c r="R50" s="1"/>
      <c r="S50" s="1" t="s">
        <v>15</v>
      </c>
      <c r="T50" s="3">
        <v>45.2</v>
      </c>
      <c r="U50" s="1" t="s">
        <v>303</v>
      </c>
    </row>
    <row r="51" spans="1:21" x14ac:dyDescent="0.25">
      <c r="A51" s="1" t="s">
        <v>37</v>
      </c>
      <c r="B51" s="1" t="s">
        <v>32</v>
      </c>
      <c r="C51" s="6">
        <v>13.2</v>
      </c>
      <c r="D51" s="1" t="s">
        <v>8</v>
      </c>
      <c r="E51" s="1" t="s">
        <v>9</v>
      </c>
      <c r="F51" s="1" t="s">
        <v>10</v>
      </c>
      <c r="G51" s="1" t="s">
        <v>11</v>
      </c>
      <c r="H51" s="1" t="s">
        <v>12</v>
      </c>
      <c r="I51" s="6">
        <v>9</v>
      </c>
      <c r="J51" s="1" t="s">
        <v>13</v>
      </c>
      <c r="K51" s="1" t="s">
        <v>14</v>
      </c>
      <c r="L51" s="1" t="s">
        <v>10</v>
      </c>
      <c r="M51" s="1" t="s">
        <v>11</v>
      </c>
      <c r="N51" s="1"/>
      <c r="O51" s="1"/>
      <c r="P51" s="1"/>
      <c r="Q51" s="1"/>
      <c r="R51" s="1"/>
      <c r="S51" s="1" t="s">
        <v>15</v>
      </c>
      <c r="T51" s="3">
        <v>44.4</v>
      </c>
      <c r="U51" s="1" t="s">
        <v>304</v>
      </c>
    </row>
    <row r="52" spans="1:21" x14ac:dyDescent="0.25">
      <c r="A52" s="1" t="s">
        <v>33</v>
      </c>
      <c r="B52" s="1" t="s">
        <v>27</v>
      </c>
      <c r="C52" s="6">
        <v>17.8</v>
      </c>
      <c r="D52" s="1">
        <v>135</v>
      </c>
      <c r="E52" s="1">
        <v>180</v>
      </c>
      <c r="F52" s="1">
        <v>40</v>
      </c>
      <c r="G52" s="1" t="s">
        <v>11</v>
      </c>
      <c r="H52" s="1" t="s">
        <v>12</v>
      </c>
      <c r="I52" s="6">
        <v>4.3</v>
      </c>
      <c r="J52" s="1">
        <v>15</v>
      </c>
      <c r="K52" s="1">
        <v>90</v>
      </c>
      <c r="L52" s="1">
        <v>40</v>
      </c>
      <c r="M52" s="7" t="s">
        <v>11</v>
      </c>
      <c r="N52" s="1"/>
      <c r="O52" s="1"/>
      <c r="P52" s="1"/>
      <c r="Q52" s="1"/>
      <c r="R52" s="1"/>
      <c r="S52" s="7" t="s">
        <v>15</v>
      </c>
      <c r="T52" s="3">
        <v>38.270000000000003</v>
      </c>
      <c r="U52" s="1" t="s">
        <v>305</v>
      </c>
    </row>
    <row r="53" spans="1:21" x14ac:dyDescent="0.25">
      <c r="A53" s="1" t="s">
        <v>33</v>
      </c>
      <c r="B53" s="1" t="s">
        <v>28</v>
      </c>
      <c r="C53" s="6">
        <v>14.6</v>
      </c>
      <c r="D53" s="1">
        <v>110</v>
      </c>
      <c r="E53" s="1">
        <v>195</v>
      </c>
      <c r="F53" s="1">
        <v>40</v>
      </c>
      <c r="G53" s="1" t="s">
        <v>11</v>
      </c>
      <c r="H53" s="1" t="s">
        <v>12</v>
      </c>
      <c r="I53" s="6">
        <v>5.7</v>
      </c>
      <c r="J53" s="1">
        <v>260</v>
      </c>
      <c r="K53" s="1">
        <v>80</v>
      </c>
      <c r="L53" s="1">
        <v>40</v>
      </c>
      <c r="M53" s="7" t="s">
        <v>11</v>
      </c>
      <c r="N53" s="1"/>
      <c r="O53" s="1"/>
      <c r="P53" s="1"/>
      <c r="Q53" s="1"/>
      <c r="R53" s="1"/>
      <c r="S53" s="7" t="s">
        <v>15</v>
      </c>
      <c r="T53" s="3">
        <v>41.61</v>
      </c>
      <c r="U53" s="1" t="s">
        <v>306</v>
      </c>
    </row>
    <row r="54" spans="1:21" x14ac:dyDescent="0.25">
      <c r="A54" s="1" t="s">
        <v>33</v>
      </c>
      <c r="B54" s="1" t="s">
        <v>27</v>
      </c>
      <c r="C54" s="6">
        <v>17.3</v>
      </c>
      <c r="D54" s="1">
        <v>135</v>
      </c>
      <c r="E54" s="1">
        <v>180</v>
      </c>
      <c r="F54" s="1">
        <v>40</v>
      </c>
      <c r="G54" s="1" t="s">
        <v>11</v>
      </c>
      <c r="H54" s="1" t="s">
        <v>12</v>
      </c>
      <c r="I54" s="6">
        <v>7</v>
      </c>
      <c r="J54" s="1">
        <v>15</v>
      </c>
      <c r="K54" s="1">
        <v>90</v>
      </c>
      <c r="L54" s="1">
        <v>40</v>
      </c>
      <c r="M54" s="7" t="s">
        <v>11</v>
      </c>
      <c r="N54" s="1"/>
      <c r="O54" s="1"/>
      <c r="P54" s="1"/>
      <c r="Q54" s="1"/>
      <c r="R54" s="1"/>
      <c r="S54" s="7" t="s">
        <v>15</v>
      </c>
      <c r="T54" s="3">
        <v>60.55</v>
      </c>
      <c r="U54" s="1" t="s">
        <v>307</v>
      </c>
    </row>
    <row r="55" spans="1:21" x14ac:dyDescent="0.25">
      <c r="A55" s="1" t="s">
        <v>33</v>
      </c>
      <c r="B55" s="1" t="s">
        <v>28</v>
      </c>
      <c r="C55" s="6">
        <v>17.5</v>
      </c>
      <c r="D55" s="1">
        <v>110</v>
      </c>
      <c r="E55" s="1">
        <v>195</v>
      </c>
      <c r="F55" s="1">
        <v>40</v>
      </c>
      <c r="G55" s="1" t="s">
        <v>11</v>
      </c>
      <c r="H55" s="1" t="s">
        <v>12</v>
      </c>
      <c r="I55" s="6">
        <v>4.9000000000000004</v>
      </c>
      <c r="J55" s="1">
        <v>260</v>
      </c>
      <c r="K55" s="1">
        <v>80</v>
      </c>
      <c r="L55" s="1">
        <v>40</v>
      </c>
      <c r="M55" s="7" t="s">
        <v>11</v>
      </c>
      <c r="N55" s="1"/>
      <c r="O55" s="1"/>
      <c r="P55" s="1"/>
      <c r="Q55" s="1"/>
      <c r="R55" s="1"/>
      <c r="S55" s="7" t="s">
        <v>15</v>
      </c>
      <c r="T55" s="3">
        <v>42.88</v>
      </c>
      <c r="U55" s="1" t="s">
        <v>249</v>
      </c>
    </row>
    <row r="56" spans="1:21" x14ac:dyDescent="0.25">
      <c r="A56" s="1" t="s">
        <v>41</v>
      </c>
      <c r="B56" s="1" t="s">
        <v>27</v>
      </c>
      <c r="C56" s="6">
        <v>16.14</v>
      </c>
      <c r="D56" s="1" t="s">
        <v>42</v>
      </c>
      <c r="E56" s="1" t="s">
        <v>10</v>
      </c>
      <c r="F56" s="1" t="s">
        <v>10</v>
      </c>
      <c r="G56" s="1" t="s">
        <v>11</v>
      </c>
      <c r="H56" s="1" t="s">
        <v>12</v>
      </c>
      <c r="I56" s="6">
        <v>7.1</v>
      </c>
      <c r="J56" s="1" t="s">
        <v>40</v>
      </c>
      <c r="K56" s="1" t="s">
        <v>14</v>
      </c>
      <c r="L56" s="1" t="s">
        <v>10</v>
      </c>
      <c r="M56" s="1" t="s">
        <v>11</v>
      </c>
      <c r="N56" s="6">
        <v>14.5</v>
      </c>
      <c r="O56" s="1" t="s">
        <v>23</v>
      </c>
      <c r="P56" s="1" t="s">
        <v>17</v>
      </c>
      <c r="Q56" s="1" t="s">
        <v>10</v>
      </c>
      <c r="R56" s="1" t="s">
        <v>11</v>
      </c>
      <c r="S56" s="1" t="s">
        <v>15</v>
      </c>
      <c r="T56" s="3">
        <v>37.74</v>
      </c>
      <c r="U56" s="1" t="s">
        <v>308</v>
      </c>
    </row>
    <row r="57" spans="1:21" x14ac:dyDescent="0.25">
      <c r="A57" s="1" t="s">
        <v>41</v>
      </c>
      <c r="B57" s="1" t="s">
        <v>43</v>
      </c>
      <c r="C57" s="6">
        <v>26.8</v>
      </c>
      <c r="D57" s="1">
        <v>60</v>
      </c>
      <c r="E57" s="1">
        <v>55</v>
      </c>
      <c r="F57" s="1" t="s">
        <v>10</v>
      </c>
      <c r="G57" s="1" t="s">
        <v>11</v>
      </c>
      <c r="H57" s="1" t="s">
        <v>12</v>
      </c>
      <c r="I57" s="6">
        <v>14.4</v>
      </c>
      <c r="J57" s="1">
        <v>230</v>
      </c>
      <c r="K57" s="1">
        <v>75</v>
      </c>
      <c r="L57" s="1" t="s">
        <v>10</v>
      </c>
      <c r="M57" s="1" t="s">
        <v>11</v>
      </c>
      <c r="N57" s="6">
        <v>21.3</v>
      </c>
      <c r="O57" s="1">
        <v>120</v>
      </c>
      <c r="P57" s="1">
        <v>180</v>
      </c>
      <c r="Q57" s="1" t="s">
        <v>10</v>
      </c>
      <c r="R57" s="1" t="s">
        <v>11</v>
      </c>
      <c r="S57" s="1" t="s">
        <v>15</v>
      </c>
      <c r="T57" s="3">
        <v>62.5</v>
      </c>
      <c r="U57" s="1" t="s">
        <v>309</v>
      </c>
    </row>
    <row r="58" spans="1:21" x14ac:dyDescent="0.25">
      <c r="A58" s="1" t="s">
        <v>36</v>
      </c>
      <c r="B58" s="1" t="s">
        <v>32</v>
      </c>
      <c r="C58" s="6">
        <v>12.7</v>
      </c>
      <c r="D58" s="1" t="s">
        <v>8</v>
      </c>
      <c r="E58" s="1" t="s">
        <v>9</v>
      </c>
      <c r="F58" s="1" t="s">
        <v>10</v>
      </c>
      <c r="G58" s="1" t="s">
        <v>11</v>
      </c>
      <c r="H58" s="1" t="s">
        <v>12</v>
      </c>
      <c r="I58" s="6">
        <v>9</v>
      </c>
      <c r="J58" s="1" t="s">
        <v>13</v>
      </c>
      <c r="K58" s="1" t="s">
        <v>14</v>
      </c>
      <c r="L58" s="1" t="s">
        <v>10</v>
      </c>
      <c r="M58" s="1" t="s">
        <v>11</v>
      </c>
      <c r="N58" s="1"/>
      <c r="O58" s="1"/>
      <c r="P58" s="1"/>
      <c r="Q58" s="1"/>
      <c r="R58" s="1"/>
      <c r="S58" s="1" t="s">
        <v>15</v>
      </c>
      <c r="T58" s="3">
        <v>114.3</v>
      </c>
      <c r="U58" s="1" t="s">
        <v>310</v>
      </c>
    </row>
    <row r="59" spans="1:21" x14ac:dyDescent="0.25">
      <c r="A59" s="1" t="s">
        <v>36</v>
      </c>
      <c r="B59" s="1" t="s">
        <v>32</v>
      </c>
      <c r="C59" s="6">
        <v>14.4</v>
      </c>
      <c r="D59" s="1" t="s">
        <v>8</v>
      </c>
      <c r="E59" s="1" t="s">
        <v>9</v>
      </c>
      <c r="F59" s="1" t="s">
        <v>10</v>
      </c>
      <c r="G59" s="1" t="s">
        <v>11</v>
      </c>
      <c r="H59" s="1" t="s">
        <v>12</v>
      </c>
      <c r="I59" s="6">
        <v>6.3</v>
      </c>
      <c r="J59" s="1" t="s">
        <v>13</v>
      </c>
      <c r="K59" s="1" t="s">
        <v>14</v>
      </c>
      <c r="L59" s="1" t="s">
        <v>10</v>
      </c>
      <c r="M59" s="1" t="s">
        <v>11</v>
      </c>
      <c r="N59" s="1"/>
      <c r="O59" s="1"/>
      <c r="P59" s="1"/>
      <c r="Q59" s="1"/>
      <c r="R59" s="1"/>
      <c r="S59" s="1" t="s">
        <v>15</v>
      </c>
      <c r="T59" s="3">
        <v>90.72</v>
      </c>
      <c r="U59" s="1" t="s">
        <v>311</v>
      </c>
    </row>
    <row r="60" spans="1:21" x14ac:dyDescent="0.25">
      <c r="A60" s="1" t="s">
        <v>36</v>
      </c>
      <c r="B60" s="1" t="s">
        <v>32</v>
      </c>
      <c r="C60" s="6">
        <v>12</v>
      </c>
      <c r="D60" s="1" t="s">
        <v>8</v>
      </c>
      <c r="E60" s="1" t="s">
        <v>9</v>
      </c>
      <c r="F60" s="1" t="s">
        <v>10</v>
      </c>
      <c r="G60" s="1" t="s">
        <v>11</v>
      </c>
      <c r="H60" s="1" t="s">
        <v>12</v>
      </c>
      <c r="I60" s="6">
        <v>4</v>
      </c>
      <c r="J60" s="1" t="s">
        <v>13</v>
      </c>
      <c r="K60" s="1" t="s">
        <v>14</v>
      </c>
      <c r="L60" s="1" t="s">
        <v>10</v>
      </c>
      <c r="M60" s="1" t="s">
        <v>11</v>
      </c>
      <c r="N60" s="1"/>
      <c r="O60" s="1"/>
      <c r="P60" s="1"/>
      <c r="Q60" s="1"/>
      <c r="R60" s="1"/>
      <c r="S60" s="1" t="s">
        <v>15</v>
      </c>
      <c r="T60" s="3">
        <v>48</v>
      </c>
      <c r="U60" s="1" t="s">
        <v>312</v>
      </c>
    </row>
    <row r="61" spans="1:21" x14ac:dyDescent="0.25">
      <c r="A61" s="1" t="s">
        <v>36</v>
      </c>
      <c r="B61" s="1" t="s">
        <v>32</v>
      </c>
      <c r="C61" s="6">
        <v>13.1</v>
      </c>
      <c r="D61" s="1" t="s">
        <v>8</v>
      </c>
      <c r="E61" s="1" t="s">
        <v>9</v>
      </c>
      <c r="F61" s="1" t="s">
        <v>10</v>
      </c>
      <c r="G61" s="1" t="s">
        <v>11</v>
      </c>
      <c r="H61" s="1" t="s">
        <v>12</v>
      </c>
      <c r="I61" s="6">
        <v>8.6999999999999993</v>
      </c>
      <c r="J61" s="1" t="s">
        <v>13</v>
      </c>
      <c r="K61" s="1" t="s">
        <v>14</v>
      </c>
      <c r="L61" s="1" t="s">
        <v>10</v>
      </c>
      <c r="M61" s="1" t="s">
        <v>11</v>
      </c>
      <c r="N61" s="1"/>
      <c r="O61" s="1"/>
      <c r="P61" s="1"/>
      <c r="Q61" s="1"/>
      <c r="R61" s="1"/>
      <c r="S61" s="1" t="s">
        <v>15</v>
      </c>
      <c r="T61" s="3">
        <v>113.97</v>
      </c>
      <c r="U61" s="1" t="s">
        <v>313</v>
      </c>
    </row>
    <row r="62" spans="1:21" x14ac:dyDescent="0.25">
      <c r="A62" s="1" t="s">
        <v>37</v>
      </c>
      <c r="B62" s="1" t="s">
        <v>32</v>
      </c>
      <c r="C62" s="6">
        <v>18.5</v>
      </c>
      <c r="D62" s="1" t="s">
        <v>8</v>
      </c>
      <c r="E62" s="1" t="s">
        <v>9</v>
      </c>
      <c r="F62" s="1" t="s">
        <v>10</v>
      </c>
      <c r="G62" s="1" t="s">
        <v>11</v>
      </c>
      <c r="H62" s="1" t="s">
        <v>12</v>
      </c>
      <c r="I62" s="6">
        <v>5.5</v>
      </c>
      <c r="J62" s="1" t="s">
        <v>13</v>
      </c>
      <c r="K62" s="1" t="s">
        <v>14</v>
      </c>
      <c r="L62" s="1" t="s">
        <v>10</v>
      </c>
      <c r="M62" s="1" t="s">
        <v>11</v>
      </c>
      <c r="N62" s="1"/>
      <c r="O62" s="1"/>
      <c r="P62" s="1"/>
      <c r="Q62" s="1"/>
      <c r="R62" s="1"/>
      <c r="S62" s="1" t="s">
        <v>15</v>
      </c>
      <c r="T62" s="3">
        <v>48</v>
      </c>
      <c r="U62" s="1" t="s">
        <v>314</v>
      </c>
    </row>
    <row r="63" spans="1:21" x14ac:dyDescent="0.25">
      <c r="A63" s="1" t="s">
        <v>37</v>
      </c>
      <c r="B63" s="1" t="s">
        <v>32</v>
      </c>
      <c r="C63" s="6">
        <v>17.399999999999999</v>
      </c>
      <c r="D63" s="1" t="s">
        <v>8</v>
      </c>
      <c r="E63" s="1" t="s">
        <v>9</v>
      </c>
      <c r="F63" s="1" t="s">
        <v>10</v>
      </c>
      <c r="G63" s="1" t="s">
        <v>11</v>
      </c>
      <c r="H63" s="1" t="s">
        <v>12</v>
      </c>
      <c r="I63" s="6">
        <v>8.9</v>
      </c>
      <c r="J63" s="1" t="s">
        <v>13</v>
      </c>
      <c r="K63" s="1" t="s">
        <v>14</v>
      </c>
      <c r="L63" s="1" t="s">
        <v>10</v>
      </c>
      <c r="M63" s="1" t="s">
        <v>11</v>
      </c>
      <c r="N63" s="1"/>
      <c r="O63" s="1"/>
      <c r="P63" s="1"/>
      <c r="Q63" s="1"/>
      <c r="R63" s="1"/>
      <c r="S63" s="1" t="s">
        <v>15</v>
      </c>
      <c r="T63" s="3">
        <v>52.6</v>
      </c>
      <c r="U63" s="1" t="s">
        <v>315</v>
      </c>
    </row>
    <row r="64" spans="1:21" x14ac:dyDescent="0.25">
      <c r="A64" s="1" t="s">
        <v>37</v>
      </c>
      <c r="B64" s="1" t="s">
        <v>32</v>
      </c>
      <c r="C64" s="6">
        <v>11.8</v>
      </c>
      <c r="D64" s="1" t="s">
        <v>8</v>
      </c>
      <c r="E64" s="1" t="s">
        <v>9</v>
      </c>
      <c r="F64" s="1" t="s">
        <v>10</v>
      </c>
      <c r="G64" s="1" t="s">
        <v>11</v>
      </c>
      <c r="H64" s="1" t="s">
        <v>12</v>
      </c>
      <c r="I64" s="6">
        <v>7.6</v>
      </c>
      <c r="J64" s="1" t="s">
        <v>13</v>
      </c>
      <c r="K64" s="1" t="s">
        <v>14</v>
      </c>
      <c r="L64" s="1" t="s">
        <v>10</v>
      </c>
      <c r="M64" s="1" t="s">
        <v>11</v>
      </c>
      <c r="N64" s="1"/>
      <c r="O64" s="1"/>
      <c r="P64" s="1"/>
      <c r="Q64" s="1"/>
      <c r="R64" s="1"/>
      <c r="S64" s="1" t="s">
        <v>15</v>
      </c>
      <c r="T64" s="3">
        <v>38.799999999999997</v>
      </c>
      <c r="U64" s="1" t="s">
        <v>316</v>
      </c>
    </row>
    <row r="65" spans="1:21" x14ac:dyDescent="0.25">
      <c r="A65" s="1" t="s">
        <v>37</v>
      </c>
      <c r="B65" s="1" t="s">
        <v>32</v>
      </c>
      <c r="C65" s="6">
        <v>16.7</v>
      </c>
      <c r="D65" s="1" t="s">
        <v>8</v>
      </c>
      <c r="E65" s="1" t="s">
        <v>9</v>
      </c>
      <c r="F65" s="1" t="s">
        <v>10</v>
      </c>
      <c r="G65" s="1" t="s">
        <v>11</v>
      </c>
      <c r="H65" s="1" t="s">
        <v>12</v>
      </c>
      <c r="I65" s="6">
        <v>6.2</v>
      </c>
      <c r="J65" s="1" t="s">
        <v>13</v>
      </c>
      <c r="K65" s="1" t="s">
        <v>14</v>
      </c>
      <c r="L65" s="1" t="s">
        <v>10</v>
      </c>
      <c r="M65" s="1" t="s">
        <v>11</v>
      </c>
      <c r="N65" s="1"/>
      <c r="O65" s="1"/>
      <c r="P65" s="1"/>
      <c r="Q65" s="1"/>
      <c r="R65" s="1"/>
      <c r="S65" s="1" t="s">
        <v>15</v>
      </c>
      <c r="T65" s="3">
        <v>45.8</v>
      </c>
      <c r="U65" s="1" t="s">
        <v>317</v>
      </c>
    </row>
    <row r="66" spans="1:21" x14ac:dyDescent="0.25">
      <c r="A66" s="1" t="s">
        <v>33</v>
      </c>
      <c r="B66" s="1" t="s">
        <v>27</v>
      </c>
      <c r="C66" s="6">
        <v>12.3</v>
      </c>
      <c r="D66" s="1">
        <v>135</v>
      </c>
      <c r="E66" s="1">
        <v>180</v>
      </c>
      <c r="F66" s="1">
        <v>40</v>
      </c>
      <c r="G66" s="1" t="s">
        <v>11</v>
      </c>
      <c r="H66" s="1" t="s">
        <v>12</v>
      </c>
      <c r="I66" s="6">
        <v>6.3</v>
      </c>
      <c r="J66" s="1">
        <v>15</v>
      </c>
      <c r="K66" s="1">
        <v>90</v>
      </c>
      <c r="L66" s="1">
        <v>40</v>
      </c>
      <c r="M66" s="7" t="s">
        <v>11</v>
      </c>
      <c r="N66" s="1"/>
      <c r="O66" s="1"/>
      <c r="P66" s="1"/>
      <c r="Q66" s="1"/>
      <c r="R66" s="1"/>
      <c r="S66" s="7" t="s">
        <v>15</v>
      </c>
      <c r="T66" s="3">
        <v>38.75</v>
      </c>
      <c r="U66" s="1" t="s">
        <v>318</v>
      </c>
    </row>
    <row r="67" spans="1:21" x14ac:dyDescent="0.25">
      <c r="A67" s="1" t="s">
        <v>33</v>
      </c>
      <c r="B67" s="1" t="s">
        <v>28</v>
      </c>
      <c r="C67" s="6">
        <v>19.399999999999999</v>
      </c>
      <c r="D67" s="1">
        <v>110</v>
      </c>
      <c r="E67" s="1">
        <v>195</v>
      </c>
      <c r="F67" s="1">
        <v>40</v>
      </c>
      <c r="G67" s="1" t="s">
        <v>11</v>
      </c>
      <c r="H67" s="1" t="s">
        <v>12</v>
      </c>
      <c r="I67" s="6">
        <v>7.1</v>
      </c>
      <c r="J67" s="1">
        <v>260</v>
      </c>
      <c r="K67" s="1">
        <v>80</v>
      </c>
      <c r="L67" s="1">
        <v>40</v>
      </c>
      <c r="M67" s="7" t="s">
        <v>11</v>
      </c>
      <c r="N67" s="1"/>
      <c r="O67" s="1"/>
      <c r="P67" s="1"/>
      <c r="Q67" s="1"/>
      <c r="R67" s="1"/>
      <c r="S67" s="7" t="s">
        <v>15</v>
      </c>
      <c r="T67" s="3">
        <v>68.87</v>
      </c>
      <c r="U67" s="1" t="s">
        <v>319</v>
      </c>
    </row>
    <row r="68" spans="1:21" x14ac:dyDescent="0.25">
      <c r="A68" s="1" t="s">
        <v>33</v>
      </c>
      <c r="B68" s="1" t="s">
        <v>27</v>
      </c>
      <c r="C68" s="6">
        <v>17.100000000000001</v>
      </c>
      <c r="D68" s="1">
        <v>135</v>
      </c>
      <c r="E68" s="1">
        <v>180</v>
      </c>
      <c r="F68" s="1">
        <v>40</v>
      </c>
      <c r="G68" s="1" t="s">
        <v>11</v>
      </c>
      <c r="H68" s="1" t="s">
        <v>12</v>
      </c>
      <c r="I68" s="6">
        <v>6.5</v>
      </c>
      <c r="J68" s="1">
        <v>15</v>
      </c>
      <c r="K68" s="1">
        <v>90</v>
      </c>
      <c r="L68" s="1">
        <v>40</v>
      </c>
      <c r="M68" s="7" t="s">
        <v>11</v>
      </c>
      <c r="N68" s="1"/>
      <c r="O68" s="1"/>
      <c r="P68" s="1"/>
      <c r="Q68" s="1"/>
      <c r="R68" s="1"/>
      <c r="S68" s="7" t="s">
        <v>15</v>
      </c>
      <c r="T68" s="3">
        <v>55.58</v>
      </c>
      <c r="U68" s="1" t="s">
        <v>320</v>
      </c>
    </row>
    <row r="69" spans="1:21" x14ac:dyDescent="0.25">
      <c r="A69" s="1" t="s">
        <v>33</v>
      </c>
      <c r="B69" s="1" t="s">
        <v>28</v>
      </c>
      <c r="C69" s="6">
        <v>16</v>
      </c>
      <c r="D69" s="1">
        <v>110</v>
      </c>
      <c r="E69" s="1">
        <v>195</v>
      </c>
      <c r="F69" s="1">
        <v>40</v>
      </c>
      <c r="G69" s="1" t="s">
        <v>11</v>
      </c>
      <c r="H69" s="1" t="s">
        <v>12</v>
      </c>
      <c r="I69" s="6">
        <v>6.4</v>
      </c>
      <c r="J69" s="1">
        <v>260</v>
      </c>
      <c r="K69" s="1">
        <v>80</v>
      </c>
      <c r="L69" s="1">
        <v>40</v>
      </c>
      <c r="M69" s="7" t="s">
        <v>11</v>
      </c>
      <c r="N69" s="1"/>
      <c r="O69" s="1"/>
      <c r="P69" s="1"/>
      <c r="Q69" s="1"/>
      <c r="R69" s="1"/>
      <c r="S69" s="7" t="s">
        <v>15</v>
      </c>
      <c r="T69" s="3">
        <v>51.2</v>
      </c>
      <c r="U69" s="1" t="s">
        <v>321</v>
      </c>
    </row>
    <row r="70" spans="1:21" x14ac:dyDescent="0.25">
      <c r="A70" s="1" t="s">
        <v>41</v>
      </c>
      <c r="B70" s="1" t="s">
        <v>27</v>
      </c>
      <c r="C70" s="6">
        <v>15.97</v>
      </c>
      <c r="D70" s="1" t="s">
        <v>42</v>
      </c>
      <c r="E70" s="1" t="s">
        <v>10</v>
      </c>
      <c r="F70" s="1" t="s">
        <v>10</v>
      </c>
      <c r="G70" s="1" t="s">
        <v>11</v>
      </c>
      <c r="H70" s="1" t="s">
        <v>12</v>
      </c>
      <c r="I70" s="6">
        <v>6</v>
      </c>
      <c r="J70" s="1" t="s">
        <v>40</v>
      </c>
      <c r="K70" s="1" t="s">
        <v>14</v>
      </c>
      <c r="L70" s="1" t="s">
        <v>10</v>
      </c>
      <c r="M70" s="1" t="s">
        <v>11</v>
      </c>
      <c r="N70" s="6">
        <v>14.8</v>
      </c>
      <c r="O70" s="1" t="s">
        <v>23</v>
      </c>
      <c r="P70" s="1" t="s">
        <v>17</v>
      </c>
      <c r="Q70" s="1" t="s">
        <v>10</v>
      </c>
      <c r="R70" s="1" t="s">
        <v>11</v>
      </c>
      <c r="S70" s="1" t="s">
        <v>15</v>
      </c>
      <c r="T70" s="3">
        <v>36.770000000000003</v>
      </c>
      <c r="U70" s="1" t="s">
        <v>322</v>
      </c>
    </row>
    <row r="71" spans="1:21" x14ac:dyDescent="0.25">
      <c r="A71" s="1" t="s">
        <v>41</v>
      </c>
      <c r="B71" s="1" t="s">
        <v>43</v>
      </c>
      <c r="C71" s="6">
        <v>25.7</v>
      </c>
      <c r="D71" s="1">
        <v>60</v>
      </c>
      <c r="E71" s="1">
        <v>55</v>
      </c>
      <c r="F71" s="1" t="s">
        <v>10</v>
      </c>
      <c r="G71" s="1" t="s">
        <v>11</v>
      </c>
      <c r="H71" s="1" t="s">
        <v>12</v>
      </c>
      <c r="I71" s="6">
        <v>16.2</v>
      </c>
      <c r="J71" s="1">
        <v>230</v>
      </c>
      <c r="K71" s="1">
        <v>75</v>
      </c>
      <c r="L71" s="1" t="s">
        <v>10</v>
      </c>
      <c r="M71" s="1" t="s">
        <v>11</v>
      </c>
      <c r="N71" s="6">
        <v>21</v>
      </c>
      <c r="O71" s="1">
        <v>120</v>
      </c>
      <c r="P71" s="1">
        <v>180</v>
      </c>
      <c r="Q71" s="1" t="s">
        <v>10</v>
      </c>
      <c r="R71" s="1" t="s">
        <v>11</v>
      </c>
      <c r="S71" s="1" t="s">
        <v>15</v>
      </c>
      <c r="T71" s="3">
        <v>62.9</v>
      </c>
      <c r="U71" s="1" t="s">
        <v>323</v>
      </c>
    </row>
    <row r="72" spans="1:21" x14ac:dyDescent="0.25">
      <c r="A72" s="1" t="s">
        <v>36</v>
      </c>
      <c r="B72" s="1" t="s">
        <v>32</v>
      </c>
      <c r="C72" s="6">
        <v>15.4</v>
      </c>
      <c r="D72" s="1" t="s">
        <v>8</v>
      </c>
      <c r="E72" s="1" t="s">
        <v>9</v>
      </c>
      <c r="F72" s="1" t="s">
        <v>10</v>
      </c>
      <c r="G72" s="1" t="s">
        <v>11</v>
      </c>
      <c r="H72" s="1" t="s">
        <v>12</v>
      </c>
      <c r="I72" s="6">
        <v>4.0999999999999996</v>
      </c>
      <c r="J72" s="1" t="s">
        <v>13</v>
      </c>
      <c r="K72" s="1" t="s">
        <v>14</v>
      </c>
      <c r="L72" s="1" t="s">
        <v>10</v>
      </c>
      <c r="M72" s="1" t="s">
        <v>11</v>
      </c>
      <c r="N72" s="1"/>
      <c r="O72" s="1"/>
      <c r="P72" s="1"/>
      <c r="Q72" s="1"/>
      <c r="R72" s="1"/>
      <c r="S72" s="1" t="s">
        <v>15</v>
      </c>
      <c r="T72" s="3">
        <v>63.14</v>
      </c>
      <c r="U72" s="1" t="s">
        <v>324</v>
      </c>
    </row>
    <row r="73" spans="1:21" x14ac:dyDescent="0.25">
      <c r="A73" s="1" t="s">
        <v>36</v>
      </c>
      <c r="B73" s="1" t="s">
        <v>32</v>
      </c>
      <c r="C73" s="6">
        <v>15.1</v>
      </c>
      <c r="D73" s="1" t="s">
        <v>8</v>
      </c>
      <c r="E73" s="1" t="s">
        <v>9</v>
      </c>
      <c r="F73" s="1" t="s">
        <v>10</v>
      </c>
      <c r="G73" s="1" t="s">
        <v>11</v>
      </c>
      <c r="H73" s="1" t="s">
        <v>12</v>
      </c>
      <c r="I73" s="6">
        <v>4.8</v>
      </c>
      <c r="J73" s="1" t="s">
        <v>13</v>
      </c>
      <c r="K73" s="1" t="s">
        <v>14</v>
      </c>
      <c r="L73" s="1" t="s">
        <v>10</v>
      </c>
      <c r="M73" s="1" t="s">
        <v>11</v>
      </c>
      <c r="N73" s="1"/>
      <c r="O73" s="1"/>
      <c r="P73" s="1"/>
      <c r="Q73" s="1"/>
      <c r="R73" s="1"/>
      <c r="S73" s="1" t="s">
        <v>15</v>
      </c>
      <c r="T73" s="3">
        <v>72.48</v>
      </c>
      <c r="U73" s="1" t="s">
        <v>325</v>
      </c>
    </row>
    <row r="74" spans="1:21" x14ac:dyDescent="0.25">
      <c r="A74" s="1" t="s">
        <v>36</v>
      </c>
      <c r="B74" s="1" t="s">
        <v>32</v>
      </c>
      <c r="C74" s="6">
        <v>17.399999999999999</v>
      </c>
      <c r="D74" s="1" t="s">
        <v>8</v>
      </c>
      <c r="E74" s="1" t="s">
        <v>9</v>
      </c>
      <c r="F74" s="1" t="s">
        <v>10</v>
      </c>
      <c r="G74" s="1" t="s">
        <v>11</v>
      </c>
      <c r="H74" s="1" t="s">
        <v>12</v>
      </c>
      <c r="I74" s="6">
        <v>4.9000000000000004</v>
      </c>
      <c r="J74" s="1" t="s">
        <v>13</v>
      </c>
      <c r="K74" s="1" t="s">
        <v>14</v>
      </c>
      <c r="L74" s="1" t="s">
        <v>10</v>
      </c>
      <c r="M74" s="1" t="s">
        <v>11</v>
      </c>
      <c r="N74" s="1"/>
      <c r="O74" s="1"/>
      <c r="P74" s="1"/>
      <c r="Q74" s="1"/>
      <c r="R74" s="1"/>
      <c r="S74" s="1" t="s">
        <v>15</v>
      </c>
      <c r="T74" s="3">
        <v>85.26</v>
      </c>
      <c r="U74" s="1" t="s">
        <v>326</v>
      </c>
    </row>
    <row r="75" spans="1:21" x14ac:dyDescent="0.25">
      <c r="A75" s="1" t="s">
        <v>36</v>
      </c>
      <c r="B75" s="1" t="s">
        <v>32</v>
      </c>
      <c r="C75" s="6">
        <v>18.8</v>
      </c>
      <c r="D75" s="1" t="s">
        <v>8</v>
      </c>
      <c r="E75" s="1" t="s">
        <v>9</v>
      </c>
      <c r="F75" s="1" t="s">
        <v>10</v>
      </c>
      <c r="G75" s="1" t="s">
        <v>11</v>
      </c>
      <c r="H75" s="1" t="s">
        <v>12</v>
      </c>
      <c r="I75" s="6">
        <v>6.4</v>
      </c>
      <c r="J75" s="1" t="s">
        <v>13</v>
      </c>
      <c r="K75" s="1" t="s">
        <v>14</v>
      </c>
      <c r="L75" s="1" t="s">
        <v>10</v>
      </c>
      <c r="M75" s="1" t="s">
        <v>11</v>
      </c>
      <c r="N75" s="1"/>
      <c r="O75" s="1"/>
      <c r="P75" s="1"/>
      <c r="Q75" s="1"/>
      <c r="R75" s="1"/>
      <c r="S75" s="1" t="s">
        <v>15</v>
      </c>
      <c r="T75" s="3">
        <v>120.32</v>
      </c>
      <c r="U75" s="1" t="s">
        <v>327</v>
      </c>
    </row>
    <row r="76" spans="1:21" x14ac:dyDescent="0.25">
      <c r="A76" s="1" t="s">
        <v>37</v>
      </c>
      <c r="B76" s="1" t="s">
        <v>32</v>
      </c>
      <c r="C76" s="6">
        <v>17.600000000000001</v>
      </c>
      <c r="D76" s="1" t="s">
        <v>8</v>
      </c>
      <c r="E76" s="1" t="s">
        <v>9</v>
      </c>
      <c r="F76" s="1" t="s">
        <v>10</v>
      </c>
      <c r="G76" s="1" t="s">
        <v>11</v>
      </c>
      <c r="H76" s="1" t="s">
        <v>12</v>
      </c>
      <c r="I76" s="6">
        <v>8.8000000000000007</v>
      </c>
      <c r="J76" s="1" t="s">
        <v>13</v>
      </c>
      <c r="K76" s="1" t="s">
        <v>14</v>
      </c>
      <c r="L76" s="1" t="s">
        <v>10</v>
      </c>
      <c r="M76" s="1" t="s">
        <v>11</v>
      </c>
      <c r="N76" s="1"/>
      <c r="O76" s="1"/>
      <c r="P76" s="1"/>
      <c r="Q76" s="1"/>
      <c r="R76" s="1"/>
      <c r="S76" s="1" t="s">
        <v>15</v>
      </c>
      <c r="T76" s="3">
        <v>52.8</v>
      </c>
      <c r="U76" s="1" t="s">
        <v>328</v>
      </c>
    </row>
    <row r="77" spans="1:21" x14ac:dyDescent="0.25">
      <c r="A77" s="1" t="s">
        <v>37</v>
      </c>
      <c r="B77" s="1" t="s">
        <v>32</v>
      </c>
      <c r="C77" s="6">
        <v>11.6</v>
      </c>
      <c r="D77" s="1" t="s">
        <v>8</v>
      </c>
      <c r="E77" s="1" t="s">
        <v>9</v>
      </c>
      <c r="F77" s="1" t="s">
        <v>10</v>
      </c>
      <c r="G77" s="1" t="s">
        <v>11</v>
      </c>
      <c r="H77" s="1" t="s">
        <v>12</v>
      </c>
      <c r="I77" s="6">
        <v>6.7</v>
      </c>
      <c r="J77" s="1" t="s">
        <v>13</v>
      </c>
      <c r="K77" s="1" t="s">
        <v>14</v>
      </c>
      <c r="L77" s="1" t="s">
        <v>10</v>
      </c>
      <c r="M77" s="1" t="s">
        <v>11</v>
      </c>
      <c r="N77" s="1"/>
      <c r="O77" s="1"/>
      <c r="P77" s="1"/>
      <c r="Q77" s="1"/>
      <c r="R77" s="1"/>
      <c r="S77" s="1" t="s">
        <v>15</v>
      </c>
      <c r="T77" s="3">
        <v>36.6</v>
      </c>
      <c r="U77" s="1" t="s">
        <v>329</v>
      </c>
    </row>
    <row r="78" spans="1:21" x14ac:dyDescent="0.25">
      <c r="A78" s="1" t="s">
        <v>37</v>
      </c>
      <c r="B78" s="1" t="s">
        <v>32</v>
      </c>
      <c r="C78" s="6">
        <v>14.4</v>
      </c>
      <c r="D78" s="1" t="s">
        <v>8</v>
      </c>
      <c r="E78" s="1" t="s">
        <v>9</v>
      </c>
      <c r="F78" s="1" t="s">
        <v>10</v>
      </c>
      <c r="G78" s="1" t="s">
        <v>11</v>
      </c>
      <c r="H78" s="1" t="s">
        <v>12</v>
      </c>
      <c r="I78" s="6">
        <v>6.6</v>
      </c>
      <c r="J78" s="1" t="s">
        <v>13</v>
      </c>
      <c r="K78" s="1" t="s">
        <v>14</v>
      </c>
      <c r="L78" s="1" t="s">
        <v>10</v>
      </c>
      <c r="M78" s="1" t="s">
        <v>11</v>
      </c>
      <c r="N78" s="1"/>
      <c r="O78" s="1"/>
      <c r="P78" s="1"/>
      <c r="Q78" s="1"/>
      <c r="R78" s="1"/>
      <c r="S78" s="1" t="s">
        <v>15</v>
      </c>
      <c r="T78" s="3">
        <v>42</v>
      </c>
      <c r="U78" s="1" t="s">
        <v>330</v>
      </c>
    </row>
    <row r="79" spans="1:21" x14ac:dyDescent="0.25">
      <c r="A79" s="1" t="s">
        <v>37</v>
      </c>
      <c r="B79" s="1" t="s">
        <v>32</v>
      </c>
      <c r="C79" s="6">
        <v>15.8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  <c r="I79" s="6">
        <v>7.7</v>
      </c>
      <c r="J79" s="1" t="s">
        <v>13</v>
      </c>
      <c r="K79" s="1" t="s">
        <v>14</v>
      </c>
      <c r="L79" s="1" t="s">
        <v>10</v>
      </c>
      <c r="M79" s="1" t="s">
        <v>11</v>
      </c>
      <c r="N79" s="1"/>
      <c r="O79" s="1"/>
      <c r="P79" s="1"/>
      <c r="Q79" s="1"/>
      <c r="R79" s="1"/>
      <c r="S79" s="1" t="s">
        <v>15</v>
      </c>
      <c r="T79" s="3">
        <v>47</v>
      </c>
      <c r="U79" s="1" t="s">
        <v>331</v>
      </c>
    </row>
    <row r="80" spans="1:21" x14ac:dyDescent="0.25">
      <c r="A80" s="1" t="s">
        <v>33</v>
      </c>
      <c r="B80" s="1" t="s">
        <v>27</v>
      </c>
      <c r="C80" s="6">
        <v>13.9</v>
      </c>
      <c r="D80" s="1">
        <v>135</v>
      </c>
      <c r="E80" s="1">
        <v>180</v>
      </c>
      <c r="F80" s="1">
        <v>40</v>
      </c>
      <c r="G80" s="1" t="s">
        <v>11</v>
      </c>
      <c r="H80" s="1" t="s">
        <v>12</v>
      </c>
      <c r="I80" s="6">
        <v>5</v>
      </c>
      <c r="J80" s="1">
        <v>15</v>
      </c>
      <c r="K80" s="1">
        <v>90</v>
      </c>
      <c r="L80" s="1">
        <v>40</v>
      </c>
      <c r="M80" s="7" t="s">
        <v>11</v>
      </c>
      <c r="N80" s="1"/>
      <c r="O80" s="1"/>
      <c r="P80" s="1"/>
      <c r="Q80" s="1"/>
      <c r="R80" s="1"/>
      <c r="S80" s="7" t="s">
        <v>15</v>
      </c>
      <c r="T80" s="3">
        <v>34.75</v>
      </c>
      <c r="U80" s="1" t="s">
        <v>332</v>
      </c>
    </row>
    <row r="81" spans="1:21" x14ac:dyDescent="0.25">
      <c r="A81" s="1" t="s">
        <v>33</v>
      </c>
      <c r="B81" s="1" t="s">
        <v>28</v>
      </c>
      <c r="C81" s="6">
        <v>19.8</v>
      </c>
      <c r="D81" s="1">
        <v>110</v>
      </c>
      <c r="E81" s="1">
        <v>195</v>
      </c>
      <c r="F81" s="1">
        <v>40</v>
      </c>
      <c r="G81" s="1" t="s">
        <v>11</v>
      </c>
      <c r="H81" s="1" t="s">
        <v>12</v>
      </c>
      <c r="I81" s="6">
        <v>4.0999999999999996</v>
      </c>
      <c r="J81" s="1">
        <v>260</v>
      </c>
      <c r="K81" s="1">
        <v>80</v>
      </c>
      <c r="L81" s="1">
        <v>40</v>
      </c>
      <c r="M81" s="7" t="s">
        <v>11</v>
      </c>
      <c r="N81" s="1"/>
      <c r="O81" s="1"/>
      <c r="P81" s="1"/>
      <c r="Q81" s="1"/>
      <c r="R81" s="1"/>
      <c r="S81" s="7" t="s">
        <v>15</v>
      </c>
      <c r="T81" s="3">
        <v>40.590000000000003</v>
      </c>
      <c r="U81" s="1" t="s">
        <v>333</v>
      </c>
    </row>
    <row r="82" spans="1:21" x14ac:dyDescent="0.25">
      <c r="A82" s="1" t="s">
        <v>33</v>
      </c>
      <c r="B82" s="1" t="s">
        <v>27</v>
      </c>
      <c r="C82" s="6">
        <v>14.4</v>
      </c>
      <c r="D82" s="1">
        <v>135</v>
      </c>
      <c r="E82" s="1">
        <v>180</v>
      </c>
      <c r="F82" s="1">
        <v>40</v>
      </c>
      <c r="G82" s="1" t="s">
        <v>11</v>
      </c>
      <c r="H82" s="1" t="s">
        <v>12</v>
      </c>
      <c r="I82" s="6">
        <v>9</v>
      </c>
      <c r="J82" s="1">
        <v>15</v>
      </c>
      <c r="K82" s="1">
        <v>90</v>
      </c>
      <c r="L82" s="1">
        <v>40</v>
      </c>
      <c r="M82" s="7" t="s">
        <v>11</v>
      </c>
      <c r="N82" s="1"/>
      <c r="O82" s="1"/>
      <c r="P82" s="1"/>
      <c r="Q82" s="1"/>
      <c r="R82" s="1"/>
      <c r="S82" s="7" t="s">
        <v>15</v>
      </c>
      <c r="T82" s="3">
        <v>64.8</v>
      </c>
      <c r="U82" s="1" t="s">
        <v>334</v>
      </c>
    </row>
    <row r="83" spans="1:21" x14ac:dyDescent="0.25">
      <c r="A83" s="1" t="s">
        <v>33</v>
      </c>
      <c r="B83" s="1" t="s">
        <v>28</v>
      </c>
      <c r="C83" s="6">
        <v>11.6</v>
      </c>
      <c r="D83" s="1">
        <v>110</v>
      </c>
      <c r="E83" s="1">
        <v>195</v>
      </c>
      <c r="F83" s="1">
        <v>40</v>
      </c>
      <c r="G83" s="1" t="s">
        <v>11</v>
      </c>
      <c r="H83" s="1" t="s">
        <v>12</v>
      </c>
      <c r="I83" s="6">
        <v>6.5</v>
      </c>
      <c r="J83" s="1">
        <v>260</v>
      </c>
      <c r="K83" s="1">
        <v>80</v>
      </c>
      <c r="L83" s="1">
        <v>40</v>
      </c>
      <c r="M83" s="7" t="s">
        <v>11</v>
      </c>
      <c r="N83" s="1"/>
      <c r="O83" s="1"/>
      <c r="P83" s="1"/>
      <c r="Q83" s="1"/>
      <c r="R83" s="1"/>
      <c r="S83" s="7" t="s">
        <v>15</v>
      </c>
      <c r="T83" s="3">
        <v>37.700000000000003</v>
      </c>
      <c r="U83" s="1" t="s">
        <v>335</v>
      </c>
    </row>
    <row r="84" spans="1:21" x14ac:dyDescent="0.25">
      <c r="A84" s="1" t="s">
        <v>41</v>
      </c>
      <c r="B84" s="1" t="s">
        <v>27</v>
      </c>
      <c r="C84" s="6">
        <v>13.47</v>
      </c>
      <c r="D84" s="1" t="s">
        <v>42</v>
      </c>
      <c r="E84" s="1" t="s">
        <v>10</v>
      </c>
      <c r="F84" s="1" t="s">
        <v>10</v>
      </c>
      <c r="G84" s="1" t="s">
        <v>11</v>
      </c>
      <c r="H84" s="1" t="s">
        <v>12</v>
      </c>
      <c r="I84" s="6">
        <v>6.5</v>
      </c>
      <c r="J84" s="1" t="s">
        <v>40</v>
      </c>
      <c r="K84" s="1" t="s">
        <v>14</v>
      </c>
      <c r="L84" s="1" t="s">
        <v>10</v>
      </c>
      <c r="M84" s="1" t="s">
        <v>11</v>
      </c>
      <c r="N84" s="6">
        <v>11.8</v>
      </c>
      <c r="O84" s="1" t="s">
        <v>23</v>
      </c>
      <c r="P84" s="1" t="s">
        <v>17</v>
      </c>
      <c r="Q84" s="1" t="s">
        <v>10</v>
      </c>
      <c r="R84" s="1" t="s">
        <v>11</v>
      </c>
      <c r="S84" s="1" t="s">
        <v>15</v>
      </c>
      <c r="T84" s="3">
        <v>31.77</v>
      </c>
      <c r="U84" s="1" t="s">
        <v>336</v>
      </c>
    </row>
    <row r="85" spans="1:21" x14ac:dyDescent="0.25">
      <c r="A85" s="1" t="s">
        <v>41</v>
      </c>
      <c r="B85" s="1" t="s">
        <v>43</v>
      </c>
      <c r="C85" s="6">
        <v>33</v>
      </c>
      <c r="D85" s="1">
        <v>60</v>
      </c>
      <c r="E85" s="1">
        <v>55</v>
      </c>
      <c r="F85" s="1" t="s">
        <v>10</v>
      </c>
      <c r="G85" s="1" t="s">
        <v>11</v>
      </c>
      <c r="H85" s="1" t="s">
        <v>12</v>
      </c>
      <c r="I85" s="6">
        <v>23.5</v>
      </c>
      <c r="J85" s="1">
        <v>230</v>
      </c>
      <c r="K85" s="1">
        <v>75</v>
      </c>
      <c r="L85" s="1" t="s">
        <v>10</v>
      </c>
      <c r="M85" s="1" t="s">
        <v>11</v>
      </c>
      <c r="N85" s="6">
        <v>27.6</v>
      </c>
      <c r="O85" s="1">
        <v>120</v>
      </c>
      <c r="P85" s="1">
        <v>180</v>
      </c>
      <c r="Q85" s="1" t="s">
        <v>10</v>
      </c>
      <c r="R85" s="1" t="s">
        <v>11</v>
      </c>
      <c r="S85" s="1" t="s">
        <v>15</v>
      </c>
      <c r="T85" s="3">
        <v>84.1</v>
      </c>
      <c r="U85" s="1" t="s">
        <v>337</v>
      </c>
    </row>
    <row r="86" spans="1:21" x14ac:dyDescent="0.25">
      <c r="A86" s="1" t="s">
        <v>36</v>
      </c>
      <c r="B86" s="1" t="s">
        <v>32</v>
      </c>
      <c r="C86" s="6">
        <v>16.600000000000001</v>
      </c>
      <c r="D86" s="1" t="s">
        <v>8</v>
      </c>
      <c r="E86" s="1" t="s">
        <v>9</v>
      </c>
      <c r="F86" s="1" t="s">
        <v>10</v>
      </c>
      <c r="G86" s="1" t="s">
        <v>11</v>
      </c>
      <c r="H86" s="1" t="s">
        <v>12</v>
      </c>
      <c r="I86" s="6">
        <v>7.3</v>
      </c>
      <c r="J86" s="1" t="s">
        <v>13</v>
      </c>
      <c r="K86" s="1" t="s">
        <v>14</v>
      </c>
      <c r="L86" s="1" t="s">
        <v>10</v>
      </c>
      <c r="M86" s="1" t="s">
        <v>11</v>
      </c>
      <c r="N86" s="1"/>
      <c r="O86" s="1"/>
      <c r="P86" s="1"/>
      <c r="Q86" s="1"/>
      <c r="R86" s="1"/>
      <c r="S86" s="1" t="s">
        <v>15</v>
      </c>
      <c r="T86" s="3">
        <v>121.18</v>
      </c>
      <c r="U86" s="1" t="s">
        <v>338</v>
      </c>
    </row>
    <row r="87" spans="1:21" x14ac:dyDescent="0.25">
      <c r="A87" s="1" t="s">
        <v>36</v>
      </c>
      <c r="B87" s="1" t="s">
        <v>32</v>
      </c>
      <c r="C87" s="6">
        <v>13.7</v>
      </c>
      <c r="D87" s="1" t="s">
        <v>8</v>
      </c>
      <c r="E87" s="1" t="s">
        <v>9</v>
      </c>
      <c r="F87" s="1" t="s">
        <v>10</v>
      </c>
      <c r="G87" s="1" t="s">
        <v>11</v>
      </c>
      <c r="H87" s="1" t="s">
        <v>12</v>
      </c>
      <c r="I87" s="6">
        <v>5.8</v>
      </c>
      <c r="J87" s="1" t="s">
        <v>13</v>
      </c>
      <c r="K87" s="1" t="s">
        <v>14</v>
      </c>
      <c r="L87" s="1" t="s">
        <v>10</v>
      </c>
      <c r="M87" s="1" t="s">
        <v>11</v>
      </c>
      <c r="N87" s="1"/>
      <c r="O87" s="1"/>
      <c r="P87" s="1"/>
      <c r="Q87" s="1"/>
      <c r="R87" s="1"/>
      <c r="S87" s="1" t="s">
        <v>15</v>
      </c>
      <c r="T87" s="3">
        <v>79.459999999999994</v>
      </c>
      <c r="U87" s="1" t="s">
        <v>339</v>
      </c>
    </row>
    <row r="88" spans="1:21" x14ac:dyDescent="0.25">
      <c r="A88" s="1" t="s">
        <v>36</v>
      </c>
      <c r="B88" s="1" t="s">
        <v>32</v>
      </c>
      <c r="C88" s="6">
        <v>17.399999999999999</v>
      </c>
      <c r="D88" s="1" t="s">
        <v>8</v>
      </c>
      <c r="E88" s="1" t="s">
        <v>9</v>
      </c>
      <c r="F88" s="1" t="s">
        <v>10</v>
      </c>
      <c r="G88" s="1" t="s">
        <v>11</v>
      </c>
      <c r="H88" s="1" t="s">
        <v>12</v>
      </c>
      <c r="I88" s="6">
        <v>5.0999999999999996</v>
      </c>
      <c r="J88" s="1" t="s">
        <v>13</v>
      </c>
      <c r="K88" s="1" t="s">
        <v>14</v>
      </c>
      <c r="L88" s="1" t="s">
        <v>10</v>
      </c>
      <c r="M88" s="1" t="s">
        <v>11</v>
      </c>
      <c r="N88" s="1"/>
      <c r="O88" s="1"/>
      <c r="P88" s="1"/>
      <c r="Q88" s="1"/>
      <c r="R88" s="1"/>
      <c r="S88" s="1" t="s">
        <v>15</v>
      </c>
      <c r="T88" s="3">
        <v>88.74</v>
      </c>
      <c r="U88" s="1" t="s">
        <v>340</v>
      </c>
    </row>
    <row r="89" spans="1:21" x14ac:dyDescent="0.25">
      <c r="A89" s="1" t="s">
        <v>36</v>
      </c>
      <c r="B89" s="1" t="s">
        <v>32</v>
      </c>
      <c r="C89" s="6">
        <v>14.5</v>
      </c>
      <c r="D89" s="1" t="s">
        <v>8</v>
      </c>
      <c r="E89" s="1" t="s">
        <v>9</v>
      </c>
      <c r="F89" s="1" t="s">
        <v>10</v>
      </c>
      <c r="G89" s="1" t="s">
        <v>11</v>
      </c>
      <c r="H89" s="1" t="s">
        <v>12</v>
      </c>
      <c r="I89" s="6">
        <v>4.5999999999999996</v>
      </c>
      <c r="J89" s="1" t="s">
        <v>13</v>
      </c>
      <c r="K89" s="1" t="s">
        <v>14</v>
      </c>
      <c r="L89" s="1" t="s">
        <v>10</v>
      </c>
      <c r="M89" s="1" t="s">
        <v>11</v>
      </c>
      <c r="N89" s="1"/>
      <c r="O89" s="1"/>
      <c r="P89" s="1"/>
      <c r="Q89" s="1"/>
      <c r="R89" s="1"/>
      <c r="S89" s="1" t="s">
        <v>15</v>
      </c>
      <c r="T89" s="3">
        <v>66.7</v>
      </c>
      <c r="U89" s="1" t="s">
        <v>341</v>
      </c>
    </row>
    <row r="90" spans="1:21" x14ac:dyDescent="0.25">
      <c r="A90" s="1" t="s">
        <v>37</v>
      </c>
      <c r="B90" s="1" t="s">
        <v>32</v>
      </c>
      <c r="C90" s="6">
        <v>15.7</v>
      </c>
      <c r="D90" s="1" t="s">
        <v>8</v>
      </c>
      <c r="E90" s="1" t="s">
        <v>9</v>
      </c>
      <c r="F90" s="1" t="s">
        <v>10</v>
      </c>
      <c r="G90" s="1" t="s">
        <v>11</v>
      </c>
      <c r="H90" s="1" t="s">
        <v>12</v>
      </c>
      <c r="I90" s="6">
        <v>4.5</v>
      </c>
      <c r="J90" s="1" t="s">
        <v>13</v>
      </c>
      <c r="K90" s="1" t="s">
        <v>14</v>
      </c>
      <c r="L90" s="1" t="s">
        <v>10</v>
      </c>
      <c r="M90" s="1" t="s">
        <v>11</v>
      </c>
      <c r="N90" s="1"/>
      <c r="O90" s="1"/>
      <c r="P90" s="1"/>
      <c r="Q90" s="1"/>
      <c r="R90" s="1"/>
      <c r="S90" s="1" t="s">
        <v>15</v>
      </c>
      <c r="T90" s="3">
        <v>40.4</v>
      </c>
      <c r="U90" s="1" t="s">
        <v>342</v>
      </c>
    </row>
    <row r="91" spans="1:21" x14ac:dyDescent="0.25">
      <c r="A91" s="1" t="s">
        <v>37</v>
      </c>
      <c r="B91" s="1" t="s">
        <v>32</v>
      </c>
      <c r="C91" s="6">
        <v>13.2</v>
      </c>
      <c r="D91" s="1" t="s">
        <v>8</v>
      </c>
      <c r="E91" s="1" t="s">
        <v>9</v>
      </c>
      <c r="F91" s="1" t="s">
        <v>10</v>
      </c>
      <c r="G91" s="1" t="s">
        <v>11</v>
      </c>
      <c r="H91" s="1" t="s">
        <v>12</v>
      </c>
      <c r="I91" s="6">
        <v>4.5</v>
      </c>
      <c r="J91" s="1" t="s">
        <v>13</v>
      </c>
      <c r="K91" s="1" t="s">
        <v>14</v>
      </c>
      <c r="L91" s="1" t="s">
        <v>10</v>
      </c>
      <c r="M91" s="1" t="s">
        <v>11</v>
      </c>
      <c r="N91" s="1"/>
      <c r="O91" s="1"/>
      <c r="P91" s="1"/>
      <c r="Q91" s="1"/>
      <c r="R91" s="1"/>
      <c r="S91" s="1" t="s">
        <v>15</v>
      </c>
      <c r="T91" s="3">
        <v>35.4</v>
      </c>
      <c r="U91" s="1" t="s">
        <v>343</v>
      </c>
    </row>
    <row r="92" spans="1:21" x14ac:dyDescent="0.25">
      <c r="A92" s="1" t="s">
        <v>37</v>
      </c>
      <c r="B92" s="1" t="s">
        <v>32</v>
      </c>
      <c r="C92" s="6">
        <v>18.7</v>
      </c>
      <c r="D92" s="1" t="s">
        <v>8</v>
      </c>
      <c r="E92" s="1" t="s">
        <v>9</v>
      </c>
      <c r="F92" s="1" t="s">
        <v>10</v>
      </c>
      <c r="G92" s="1" t="s">
        <v>11</v>
      </c>
      <c r="H92" s="1" t="s">
        <v>12</v>
      </c>
      <c r="I92" s="6">
        <v>8.8000000000000007</v>
      </c>
      <c r="J92" s="1" t="s">
        <v>13</v>
      </c>
      <c r="K92" s="1" t="s">
        <v>14</v>
      </c>
      <c r="L92" s="1" t="s">
        <v>10</v>
      </c>
      <c r="M92" s="1" t="s">
        <v>11</v>
      </c>
      <c r="N92" s="1"/>
      <c r="O92" s="1"/>
      <c r="P92" s="1"/>
      <c r="Q92" s="1"/>
      <c r="R92" s="1"/>
      <c r="S92" s="1" t="s">
        <v>15</v>
      </c>
      <c r="T92" s="3">
        <v>55</v>
      </c>
      <c r="U92" s="1" t="s">
        <v>344</v>
      </c>
    </row>
    <row r="93" spans="1:21" x14ac:dyDescent="0.25">
      <c r="A93" s="1" t="s">
        <v>37</v>
      </c>
      <c r="B93" s="1" t="s">
        <v>32</v>
      </c>
      <c r="C93" s="6">
        <v>11.9</v>
      </c>
      <c r="D93" s="1" t="s">
        <v>8</v>
      </c>
      <c r="E93" s="1" t="s">
        <v>9</v>
      </c>
      <c r="F93" s="1" t="s">
        <v>10</v>
      </c>
      <c r="G93" s="1" t="s">
        <v>11</v>
      </c>
      <c r="H93" s="1" t="s">
        <v>12</v>
      </c>
      <c r="I93" s="6">
        <v>8.1</v>
      </c>
      <c r="J93" s="1" t="s">
        <v>13</v>
      </c>
      <c r="K93" s="1" t="s">
        <v>14</v>
      </c>
      <c r="L93" s="1" t="s">
        <v>10</v>
      </c>
      <c r="M93" s="1" t="s">
        <v>11</v>
      </c>
      <c r="N93" s="1"/>
      <c r="O93" s="1"/>
      <c r="P93" s="1"/>
      <c r="Q93" s="1"/>
      <c r="R93" s="1"/>
      <c r="S93" s="1" t="s">
        <v>15</v>
      </c>
      <c r="T93" s="3">
        <v>40</v>
      </c>
      <c r="U93" s="1" t="s">
        <v>345</v>
      </c>
    </row>
    <row r="94" spans="1:21" x14ac:dyDescent="0.25">
      <c r="A94" s="1" t="s">
        <v>33</v>
      </c>
      <c r="B94" s="1" t="s">
        <v>27</v>
      </c>
      <c r="C94" s="6">
        <v>11</v>
      </c>
      <c r="D94" s="1">
        <v>135</v>
      </c>
      <c r="E94" s="1">
        <v>180</v>
      </c>
      <c r="F94" s="1">
        <v>40</v>
      </c>
      <c r="G94" s="1" t="s">
        <v>11</v>
      </c>
      <c r="H94" s="1" t="s">
        <v>12</v>
      </c>
      <c r="I94" s="6">
        <v>4.9000000000000004</v>
      </c>
      <c r="J94" s="1">
        <v>15</v>
      </c>
      <c r="K94" s="1">
        <v>90</v>
      </c>
      <c r="L94" s="1">
        <v>40</v>
      </c>
      <c r="M94" s="7" t="s">
        <v>11</v>
      </c>
      <c r="N94" s="1"/>
      <c r="O94" s="1"/>
      <c r="P94" s="1"/>
      <c r="Q94" s="1"/>
      <c r="R94" s="1"/>
      <c r="S94" s="7" t="s">
        <v>15</v>
      </c>
      <c r="T94" s="3">
        <v>26.95</v>
      </c>
      <c r="U94" s="1" t="s">
        <v>346</v>
      </c>
    </row>
    <row r="95" spans="1:21" x14ac:dyDescent="0.25">
      <c r="A95" s="1" t="s">
        <v>33</v>
      </c>
      <c r="B95" s="1" t="s">
        <v>28</v>
      </c>
      <c r="C95" s="6">
        <v>18.3</v>
      </c>
      <c r="D95" s="1">
        <v>110</v>
      </c>
      <c r="E95" s="1">
        <v>195</v>
      </c>
      <c r="F95" s="1">
        <v>40</v>
      </c>
      <c r="G95" s="1" t="s">
        <v>11</v>
      </c>
      <c r="H95" s="1" t="s">
        <v>12</v>
      </c>
      <c r="I95" s="6">
        <v>7.1</v>
      </c>
      <c r="J95" s="1">
        <v>260</v>
      </c>
      <c r="K95" s="1">
        <v>80</v>
      </c>
      <c r="L95" s="1">
        <v>40</v>
      </c>
      <c r="M95" s="7" t="s">
        <v>11</v>
      </c>
      <c r="N95" s="1"/>
      <c r="O95" s="1"/>
      <c r="P95" s="1"/>
      <c r="Q95" s="1"/>
      <c r="R95" s="1"/>
      <c r="S95" s="7" t="s">
        <v>15</v>
      </c>
      <c r="T95" s="3">
        <v>64.97</v>
      </c>
      <c r="U95" s="1" t="s">
        <v>347</v>
      </c>
    </row>
    <row r="96" spans="1:21" x14ac:dyDescent="0.25">
      <c r="A96" s="1" t="s">
        <v>33</v>
      </c>
      <c r="B96" s="1" t="s">
        <v>27</v>
      </c>
      <c r="C96" s="6">
        <v>11.4</v>
      </c>
      <c r="D96" s="1">
        <v>135</v>
      </c>
      <c r="E96" s="1">
        <v>180</v>
      </c>
      <c r="F96" s="1">
        <v>40</v>
      </c>
      <c r="G96" s="1" t="s">
        <v>11</v>
      </c>
      <c r="H96" s="1" t="s">
        <v>12</v>
      </c>
      <c r="I96" s="6">
        <v>7.7</v>
      </c>
      <c r="J96" s="1">
        <v>15</v>
      </c>
      <c r="K96" s="1">
        <v>90</v>
      </c>
      <c r="L96" s="1">
        <v>40</v>
      </c>
      <c r="M96" s="7" t="s">
        <v>11</v>
      </c>
      <c r="N96" s="1"/>
      <c r="O96" s="1"/>
      <c r="P96" s="1"/>
      <c r="Q96" s="1"/>
      <c r="R96" s="1"/>
      <c r="S96" s="7" t="s">
        <v>15</v>
      </c>
      <c r="T96" s="3">
        <v>43.89</v>
      </c>
      <c r="U96" s="1" t="s">
        <v>348</v>
      </c>
    </row>
    <row r="97" spans="1:21" x14ac:dyDescent="0.25">
      <c r="A97" s="1" t="s">
        <v>33</v>
      </c>
      <c r="B97" s="1" t="s">
        <v>28</v>
      </c>
      <c r="C97" s="6">
        <v>16.899999999999999</v>
      </c>
      <c r="D97" s="1">
        <v>110</v>
      </c>
      <c r="E97" s="1">
        <v>195</v>
      </c>
      <c r="F97" s="1">
        <v>40</v>
      </c>
      <c r="G97" s="1" t="s">
        <v>11</v>
      </c>
      <c r="H97" s="1" t="s">
        <v>12</v>
      </c>
      <c r="I97" s="6">
        <v>4.5</v>
      </c>
      <c r="J97" s="1">
        <v>260</v>
      </c>
      <c r="K97" s="1">
        <v>80</v>
      </c>
      <c r="L97" s="1">
        <v>40</v>
      </c>
      <c r="M97" s="7" t="s">
        <v>11</v>
      </c>
      <c r="N97" s="1"/>
      <c r="O97" s="1"/>
      <c r="P97" s="1"/>
      <c r="Q97" s="1"/>
      <c r="R97" s="1"/>
      <c r="S97" s="7" t="s">
        <v>15</v>
      </c>
      <c r="T97" s="3">
        <v>38.03</v>
      </c>
      <c r="U97" s="1" t="s">
        <v>349</v>
      </c>
    </row>
    <row r="98" spans="1:21" x14ac:dyDescent="0.25">
      <c r="A98" s="1" t="s">
        <v>41</v>
      </c>
      <c r="B98" s="1" t="s">
        <v>27</v>
      </c>
      <c r="C98" s="6">
        <v>14.5</v>
      </c>
      <c r="D98" s="1" t="s">
        <v>42</v>
      </c>
      <c r="E98" s="1" t="s">
        <v>10</v>
      </c>
      <c r="F98" s="1" t="s">
        <v>10</v>
      </c>
      <c r="G98" s="1" t="s">
        <v>11</v>
      </c>
      <c r="H98" s="1" t="s">
        <v>12</v>
      </c>
      <c r="I98" s="6">
        <v>7</v>
      </c>
      <c r="J98" s="1" t="s">
        <v>40</v>
      </c>
      <c r="K98" s="1" t="s">
        <v>14</v>
      </c>
      <c r="L98" s="1" t="s">
        <v>10</v>
      </c>
      <c r="M98" s="1" t="s">
        <v>11</v>
      </c>
      <c r="N98" s="6">
        <v>12.7</v>
      </c>
      <c r="O98" s="1" t="s">
        <v>23</v>
      </c>
      <c r="P98" s="1" t="s">
        <v>17</v>
      </c>
      <c r="Q98" s="1" t="s">
        <v>10</v>
      </c>
      <c r="R98" s="1" t="s">
        <v>11</v>
      </c>
      <c r="S98" s="1" t="s">
        <v>15</v>
      </c>
      <c r="T98" s="3">
        <v>34.200000000000003</v>
      </c>
      <c r="U98" s="1" t="s">
        <v>350</v>
      </c>
    </row>
    <row r="99" spans="1:21" x14ac:dyDescent="0.25">
      <c r="A99" s="1" t="s">
        <v>41</v>
      </c>
      <c r="B99" s="1" t="s">
        <v>43</v>
      </c>
      <c r="C99" s="6">
        <v>32.700000000000003</v>
      </c>
      <c r="D99" s="1">
        <v>60</v>
      </c>
      <c r="E99" s="1">
        <v>55</v>
      </c>
      <c r="F99" s="1" t="s">
        <v>10</v>
      </c>
      <c r="G99" s="1" t="s">
        <v>11</v>
      </c>
      <c r="H99" s="1" t="s">
        <v>12</v>
      </c>
      <c r="I99" s="6">
        <v>21.9</v>
      </c>
      <c r="J99" s="1">
        <v>230</v>
      </c>
      <c r="K99" s="1">
        <v>75</v>
      </c>
      <c r="L99" s="1" t="s">
        <v>10</v>
      </c>
      <c r="M99" s="1" t="s">
        <v>11</v>
      </c>
      <c r="N99" s="6">
        <v>26.2</v>
      </c>
      <c r="O99" s="1">
        <v>120</v>
      </c>
      <c r="P99" s="1">
        <v>180</v>
      </c>
      <c r="Q99" s="1" t="s">
        <v>10</v>
      </c>
      <c r="R99" s="1" t="s">
        <v>11</v>
      </c>
      <c r="S99" s="1" t="s">
        <v>15</v>
      </c>
      <c r="T99" s="3">
        <v>80.8</v>
      </c>
      <c r="U99" s="1" t="s">
        <v>351</v>
      </c>
    </row>
    <row r="100" spans="1:21" x14ac:dyDescent="0.25">
      <c r="A100" s="1" t="s">
        <v>36</v>
      </c>
      <c r="B100" s="1" t="s">
        <v>32</v>
      </c>
      <c r="C100" s="6">
        <v>15.4</v>
      </c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12</v>
      </c>
      <c r="I100" s="6">
        <v>5.6</v>
      </c>
      <c r="J100" s="1" t="s">
        <v>13</v>
      </c>
      <c r="K100" s="1" t="s">
        <v>14</v>
      </c>
      <c r="L100" s="1" t="s">
        <v>10</v>
      </c>
      <c r="M100" s="1" t="s">
        <v>11</v>
      </c>
      <c r="N100" s="1"/>
      <c r="O100" s="1"/>
      <c r="P100" s="1"/>
      <c r="Q100" s="1"/>
      <c r="R100" s="1"/>
      <c r="S100" s="1" t="s">
        <v>15</v>
      </c>
      <c r="T100" s="3">
        <v>86.24</v>
      </c>
      <c r="U100" s="1" t="s">
        <v>352</v>
      </c>
    </row>
    <row r="101" spans="1:21" x14ac:dyDescent="0.25">
      <c r="A101" s="1" t="s">
        <v>36</v>
      </c>
      <c r="B101" s="1" t="s">
        <v>32</v>
      </c>
      <c r="C101" s="6">
        <v>13</v>
      </c>
      <c r="D101" s="1" t="s">
        <v>8</v>
      </c>
      <c r="E101" s="1" t="s">
        <v>9</v>
      </c>
      <c r="F101" s="1" t="s">
        <v>10</v>
      </c>
      <c r="G101" s="1" t="s">
        <v>11</v>
      </c>
      <c r="H101" s="1" t="s">
        <v>12</v>
      </c>
      <c r="I101" s="6">
        <v>5.6</v>
      </c>
      <c r="J101" s="1" t="s">
        <v>13</v>
      </c>
      <c r="K101" s="1" t="s">
        <v>14</v>
      </c>
      <c r="L101" s="1" t="s">
        <v>10</v>
      </c>
      <c r="M101" s="1" t="s">
        <v>11</v>
      </c>
      <c r="N101" s="1"/>
      <c r="O101" s="1"/>
      <c r="P101" s="1"/>
      <c r="Q101" s="1"/>
      <c r="R101" s="1"/>
      <c r="S101" s="1" t="s">
        <v>15</v>
      </c>
      <c r="T101" s="3">
        <v>72.8</v>
      </c>
      <c r="U101" s="1" t="s">
        <v>353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3959-5DE2-40DA-B264-3B63EADDE4DC}">
  <dimension ref="A1:T102"/>
  <sheetViews>
    <sheetView workbookViewId="0">
      <selection activeCell="E6" sqref="E6"/>
    </sheetView>
  </sheetViews>
  <sheetFormatPr baseColWidth="10" defaultRowHeight="15" x14ac:dyDescent="0.25"/>
  <cols>
    <col min="1" max="1" width="35" customWidth="1"/>
  </cols>
  <sheetData>
    <row r="1" spans="1:20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</row>
    <row r="2" spans="1:20" x14ac:dyDescent="0.25">
      <c r="A2" s="1" t="s">
        <v>46</v>
      </c>
      <c r="B2" s="1" t="s">
        <v>32</v>
      </c>
      <c r="C2" s="6">
        <v>12.4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8.1</v>
      </c>
      <c r="J2" s="1" t="s">
        <v>13</v>
      </c>
      <c r="K2" s="1" t="s">
        <v>14</v>
      </c>
      <c r="L2" s="1" t="s">
        <v>10</v>
      </c>
      <c r="M2" s="1" t="s">
        <v>11</v>
      </c>
      <c r="N2" s="1"/>
      <c r="O2" s="1"/>
      <c r="P2" s="1"/>
      <c r="Q2" s="1"/>
      <c r="R2" s="1"/>
      <c r="S2" s="1" t="s">
        <v>15</v>
      </c>
      <c r="T2" s="3">
        <v>100.44</v>
      </c>
    </row>
    <row r="3" spans="1:20" x14ac:dyDescent="0.25">
      <c r="A3" s="1" t="s">
        <v>44</v>
      </c>
      <c r="B3" s="1" t="s">
        <v>32</v>
      </c>
      <c r="C3" s="6">
        <v>14.9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7</v>
      </c>
      <c r="J3" s="1" t="s">
        <v>13</v>
      </c>
      <c r="K3" s="1" t="s">
        <v>14</v>
      </c>
      <c r="L3" s="1" t="s">
        <v>10</v>
      </c>
      <c r="M3" s="1" t="s">
        <v>11</v>
      </c>
      <c r="N3" s="1"/>
      <c r="O3" s="1"/>
      <c r="P3" s="1"/>
      <c r="Q3" s="1"/>
      <c r="R3" s="1"/>
      <c r="S3" s="1" t="s">
        <v>15</v>
      </c>
      <c r="T3" s="3">
        <v>43.8</v>
      </c>
    </row>
    <row r="4" spans="1:20" x14ac:dyDescent="0.25">
      <c r="A4" s="1" t="s">
        <v>47</v>
      </c>
      <c r="B4" s="1" t="s">
        <v>27</v>
      </c>
      <c r="C4" s="6">
        <v>17.8</v>
      </c>
      <c r="D4" s="1" t="s">
        <v>8</v>
      </c>
      <c r="E4" s="1" t="s">
        <v>17</v>
      </c>
      <c r="F4" s="1" t="s">
        <v>10</v>
      </c>
      <c r="G4" s="1" t="s">
        <v>11</v>
      </c>
      <c r="H4" s="1" t="s">
        <v>12</v>
      </c>
      <c r="I4" s="6">
        <v>5.8</v>
      </c>
      <c r="J4" s="1" t="s">
        <v>18</v>
      </c>
      <c r="K4" s="1" t="s">
        <v>14</v>
      </c>
      <c r="L4" s="1" t="s">
        <v>10</v>
      </c>
      <c r="M4" s="7" t="s">
        <v>11</v>
      </c>
      <c r="N4" s="1"/>
      <c r="O4" s="1"/>
      <c r="P4" s="1"/>
      <c r="Q4" s="1"/>
      <c r="R4" s="1"/>
      <c r="S4" s="7" t="s">
        <v>15</v>
      </c>
      <c r="T4" s="3">
        <v>51.62</v>
      </c>
    </row>
    <row r="5" spans="1:20" x14ac:dyDescent="0.25">
      <c r="A5" s="1" t="s">
        <v>47</v>
      </c>
      <c r="B5" s="1" t="s">
        <v>28</v>
      </c>
      <c r="C5" s="6">
        <v>18.899999999999999</v>
      </c>
      <c r="D5" s="1" t="s">
        <v>19</v>
      </c>
      <c r="E5" s="1" t="s">
        <v>20</v>
      </c>
      <c r="F5" s="1" t="s">
        <v>10</v>
      </c>
      <c r="G5" s="1" t="s">
        <v>11</v>
      </c>
      <c r="H5" s="1" t="s">
        <v>12</v>
      </c>
      <c r="I5" s="6">
        <v>8.9</v>
      </c>
      <c r="J5" s="1" t="s">
        <v>21</v>
      </c>
      <c r="K5" s="1" t="s">
        <v>22</v>
      </c>
      <c r="L5" s="1" t="s">
        <v>10</v>
      </c>
      <c r="M5" s="7" t="s">
        <v>11</v>
      </c>
      <c r="N5" s="1"/>
      <c r="O5" s="1"/>
      <c r="P5" s="1"/>
      <c r="Q5" s="1"/>
      <c r="R5" s="1"/>
      <c r="S5" s="7" t="s">
        <v>15</v>
      </c>
      <c r="T5" s="3">
        <v>84.11</v>
      </c>
    </row>
    <row r="6" spans="1:20" x14ac:dyDescent="0.25">
      <c r="A6" s="1" t="s">
        <v>45</v>
      </c>
      <c r="B6" s="1" t="s">
        <v>27</v>
      </c>
      <c r="C6" s="6">
        <v>16.489999999999998</v>
      </c>
      <c r="D6" s="1" t="s">
        <v>42</v>
      </c>
      <c r="E6" s="1" t="s">
        <v>10</v>
      </c>
      <c r="F6" s="1" t="s">
        <v>10</v>
      </c>
      <c r="G6" s="1" t="s">
        <v>11</v>
      </c>
      <c r="H6" s="1" t="s">
        <v>12</v>
      </c>
      <c r="I6" s="6">
        <v>6.4</v>
      </c>
      <c r="J6" s="1" t="s">
        <v>40</v>
      </c>
      <c r="K6" s="1" t="s">
        <v>14</v>
      </c>
      <c r="L6" s="1" t="s">
        <v>10</v>
      </c>
      <c r="M6" s="1" t="s">
        <v>11</v>
      </c>
      <c r="N6" s="6">
        <v>15.2</v>
      </c>
      <c r="O6" s="1" t="s">
        <v>23</v>
      </c>
      <c r="P6" s="1" t="s">
        <v>17</v>
      </c>
      <c r="Q6" s="1" t="s">
        <v>10</v>
      </c>
      <c r="R6" s="1" t="s">
        <v>11</v>
      </c>
      <c r="S6" s="1" t="s">
        <v>15</v>
      </c>
      <c r="T6" s="3">
        <v>38.090000000000003</v>
      </c>
    </row>
    <row r="7" spans="1:20" x14ac:dyDescent="0.25">
      <c r="A7" s="1" t="s">
        <v>45</v>
      </c>
      <c r="B7" s="1" t="s">
        <v>43</v>
      </c>
      <c r="C7" s="6">
        <v>30.8</v>
      </c>
      <c r="D7" s="1">
        <v>60</v>
      </c>
      <c r="E7" s="1">
        <v>55</v>
      </c>
      <c r="F7" s="1" t="s">
        <v>10</v>
      </c>
      <c r="G7" s="1" t="s">
        <v>11</v>
      </c>
      <c r="H7" s="1" t="s">
        <v>12</v>
      </c>
      <c r="I7" s="6">
        <v>21.2</v>
      </c>
      <c r="J7" s="1">
        <v>230</v>
      </c>
      <c r="K7" s="1">
        <v>75</v>
      </c>
      <c r="L7" s="1" t="s">
        <v>10</v>
      </c>
      <c r="M7" s="1" t="s">
        <v>11</v>
      </c>
      <c r="N7" s="6">
        <v>25.2</v>
      </c>
      <c r="O7" s="1">
        <v>120</v>
      </c>
      <c r="P7" s="1">
        <v>180</v>
      </c>
      <c r="Q7" s="1" t="s">
        <v>10</v>
      </c>
      <c r="R7" s="1" t="s">
        <v>11</v>
      </c>
      <c r="S7" s="1" t="s">
        <v>15</v>
      </c>
      <c r="T7" s="3">
        <v>77.2</v>
      </c>
    </row>
    <row r="8" spans="1:20" x14ac:dyDescent="0.25">
      <c r="A8" s="1" t="s">
        <v>46</v>
      </c>
      <c r="B8" s="1" t="s">
        <v>32</v>
      </c>
      <c r="C8" s="6">
        <v>15.1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6">
        <v>6.2</v>
      </c>
      <c r="J8" s="1" t="s">
        <v>13</v>
      </c>
      <c r="K8" s="1" t="s">
        <v>14</v>
      </c>
      <c r="L8" s="1" t="s">
        <v>10</v>
      </c>
      <c r="M8" s="1" t="s">
        <v>11</v>
      </c>
      <c r="N8" s="1"/>
      <c r="O8" s="1"/>
      <c r="P8" s="1"/>
      <c r="Q8" s="1"/>
      <c r="R8" s="1"/>
      <c r="S8" s="1" t="s">
        <v>15</v>
      </c>
      <c r="T8" s="3">
        <v>93.62</v>
      </c>
    </row>
    <row r="9" spans="1:20" x14ac:dyDescent="0.25">
      <c r="A9" s="1" t="s">
        <v>46</v>
      </c>
      <c r="B9" s="1" t="s">
        <v>32</v>
      </c>
      <c r="C9" s="6">
        <v>19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6">
        <v>4</v>
      </c>
      <c r="J9" s="1" t="s">
        <v>13</v>
      </c>
      <c r="K9" s="1" t="s">
        <v>14</v>
      </c>
      <c r="L9" s="1" t="s">
        <v>10</v>
      </c>
      <c r="M9" s="1" t="s">
        <v>11</v>
      </c>
      <c r="N9" s="1"/>
      <c r="O9" s="1"/>
      <c r="P9" s="1"/>
      <c r="Q9" s="1"/>
      <c r="R9" s="1"/>
      <c r="S9" s="1" t="s">
        <v>15</v>
      </c>
      <c r="T9" s="3">
        <v>76</v>
      </c>
    </row>
    <row r="10" spans="1:20" x14ac:dyDescent="0.25">
      <c r="A10" s="1" t="s">
        <v>44</v>
      </c>
      <c r="B10" s="1" t="s">
        <v>32</v>
      </c>
      <c r="C10" s="6">
        <v>13.6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6">
        <v>8.9</v>
      </c>
      <c r="J10" s="1" t="s">
        <v>13</v>
      </c>
      <c r="K10" s="1" t="s">
        <v>14</v>
      </c>
      <c r="L10" s="1" t="s">
        <v>10</v>
      </c>
      <c r="M10" s="1" t="s">
        <v>11</v>
      </c>
      <c r="N10" s="1"/>
      <c r="O10" s="1"/>
      <c r="P10" s="1"/>
      <c r="Q10" s="1"/>
      <c r="R10" s="1"/>
      <c r="S10" s="1" t="s">
        <v>15</v>
      </c>
      <c r="T10" s="3">
        <v>45</v>
      </c>
    </row>
    <row r="11" spans="1:20" x14ac:dyDescent="0.25">
      <c r="A11" s="1" t="s">
        <v>47</v>
      </c>
      <c r="B11" s="1" t="s">
        <v>27</v>
      </c>
      <c r="C11" s="6">
        <v>19.899999999999999</v>
      </c>
      <c r="D11" s="1" t="s">
        <v>8</v>
      </c>
      <c r="E11" s="1" t="s">
        <v>17</v>
      </c>
      <c r="F11" s="1" t="s">
        <v>10</v>
      </c>
      <c r="G11" s="1" t="s">
        <v>11</v>
      </c>
      <c r="H11" s="1" t="s">
        <v>12</v>
      </c>
      <c r="I11" s="6">
        <v>4.0999999999999996</v>
      </c>
      <c r="J11" s="1" t="s">
        <v>18</v>
      </c>
      <c r="K11" s="1" t="s">
        <v>14</v>
      </c>
      <c r="L11" s="1" t="s">
        <v>10</v>
      </c>
      <c r="M11" s="7" t="s">
        <v>11</v>
      </c>
      <c r="N11" s="1"/>
      <c r="O11" s="1"/>
      <c r="P11" s="1"/>
      <c r="Q11" s="1"/>
      <c r="R11" s="1"/>
      <c r="S11" s="7" t="s">
        <v>15</v>
      </c>
      <c r="T11" s="3">
        <v>40.799999999999997</v>
      </c>
    </row>
    <row r="12" spans="1:20" x14ac:dyDescent="0.25">
      <c r="A12" s="1" t="s">
        <v>47</v>
      </c>
      <c r="B12" s="1" t="s">
        <v>28</v>
      </c>
      <c r="C12" s="6">
        <v>14.9</v>
      </c>
      <c r="D12" s="1" t="s">
        <v>19</v>
      </c>
      <c r="E12" s="1" t="s">
        <v>20</v>
      </c>
      <c r="F12" s="1" t="s">
        <v>10</v>
      </c>
      <c r="G12" s="1" t="s">
        <v>11</v>
      </c>
      <c r="H12" s="1" t="s">
        <v>12</v>
      </c>
      <c r="I12" s="6">
        <v>6.7</v>
      </c>
      <c r="J12" s="1" t="s">
        <v>21</v>
      </c>
      <c r="K12" s="1" t="s">
        <v>22</v>
      </c>
      <c r="L12" s="1" t="s">
        <v>10</v>
      </c>
      <c r="M12" s="7" t="s">
        <v>11</v>
      </c>
      <c r="N12" s="1"/>
      <c r="O12" s="1"/>
      <c r="P12" s="1"/>
      <c r="Q12" s="1"/>
      <c r="R12" s="1"/>
      <c r="S12" s="7" t="s">
        <v>15</v>
      </c>
      <c r="T12" s="3">
        <v>49.92</v>
      </c>
    </row>
    <row r="13" spans="1:20" x14ac:dyDescent="0.25">
      <c r="A13" s="1" t="s">
        <v>45</v>
      </c>
      <c r="B13" s="1" t="s">
        <v>27</v>
      </c>
      <c r="C13" s="6">
        <v>15.49</v>
      </c>
      <c r="D13" s="1" t="s">
        <v>42</v>
      </c>
      <c r="E13" s="1" t="s">
        <v>10</v>
      </c>
      <c r="F13" s="1" t="s">
        <v>10</v>
      </c>
      <c r="G13" s="1" t="s">
        <v>11</v>
      </c>
      <c r="H13" s="1" t="s">
        <v>12</v>
      </c>
      <c r="I13" s="6">
        <v>6.2</v>
      </c>
      <c r="J13" s="1" t="s">
        <v>40</v>
      </c>
      <c r="K13" s="1" t="s">
        <v>14</v>
      </c>
      <c r="L13" s="1" t="s">
        <v>10</v>
      </c>
      <c r="M13" s="1" t="s">
        <v>11</v>
      </c>
      <c r="N13" s="6">
        <v>14.2</v>
      </c>
      <c r="O13" s="1" t="s">
        <v>23</v>
      </c>
      <c r="P13" s="1" t="s">
        <v>17</v>
      </c>
      <c r="Q13" s="1" t="s">
        <v>10</v>
      </c>
      <c r="R13" s="1" t="s">
        <v>11</v>
      </c>
      <c r="S13" s="1" t="s">
        <v>15</v>
      </c>
      <c r="T13" s="3">
        <v>35.89</v>
      </c>
    </row>
    <row r="14" spans="1:20" x14ac:dyDescent="0.25">
      <c r="A14" s="1" t="s">
        <v>45</v>
      </c>
      <c r="B14" s="1" t="s">
        <v>43</v>
      </c>
      <c r="C14" s="6">
        <v>34.4</v>
      </c>
      <c r="D14" s="1">
        <v>60</v>
      </c>
      <c r="E14" s="1">
        <v>55</v>
      </c>
      <c r="F14" s="1" t="s">
        <v>10</v>
      </c>
      <c r="G14" s="1" t="s">
        <v>11</v>
      </c>
      <c r="H14" s="1" t="s">
        <v>12</v>
      </c>
      <c r="I14" s="6">
        <v>21.9</v>
      </c>
      <c r="J14" s="1">
        <v>230</v>
      </c>
      <c r="K14" s="1">
        <v>75</v>
      </c>
      <c r="L14" s="1" t="s">
        <v>10</v>
      </c>
      <c r="M14" s="1" t="s">
        <v>11</v>
      </c>
      <c r="N14" s="6">
        <v>28.5</v>
      </c>
      <c r="O14" s="1">
        <v>120</v>
      </c>
      <c r="P14" s="1">
        <v>180</v>
      </c>
      <c r="Q14" s="1" t="s">
        <v>10</v>
      </c>
      <c r="R14" s="1" t="s">
        <v>11</v>
      </c>
      <c r="S14" s="1" t="s">
        <v>15</v>
      </c>
      <c r="T14" s="3">
        <v>84.8</v>
      </c>
    </row>
    <row r="15" spans="1:20" x14ac:dyDescent="0.25">
      <c r="A15" s="1" t="s">
        <v>46</v>
      </c>
      <c r="B15" s="1" t="s">
        <v>32</v>
      </c>
      <c r="C15" s="6">
        <v>14.6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6">
        <v>5.3</v>
      </c>
      <c r="J15" s="1" t="s">
        <v>13</v>
      </c>
      <c r="K15" s="1" t="s">
        <v>14</v>
      </c>
      <c r="L15" s="1" t="s">
        <v>10</v>
      </c>
      <c r="M15" s="1" t="s">
        <v>11</v>
      </c>
      <c r="N15" s="1"/>
      <c r="O15" s="1"/>
      <c r="P15" s="1"/>
      <c r="Q15" s="1"/>
      <c r="R15" s="1"/>
      <c r="S15" s="1" t="s">
        <v>15</v>
      </c>
      <c r="T15" s="3">
        <v>77.38</v>
      </c>
    </row>
    <row r="16" spans="1:20" x14ac:dyDescent="0.25">
      <c r="A16" s="1" t="s">
        <v>46</v>
      </c>
      <c r="B16" s="1" t="s">
        <v>32</v>
      </c>
      <c r="C16" s="6">
        <v>16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  <c r="I16" s="6">
        <v>7.6</v>
      </c>
      <c r="J16" s="1" t="s">
        <v>13</v>
      </c>
      <c r="K16" s="1" t="s">
        <v>14</v>
      </c>
      <c r="L16" s="1" t="s">
        <v>10</v>
      </c>
      <c r="M16" s="1" t="s">
        <v>11</v>
      </c>
      <c r="N16" s="1"/>
      <c r="O16" s="1"/>
      <c r="P16" s="1"/>
      <c r="Q16" s="1"/>
      <c r="R16" s="1"/>
      <c r="S16" s="1" t="s">
        <v>15</v>
      </c>
      <c r="T16" s="3">
        <v>121.6</v>
      </c>
    </row>
    <row r="17" spans="1:20" x14ac:dyDescent="0.25">
      <c r="A17" s="1" t="s">
        <v>44</v>
      </c>
      <c r="B17" s="1" t="s">
        <v>32</v>
      </c>
      <c r="C17" s="6">
        <v>14.3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6">
        <v>8.3000000000000007</v>
      </c>
      <c r="J17" s="1" t="s">
        <v>13</v>
      </c>
      <c r="K17" s="1" t="s">
        <v>14</v>
      </c>
      <c r="L17" s="1" t="s">
        <v>10</v>
      </c>
      <c r="M17" s="1" t="s">
        <v>11</v>
      </c>
      <c r="N17" s="1"/>
      <c r="O17" s="1"/>
      <c r="P17" s="1"/>
      <c r="Q17" s="1"/>
      <c r="R17" s="1"/>
      <c r="S17" s="1" t="s">
        <v>15</v>
      </c>
      <c r="T17" s="3">
        <v>45.2</v>
      </c>
    </row>
    <row r="18" spans="1:20" x14ac:dyDescent="0.25">
      <c r="A18" s="1" t="s">
        <v>47</v>
      </c>
      <c r="B18" s="1" t="s">
        <v>27</v>
      </c>
      <c r="C18" s="6">
        <v>13.3</v>
      </c>
      <c r="D18" s="1" t="s">
        <v>8</v>
      </c>
      <c r="E18" s="1" t="s">
        <v>17</v>
      </c>
      <c r="F18" s="1" t="s">
        <v>10</v>
      </c>
      <c r="G18" s="1" t="s">
        <v>11</v>
      </c>
      <c r="H18" s="1" t="s">
        <v>12</v>
      </c>
      <c r="I18" s="6">
        <v>8.1</v>
      </c>
      <c r="J18" s="1" t="s">
        <v>18</v>
      </c>
      <c r="K18" s="1" t="s">
        <v>14</v>
      </c>
      <c r="L18" s="1" t="s">
        <v>10</v>
      </c>
      <c r="M18" s="7" t="s">
        <v>11</v>
      </c>
      <c r="N18" s="1"/>
      <c r="O18" s="1"/>
      <c r="P18" s="1"/>
      <c r="Q18" s="1"/>
      <c r="R18" s="1"/>
      <c r="S18" s="7" t="s">
        <v>15</v>
      </c>
      <c r="T18" s="3">
        <v>53.87</v>
      </c>
    </row>
    <row r="19" spans="1:20" x14ac:dyDescent="0.25">
      <c r="A19" s="1" t="s">
        <v>47</v>
      </c>
      <c r="B19" s="1" t="s">
        <v>28</v>
      </c>
      <c r="C19" s="6">
        <v>15.6</v>
      </c>
      <c r="D19" s="1" t="s">
        <v>19</v>
      </c>
      <c r="E19" s="1" t="s">
        <v>20</v>
      </c>
      <c r="F19" s="1" t="s">
        <v>10</v>
      </c>
      <c r="G19" s="1" t="s">
        <v>11</v>
      </c>
      <c r="H19" s="1" t="s">
        <v>12</v>
      </c>
      <c r="I19" s="6">
        <v>4.8</v>
      </c>
      <c r="J19" s="1" t="s">
        <v>21</v>
      </c>
      <c r="K19" s="1" t="s">
        <v>22</v>
      </c>
      <c r="L19" s="1" t="s">
        <v>10</v>
      </c>
      <c r="M19" s="7" t="s">
        <v>11</v>
      </c>
      <c r="N19" s="1"/>
      <c r="O19" s="1"/>
      <c r="P19" s="1"/>
      <c r="Q19" s="1"/>
      <c r="R19" s="1"/>
      <c r="S19" s="7" t="s">
        <v>15</v>
      </c>
      <c r="T19" s="3">
        <v>37.44</v>
      </c>
    </row>
    <row r="20" spans="1:20" x14ac:dyDescent="0.25">
      <c r="A20" s="1" t="s">
        <v>45</v>
      </c>
      <c r="B20" s="1" t="s">
        <v>27</v>
      </c>
      <c r="C20" s="6">
        <v>17.22</v>
      </c>
      <c r="D20" s="1" t="s">
        <v>42</v>
      </c>
      <c r="E20" s="1" t="s">
        <v>10</v>
      </c>
      <c r="F20" s="1" t="s">
        <v>10</v>
      </c>
      <c r="G20" s="1" t="s">
        <v>11</v>
      </c>
      <c r="H20" s="1" t="s">
        <v>12</v>
      </c>
      <c r="I20" s="6">
        <v>6.6</v>
      </c>
      <c r="J20" s="1" t="s">
        <v>40</v>
      </c>
      <c r="K20" s="1" t="s">
        <v>14</v>
      </c>
      <c r="L20" s="1" t="s">
        <v>10</v>
      </c>
      <c r="M20" s="1" t="s">
        <v>11</v>
      </c>
      <c r="N20" s="6">
        <v>15.9</v>
      </c>
      <c r="O20" s="1" t="s">
        <v>23</v>
      </c>
      <c r="P20" s="1" t="s">
        <v>17</v>
      </c>
      <c r="Q20" s="1" t="s">
        <v>10</v>
      </c>
      <c r="R20" s="1" t="s">
        <v>11</v>
      </c>
      <c r="S20" s="1" t="s">
        <v>15</v>
      </c>
      <c r="T20" s="3">
        <v>39.72</v>
      </c>
    </row>
    <row r="21" spans="1:20" x14ac:dyDescent="0.25">
      <c r="A21" s="1" t="s">
        <v>45</v>
      </c>
      <c r="B21" s="1" t="s">
        <v>43</v>
      </c>
      <c r="C21" s="6">
        <v>25.2</v>
      </c>
      <c r="D21" s="1">
        <v>60</v>
      </c>
      <c r="E21" s="1">
        <v>55</v>
      </c>
      <c r="F21" s="1" t="s">
        <v>10</v>
      </c>
      <c r="G21" s="1" t="s">
        <v>11</v>
      </c>
      <c r="H21" s="1" t="s">
        <v>12</v>
      </c>
      <c r="I21" s="6">
        <v>15</v>
      </c>
      <c r="J21" s="1">
        <v>230</v>
      </c>
      <c r="K21" s="1">
        <v>75</v>
      </c>
      <c r="L21" s="1" t="s">
        <v>10</v>
      </c>
      <c r="M21" s="1" t="s">
        <v>11</v>
      </c>
      <c r="N21" s="6">
        <v>20.8</v>
      </c>
      <c r="O21" s="1">
        <v>120</v>
      </c>
      <c r="P21" s="1">
        <v>180</v>
      </c>
      <c r="Q21" s="1" t="s">
        <v>10</v>
      </c>
      <c r="R21" s="1" t="s">
        <v>11</v>
      </c>
      <c r="S21" s="1" t="s">
        <v>15</v>
      </c>
      <c r="T21" s="3">
        <v>61</v>
      </c>
    </row>
    <row r="22" spans="1:20" x14ac:dyDescent="0.25">
      <c r="A22" s="1" t="s">
        <v>46</v>
      </c>
      <c r="B22" s="1" t="s">
        <v>32</v>
      </c>
      <c r="C22" s="6">
        <v>17.2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7.1</v>
      </c>
      <c r="J22" s="1" t="s">
        <v>13</v>
      </c>
      <c r="K22" s="1" t="s">
        <v>14</v>
      </c>
      <c r="L22" s="1" t="s">
        <v>10</v>
      </c>
      <c r="M22" s="1" t="s">
        <v>11</v>
      </c>
      <c r="N22" s="1"/>
      <c r="O22" s="1"/>
      <c r="P22" s="1"/>
      <c r="Q22" s="1"/>
      <c r="R22" s="1"/>
      <c r="S22" s="1" t="s">
        <v>15</v>
      </c>
      <c r="T22" s="3">
        <v>122.12</v>
      </c>
    </row>
    <row r="23" spans="1:20" x14ac:dyDescent="0.25">
      <c r="A23" s="1" t="s">
        <v>46</v>
      </c>
      <c r="B23" s="1" t="s">
        <v>32</v>
      </c>
      <c r="C23" s="6">
        <v>15.2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8</v>
      </c>
      <c r="J23" s="1" t="s">
        <v>13</v>
      </c>
      <c r="K23" s="1" t="s">
        <v>14</v>
      </c>
      <c r="L23" s="1" t="s">
        <v>10</v>
      </c>
      <c r="M23" s="1" t="s">
        <v>11</v>
      </c>
      <c r="N23" s="1"/>
      <c r="O23" s="1"/>
      <c r="P23" s="1"/>
      <c r="Q23" s="1"/>
      <c r="R23" s="1"/>
      <c r="S23" s="1" t="s">
        <v>15</v>
      </c>
      <c r="T23" s="3">
        <v>121.6</v>
      </c>
    </row>
    <row r="24" spans="1:20" x14ac:dyDescent="0.25">
      <c r="A24" s="1" t="s">
        <v>44</v>
      </c>
      <c r="B24" s="1" t="s">
        <v>32</v>
      </c>
      <c r="C24" s="6">
        <v>12.6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6">
        <v>8.8000000000000007</v>
      </c>
      <c r="J24" s="1" t="s">
        <v>13</v>
      </c>
      <c r="K24" s="1" t="s">
        <v>14</v>
      </c>
      <c r="L24" s="1" t="s">
        <v>10</v>
      </c>
      <c r="M24" s="1" t="s">
        <v>11</v>
      </c>
      <c r="N24" s="1"/>
      <c r="O24" s="1"/>
      <c r="P24" s="1"/>
      <c r="Q24" s="1"/>
      <c r="R24" s="1"/>
      <c r="S24" s="1" t="s">
        <v>15</v>
      </c>
      <c r="T24" s="3">
        <v>42.8</v>
      </c>
    </row>
    <row r="25" spans="1:20" x14ac:dyDescent="0.25">
      <c r="A25" s="1" t="s">
        <v>47</v>
      </c>
      <c r="B25" s="1" t="s">
        <v>27</v>
      </c>
      <c r="C25" s="6">
        <v>18.2</v>
      </c>
      <c r="D25" s="1" t="s">
        <v>8</v>
      </c>
      <c r="E25" s="1" t="s">
        <v>17</v>
      </c>
      <c r="F25" s="1" t="s">
        <v>10</v>
      </c>
      <c r="G25" s="1" t="s">
        <v>11</v>
      </c>
      <c r="H25" s="1" t="s">
        <v>12</v>
      </c>
      <c r="I25" s="6">
        <v>4.9000000000000004</v>
      </c>
      <c r="J25" s="1" t="s">
        <v>18</v>
      </c>
      <c r="K25" s="1" t="s">
        <v>14</v>
      </c>
      <c r="L25" s="1" t="s">
        <v>10</v>
      </c>
      <c r="M25" s="7" t="s">
        <v>11</v>
      </c>
      <c r="N25" s="1"/>
      <c r="O25" s="1"/>
      <c r="P25" s="1"/>
      <c r="Q25" s="1"/>
      <c r="R25" s="1"/>
      <c r="S25" s="7" t="s">
        <v>15</v>
      </c>
      <c r="T25" s="3">
        <v>44.59</v>
      </c>
    </row>
    <row r="26" spans="1:20" x14ac:dyDescent="0.25">
      <c r="A26" s="1" t="s">
        <v>47</v>
      </c>
      <c r="B26" s="1" t="s">
        <v>28</v>
      </c>
      <c r="C26" s="6">
        <v>17.3</v>
      </c>
      <c r="D26" s="1" t="s">
        <v>19</v>
      </c>
      <c r="E26" s="1" t="s">
        <v>20</v>
      </c>
      <c r="F26" s="1" t="s">
        <v>10</v>
      </c>
      <c r="G26" s="1" t="s">
        <v>11</v>
      </c>
      <c r="H26" s="1" t="s">
        <v>12</v>
      </c>
      <c r="I26" s="6">
        <v>6</v>
      </c>
      <c r="J26" s="1" t="s">
        <v>21</v>
      </c>
      <c r="K26" s="1" t="s">
        <v>22</v>
      </c>
      <c r="L26" s="1" t="s">
        <v>10</v>
      </c>
      <c r="M26" s="7" t="s">
        <v>11</v>
      </c>
      <c r="N26" s="1"/>
      <c r="O26" s="1"/>
      <c r="P26" s="1"/>
      <c r="Q26" s="1"/>
      <c r="R26" s="1"/>
      <c r="S26" s="7" t="s">
        <v>15</v>
      </c>
      <c r="T26" s="3">
        <v>51.9</v>
      </c>
    </row>
    <row r="27" spans="1:20" x14ac:dyDescent="0.25">
      <c r="A27" s="1" t="s">
        <v>45</v>
      </c>
      <c r="B27" s="1" t="s">
        <v>27</v>
      </c>
      <c r="C27" s="6">
        <v>12.48</v>
      </c>
      <c r="D27" s="1" t="s">
        <v>42</v>
      </c>
      <c r="E27" s="1" t="s">
        <v>10</v>
      </c>
      <c r="F27" s="1" t="s">
        <v>10</v>
      </c>
      <c r="G27" s="1" t="s">
        <v>11</v>
      </c>
      <c r="H27" s="1" t="s">
        <v>12</v>
      </c>
      <c r="I27" s="6">
        <v>5.9</v>
      </c>
      <c r="J27" s="1" t="s">
        <v>40</v>
      </c>
      <c r="K27" s="1" t="s">
        <v>14</v>
      </c>
      <c r="L27" s="1" t="s">
        <v>10</v>
      </c>
      <c r="M27" s="1" t="s">
        <v>11</v>
      </c>
      <c r="N27" s="6">
        <v>11</v>
      </c>
      <c r="O27" s="1" t="s">
        <v>23</v>
      </c>
      <c r="P27" s="1" t="s">
        <v>17</v>
      </c>
      <c r="Q27" s="1" t="s">
        <v>10</v>
      </c>
      <c r="R27" s="1" t="s">
        <v>11</v>
      </c>
      <c r="S27" s="1" t="s">
        <v>15</v>
      </c>
      <c r="T27" s="3">
        <v>29.38</v>
      </c>
    </row>
    <row r="28" spans="1:20" x14ac:dyDescent="0.25">
      <c r="A28" s="1" t="s">
        <v>45</v>
      </c>
      <c r="B28" s="1" t="s">
        <v>43</v>
      </c>
      <c r="C28" s="6">
        <v>29.4</v>
      </c>
      <c r="D28" s="1">
        <v>60</v>
      </c>
      <c r="E28" s="1">
        <v>55</v>
      </c>
      <c r="F28" s="1" t="s">
        <v>10</v>
      </c>
      <c r="G28" s="1" t="s">
        <v>11</v>
      </c>
      <c r="H28" s="1" t="s">
        <v>12</v>
      </c>
      <c r="I28" s="6">
        <v>18.3</v>
      </c>
      <c r="J28" s="1">
        <v>230</v>
      </c>
      <c r="K28" s="1">
        <v>75</v>
      </c>
      <c r="L28" s="1" t="s">
        <v>10</v>
      </c>
      <c r="M28" s="1" t="s">
        <v>11</v>
      </c>
      <c r="N28" s="6">
        <v>22.6</v>
      </c>
      <c r="O28" s="1">
        <v>120</v>
      </c>
      <c r="P28" s="1">
        <v>180</v>
      </c>
      <c r="Q28" s="1" t="s">
        <v>10</v>
      </c>
      <c r="R28" s="1" t="s">
        <v>11</v>
      </c>
      <c r="S28" s="1" t="s">
        <v>15</v>
      </c>
      <c r="T28" s="3">
        <v>70.3</v>
      </c>
    </row>
    <row r="29" spans="1:20" x14ac:dyDescent="0.25">
      <c r="A29" s="1" t="s">
        <v>46</v>
      </c>
      <c r="B29" s="1" t="s">
        <v>32</v>
      </c>
      <c r="C29" s="6">
        <v>17.100000000000001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  <c r="I29" s="6">
        <v>4.0999999999999996</v>
      </c>
      <c r="J29" s="1" t="s">
        <v>13</v>
      </c>
      <c r="K29" s="1" t="s">
        <v>14</v>
      </c>
      <c r="L29" s="1" t="s">
        <v>10</v>
      </c>
      <c r="M29" s="1" t="s">
        <v>11</v>
      </c>
      <c r="N29" s="1"/>
      <c r="O29" s="1"/>
      <c r="P29" s="1"/>
      <c r="Q29" s="1"/>
      <c r="R29" s="1"/>
      <c r="S29" s="1" t="s">
        <v>15</v>
      </c>
      <c r="T29" s="3">
        <v>70.11</v>
      </c>
    </row>
    <row r="30" spans="1:20" x14ac:dyDescent="0.25">
      <c r="A30" s="1" t="s">
        <v>46</v>
      </c>
      <c r="B30" s="1" t="s">
        <v>32</v>
      </c>
      <c r="C30" s="6">
        <v>14.7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6">
        <v>8.1</v>
      </c>
      <c r="J30" s="1" t="s">
        <v>13</v>
      </c>
      <c r="K30" s="1" t="s">
        <v>14</v>
      </c>
      <c r="L30" s="1" t="s">
        <v>10</v>
      </c>
      <c r="M30" s="1" t="s">
        <v>11</v>
      </c>
      <c r="N30" s="1"/>
      <c r="O30" s="1"/>
      <c r="P30" s="1"/>
      <c r="Q30" s="1"/>
      <c r="R30" s="1"/>
      <c r="S30" s="1" t="s">
        <v>15</v>
      </c>
      <c r="T30" s="3">
        <v>119.07</v>
      </c>
    </row>
    <row r="31" spans="1:20" x14ac:dyDescent="0.25">
      <c r="A31" s="1" t="s">
        <v>44</v>
      </c>
      <c r="B31" s="1" t="s">
        <v>32</v>
      </c>
      <c r="C31" s="6">
        <v>13.7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6">
        <v>5.4</v>
      </c>
      <c r="J31" s="1" t="s">
        <v>13</v>
      </c>
      <c r="K31" s="1" t="s">
        <v>14</v>
      </c>
      <c r="L31" s="1" t="s">
        <v>10</v>
      </c>
      <c r="M31" s="1" t="s">
        <v>11</v>
      </c>
      <c r="N31" s="1"/>
      <c r="O31" s="1"/>
      <c r="P31" s="1"/>
      <c r="Q31" s="1"/>
      <c r="R31" s="1"/>
      <c r="S31" s="1" t="s">
        <v>15</v>
      </c>
      <c r="T31" s="3">
        <v>38.200000000000003</v>
      </c>
    </row>
    <row r="32" spans="1:20" x14ac:dyDescent="0.25">
      <c r="A32" s="1" t="s">
        <v>47</v>
      </c>
      <c r="B32" s="1" t="s">
        <v>27</v>
      </c>
      <c r="C32" s="6">
        <v>13.5</v>
      </c>
      <c r="D32" s="1" t="s">
        <v>8</v>
      </c>
      <c r="E32" s="1" t="s">
        <v>17</v>
      </c>
      <c r="F32" s="1" t="s">
        <v>10</v>
      </c>
      <c r="G32" s="1" t="s">
        <v>11</v>
      </c>
      <c r="H32" s="1" t="s">
        <v>12</v>
      </c>
      <c r="I32" s="6">
        <v>5.2</v>
      </c>
      <c r="J32" s="1" t="s">
        <v>18</v>
      </c>
      <c r="K32" s="1" t="s">
        <v>14</v>
      </c>
      <c r="L32" s="1" t="s">
        <v>10</v>
      </c>
      <c r="M32" s="7" t="s">
        <v>11</v>
      </c>
      <c r="N32" s="1"/>
      <c r="O32" s="1"/>
      <c r="P32" s="1"/>
      <c r="Q32" s="1"/>
      <c r="R32" s="1"/>
      <c r="S32" s="7" t="s">
        <v>15</v>
      </c>
      <c r="T32" s="3">
        <v>35.1</v>
      </c>
    </row>
    <row r="33" spans="1:20" x14ac:dyDescent="0.25">
      <c r="A33" s="1" t="s">
        <v>47</v>
      </c>
      <c r="B33" s="1" t="s">
        <v>28</v>
      </c>
      <c r="C33" s="6">
        <v>19.2</v>
      </c>
      <c r="D33" s="1" t="s">
        <v>19</v>
      </c>
      <c r="E33" s="1" t="s">
        <v>20</v>
      </c>
      <c r="F33" s="1" t="s">
        <v>10</v>
      </c>
      <c r="G33" s="1" t="s">
        <v>11</v>
      </c>
      <c r="H33" s="1" t="s">
        <v>12</v>
      </c>
      <c r="I33" s="6">
        <v>6.9</v>
      </c>
      <c r="J33" s="1" t="s">
        <v>21</v>
      </c>
      <c r="K33" s="1" t="s">
        <v>22</v>
      </c>
      <c r="L33" s="1" t="s">
        <v>10</v>
      </c>
      <c r="M33" s="7" t="s">
        <v>11</v>
      </c>
      <c r="N33" s="1"/>
      <c r="O33" s="1"/>
      <c r="P33" s="1"/>
      <c r="Q33" s="1"/>
      <c r="R33" s="1"/>
      <c r="S33" s="7" t="s">
        <v>15</v>
      </c>
      <c r="T33" s="3">
        <v>66.239999999999995</v>
      </c>
    </row>
    <row r="34" spans="1:20" x14ac:dyDescent="0.25">
      <c r="A34" s="1" t="s">
        <v>45</v>
      </c>
      <c r="B34" s="1" t="s">
        <v>27</v>
      </c>
      <c r="C34" s="6">
        <v>16.420000000000002</v>
      </c>
      <c r="D34" s="1" t="s">
        <v>42</v>
      </c>
      <c r="E34" s="1" t="s">
        <v>10</v>
      </c>
      <c r="F34" s="1" t="s">
        <v>10</v>
      </c>
      <c r="G34" s="1" t="s">
        <v>11</v>
      </c>
      <c r="H34" s="1" t="s">
        <v>12</v>
      </c>
      <c r="I34" s="6">
        <v>6.9</v>
      </c>
      <c r="J34" s="1" t="s">
        <v>40</v>
      </c>
      <c r="K34" s="1" t="s">
        <v>14</v>
      </c>
      <c r="L34" s="1" t="s">
        <v>10</v>
      </c>
      <c r="M34" s="1" t="s">
        <v>11</v>
      </c>
      <c r="N34" s="6">
        <v>14.9</v>
      </c>
      <c r="O34" s="1" t="s">
        <v>23</v>
      </c>
      <c r="P34" s="1" t="s">
        <v>17</v>
      </c>
      <c r="Q34" s="1" t="s">
        <v>10</v>
      </c>
      <c r="R34" s="1" t="s">
        <v>11</v>
      </c>
      <c r="S34" s="1" t="s">
        <v>15</v>
      </c>
      <c r="T34" s="3">
        <v>38.22</v>
      </c>
    </row>
    <row r="35" spans="1:20" x14ac:dyDescent="0.25">
      <c r="A35" s="1" t="s">
        <v>45</v>
      </c>
      <c r="B35" s="1" t="s">
        <v>43</v>
      </c>
      <c r="C35" s="6">
        <v>25.6</v>
      </c>
      <c r="D35" s="1">
        <v>60</v>
      </c>
      <c r="E35" s="1">
        <v>55</v>
      </c>
      <c r="F35" s="1" t="s">
        <v>10</v>
      </c>
      <c r="G35" s="1" t="s">
        <v>11</v>
      </c>
      <c r="H35" s="1" t="s">
        <v>12</v>
      </c>
      <c r="I35" s="6">
        <v>14.1</v>
      </c>
      <c r="J35" s="1">
        <v>230</v>
      </c>
      <c r="K35" s="1">
        <v>75</v>
      </c>
      <c r="L35" s="1" t="s">
        <v>10</v>
      </c>
      <c r="M35" s="1" t="s">
        <v>11</v>
      </c>
      <c r="N35" s="6">
        <v>20.6</v>
      </c>
      <c r="O35" s="1">
        <v>120</v>
      </c>
      <c r="P35" s="1">
        <v>180</v>
      </c>
      <c r="Q35" s="1" t="s">
        <v>10</v>
      </c>
      <c r="R35" s="1" t="s">
        <v>11</v>
      </c>
      <c r="S35" s="1" t="s">
        <v>15</v>
      </c>
      <c r="T35" s="3">
        <v>60.3</v>
      </c>
    </row>
    <row r="36" spans="1:20" x14ac:dyDescent="0.25">
      <c r="A36" s="1" t="s">
        <v>46</v>
      </c>
      <c r="B36" s="1" t="s">
        <v>32</v>
      </c>
      <c r="C36" s="6">
        <v>12.9</v>
      </c>
      <c r="D36" s="1" t="s">
        <v>8</v>
      </c>
      <c r="E36" s="1" t="s">
        <v>9</v>
      </c>
      <c r="F36" s="1" t="s">
        <v>10</v>
      </c>
      <c r="G36" s="1" t="s">
        <v>11</v>
      </c>
      <c r="H36" s="1" t="s">
        <v>12</v>
      </c>
      <c r="I36" s="6">
        <v>4.0999999999999996</v>
      </c>
      <c r="J36" s="1" t="s">
        <v>13</v>
      </c>
      <c r="K36" s="1" t="s">
        <v>14</v>
      </c>
      <c r="L36" s="1" t="s">
        <v>10</v>
      </c>
      <c r="M36" s="1" t="s">
        <v>11</v>
      </c>
      <c r="N36" s="1"/>
      <c r="O36" s="1"/>
      <c r="P36" s="1"/>
      <c r="Q36" s="1"/>
      <c r="R36" s="1"/>
      <c r="S36" s="1" t="s">
        <v>15</v>
      </c>
      <c r="T36" s="3">
        <v>52.89</v>
      </c>
    </row>
    <row r="37" spans="1:20" x14ac:dyDescent="0.25">
      <c r="A37" s="1" t="s">
        <v>46</v>
      </c>
      <c r="B37" s="1" t="s">
        <v>32</v>
      </c>
      <c r="C37" s="6">
        <v>13.3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  <c r="I37" s="6">
        <v>8.1</v>
      </c>
      <c r="J37" s="1" t="s">
        <v>13</v>
      </c>
      <c r="K37" s="1" t="s">
        <v>14</v>
      </c>
      <c r="L37" s="1" t="s">
        <v>10</v>
      </c>
      <c r="M37" s="1" t="s">
        <v>11</v>
      </c>
      <c r="N37" s="1"/>
      <c r="O37" s="1"/>
      <c r="P37" s="1"/>
      <c r="Q37" s="1"/>
      <c r="R37" s="1"/>
      <c r="S37" s="1" t="s">
        <v>15</v>
      </c>
      <c r="T37" s="3">
        <v>107.73</v>
      </c>
    </row>
    <row r="38" spans="1:20" x14ac:dyDescent="0.25">
      <c r="A38" s="1" t="s">
        <v>44</v>
      </c>
      <c r="B38" s="1" t="s">
        <v>32</v>
      </c>
      <c r="C38" s="6">
        <v>12.1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12</v>
      </c>
      <c r="I38" s="6">
        <v>5.4</v>
      </c>
      <c r="J38" s="1" t="s">
        <v>13</v>
      </c>
      <c r="K38" s="1" t="s">
        <v>14</v>
      </c>
      <c r="L38" s="1" t="s">
        <v>10</v>
      </c>
      <c r="M38" s="1" t="s">
        <v>11</v>
      </c>
      <c r="N38" s="1"/>
      <c r="O38" s="1"/>
      <c r="P38" s="1"/>
      <c r="Q38" s="1"/>
      <c r="R38" s="1"/>
      <c r="S38" s="1" t="s">
        <v>15</v>
      </c>
      <c r="T38" s="3">
        <v>35</v>
      </c>
    </row>
    <row r="39" spans="1:20" x14ac:dyDescent="0.25">
      <c r="A39" s="1" t="s">
        <v>47</v>
      </c>
      <c r="B39" s="1" t="s">
        <v>27</v>
      </c>
      <c r="C39" s="6">
        <v>15.6</v>
      </c>
      <c r="D39" s="1" t="s">
        <v>8</v>
      </c>
      <c r="E39" s="1" t="s">
        <v>17</v>
      </c>
      <c r="F39" s="1" t="s">
        <v>10</v>
      </c>
      <c r="G39" s="1" t="s">
        <v>11</v>
      </c>
      <c r="H39" s="1" t="s">
        <v>12</v>
      </c>
      <c r="I39" s="6">
        <v>6.6</v>
      </c>
      <c r="J39" s="1" t="s">
        <v>18</v>
      </c>
      <c r="K39" s="1" t="s">
        <v>14</v>
      </c>
      <c r="L39" s="1" t="s">
        <v>10</v>
      </c>
      <c r="M39" s="7" t="s">
        <v>11</v>
      </c>
      <c r="N39" s="1"/>
      <c r="O39" s="1"/>
      <c r="P39" s="1"/>
      <c r="Q39" s="1"/>
      <c r="R39" s="1"/>
      <c r="S39" s="7" t="s">
        <v>15</v>
      </c>
      <c r="T39" s="3">
        <v>51.48</v>
      </c>
    </row>
    <row r="40" spans="1:20" x14ac:dyDescent="0.25">
      <c r="A40" s="1" t="s">
        <v>47</v>
      </c>
      <c r="B40" s="1" t="s">
        <v>28</v>
      </c>
      <c r="C40" s="6">
        <v>17.399999999999999</v>
      </c>
      <c r="D40" s="1" t="s">
        <v>19</v>
      </c>
      <c r="E40" s="1" t="s">
        <v>20</v>
      </c>
      <c r="F40" s="1" t="s">
        <v>10</v>
      </c>
      <c r="G40" s="1" t="s">
        <v>11</v>
      </c>
      <c r="H40" s="1" t="s">
        <v>12</v>
      </c>
      <c r="I40" s="6">
        <v>7.9</v>
      </c>
      <c r="J40" s="1" t="s">
        <v>21</v>
      </c>
      <c r="K40" s="1" t="s">
        <v>22</v>
      </c>
      <c r="L40" s="1" t="s">
        <v>10</v>
      </c>
      <c r="M40" s="7" t="s">
        <v>11</v>
      </c>
      <c r="N40" s="1"/>
      <c r="O40" s="1"/>
      <c r="P40" s="1"/>
      <c r="Q40" s="1"/>
      <c r="R40" s="1"/>
      <c r="S40" s="7" t="s">
        <v>15</v>
      </c>
      <c r="T40" s="3">
        <v>68.73</v>
      </c>
    </row>
    <row r="41" spans="1:20" x14ac:dyDescent="0.25">
      <c r="A41" s="1" t="s">
        <v>45</v>
      </c>
      <c r="B41" s="1" t="s">
        <v>27</v>
      </c>
      <c r="C41" s="6">
        <v>13.26</v>
      </c>
      <c r="D41" s="1" t="s">
        <v>42</v>
      </c>
      <c r="E41" s="1" t="s">
        <v>10</v>
      </c>
      <c r="F41" s="1" t="s">
        <v>10</v>
      </c>
      <c r="G41" s="1" t="s">
        <v>11</v>
      </c>
      <c r="H41" s="1" t="s">
        <v>12</v>
      </c>
      <c r="I41" s="6">
        <v>5.2</v>
      </c>
      <c r="J41" s="1" t="s">
        <v>40</v>
      </c>
      <c r="K41" s="1" t="s">
        <v>14</v>
      </c>
      <c r="L41" s="1" t="s">
        <v>10</v>
      </c>
      <c r="M41" s="1" t="s">
        <v>11</v>
      </c>
      <c r="N41" s="6">
        <v>12.2</v>
      </c>
      <c r="O41" s="1" t="s">
        <v>23</v>
      </c>
      <c r="P41" s="1" t="s">
        <v>17</v>
      </c>
      <c r="Q41" s="1" t="s">
        <v>10</v>
      </c>
      <c r="R41" s="1" t="s">
        <v>11</v>
      </c>
      <c r="S41" s="1" t="s">
        <v>15</v>
      </c>
      <c r="T41" s="3">
        <v>30.66</v>
      </c>
    </row>
    <row r="42" spans="1:20" x14ac:dyDescent="0.25">
      <c r="A42" s="1" t="s">
        <v>45</v>
      </c>
      <c r="B42" s="1" t="s">
        <v>43</v>
      </c>
      <c r="C42" s="6">
        <v>29.2</v>
      </c>
      <c r="D42" s="1">
        <v>60</v>
      </c>
      <c r="E42" s="1">
        <v>55</v>
      </c>
      <c r="F42" s="1" t="s">
        <v>10</v>
      </c>
      <c r="G42" s="1" t="s">
        <v>11</v>
      </c>
      <c r="H42" s="1" t="s">
        <v>12</v>
      </c>
      <c r="I42" s="6">
        <v>20.399999999999999</v>
      </c>
      <c r="J42" s="1">
        <v>230</v>
      </c>
      <c r="K42" s="1">
        <v>75</v>
      </c>
      <c r="L42" s="1" t="s">
        <v>10</v>
      </c>
      <c r="M42" s="1" t="s">
        <v>11</v>
      </c>
      <c r="N42" s="6">
        <v>24.7</v>
      </c>
      <c r="O42" s="1">
        <v>120</v>
      </c>
      <c r="P42" s="1">
        <v>180</v>
      </c>
      <c r="Q42" s="1" t="s">
        <v>10</v>
      </c>
      <c r="R42" s="1" t="s">
        <v>11</v>
      </c>
      <c r="S42" s="1" t="s">
        <v>15</v>
      </c>
      <c r="T42" s="3">
        <v>74.3</v>
      </c>
    </row>
    <row r="43" spans="1:20" x14ac:dyDescent="0.25">
      <c r="A43" s="1" t="s">
        <v>46</v>
      </c>
      <c r="B43" s="1" t="s">
        <v>32</v>
      </c>
      <c r="C43" s="6">
        <v>11.1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6">
        <v>7.2</v>
      </c>
      <c r="J43" s="1" t="s">
        <v>13</v>
      </c>
      <c r="K43" s="1" t="s">
        <v>14</v>
      </c>
      <c r="L43" s="1" t="s">
        <v>10</v>
      </c>
      <c r="M43" s="1" t="s">
        <v>11</v>
      </c>
      <c r="N43" s="1"/>
      <c r="O43" s="1"/>
      <c r="P43" s="1"/>
      <c r="Q43" s="1"/>
      <c r="R43" s="1"/>
      <c r="S43" s="1" t="s">
        <v>15</v>
      </c>
      <c r="T43" s="3">
        <v>79.92</v>
      </c>
    </row>
    <row r="44" spans="1:20" x14ac:dyDescent="0.25">
      <c r="A44" s="1" t="s">
        <v>46</v>
      </c>
      <c r="B44" s="1" t="s">
        <v>32</v>
      </c>
      <c r="C44" s="6">
        <v>18.100000000000001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6">
        <v>8.5</v>
      </c>
      <c r="J44" s="1" t="s">
        <v>13</v>
      </c>
      <c r="K44" s="1" t="s">
        <v>14</v>
      </c>
      <c r="L44" s="1" t="s">
        <v>10</v>
      </c>
      <c r="M44" s="1" t="s">
        <v>11</v>
      </c>
      <c r="N44" s="1"/>
      <c r="O44" s="1"/>
      <c r="P44" s="1"/>
      <c r="Q44" s="1"/>
      <c r="R44" s="1"/>
      <c r="S44" s="1" t="s">
        <v>15</v>
      </c>
      <c r="T44" s="3">
        <v>153.85</v>
      </c>
    </row>
    <row r="45" spans="1:20" x14ac:dyDescent="0.25">
      <c r="A45" s="1" t="s">
        <v>44</v>
      </c>
      <c r="B45" s="1" t="s">
        <v>32</v>
      </c>
      <c r="C45" s="6">
        <v>15.6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6">
        <v>4</v>
      </c>
      <c r="J45" s="1" t="s">
        <v>13</v>
      </c>
      <c r="K45" s="1" t="s">
        <v>14</v>
      </c>
      <c r="L45" s="1" t="s">
        <v>10</v>
      </c>
      <c r="M45" s="1" t="s">
        <v>11</v>
      </c>
      <c r="N45" s="1"/>
      <c r="O45" s="1"/>
      <c r="P45" s="1"/>
      <c r="Q45" s="1"/>
      <c r="R45" s="1"/>
      <c r="S45" s="1" t="s">
        <v>15</v>
      </c>
      <c r="T45" s="3">
        <v>39.200000000000003</v>
      </c>
    </row>
    <row r="46" spans="1:20" x14ac:dyDescent="0.25">
      <c r="A46" s="1" t="s">
        <v>47</v>
      </c>
      <c r="B46" s="1" t="s">
        <v>27</v>
      </c>
      <c r="C46" s="6">
        <v>19.399999999999999</v>
      </c>
      <c r="D46" s="1" t="s">
        <v>8</v>
      </c>
      <c r="E46" s="1" t="s">
        <v>17</v>
      </c>
      <c r="F46" s="1" t="s">
        <v>10</v>
      </c>
      <c r="G46" s="1" t="s">
        <v>11</v>
      </c>
      <c r="H46" s="1" t="s">
        <v>12</v>
      </c>
      <c r="I46" s="6">
        <v>7.2</v>
      </c>
      <c r="J46" s="1" t="s">
        <v>18</v>
      </c>
      <c r="K46" s="1" t="s">
        <v>14</v>
      </c>
      <c r="L46" s="1" t="s">
        <v>10</v>
      </c>
      <c r="M46" s="7" t="s">
        <v>11</v>
      </c>
      <c r="N46" s="1"/>
      <c r="O46" s="1"/>
      <c r="P46" s="1"/>
      <c r="Q46" s="1"/>
      <c r="R46" s="1"/>
      <c r="S46" s="7" t="s">
        <v>15</v>
      </c>
      <c r="T46" s="3">
        <v>69.84</v>
      </c>
    </row>
    <row r="47" spans="1:20" x14ac:dyDescent="0.25">
      <c r="A47" s="1" t="s">
        <v>47</v>
      </c>
      <c r="B47" s="1" t="s">
        <v>28</v>
      </c>
      <c r="C47" s="6">
        <v>15.9</v>
      </c>
      <c r="D47" s="1" t="s">
        <v>19</v>
      </c>
      <c r="E47" s="1" t="s">
        <v>20</v>
      </c>
      <c r="F47" s="1" t="s">
        <v>10</v>
      </c>
      <c r="G47" s="1" t="s">
        <v>11</v>
      </c>
      <c r="H47" s="1" t="s">
        <v>12</v>
      </c>
      <c r="I47" s="6">
        <v>6</v>
      </c>
      <c r="J47" s="1" t="s">
        <v>21</v>
      </c>
      <c r="K47" s="1" t="s">
        <v>22</v>
      </c>
      <c r="L47" s="1" t="s">
        <v>10</v>
      </c>
      <c r="M47" s="7" t="s">
        <v>11</v>
      </c>
      <c r="N47" s="1"/>
      <c r="O47" s="1"/>
      <c r="P47" s="1"/>
      <c r="Q47" s="1"/>
      <c r="R47" s="1"/>
      <c r="S47" s="7" t="s">
        <v>15</v>
      </c>
      <c r="T47" s="3">
        <v>47.7</v>
      </c>
    </row>
    <row r="48" spans="1:20" x14ac:dyDescent="0.25">
      <c r="A48" s="1" t="s">
        <v>45</v>
      </c>
      <c r="B48" s="1" t="s">
        <v>27</v>
      </c>
      <c r="C48" s="6">
        <v>18.36</v>
      </c>
      <c r="D48" s="1" t="s">
        <v>42</v>
      </c>
      <c r="E48" s="1" t="s">
        <v>10</v>
      </c>
      <c r="F48" s="1" t="s">
        <v>10</v>
      </c>
      <c r="G48" s="1" t="s">
        <v>11</v>
      </c>
      <c r="H48" s="1" t="s">
        <v>12</v>
      </c>
      <c r="I48" s="6">
        <v>7.4</v>
      </c>
      <c r="J48" s="1" t="s">
        <v>40</v>
      </c>
      <c r="K48" s="1" t="s">
        <v>14</v>
      </c>
      <c r="L48" s="1" t="s">
        <v>10</v>
      </c>
      <c r="M48" s="1" t="s">
        <v>11</v>
      </c>
      <c r="N48" s="6">
        <v>16.8</v>
      </c>
      <c r="O48" s="1" t="s">
        <v>23</v>
      </c>
      <c r="P48" s="1" t="s">
        <v>17</v>
      </c>
      <c r="Q48" s="1" t="s">
        <v>10</v>
      </c>
      <c r="R48" s="1" t="s">
        <v>11</v>
      </c>
      <c r="S48" s="1" t="s">
        <v>15</v>
      </c>
      <c r="T48" s="3">
        <v>42.56</v>
      </c>
    </row>
    <row r="49" spans="1:20" x14ac:dyDescent="0.25">
      <c r="A49" s="1" t="s">
        <v>45</v>
      </c>
      <c r="B49" s="1" t="s">
        <v>43</v>
      </c>
      <c r="C49" s="6">
        <v>27.5</v>
      </c>
      <c r="D49" s="1">
        <v>60</v>
      </c>
      <c r="E49" s="1">
        <v>55</v>
      </c>
      <c r="F49" s="1" t="s">
        <v>10</v>
      </c>
      <c r="G49" s="1" t="s">
        <v>11</v>
      </c>
      <c r="H49" s="1" t="s">
        <v>12</v>
      </c>
      <c r="I49" s="6">
        <v>18.7</v>
      </c>
      <c r="J49" s="1">
        <v>230</v>
      </c>
      <c r="K49" s="1">
        <v>75</v>
      </c>
      <c r="L49" s="1" t="s">
        <v>10</v>
      </c>
      <c r="M49" s="1" t="s">
        <v>11</v>
      </c>
      <c r="N49" s="6">
        <v>23.5</v>
      </c>
      <c r="O49" s="1">
        <v>120</v>
      </c>
      <c r="P49" s="1">
        <v>180</v>
      </c>
      <c r="Q49" s="1" t="s">
        <v>10</v>
      </c>
      <c r="R49" s="1" t="s">
        <v>11</v>
      </c>
      <c r="S49" s="1" t="s">
        <v>15</v>
      </c>
      <c r="T49" s="3">
        <v>69.7</v>
      </c>
    </row>
    <row r="50" spans="1:20" x14ac:dyDescent="0.25">
      <c r="A50" s="1" t="s">
        <v>46</v>
      </c>
      <c r="B50" s="1" t="s">
        <v>32</v>
      </c>
      <c r="C50" s="6">
        <v>18.600000000000001</v>
      </c>
      <c r="D50" s="1" t="s">
        <v>8</v>
      </c>
      <c r="E50" s="1" t="s">
        <v>9</v>
      </c>
      <c r="F50" s="1" t="s">
        <v>10</v>
      </c>
      <c r="G50" s="1" t="s">
        <v>11</v>
      </c>
      <c r="H50" s="1" t="s">
        <v>12</v>
      </c>
      <c r="I50" s="6">
        <v>6.3</v>
      </c>
      <c r="J50" s="1" t="s">
        <v>13</v>
      </c>
      <c r="K50" s="1" t="s">
        <v>14</v>
      </c>
      <c r="L50" s="1" t="s">
        <v>10</v>
      </c>
      <c r="M50" s="1" t="s">
        <v>11</v>
      </c>
      <c r="N50" s="1"/>
      <c r="O50" s="1"/>
      <c r="P50" s="1"/>
      <c r="Q50" s="1"/>
      <c r="R50" s="1"/>
      <c r="S50" s="1" t="s">
        <v>15</v>
      </c>
      <c r="T50" s="3">
        <v>117.18</v>
      </c>
    </row>
    <row r="51" spans="1:20" x14ac:dyDescent="0.25">
      <c r="A51" s="1" t="s">
        <v>46</v>
      </c>
      <c r="B51" s="1" t="s">
        <v>32</v>
      </c>
      <c r="C51" s="6">
        <v>18.7</v>
      </c>
      <c r="D51" s="1" t="s">
        <v>8</v>
      </c>
      <c r="E51" s="1" t="s">
        <v>9</v>
      </c>
      <c r="F51" s="1" t="s">
        <v>10</v>
      </c>
      <c r="G51" s="1" t="s">
        <v>11</v>
      </c>
      <c r="H51" s="1" t="s">
        <v>12</v>
      </c>
      <c r="I51" s="6">
        <v>6</v>
      </c>
      <c r="J51" s="1" t="s">
        <v>13</v>
      </c>
      <c r="K51" s="1" t="s">
        <v>14</v>
      </c>
      <c r="L51" s="1" t="s">
        <v>10</v>
      </c>
      <c r="M51" s="1" t="s">
        <v>11</v>
      </c>
      <c r="N51" s="1"/>
      <c r="O51" s="1"/>
      <c r="P51" s="1"/>
      <c r="Q51" s="1"/>
      <c r="R51" s="1"/>
      <c r="S51" s="1" t="s">
        <v>15</v>
      </c>
      <c r="T51" s="3">
        <v>112.2</v>
      </c>
    </row>
    <row r="52" spans="1:20" x14ac:dyDescent="0.25">
      <c r="A52" s="1" t="s">
        <v>44</v>
      </c>
      <c r="B52" s="1" t="s">
        <v>32</v>
      </c>
      <c r="C52" s="6">
        <v>17.899999999999999</v>
      </c>
      <c r="D52" s="1" t="s">
        <v>8</v>
      </c>
      <c r="E52" s="1" t="s">
        <v>9</v>
      </c>
      <c r="F52" s="1" t="s">
        <v>10</v>
      </c>
      <c r="G52" s="1" t="s">
        <v>11</v>
      </c>
      <c r="H52" s="1" t="s">
        <v>12</v>
      </c>
      <c r="I52" s="6">
        <v>7.5</v>
      </c>
      <c r="J52" s="1" t="s">
        <v>13</v>
      </c>
      <c r="K52" s="1" t="s">
        <v>14</v>
      </c>
      <c r="L52" s="1" t="s">
        <v>10</v>
      </c>
      <c r="M52" s="1" t="s">
        <v>11</v>
      </c>
      <c r="N52" s="1"/>
      <c r="O52" s="1"/>
      <c r="P52" s="1"/>
      <c r="Q52" s="1"/>
      <c r="R52" s="1"/>
      <c r="S52" s="1" t="s">
        <v>15</v>
      </c>
      <c r="T52" s="3">
        <v>50.8</v>
      </c>
    </row>
    <row r="53" spans="1:20" x14ac:dyDescent="0.25">
      <c r="A53" s="1" t="s">
        <v>47</v>
      </c>
      <c r="B53" s="1" t="s">
        <v>27</v>
      </c>
      <c r="C53" s="6">
        <v>13.4</v>
      </c>
      <c r="D53" s="1" t="s">
        <v>8</v>
      </c>
      <c r="E53" s="1" t="s">
        <v>17</v>
      </c>
      <c r="F53" s="1" t="s">
        <v>10</v>
      </c>
      <c r="G53" s="1" t="s">
        <v>11</v>
      </c>
      <c r="H53" s="1" t="s">
        <v>12</v>
      </c>
      <c r="I53" s="6">
        <v>5.8</v>
      </c>
      <c r="J53" s="1" t="s">
        <v>18</v>
      </c>
      <c r="K53" s="1" t="s">
        <v>14</v>
      </c>
      <c r="L53" s="1" t="s">
        <v>10</v>
      </c>
      <c r="M53" s="7" t="s">
        <v>11</v>
      </c>
      <c r="N53" s="1"/>
      <c r="O53" s="1"/>
      <c r="P53" s="1"/>
      <c r="Q53" s="1"/>
      <c r="R53" s="1"/>
      <c r="S53" s="7" t="s">
        <v>15</v>
      </c>
      <c r="T53" s="3">
        <v>38.86</v>
      </c>
    </row>
    <row r="54" spans="1:20" x14ac:dyDescent="0.25">
      <c r="A54" s="1" t="s">
        <v>47</v>
      </c>
      <c r="B54" s="1" t="s">
        <v>28</v>
      </c>
      <c r="C54" s="6">
        <v>18.7</v>
      </c>
      <c r="D54" s="1" t="s">
        <v>19</v>
      </c>
      <c r="E54" s="1" t="s">
        <v>20</v>
      </c>
      <c r="F54" s="1" t="s">
        <v>10</v>
      </c>
      <c r="G54" s="1" t="s">
        <v>11</v>
      </c>
      <c r="H54" s="1" t="s">
        <v>12</v>
      </c>
      <c r="I54" s="6">
        <v>5.0999999999999996</v>
      </c>
      <c r="J54" s="1" t="s">
        <v>21</v>
      </c>
      <c r="K54" s="1" t="s">
        <v>22</v>
      </c>
      <c r="L54" s="1" t="s">
        <v>10</v>
      </c>
      <c r="M54" s="7" t="s">
        <v>11</v>
      </c>
      <c r="N54" s="1"/>
      <c r="O54" s="1"/>
      <c r="P54" s="1"/>
      <c r="Q54" s="1"/>
      <c r="R54" s="1"/>
      <c r="S54" s="7" t="s">
        <v>15</v>
      </c>
      <c r="T54" s="3">
        <v>47.69</v>
      </c>
    </row>
    <row r="55" spans="1:20" x14ac:dyDescent="0.25">
      <c r="A55" s="1" t="s">
        <v>45</v>
      </c>
      <c r="B55" s="1" t="s">
        <v>27</v>
      </c>
      <c r="C55" s="6">
        <v>15.64</v>
      </c>
      <c r="D55" s="1" t="s">
        <v>42</v>
      </c>
      <c r="E55" s="1" t="s">
        <v>10</v>
      </c>
      <c r="F55" s="1" t="s">
        <v>10</v>
      </c>
      <c r="G55" s="1" t="s">
        <v>11</v>
      </c>
      <c r="H55" s="1" t="s">
        <v>12</v>
      </c>
      <c r="I55" s="6">
        <v>6.1</v>
      </c>
      <c r="J55" s="1" t="s">
        <v>40</v>
      </c>
      <c r="K55" s="1" t="s">
        <v>14</v>
      </c>
      <c r="L55" s="1" t="s">
        <v>10</v>
      </c>
      <c r="M55" s="1" t="s">
        <v>11</v>
      </c>
      <c r="N55" s="6">
        <v>14.4</v>
      </c>
      <c r="O55" s="1" t="s">
        <v>23</v>
      </c>
      <c r="P55" s="1" t="s">
        <v>17</v>
      </c>
      <c r="Q55" s="1" t="s">
        <v>10</v>
      </c>
      <c r="R55" s="1" t="s">
        <v>11</v>
      </c>
      <c r="S55" s="1" t="s">
        <v>15</v>
      </c>
      <c r="T55" s="3">
        <v>36.14</v>
      </c>
    </row>
    <row r="56" spans="1:20" x14ac:dyDescent="0.25">
      <c r="A56" s="1" t="s">
        <v>45</v>
      </c>
      <c r="B56" s="1" t="s">
        <v>43</v>
      </c>
      <c r="C56" s="6">
        <v>32</v>
      </c>
      <c r="D56" s="1">
        <v>60</v>
      </c>
      <c r="E56" s="1">
        <v>55</v>
      </c>
      <c r="F56" s="1" t="s">
        <v>10</v>
      </c>
      <c r="G56" s="1" t="s">
        <v>11</v>
      </c>
      <c r="H56" s="1" t="s">
        <v>12</v>
      </c>
      <c r="I56" s="6">
        <v>20</v>
      </c>
      <c r="J56" s="1">
        <v>230</v>
      </c>
      <c r="K56" s="1">
        <v>75</v>
      </c>
      <c r="L56" s="1" t="s">
        <v>10</v>
      </c>
      <c r="M56" s="1" t="s">
        <v>11</v>
      </c>
      <c r="N56" s="6">
        <v>25.6</v>
      </c>
      <c r="O56" s="1">
        <v>120</v>
      </c>
      <c r="P56" s="1">
        <v>180</v>
      </c>
      <c r="Q56" s="1" t="s">
        <v>10</v>
      </c>
      <c r="R56" s="1" t="s">
        <v>11</v>
      </c>
      <c r="S56" s="1" t="s">
        <v>15</v>
      </c>
      <c r="T56" s="3">
        <v>77.599999999999994</v>
      </c>
    </row>
    <row r="57" spans="1:20" x14ac:dyDescent="0.25">
      <c r="A57" s="1" t="s">
        <v>46</v>
      </c>
      <c r="B57" s="1" t="s">
        <v>32</v>
      </c>
      <c r="C57" s="6">
        <v>14.6</v>
      </c>
      <c r="D57" s="1" t="s">
        <v>8</v>
      </c>
      <c r="E57" s="1" t="s">
        <v>9</v>
      </c>
      <c r="F57" s="1" t="s">
        <v>10</v>
      </c>
      <c r="G57" s="1" t="s">
        <v>11</v>
      </c>
      <c r="H57" s="1" t="s">
        <v>12</v>
      </c>
      <c r="I57" s="6">
        <v>4.8</v>
      </c>
      <c r="J57" s="1" t="s">
        <v>13</v>
      </c>
      <c r="K57" s="1" t="s">
        <v>14</v>
      </c>
      <c r="L57" s="1" t="s">
        <v>10</v>
      </c>
      <c r="M57" s="1" t="s">
        <v>11</v>
      </c>
      <c r="N57" s="1"/>
      <c r="O57" s="1"/>
      <c r="P57" s="1"/>
      <c r="Q57" s="1"/>
      <c r="R57" s="1"/>
      <c r="S57" s="1" t="s">
        <v>15</v>
      </c>
      <c r="T57" s="3">
        <v>70.08</v>
      </c>
    </row>
    <row r="58" spans="1:20" x14ac:dyDescent="0.25">
      <c r="A58" s="1" t="s">
        <v>46</v>
      </c>
      <c r="B58" s="1" t="s">
        <v>32</v>
      </c>
      <c r="C58" s="6">
        <v>13.8</v>
      </c>
      <c r="D58" s="1" t="s">
        <v>8</v>
      </c>
      <c r="E58" s="1" t="s">
        <v>9</v>
      </c>
      <c r="F58" s="1" t="s">
        <v>10</v>
      </c>
      <c r="G58" s="1" t="s">
        <v>11</v>
      </c>
      <c r="H58" s="1" t="s">
        <v>12</v>
      </c>
      <c r="I58" s="6">
        <v>8.4</v>
      </c>
      <c r="J58" s="1" t="s">
        <v>13</v>
      </c>
      <c r="K58" s="1" t="s">
        <v>14</v>
      </c>
      <c r="L58" s="1" t="s">
        <v>10</v>
      </c>
      <c r="M58" s="1" t="s">
        <v>11</v>
      </c>
      <c r="N58" s="1"/>
      <c r="O58" s="1"/>
      <c r="P58" s="1"/>
      <c r="Q58" s="1"/>
      <c r="R58" s="1"/>
      <c r="S58" s="1" t="s">
        <v>15</v>
      </c>
      <c r="T58" s="3">
        <v>115.92</v>
      </c>
    </row>
    <row r="59" spans="1:20" x14ac:dyDescent="0.25">
      <c r="A59" s="1" t="s">
        <v>44</v>
      </c>
      <c r="B59" s="1" t="s">
        <v>32</v>
      </c>
      <c r="C59" s="6">
        <v>11.9</v>
      </c>
      <c r="D59" s="1" t="s">
        <v>8</v>
      </c>
      <c r="E59" s="1" t="s">
        <v>9</v>
      </c>
      <c r="F59" s="1" t="s">
        <v>10</v>
      </c>
      <c r="G59" s="1" t="s">
        <v>11</v>
      </c>
      <c r="H59" s="1" t="s">
        <v>12</v>
      </c>
      <c r="I59" s="6">
        <v>7.2</v>
      </c>
      <c r="J59" s="1" t="s">
        <v>13</v>
      </c>
      <c r="K59" s="1" t="s">
        <v>14</v>
      </c>
      <c r="L59" s="1" t="s">
        <v>10</v>
      </c>
      <c r="M59" s="1" t="s">
        <v>11</v>
      </c>
      <c r="N59" s="1"/>
      <c r="O59" s="1"/>
      <c r="P59" s="1"/>
      <c r="Q59" s="1"/>
      <c r="R59" s="1"/>
      <c r="S59" s="1" t="s">
        <v>15</v>
      </c>
      <c r="T59" s="3">
        <v>38.200000000000003</v>
      </c>
    </row>
    <row r="60" spans="1:20" x14ac:dyDescent="0.25">
      <c r="A60" s="1" t="s">
        <v>47</v>
      </c>
      <c r="B60" s="1" t="s">
        <v>27</v>
      </c>
      <c r="C60" s="6">
        <v>14.9</v>
      </c>
      <c r="D60" s="1" t="s">
        <v>8</v>
      </c>
      <c r="E60" s="1" t="s">
        <v>17</v>
      </c>
      <c r="F60" s="1" t="s">
        <v>10</v>
      </c>
      <c r="G60" s="1" t="s">
        <v>11</v>
      </c>
      <c r="H60" s="1" t="s">
        <v>12</v>
      </c>
      <c r="I60" s="6">
        <v>6.7</v>
      </c>
      <c r="J60" s="1" t="s">
        <v>18</v>
      </c>
      <c r="K60" s="1" t="s">
        <v>14</v>
      </c>
      <c r="L60" s="1" t="s">
        <v>10</v>
      </c>
      <c r="M60" s="7" t="s">
        <v>11</v>
      </c>
      <c r="N60" s="1"/>
      <c r="O60" s="1"/>
      <c r="P60" s="1"/>
      <c r="Q60" s="1"/>
      <c r="R60" s="1"/>
      <c r="S60" s="7" t="s">
        <v>15</v>
      </c>
      <c r="T60" s="3">
        <v>49.92</v>
      </c>
    </row>
    <row r="61" spans="1:20" x14ac:dyDescent="0.25">
      <c r="A61" s="1" t="s">
        <v>47</v>
      </c>
      <c r="B61" s="1" t="s">
        <v>28</v>
      </c>
      <c r="C61" s="6">
        <v>18</v>
      </c>
      <c r="D61" s="1" t="s">
        <v>19</v>
      </c>
      <c r="E61" s="1" t="s">
        <v>20</v>
      </c>
      <c r="F61" s="1" t="s">
        <v>10</v>
      </c>
      <c r="G61" s="1" t="s">
        <v>11</v>
      </c>
      <c r="H61" s="1" t="s">
        <v>12</v>
      </c>
      <c r="I61" s="6">
        <v>8</v>
      </c>
      <c r="J61" s="1" t="s">
        <v>21</v>
      </c>
      <c r="K61" s="1" t="s">
        <v>22</v>
      </c>
      <c r="L61" s="1" t="s">
        <v>10</v>
      </c>
      <c r="M61" s="7" t="s">
        <v>11</v>
      </c>
      <c r="N61" s="1"/>
      <c r="O61" s="1"/>
      <c r="P61" s="1"/>
      <c r="Q61" s="1"/>
      <c r="R61" s="1"/>
      <c r="S61" s="7" t="s">
        <v>15</v>
      </c>
      <c r="T61" s="3">
        <v>72</v>
      </c>
    </row>
    <row r="62" spans="1:20" x14ac:dyDescent="0.25">
      <c r="A62" s="1" t="s">
        <v>45</v>
      </c>
      <c r="B62" s="1" t="s">
        <v>27</v>
      </c>
      <c r="C62" s="6">
        <v>13.51</v>
      </c>
      <c r="D62" s="1" t="s">
        <v>42</v>
      </c>
      <c r="E62" s="1" t="s">
        <v>10</v>
      </c>
      <c r="F62" s="1" t="s">
        <v>10</v>
      </c>
      <c r="G62" s="1" t="s">
        <v>11</v>
      </c>
      <c r="H62" s="1" t="s">
        <v>12</v>
      </c>
      <c r="I62" s="6">
        <v>7.4</v>
      </c>
      <c r="J62" s="1" t="s">
        <v>40</v>
      </c>
      <c r="K62" s="1" t="s">
        <v>14</v>
      </c>
      <c r="L62" s="1" t="s">
        <v>10</v>
      </c>
      <c r="M62" s="1" t="s">
        <v>11</v>
      </c>
      <c r="N62" s="6">
        <v>11.3</v>
      </c>
      <c r="O62" s="1" t="s">
        <v>23</v>
      </c>
      <c r="P62" s="1" t="s">
        <v>17</v>
      </c>
      <c r="Q62" s="1" t="s">
        <v>10</v>
      </c>
      <c r="R62" s="1" t="s">
        <v>11</v>
      </c>
      <c r="S62" s="1" t="s">
        <v>15</v>
      </c>
      <c r="T62" s="3">
        <v>32.21</v>
      </c>
    </row>
    <row r="63" spans="1:20" x14ac:dyDescent="0.25">
      <c r="A63" s="1" t="s">
        <v>45</v>
      </c>
      <c r="B63" s="1" t="s">
        <v>43</v>
      </c>
      <c r="C63" s="6">
        <v>27.4</v>
      </c>
      <c r="D63" s="1">
        <v>60</v>
      </c>
      <c r="E63" s="1">
        <v>55</v>
      </c>
      <c r="F63" s="1" t="s">
        <v>10</v>
      </c>
      <c r="G63" s="1" t="s">
        <v>11</v>
      </c>
      <c r="H63" s="1" t="s">
        <v>12</v>
      </c>
      <c r="I63" s="6">
        <v>15.2</v>
      </c>
      <c r="J63" s="1">
        <v>230</v>
      </c>
      <c r="K63" s="1">
        <v>75</v>
      </c>
      <c r="L63" s="1" t="s">
        <v>10</v>
      </c>
      <c r="M63" s="1" t="s">
        <v>11</v>
      </c>
      <c r="N63" s="6">
        <v>20.7</v>
      </c>
      <c r="O63" s="1">
        <v>120</v>
      </c>
      <c r="P63" s="1">
        <v>180</v>
      </c>
      <c r="Q63" s="1" t="s">
        <v>10</v>
      </c>
      <c r="R63" s="1" t="s">
        <v>11</v>
      </c>
      <c r="S63" s="1" t="s">
        <v>15</v>
      </c>
      <c r="T63" s="3">
        <v>63.3</v>
      </c>
    </row>
    <row r="64" spans="1:20" x14ac:dyDescent="0.25">
      <c r="A64" s="1" t="s">
        <v>46</v>
      </c>
      <c r="B64" s="1" t="s">
        <v>32</v>
      </c>
      <c r="C64" s="6">
        <v>15.9</v>
      </c>
      <c r="D64" s="1" t="s">
        <v>8</v>
      </c>
      <c r="E64" s="1" t="s">
        <v>9</v>
      </c>
      <c r="F64" s="1" t="s">
        <v>10</v>
      </c>
      <c r="G64" s="1" t="s">
        <v>11</v>
      </c>
      <c r="H64" s="1" t="s">
        <v>12</v>
      </c>
      <c r="I64" s="6">
        <v>6.4</v>
      </c>
      <c r="J64" s="1" t="s">
        <v>13</v>
      </c>
      <c r="K64" s="1" t="s">
        <v>14</v>
      </c>
      <c r="L64" s="1" t="s">
        <v>10</v>
      </c>
      <c r="M64" s="1" t="s">
        <v>11</v>
      </c>
      <c r="N64" s="1"/>
      <c r="O64" s="1"/>
      <c r="P64" s="1"/>
      <c r="Q64" s="1"/>
      <c r="R64" s="1"/>
      <c r="S64" s="1" t="s">
        <v>15</v>
      </c>
      <c r="T64" s="3">
        <v>101.76</v>
      </c>
    </row>
    <row r="65" spans="1:20" x14ac:dyDescent="0.25">
      <c r="A65" s="1" t="s">
        <v>46</v>
      </c>
      <c r="B65" s="1" t="s">
        <v>32</v>
      </c>
      <c r="C65" s="6">
        <v>11.7</v>
      </c>
      <c r="D65" s="1" t="s">
        <v>8</v>
      </c>
      <c r="E65" s="1" t="s">
        <v>9</v>
      </c>
      <c r="F65" s="1" t="s">
        <v>10</v>
      </c>
      <c r="G65" s="1" t="s">
        <v>11</v>
      </c>
      <c r="H65" s="1" t="s">
        <v>12</v>
      </c>
      <c r="I65" s="6">
        <v>8.4</v>
      </c>
      <c r="J65" s="1" t="s">
        <v>13</v>
      </c>
      <c r="K65" s="1" t="s">
        <v>14</v>
      </c>
      <c r="L65" s="1" t="s">
        <v>10</v>
      </c>
      <c r="M65" s="1" t="s">
        <v>11</v>
      </c>
      <c r="N65" s="1"/>
      <c r="O65" s="1"/>
      <c r="P65" s="1"/>
      <c r="Q65" s="1"/>
      <c r="R65" s="1"/>
      <c r="S65" s="1" t="s">
        <v>15</v>
      </c>
      <c r="T65" s="3">
        <v>98.28</v>
      </c>
    </row>
    <row r="66" spans="1:20" x14ac:dyDescent="0.25">
      <c r="A66" s="1" t="s">
        <v>44</v>
      </c>
      <c r="B66" s="1" t="s">
        <v>32</v>
      </c>
      <c r="C66" s="6">
        <v>12.2</v>
      </c>
      <c r="D66" s="1" t="s">
        <v>8</v>
      </c>
      <c r="E66" s="1" t="s">
        <v>9</v>
      </c>
      <c r="F66" s="1" t="s">
        <v>10</v>
      </c>
      <c r="G66" s="1" t="s">
        <v>11</v>
      </c>
      <c r="H66" s="1" t="s">
        <v>12</v>
      </c>
      <c r="I66" s="6">
        <v>7.7</v>
      </c>
      <c r="J66" s="1" t="s">
        <v>13</v>
      </c>
      <c r="K66" s="1" t="s">
        <v>14</v>
      </c>
      <c r="L66" s="1" t="s">
        <v>10</v>
      </c>
      <c r="M66" s="1" t="s">
        <v>11</v>
      </c>
      <c r="N66" s="1"/>
      <c r="O66" s="1"/>
      <c r="P66" s="1"/>
      <c r="Q66" s="1"/>
      <c r="R66" s="1"/>
      <c r="S66" s="1" t="s">
        <v>15</v>
      </c>
      <c r="T66" s="3">
        <v>39.799999999999997</v>
      </c>
    </row>
    <row r="67" spans="1:20" x14ac:dyDescent="0.25">
      <c r="A67" s="1" t="s">
        <v>47</v>
      </c>
      <c r="B67" s="1" t="s">
        <v>27</v>
      </c>
      <c r="C67" s="6">
        <v>14.4</v>
      </c>
      <c r="D67" s="1" t="s">
        <v>8</v>
      </c>
      <c r="E67" s="1" t="s">
        <v>17</v>
      </c>
      <c r="F67" s="1" t="s">
        <v>10</v>
      </c>
      <c r="G67" s="1" t="s">
        <v>11</v>
      </c>
      <c r="H67" s="1" t="s">
        <v>12</v>
      </c>
      <c r="I67" s="6">
        <v>6.3</v>
      </c>
      <c r="J67" s="1" t="s">
        <v>18</v>
      </c>
      <c r="K67" s="1" t="s">
        <v>14</v>
      </c>
      <c r="L67" s="1" t="s">
        <v>10</v>
      </c>
      <c r="M67" s="7" t="s">
        <v>11</v>
      </c>
      <c r="N67" s="1"/>
      <c r="O67" s="1"/>
      <c r="P67" s="1"/>
      <c r="Q67" s="1"/>
      <c r="R67" s="1"/>
      <c r="S67" s="7" t="s">
        <v>15</v>
      </c>
      <c r="T67" s="3">
        <v>45.36</v>
      </c>
    </row>
    <row r="68" spans="1:20" x14ac:dyDescent="0.25">
      <c r="A68" s="1" t="s">
        <v>47</v>
      </c>
      <c r="B68" s="1" t="s">
        <v>28</v>
      </c>
      <c r="C68" s="6">
        <v>12.6</v>
      </c>
      <c r="D68" s="1" t="s">
        <v>19</v>
      </c>
      <c r="E68" s="1" t="s">
        <v>20</v>
      </c>
      <c r="F68" s="1" t="s">
        <v>10</v>
      </c>
      <c r="G68" s="1" t="s">
        <v>11</v>
      </c>
      <c r="H68" s="1" t="s">
        <v>12</v>
      </c>
      <c r="I68" s="6">
        <v>6.7</v>
      </c>
      <c r="J68" s="1" t="s">
        <v>21</v>
      </c>
      <c r="K68" s="1" t="s">
        <v>22</v>
      </c>
      <c r="L68" s="1" t="s">
        <v>10</v>
      </c>
      <c r="M68" s="7" t="s">
        <v>11</v>
      </c>
      <c r="N68" s="1"/>
      <c r="O68" s="1"/>
      <c r="P68" s="1"/>
      <c r="Q68" s="1"/>
      <c r="R68" s="1"/>
      <c r="S68" s="7" t="s">
        <v>15</v>
      </c>
      <c r="T68" s="3">
        <v>42.21</v>
      </c>
    </row>
    <row r="69" spans="1:20" x14ac:dyDescent="0.25">
      <c r="A69" s="1" t="s">
        <v>45</v>
      </c>
      <c r="B69" s="1" t="s">
        <v>27</v>
      </c>
      <c r="C69" s="6">
        <v>16.149999999999999</v>
      </c>
      <c r="D69" s="1" t="s">
        <v>42</v>
      </c>
      <c r="E69" s="1" t="s">
        <v>10</v>
      </c>
      <c r="F69" s="1" t="s">
        <v>10</v>
      </c>
      <c r="G69" s="1" t="s">
        <v>11</v>
      </c>
      <c r="H69" s="1" t="s">
        <v>12</v>
      </c>
      <c r="I69" s="6">
        <v>7.7</v>
      </c>
      <c r="J69" s="1" t="s">
        <v>40</v>
      </c>
      <c r="K69" s="1" t="s">
        <v>14</v>
      </c>
      <c r="L69" s="1" t="s">
        <v>10</v>
      </c>
      <c r="M69" s="1" t="s">
        <v>11</v>
      </c>
      <c r="N69" s="6">
        <v>14.2</v>
      </c>
      <c r="O69" s="1" t="s">
        <v>23</v>
      </c>
      <c r="P69" s="1" t="s">
        <v>17</v>
      </c>
      <c r="Q69" s="1" t="s">
        <v>10</v>
      </c>
      <c r="R69" s="1" t="s">
        <v>11</v>
      </c>
      <c r="S69" s="1" t="s">
        <v>15</v>
      </c>
      <c r="T69" s="3">
        <v>38.049999999999997</v>
      </c>
    </row>
    <row r="70" spans="1:20" x14ac:dyDescent="0.25">
      <c r="A70" s="1" t="s">
        <v>45</v>
      </c>
      <c r="B70" s="1" t="s">
        <v>43</v>
      </c>
      <c r="C70" s="6">
        <v>34.6</v>
      </c>
      <c r="D70" s="1">
        <v>60</v>
      </c>
      <c r="E70" s="1">
        <v>55</v>
      </c>
      <c r="F70" s="1" t="s">
        <v>10</v>
      </c>
      <c r="G70" s="1" t="s">
        <v>11</v>
      </c>
      <c r="H70" s="1" t="s">
        <v>12</v>
      </c>
      <c r="I70" s="6">
        <v>25.5</v>
      </c>
      <c r="J70" s="1">
        <v>230</v>
      </c>
      <c r="K70" s="1">
        <v>75</v>
      </c>
      <c r="L70" s="1" t="s">
        <v>10</v>
      </c>
      <c r="M70" s="1" t="s">
        <v>11</v>
      </c>
      <c r="N70" s="6">
        <v>29.5</v>
      </c>
      <c r="O70" s="1">
        <v>120</v>
      </c>
      <c r="P70" s="1">
        <v>180</v>
      </c>
      <c r="Q70" s="1" t="s">
        <v>10</v>
      </c>
      <c r="R70" s="1" t="s">
        <v>11</v>
      </c>
      <c r="S70" s="1" t="s">
        <v>15</v>
      </c>
      <c r="T70" s="3">
        <v>89.6</v>
      </c>
    </row>
    <row r="71" spans="1:20" x14ac:dyDescent="0.25">
      <c r="A71" s="1" t="s">
        <v>46</v>
      </c>
      <c r="B71" s="1" t="s">
        <v>32</v>
      </c>
      <c r="C71" s="6">
        <v>11.1</v>
      </c>
      <c r="D71" s="1" t="s">
        <v>8</v>
      </c>
      <c r="E71" s="1" t="s">
        <v>9</v>
      </c>
      <c r="F71" s="1" t="s">
        <v>10</v>
      </c>
      <c r="G71" s="1" t="s">
        <v>11</v>
      </c>
      <c r="H71" s="1" t="s">
        <v>12</v>
      </c>
      <c r="I71" s="6">
        <v>5.5</v>
      </c>
      <c r="J71" s="1" t="s">
        <v>13</v>
      </c>
      <c r="K71" s="1" t="s">
        <v>14</v>
      </c>
      <c r="L71" s="1" t="s">
        <v>10</v>
      </c>
      <c r="M71" s="1" t="s">
        <v>11</v>
      </c>
      <c r="N71" s="1"/>
      <c r="O71" s="1"/>
      <c r="P71" s="1"/>
      <c r="Q71" s="1"/>
      <c r="R71" s="1"/>
      <c r="S71" s="1" t="s">
        <v>15</v>
      </c>
      <c r="T71" s="3">
        <v>61.05</v>
      </c>
    </row>
    <row r="72" spans="1:20" x14ac:dyDescent="0.25">
      <c r="A72" s="1" t="s">
        <v>46</v>
      </c>
      <c r="B72" s="1" t="s">
        <v>32</v>
      </c>
      <c r="C72" s="6">
        <v>11.9</v>
      </c>
      <c r="D72" s="1" t="s">
        <v>8</v>
      </c>
      <c r="E72" s="1" t="s">
        <v>9</v>
      </c>
      <c r="F72" s="1" t="s">
        <v>10</v>
      </c>
      <c r="G72" s="1" t="s">
        <v>11</v>
      </c>
      <c r="H72" s="1" t="s">
        <v>12</v>
      </c>
      <c r="I72" s="6">
        <v>5.5</v>
      </c>
      <c r="J72" s="1" t="s">
        <v>13</v>
      </c>
      <c r="K72" s="1" t="s">
        <v>14</v>
      </c>
      <c r="L72" s="1" t="s">
        <v>10</v>
      </c>
      <c r="M72" s="1" t="s">
        <v>11</v>
      </c>
      <c r="N72" s="1"/>
      <c r="O72" s="1"/>
      <c r="P72" s="1"/>
      <c r="Q72" s="1"/>
      <c r="R72" s="1"/>
      <c r="S72" s="1" t="s">
        <v>15</v>
      </c>
      <c r="T72" s="3">
        <v>65.45</v>
      </c>
    </row>
    <row r="73" spans="1:20" x14ac:dyDescent="0.25">
      <c r="A73" s="1" t="s">
        <v>44</v>
      </c>
      <c r="B73" s="1" t="s">
        <v>32</v>
      </c>
      <c r="C73" s="6">
        <v>17.899999999999999</v>
      </c>
      <c r="D73" s="1" t="s">
        <v>8</v>
      </c>
      <c r="E73" s="1" t="s">
        <v>9</v>
      </c>
      <c r="F73" s="1" t="s">
        <v>10</v>
      </c>
      <c r="G73" s="1" t="s">
        <v>11</v>
      </c>
      <c r="H73" s="1" t="s">
        <v>12</v>
      </c>
      <c r="I73" s="6">
        <v>7.6</v>
      </c>
      <c r="J73" s="1" t="s">
        <v>13</v>
      </c>
      <c r="K73" s="1" t="s">
        <v>14</v>
      </c>
      <c r="L73" s="1" t="s">
        <v>10</v>
      </c>
      <c r="M73" s="1" t="s">
        <v>11</v>
      </c>
      <c r="N73" s="1"/>
      <c r="O73" s="1"/>
      <c r="P73" s="1"/>
      <c r="Q73" s="1"/>
      <c r="R73" s="1"/>
      <c r="S73" s="1" t="s">
        <v>15</v>
      </c>
      <c r="T73" s="3">
        <v>51</v>
      </c>
    </row>
    <row r="74" spans="1:20" x14ac:dyDescent="0.25">
      <c r="A74" s="1" t="s">
        <v>47</v>
      </c>
      <c r="B74" s="1" t="s">
        <v>27</v>
      </c>
      <c r="C74" s="6">
        <v>13.3</v>
      </c>
      <c r="D74" s="1" t="s">
        <v>8</v>
      </c>
      <c r="E74" s="1" t="s">
        <v>17</v>
      </c>
      <c r="F74" s="1" t="s">
        <v>10</v>
      </c>
      <c r="G74" s="1" t="s">
        <v>11</v>
      </c>
      <c r="H74" s="1" t="s">
        <v>12</v>
      </c>
      <c r="I74" s="6">
        <v>4.7</v>
      </c>
      <c r="J74" s="1" t="s">
        <v>18</v>
      </c>
      <c r="K74" s="1" t="s">
        <v>14</v>
      </c>
      <c r="L74" s="1" t="s">
        <v>10</v>
      </c>
      <c r="M74" s="7" t="s">
        <v>11</v>
      </c>
      <c r="N74" s="1"/>
      <c r="O74" s="1"/>
      <c r="P74" s="1"/>
      <c r="Q74" s="1"/>
      <c r="R74" s="1"/>
      <c r="S74" s="7" t="s">
        <v>15</v>
      </c>
      <c r="T74" s="3">
        <v>31.26</v>
      </c>
    </row>
    <row r="75" spans="1:20" x14ac:dyDescent="0.25">
      <c r="A75" s="1" t="s">
        <v>47</v>
      </c>
      <c r="B75" s="1" t="s">
        <v>28</v>
      </c>
      <c r="C75" s="6">
        <v>12.6</v>
      </c>
      <c r="D75" s="1" t="s">
        <v>19</v>
      </c>
      <c r="E75" s="1" t="s">
        <v>20</v>
      </c>
      <c r="F75" s="1" t="s">
        <v>10</v>
      </c>
      <c r="G75" s="1" t="s">
        <v>11</v>
      </c>
      <c r="H75" s="1" t="s">
        <v>12</v>
      </c>
      <c r="I75" s="6">
        <v>4.2</v>
      </c>
      <c r="J75" s="1" t="s">
        <v>21</v>
      </c>
      <c r="K75" s="1" t="s">
        <v>22</v>
      </c>
      <c r="L75" s="1" t="s">
        <v>10</v>
      </c>
      <c r="M75" s="7" t="s">
        <v>11</v>
      </c>
      <c r="N75" s="1"/>
      <c r="O75" s="1"/>
      <c r="P75" s="1"/>
      <c r="Q75" s="1"/>
      <c r="R75" s="1"/>
      <c r="S75" s="7" t="s">
        <v>15</v>
      </c>
      <c r="T75" s="3">
        <v>26.46</v>
      </c>
    </row>
    <row r="76" spans="1:20" x14ac:dyDescent="0.25">
      <c r="A76" s="1" t="s">
        <v>45</v>
      </c>
      <c r="B76" s="1" t="s">
        <v>27</v>
      </c>
      <c r="C76" s="6">
        <v>13.38</v>
      </c>
      <c r="D76" s="1" t="s">
        <v>42</v>
      </c>
      <c r="E76" s="1" t="s">
        <v>10</v>
      </c>
      <c r="F76" s="1" t="s">
        <v>10</v>
      </c>
      <c r="G76" s="1" t="s">
        <v>11</v>
      </c>
      <c r="H76" s="1" t="s">
        <v>12</v>
      </c>
      <c r="I76" s="6">
        <v>5.5</v>
      </c>
      <c r="J76" s="1" t="s">
        <v>40</v>
      </c>
      <c r="K76" s="1" t="s">
        <v>14</v>
      </c>
      <c r="L76" s="1" t="s">
        <v>10</v>
      </c>
      <c r="M76" s="1" t="s">
        <v>11</v>
      </c>
      <c r="N76" s="6">
        <v>12.2</v>
      </c>
      <c r="O76" s="1" t="s">
        <v>23</v>
      </c>
      <c r="P76" s="1" t="s">
        <v>17</v>
      </c>
      <c r="Q76" s="1" t="s">
        <v>10</v>
      </c>
      <c r="R76" s="1" t="s">
        <v>11</v>
      </c>
      <c r="S76" s="1" t="s">
        <v>15</v>
      </c>
      <c r="T76" s="3">
        <v>31.08</v>
      </c>
    </row>
    <row r="77" spans="1:20" x14ac:dyDescent="0.25">
      <c r="A77" s="1" t="s">
        <v>45</v>
      </c>
      <c r="B77" s="1" t="s">
        <v>43</v>
      </c>
      <c r="C77" s="6">
        <v>34.299999999999997</v>
      </c>
      <c r="D77" s="1">
        <v>60</v>
      </c>
      <c r="E77" s="1">
        <v>55</v>
      </c>
      <c r="F77" s="1" t="s">
        <v>10</v>
      </c>
      <c r="G77" s="1" t="s">
        <v>11</v>
      </c>
      <c r="H77" s="1" t="s">
        <v>12</v>
      </c>
      <c r="I77" s="6">
        <v>23.5</v>
      </c>
      <c r="J77" s="1">
        <v>230</v>
      </c>
      <c r="K77" s="1">
        <v>75</v>
      </c>
      <c r="L77" s="1" t="s">
        <v>10</v>
      </c>
      <c r="M77" s="1" t="s">
        <v>11</v>
      </c>
      <c r="N77" s="6">
        <v>27.8</v>
      </c>
      <c r="O77" s="1">
        <v>120</v>
      </c>
      <c r="P77" s="1">
        <v>180</v>
      </c>
      <c r="Q77" s="1" t="s">
        <v>10</v>
      </c>
      <c r="R77" s="1" t="s">
        <v>11</v>
      </c>
      <c r="S77" s="1" t="s">
        <v>15</v>
      </c>
      <c r="T77" s="3">
        <v>85.6</v>
      </c>
    </row>
    <row r="78" spans="1:20" x14ac:dyDescent="0.25">
      <c r="A78" s="1" t="s">
        <v>46</v>
      </c>
      <c r="B78" s="1" t="s">
        <v>32</v>
      </c>
      <c r="C78" s="6">
        <v>17.5</v>
      </c>
      <c r="D78" s="1" t="s">
        <v>8</v>
      </c>
      <c r="E78" s="1" t="s">
        <v>9</v>
      </c>
      <c r="F78" s="1" t="s">
        <v>10</v>
      </c>
      <c r="G78" s="1" t="s">
        <v>11</v>
      </c>
      <c r="H78" s="1" t="s">
        <v>12</v>
      </c>
      <c r="I78" s="6">
        <v>4.8</v>
      </c>
      <c r="J78" s="1" t="s">
        <v>13</v>
      </c>
      <c r="K78" s="1" t="s">
        <v>14</v>
      </c>
      <c r="L78" s="1" t="s">
        <v>10</v>
      </c>
      <c r="M78" s="1" t="s">
        <v>11</v>
      </c>
      <c r="N78" s="1"/>
      <c r="O78" s="1"/>
      <c r="P78" s="1"/>
      <c r="Q78" s="1"/>
      <c r="R78" s="1"/>
      <c r="S78" s="1" t="s">
        <v>15</v>
      </c>
      <c r="T78" s="3">
        <v>84</v>
      </c>
    </row>
    <row r="79" spans="1:20" x14ac:dyDescent="0.25">
      <c r="A79" s="1" t="s">
        <v>46</v>
      </c>
      <c r="B79" s="1" t="s">
        <v>32</v>
      </c>
      <c r="C79" s="6">
        <v>11.5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  <c r="I79" s="6">
        <v>4.7</v>
      </c>
      <c r="J79" s="1" t="s">
        <v>13</v>
      </c>
      <c r="K79" s="1" t="s">
        <v>14</v>
      </c>
      <c r="L79" s="1" t="s">
        <v>10</v>
      </c>
      <c r="M79" s="1" t="s">
        <v>11</v>
      </c>
      <c r="N79" s="1"/>
      <c r="O79" s="1"/>
      <c r="P79" s="1"/>
      <c r="Q79" s="1"/>
      <c r="R79" s="1"/>
      <c r="S79" s="1" t="s">
        <v>15</v>
      </c>
      <c r="T79" s="3">
        <v>54.05</v>
      </c>
    </row>
    <row r="80" spans="1:20" x14ac:dyDescent="0.25">
      <c r="A80" s="1" t="s">
        <v>44</v>
      </c>
      <c r="B80" s="1" t="s">
        <v>32</v>
      </c>
      <c r="C80" s="6">
        <v>19.8</v>
      </c>
      <c r="D80" s="1" t="s">
        <v>8</v>
      </c>
      <c r="E80" s="1" t="s">
        <v>9</v>
      </c>
      <c r="F80" s="1" t="s">
        <v>10</v>
      </c>
      <c r="G80" s="1" t="s">
        <v>11</v>
      </c>
      <c r="H80" s="1" t="s">
        <v>12</v>
      </c>
      <c r="I80" s="6">
        <v>6.3</v>
      </c>
      <c r="J80" s="1" t="s">
        <v>13</v>
      </c>
      <c r="K80" s="1" t="s">
        <v>14</v>
      </c>
      <c r="L80" s="1" t="s">
        <v>10</v>
      </c>
      <c r="M80" s="1" t="s">
        <v>11</v>
      </c>
      <c r="N80" s="1"/>
      <c r="O80" s="1"/>
      <c r="P80" s="1"/>
      <c r="Q80" s="1"/>
      <c r="R80" s="1"/>
      <c r="S80" s="1" t="s">
        <v>15</v>
      </c>
      <c r="T80" s="3">
        <v>52.2</v>
      </c>
    </row>
    <row r="81" spans="1:20" x14ac:dyDescent="0.25">
      <c r="A81" s="1" t="s">
        <v>47</v>
      </c>
      <c r="B81" s="1" t="s">
        <v>27</v>
      </c>
      <c r="C81" s="6">
        <v>19.399999999999999</v>
      </c>
      <c r="D81" s="1" t="s">
        <v>8</v>
      </c>
      <c r="E81" s="1" t="s">
        <v>17</v>
      </c>
      <c r="F81" s="1" t="s">
        <v>10</v>
      </c>
      <c r="G81" s="1" t="s">
        <v>11</v>
      </c>
      <c r="H81" s="1" t="s">
        <v>12</v>
      </c>
      <c r="I81" s="6">
        <v>6.7</v>
      </c>
      <c r="J81" s="1" t="s">
        <v>18</v>
      </c>
      <c r="K81" s="1" t="s">
        <v>14</v>
      </c>
      <c r="L81" s="1" t="s">
        <v>10</v>
      </c>
      <c r="M81" s="7" t="s">
        <v>11</v>
      </c>
      <c r="N81" s="1"/>
      <c r="O81" s="1"/>
      <c r="P81" s="1"/>
      <c r="Q81" s="1"/>
      <c r="R81" s="1"/>
      <c r="S81" s="7" t="s">
        <v>15</v>
      </c>
      <c r="T81" s="3">
        <v>64.989999999999995</v>
      </c>
    </row>
    <row r="82" spans="1:20" x14ac:dyDescent="0.25">
      <c r="A82" s="1" t="s">
        <v>47</v>
      </c>
      <c r="B82" s="1" t="s">
        <v>28</v>
      </c>
      <c r="C82" s="6">
        <v>13.1</v>
      </c>
      <c r="D82" s="1" t="s">
        <v>19</v>
      </c>
      <c r="E82" s="1" t="s">
        <v>20</v>
      </c>
      <c r="F82" s="1" t="s">
        <v>10</v>
      </c>
      <c r="G82" s="1" t="s">
        <v>11</v>
      </c>
      <c r="H82" s="1" t="s">
        <v>12</v>
      </c>
      <c r="I82" s="6">
        <v>7</v>
      </c>
      <c r="J82" s="1" t="s">
        <v>21</v>
      </c>
      <c r="K82" s="1" t="s">
        <v>22</v>
      </c>
      <c r="L82" s="1" t="s">
        <v>10</v>
      </c>
      <c r="M82" s="7" t="s">
        <v>11</v>
      </c>
      <c r="N82" s="1"/>
      <c r="O82" s="1"/>
      <c r="P82" s="1"/>
      <c r="Q82" s="1"/>
      <c r="R82" s="1"/>
      <c r="S82" s="7" t="s">
        <v>15</v>
      </c>
      <c r="T82" s="3">
        <v>45.85</v>
      </c>
    </row>
    <row r="83" spans="1:20" x14ac:dyDescent="0.25">
      <c r="A83" s="1" t="s">
        <v>45</v>
      </c>
      <c r="B83" s="1" t="s">
        <v>27</v>
      </c>
      <c r="C83" s="6">
        <v>16.61</v>
      </c>
      <c r="D83" s="1" t="s">
        <v>42</v>
      </c>
      <c r="E83" s="1" t="s">
        <v>10</v>
      </c>
      <c r="F83" s="1" t="s">
        <v>10</v>
      </c>
      <c r="G83" s="1" t="s">
        <v>11</v>
      </c>
      <c r="H83" s="1" t="s">
        <v>12</v>
      </c>
      <c r="I83" s="6">
        <v>5.7</v>
      </c>
      <c r="J83" s="1" t="s">
        <v>40</v>
      </c>
      <c r="K83" s="1" t="s">
        <v>14</v>
      </c>
      <c r="L83" s="1" t="s">
        <v>10</v>
      </c>
      <c r="M83" s="1" t="s">
        <v>11</v>
      </c>
      <c r="N83" s="6">
        <v>15.6</v>
      </c>
      <c r="O83" s="1" t="s">
        <v>23</v>
      </c>
      <c r="P83" s="1" t="s">
        <v>17</v>
      </c>
      <c r="Q83" s="1" t="s">
        <v>10</v>
      </c>
      <c r="R83" s="1" t="s">
        <v>11</v>
      </c>
      <c r="S83" s="1" t="s">
        <v>15</v>
      </c>
      <c r="T83" s="3">
        <v>37.909999999999997</v>
      </c>
    </row>
    <row r="84" spans="1:20" x14ac:dyDescent="0.25">
      <c r="A84" s="1" t="s">
        <v>45</v>
      </c>
      <c r="B84" s="1" t="s">
        <v>43</v>
      </c>
      <c r="C84" s="6">
        <v>29.8</v>
      </c>
      <c r="D84" s="1">
        <v>60</v>
      </c>
      <c r="E84" s="1">
        <v>55</v>
      </c>
      <c r="F84" s="1" t="s">
        <v>10</v>
      </c>
      <c r="G84" s="1" t="s">
        <v>11</v>
      </c>
      <c r="H84" s="1" t="s">
        <v>12</v>
      </c>
      <c r="I84" s="6">
        <v>19</v>
      </c>
      <c r="J84" s="1">
        <v>230</v>
      </c>
      <c r="K84" s="1">
        <v>75</v>
      </c>
      <c r="L84" s="1" t="s">
        <v>10</v>
      </c>
      <c r="M84" s="1" t="s">
        <v>11</v>
      </c>
      <c r="N84" s="6">
        <v>25.7</v>
      </c>
      <c r="O84" s="1">
        <v>120</v>
      </c>
      <c r="P84" s="1">
        <v>180</v>
      </c>
      <c r="Q84" s="1" t="s">
        <v>10</v>
      </c>
      <c r="R84" s="1" t="s">
        <v>11</v>
      </c>
      <c r="S84" s="1" t="s">
        <v>15</v>
      </c>
      <c r="T84" s="3">
        <v>74.5</v>
      </c>
    </row>
    <row r="85" spans="1:20" x14ac:dyDescent="0.25">
      <c r="A85" s="1" t="s">
        <v>46</v>
      </c>
      <c r="B85" s="1" t="s">
        <v>32</v>
      </c>
      <c r="C85" s="6">
        <v>16.100000000000001</v>
      </c>
      <c r="D85" s="1" t="s">
        <v>8</v>
      </c>
      <c r="E85" s="1" t="s">
        <v>9</v>
      </c>
      <c r="F85" s="1" t="s">
        <v>10</v>
      </c>
      <c r="G85" s="1" t="s">
        <v>11</v>
      </c>
      <c r="H85" s="1" t="s">
        <v>12</v>
      </c>
      <c r="I85" s="6">
        <v>5.8</v>
      </c>
      <c r="J85" s="1" t="s">
        <v>13</v>
      </c>
      <c r="K85" s="1" t="s">
        <v>14</v>
      </c>
      <c r="L85" s="1" t="s">
        <v>10</v>
      </c>
      <c r="M85" s="1" t="s">
        <v>11</v>
      </c>
      <c r="N85" s="1"/>
      <c r="O85" s="1"/>
      <c r="P85" s="1"/>
      <c r="Q85" s="1"/>
      <c r="R85" s="1"/>
      <c r="S85" s="1" t="s">
        <v>15</v>
      </c>
      <c r="T85" s="3">
        <v>93.38</v>
      </c>
    </row>
    <row r="86" spans="1:20" x14ac:dyDescent="0.25">
      <c r="A86" s="1" t="s">
        <v>46</v>
      </c>
      <c r="B86" s="1" t="s">
        <v>32</v>
      </c>
      <c r="C86" s="6">
        <v>18.600000000000001</v>
      </c>
      <c r="D86" s="1" t="s">
        <v>8</v>
      </c>
      <c r="E86" s="1" t="s">
        <v>9</v>
      </c>
      <c r="F86" s="1" t="s">
        <v>10</v>
      </c>
      <c r="G86" s="1" t="s">
        <v>11</v>
      </c>
      <c r="H86" s="1" t="s">
        <v>12</v>
      </c>
      <c r="I86" s="6">
        <v>6.3</v>
      </c>
      <c r="J86" s="1" t="s">
        <v>13</v>
      </c>
      <c r="K86" s="1" t="s">
        <v>14</v>
      </c>
      <c r="L86" s="1" t="s">
        <v>10</v>
      </c>
      <c r="M86" s="1" t="s">
        <v>11</v>
      </c>
      <c r="N86" s="1"/>
      <c r="O86" s="1"/>
      <c r="P86" s="1"/>
      <c r="Q86" s="1"/>
      <c r="R86" s="1"/>
      <c r="S86" s="1" t="s">
        <v>15</v>
      </c>
      <c r="T86" s="3">
        <v>117.18</v>
      </c>
    </row>
    <row r="87" spans="1:20" x14ac:dyDescent="0.25">
      <c r="A87" s="1" t="s">
        <v>44</v>
      </c>
      <c r="B87" s="1" t="s">
        <v>32</v>
      </c>
      <c r="C87" s="6">
        <v>12.7</v>
      </c>
      <c r="D87" s="1" t="s">
        <v>8</v>
      </c>
      <c r="E87" s="1" t="s">
        <v>9</v>
      </c>
      <c r="F87" s="1" t="s">
        <v>10</v>
      </c>
      <c r="G87" s="1" t="s">
        <v>11</v>
      </c>
      <c r="H87" s="1" t="s">
        <v>12</v>
      </c>
      <c r="I87" s="6">
        <v>9</v>
      </c>
      <c r="J87" s="1" t="s">
        <v>13</v>
      </c>
      <c r="K87" s="1" t="s">
        <v>14</v>
      </c>
      <c r="L87" s="1" t="s">
        <v>10</v>
      </c>
      <c r="M87" s="1" t="s">
        <v>11</v>
      </c>
      <c r="N87" s="1"/>
      <c r="O87" s="1"/>
      <c r="P87" s="1"/>
      <c r="Q87" s="1"/>
      <c r="R87" s="1"/>
      <c r="S87" s="1" t="s">
        <v>15</v>
      </c>
      <c r="T87" s="3">
        <v>43.4</v>
      </c>
    </row>
    <row r="88" spans="1:20" x14ac:dyDescent="0.25">
      <c r="A88" s="1" t="s">
        <v>47</v>
      </c>
      <c r="B88" s="1" t="s">
        <v>27</v>
      </c>
      <c r="C88" s="6">
        <v>18.899999999999999</v>
      </c>
      <c r="D88" s="1" t="s">
        <v>8</v>
      </c>
      <c r="E88" s="1" t="s">
        <v>17</v>
      </c>
      <c r="F88" s="1" t="s">
        <v>10</v>
      </c>
      <c r="G88" s="1" t="s">
        <v>11</v>
      </c>
      <c r="H88" s="1" t="s">
        <v>12</v>
      </c>
      <c r="I88" s="6">
        <v>7.6</v>
      </c>
      <c r="J88" s="1" t="s">
        <v>18</v>
      </c>
      <c r="K88" s="1" t="s">
        <v>14</v>
      </c>
      <c r="L88" s="1" t="s">
        <v>10</v>
      </c>
      <c r="M88" s="7" t="s">
        <v>11</v>
      </c>
      <c r="N88" s="1"/>
      <c r="O88" s="1"/>
      <c r="P88" s="1"/>
      <c r="Q88" s="1"/>
      <c r="R88" s="1"/>
      <c r="S88" s="7" t="s">
        <v>15</v>
      </c>
      <c r="T88" s="3">
        <v>71.819999999999993</v>
      </c>
    </row>
    <row r="89" spans="1:20" x14ac:dyDescent="0.25">
      <c r="A89" s="1" t="s">
        <v>47</v>
      </c>
      <c r="B89" s="1" t="s">
        <v>28</v>
      </c>
      <c r="C89" s="6">
        <v>17.7</v>
      </c>
      <c r="D89" s="1" t="s">
        <v>19</v>
      </c>
      <c r="E89" s="1" t="s">
        <v>20</v>
      </c>
      <c r="F89" s="1" t="s">
        <v>10</v>
      </c>
      <c r="G89" s="1" t="s">
        <v>11</v>
      </c>
      <c r="H89" s="1" t="s">
        <v>12</v>
      </c>
      <c r="I89" s="6">
        <v>6</v>
      </c>
      <c r="J89" s="1" t="s">
        <v>21</v>
      </c>
      <c r="K89" s="1" t="s">
        <v>22</v>
      </c>
      <c r="L89" s="1" t="s">
        <v>10</v>
      </c>
      <c r="M89" s="7" t="s">
        <v>11</v>
      </c>
      <c r="N89" s="1"/>
      <c r="O89" s="1"/>
      <c r="P89" s="1"/>
      <c r="Q89" s="1"/>
      <c r="R89" s="1"/>
      <c r="S89" s="7" t="s">
        <v>15</v>
      </c>
      <c r="T89" s="3">
        <v>53.1</v>
      </c>
    </row>
    <row r="90" spans="1:20" x14ac:dyDescent="0.25">
      <c r="A90" s="1" t="s">
        <v>45</v>
      </c>
      <c r="B90" s="1" t="s">
        <v>27</v>
      </c>
      <c r="C90" s="6">
        <v>16.2</v>
      </c>
      <c r="D90" s="1" t="s">
        <v>42</v>
      </c>
      <c r="E90" s="1" t="s">
        <v>10</v>
      </c>
      <c r="F90" s="1" t="s">
        <v>10</v>
      </c>
      <c r="G90" s="1" t="s">
        <v>11</v>
      </c>
      <c r="H90" s="1" t="s">
        <v>12</v>
      </c>
      <c r="I90" s="6">
        <v>6.8</v>
      </c>
      <c r="J90" s="1" t="s">
        <v>40</v>
      </c>
      <c r="K90" s="1" t="s">
        <v>14</v>
      </c>
      <c r="L90" s="1" t="s">
        <v>10</v>
      </c>
      <c r="M90" s="1" t="s">
        <v>11</v>
      </c>
      <c r="N90" s="6">
        <v>14.7</v>
      </c>
      <c r="O90" s="1" t="s">
        <v>23</v>
      </c>
      <c r="P90" s="1" t="s">
        <v>17</v>
      </c>
      <c r="Q90" s="1" t="s">
        <v>10</v>
      </c>
      <c r="R90" s="1" t="s">
        <v>11</v>
      </c>
      <c r="S90" s="1" t="s">
        <v>15</v>
      </c>
      <c r="T90" s="3">
        <v>37.700000000000003</v>
      </c>
    </row>
    <row r="91" spans="1:20" x14ac:dyDescent="0.25">
      <c r="A91" s="1" t="s">
        <v>45</v>
      </c>
      <c r="B91" s="1" t="s">
        <v>43</v>
      </c>
      <c r="C91" s="6">
        <v>28.2</v>
      </c>
      <c r="D91" s="1">
        <v>60</v>
      </c>
      <c r="E91" s="1">
        <v>55</v>
      </c>
      <c r="F91" s="1" t="s">
        <v>10</v>
      </c>
      <c r="G91" s="1" t="s">
        <v>11</v>
      </c>
      <c r="H91" s="1" t="s">
        <v>12</v>
      </c>
      <c r="I91" s="6">
        <v>16.7</v>
      </c>
      <c r="J91" s="1">
        <v>230</v>
      </c>
      <c r="K91" s="1">
        <v>75</v>
      </c>
      <c r="L91" s="1" t="s">
        <v>10</v>
      </c>
      <c r="M91" s="1" t="s">
        <v>11</v>
      </c>
      <c r="N91" s="6">
        <v>21.9</v>
      </c>
      <c r="O91" s="1">
        <v>120</v>
      </c>
      <c r="P91" s="1">
        <v>180</v>
      </c>
      <c r="Q91" s="1" t="s">
        <v>10</v>
      </c>
      <c r="R91" s="1" t="s">
        <v>11</v>
      </c>
      <c r="S91" s="1" t="s">
        <v>15</v>
      </c>
      <c r="T91" s="3">
        <v>66.8</v>
      </c>
    </row>
    <row r="92" spans="1:20" x14ac:dyDescent="0.25">
      <c r="A92" s="1" t="s">
        <v>46</v>
      </c>
      <c r="B92" s="1" t="s">
        <v>32</v>
      </c>
      <c r="C92" s="6">
        <v>14.6</v>
      </c>
      <c r="D92" s="1" t="s">
        <v>8</v>
      </c>
      <c r="E92" s="1" t="s">
        <v>9</v>
      </c>
      <c r="F92" s="1" t="s">
        <v>10</v>
      </c>
      <c r="G92" s="1" t="s">
        <v>11</v>
      </c>
      <c r="H92" s="1" t="s">
        <v>12</v>
      </c>
      <c r="I92" s="6">
        <v>6.2</v>
      </c>
      <c r="J92" s="1" t="s">
        <v>13</v>
      </c>
      <c r="K92" s="1" t="s">
        <v>14</v>
      </c>
      <c r="L92" s="1" t="s">
        <v>10</v>
      </c>
      <c r="M92" s="1" t="s">
        <v>11</v>
      </c>
      <c r="N92" s="1"/>
      <c r="O92" s="1"/>
      <c r="P92" s="1"/>
      <c r="Q92" s="1"/>
      <c r="R92" s="1"/>
      <c r="S92" s="1" t="s">
        <v>15</v>
      </c>
      <c r="T92" s="3">
        <v>90.52</v>
      </c>
    </row>
    <row r="93" spans="1:20" x14ac:dyDescent="0.25">
      <c r="A93" s="1" t="s">
        <v>46</v>
      </c>
      <c r="B93" s="1" t="s">
        <v>32</v>
      </c>
      <c r="C93" s="6">
        <v>14.4</v>
      </c>
      <c r="D93" s="1" t="s">
        <v>8</v>
      </c>
      <c r="E93" s="1" t="s">
        <v>9</v>
      </c>
      <c r="F93" s="1" t="s">
        <v>10</v>
      </c>
      <c r="G93" s="1" t="s">
        <v>11</v>
      </c>
      <c r="H93" s="1" t="s">
        <v>12</v>
      </c>
      <c r="I93" s="6">
        <v>8.4</v>
      </c>
      <c r="J93" s="1" t="s">
        <v>13</v>
      </c>
      <c r="K93" s="1" t="s">
        <v>14</v>
      </c>
      <c r="L93" s="1" t="s">
        <v>10</v>
      </c>
      <c r="M93" s="1" t="s">
        <v>11</v>
      </c>
      <c r="N93" s="1"/>
      <c r="O93" s="1"/>
      <c r="P93" s="1"/>
      <c r="Q93" s="1"/>
      <c r="R93" s="1"/>
      <c r="S93" s="1" t="s">
        <v>15</v>
      </c>
      <c r="T93" s="3">
        <v>120.96</v>
      </c>
    </row>
    <row r="94" spans="1:20" x14ac:dyDescent="0.25">
      <c r="A94" s="1" t="s">
        <v>44</v>
      </c>
      <c r="B94" s="1" t="s">
        <v>32</v>
      </c>
      <c r="C94" s="6">
        <v>13.4</v>
      </c>
      <c r="D94" s="1" t="s">
        <v>8</v>
      </c>
      <c r="E94" s="1" t="s">
        <v>9</v>
      </c>
      <c r="F94" s="1" t="s">
        <v>10</v>
      </c>
      <c r="G94" s="1" t="s">
        <v>11</v>
      </c>
      <c r="H94" s="1" t="s">
        <v>12</v>
      </c>
      <c r="I94" s="6">
        <v>9</v>
      </c>
      <c r="J94" s="1" t="s">
        <v>13</v>
      </c>
      <c r="K94" s="1" t="s">
        <v>14</v>
      </c>
      <c r="L94" s="1" t="s">
        <v>10</v>
      </c>
      <c r="M94" s="1" t="s">
        <v>11</v>
      </c>
      <c r="N94" s="1"/>
      <c r="O94" s="1"/>
      <c r="P94" s="1"/>
      <c r="Q94" s="1"/>
      <c r="R94" s="1"/>
      <c r="S94" s="1" t="s">
        <v>15</v>
      </c>
      <c r="T94" s="3">
        <v>44.8</v>
      </c>
    </row>
    <row r="95" spans="1:20" x14ac:dyDescent="0.25">
      <c r="A95" s="1" t="s">
        <v>47</v>
      </c>
      <c r="B95" s="1" t="s">
        <v>27</v>
      </c>
      <c r="C95" s="6">
        <v>13.3</v>
      </c>
      <c r="D95" s="1" t="s">
        <v>8</v>
      </c>
      <c r="E95" s="1" t="s">
        <v>17</v>
      </c>
      <c r="F95" s="1" t="s">
        <v>10</v>
      </c>
      <c r="G95" s="1" t="s">
        <v>11</v>
      </c>
      <c r="H95" s="1" t="s">
        <v>12</v>
      </c>
      <c r="I95" s="6">
        <v>5.7</v>
      </c>
      <c r="J95" s="1" t="s">
        <v>18</v>
      </c>
      <c r="K95" s="1" t="s">
        <v>14</v>
      </c>
      <c r="L95" s="1" t="s">
        <v>10</v>
      </c>
      <c r="M95" s="7" t="s">
        <v>11</v>
      </c>
      <c r="N95" s="1"/>
      <c r="O95" s="1"/>
      <c r="P95" s="1"/>
      <c r="Q95" s="1"/>
      <c r="R95" s="1"/>
      <c r="S95" s="7" t="s">
        <v>15</v>
      </c>
      <c r="T95" s="3">
        <v>37.909999999999997</v>
      </c>
    </row>
    <row r="96" spans="1:20" x14ac:dyDescent="0.25">
      <c r="A96" s="1" t="s">
        <v>47</v>
      </c>
      <c r="B96" s="1" t="s">
        <v>28</v>
      </c>
      <c r="C96" s="6">
        <v>17.5</v>
      </c>
      <c r="D96" s="1" t="s">
        <v>19</v>
      </c>
      <c r="E96" s="1" t="s">
        <v>20</v>
      </c>
      <c r="F96" s="1" t="s">
        <v>10</v>
      </c>
      <c r="G96" s="1" t="s">
        <v>11</v>
      </c>
      <c r="H96" s="1" t="s">
        <v>12</v>
      </c>
      <c r="I96" s="6">
        <v>6</v>
      </c>
      <c r="J96" s="1" t="s">
        <v>21</v>
      </c>
      <c r="K96" s="1" t="s">
        <v>22</v>
      </c>
      <c r="L96" s="1" t="s">
        <v>10</v>
      </c>
      <c r="M96" s="7" t="s">
        <v>11</v>
      </c>
      <c r="N96" s="1"/>
      <c r="O96" s="1"/>
      <c r="P96" s="1"/>
      <c r="Q96" s="1"/>
      <c r="R96" s="1"/>
      <c r="S96" s="7" t="s">
        <v>15</v>
      </c>
      <c r="T96" s="3">
        <v>52.5</v>
      </c>
    </row>
    <row r="97" spans="1:20" x14ac:dyDescent="0.25">
      <c r="A97" s="1" t="s">
        <v>45</v>
      </c>
      <c r="B97" s="1" t="s">
        <v>27</v>
      </c>
      <c r="C97" s="6">
        <v>12.72</v>
      </c>
      <c r="D97" s="1" t="s">
        <v>42</v>
      </c>
      <c r="E97" s="1" t="s">
        <v>10</v>
      </c>
      <c r="F97" s="1" t="s">
        <v>10</v>
      </c>
      <c r="G97" s="1" t="s">
        <v>11</v>
      </c>
      <c r="H97" s="1" t="s">
        <v>12</v>
      </c>
      <c r="I97" s="6">
        <v>5</v>
      </c>
      <c r="J97" s="1" t="s">
        <v>40</v>
      </c>
      <c r="K97" s="1" t="s">
        <v>14</v>
      </c>
      <c r="L97" s="1" t="s">
        <v>10</v>
      </c>
      <c r="M97" s="1" t="s">
        <v>11</v>
      </c>
      <c r="N97" s="6">
        <v>11.7</v>
      </c>
      <c r="O97" s="1" t="s">
        <v>23</v>
      </c>
      <c r="P97" s="1" t="s">
        <v>17</v>
      </c>
      <c r="Q97" s="1" t="s">
        <v>10</v>
      </c>
      <c r="R97" s="1" t="s">
        <v>11</v>
      </c>
      <c r="S97" s="1" t="s">
        <v>15</v>
      </c>
      <c r="T97" s="3">
        <v>29.42</v>
      </c>
    </row>
    <row r="98" spans="1:20" x14ac:dyDescent="0.25">
      <c r="A98" s="1" t="s">
        <v>45</v>
      </c>
      <c r="B98" s="1" t="s">
        <v>43</v>
      </c>
      <c r="C98" s="6">
        <v>29.1</v>
      </c>
      <c r="D98" s="1">
        <v>60</v>
      </c>
      <c r="E98" s="1">
        <v>55</v>
      </c>
      <c r="F98" s="1" t="s">
        <v>10</v>
      </c>
      <c r="G98" s="1" t="s">
        <v>11</v>
      </c>
      <c r="H98" s="1" t="s">
        <v>12</v>
      </c>
      <c r="I98" s="6">
        <v>20.6</v>
      </c>
      <c r="J98" s="1">
        <v>230</v>
      </c>
      <c r="K98" s="1">
        <v>75</v>
      </c>
      <c r="L98" s="1" t="s">
        <v>10</v>
      </c>
      <c r="M98" s="1" t="s">
        <v>11</v>
      </c>
      <c r="N98" s="6">
        <v>24.8</v>
      </c>
      <c r="O98" s="1">
        <v>120</v>
      </c>
      <c r="P98" s="1">
        <v>180</v>
      </c>
      <c r="Q98" s="1" t="s">
        <v>10</v>
      </c>
      <c r="R98" s="1" t="s">
        <v>11</v>
      </c>
      <c r="S98" s="1" t="s">
        <v>15</v>
      </c>
      <c r="T98" s="3">
        <v>74.5</v>
      </c>
    </row>
    <row r="99" spans="1:20" x14ac:dyDescent="0.25">
      <c r="A99" s="1" t="s">
        <v>46</v>
      </c>
      <c r="B99" s="1" t="s">
        <v>32</v>
      </c>
      <c r="C99" s="6">
        <v>13.1</v>
      </c>
      <c r="D99" s="1" t="s">
        <v>8</v>
      </c>
      <c r="E99" s="1" t="s">
        <v>9</v>
      </c>
      <c r="F99" s="1" t="s">
        <v>10</v>
      </c>
      <c r="G99" s="1" t="s">
        <v>11</v>
      </c>
      <c r="H99" s="1" t="s">
        <v>12</v>
      </c>
      <c r="I99" s="6">
        <v>7.5</v>
      </c>
      <c r="J99" s="1" t="s">
        <v>13</v>
      </c>
      <c r="K99" s="1" t="s">
        <v>14</v>
      </c>
      <c r="L99" s="1" t="s">
        <v>10</v>
      </c>
      <c r="M99" s="1" t="s">
        <v>11</v>
      </c>
      <c r="N99" s="1"/>
      <c r="O99" s="1"/>
      <c r="P99" s="1"/>
      <c r="Q99" s="1"/>
      <c r="R99" s="1"/>
      <c r="S99" s="1" t="s">
        <v>15</v>
      </c>
      <c r="T99" s="3">
        <v>98.25</v>
      </c>
    </row>
    <row r="100" spans="1:20" x14ac:dyDescent="0.25">
      <c r="A100" s="1" t="s">
        <v>46</v>
      </c>
      <c r="B100" s="1" t="s">
        <v>32</v>
      </c>
      <c r="C100" s="6">
        <v>13.8</v>
      </c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12</v>
      </c>
      <c r="I100" s="6">
        <v>7.5</v>
      </c>
      <c r="J100" s="1" t="s">
        <v>13</v>
      </c>
      <c r="K100" s="1" t="s">
        <v>14</v>
      </c>
      <c r="L100" s="1" t="s">
        <v>10</v>
      </c>
      <c r="M100" s="1" t="s">
        <v>11</v>
      </c>
      <c r="N100" s="1"/>
      <c r="O100" s="1"/>
      <c r="P100" s="1"/>
      <c r="Q100" s="1"/>
      <c r="R100" s="1"/>
      <c r="S100" s="1" t="s">
        <v>15</v>
      </c>
      <c r="T100" s="3">
        <v>103.5</v>
      </c>
    </row>
    <row r="101" spans="1:20" x14ac:dyDescent="0.25">
      <c r="A101" s="1" t="s">
        <v>44</v>
      </c>
      <c r="B101" s="1" t="s">
        <v>32</v>
      </c>
      <c r="C101" s="6">
        <v>15.7</v>
      </c>
      <c r="D101" s="1" t="s">
        <v>8</v>
      </c>
      <c r="E101" s="1" t="s">
        <v>9</v>
      </c>
      <c r="F101" s="1" t="s">
        <v>10</v>
      </c>
      <c r="G101" s="1" t="s">
        <v>11</v>
      </c>
      <c r="H101" s="1" t="s">
        <v>12</v>
      </c>
      <c r="I101" s="6">
        <v>5.3</v>
      </c>
      <c r="J101" s="1" t="s">
        <v>13</v>
      </c>
      <c r="K101" s="1" t="s">
        <v>14</v>
      </c>
      <c r="L101" s="1" t="s">
        <v>10</v>
      </c>
      <c r="M101" s="1" t="s">
        <v>11</v>
      </c>
      <c r="N101" s="1"/>
      <c r="O101" s="1"/>
      <c r="P101" s="1"/>
      <c r="Q101" s="1"/>
      <c r="R101" s="1"/>
      <c r="S101" s="1" t="s">
        <v>15</v>
      </c>
      <c r="T101" s="3">
        <v>42</v>
      </c>
    </row>
    <row r="102" spans="1:20" x14ac:dyDescent="0.25">
      <c r="A102" s="1" t="s">
        <v>47</v>
      </c>
      <c r="B102" s="1" t="s">
        <v>27</v>
      </c>
      <c r="C102" s="6">
        <v>17</v>
      </c>
      <c r="D102" s="1" t="s">
        <v>8</v>
      </c>
      <c r="E102" s="1" t="s">
        <v>17</v>
      </c>
      <c r="F102" s="1" t="s">
        <v>10</v>
      </c>
      <c r="G102" s="1" t="s">
        <v>11</v>
      </c>
      <c r="H102" s="1" t="s">
        <v>12</v>
      </c>
      <c r="I102" s="6">
        <v>5.6</v>
      </c>
      <c r="J102" s="1" t="s">
        <v>18</v>
      </c>
      <c r="K102" s="1" t="s">
        <v>14</v>
      </c>
      <c r="L102" s="1" t="s">
        <v>10</v>
      </c>
      <c r="M102" s="7" t="s">
        <v>11</v>
      </c>
      <c r="N102" s="1"/>
      <c r="O102" s="1"/>
      <c r="P102" s="1"/>
      <c r="Q102" s="1"/>
      <c r="R102" s="1"/>
      <c r="S102" s="7" t="s">
        <v>15</v>
      </c>
      <c r="T102" s="3">
        <v>47.6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5A5E-4434-470B-A939-8F15446A5203}">
  <dimension ref="A1:T102"/>
  <sheetViews>
    <sheetView workbookViewId="0">
      <selection activeCell="C9" sqref="A1:XFD1048576"/>
    </sheetView>
  </sheetViews>
  <sheetFormatPr baseColWidth="10" defaultRowHeight="15" x14ac:dyDescent="0.25"/>
  <cols>
    <col min="1" max="1" width="52.85546875" style="1" customWidth="1"/>
    <col min="2" max="16384" width="11.42578125" style="1"/>
  </cols>
  <sheetData>
    <row r="1" spans="1:20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</row>
    <row r="2" spans="1:20" x14ac:dyDescent="0.25">
      <c r="A2" s="1" t="s">
        <v>36</v>
      </c>
      <c r="B2" s="1" t="s">
        <v>32</v>
      </c>
      <c r="C2" s="6">
        <v>14.1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7.3</v>
      </c>
      <c r="J2" s="1" t="s">
        <v>13</v>
      </c>
      <c r="K2" s="1" t="s">
        <v>14</v>
      </c>
      <c r="L2" s="1" t="s">
        <v>10</v>
      </c>
      <c r="M2" s="1" t="s">
        <v>11</v>
      </c>
      <c r="S2" s="1" t="s">
        <v>15</v>
      </c>
      <c r="T2" s="3">
        <v>102.93</v>
      </c>
    </row>
    <row r="3" spans="1:20" x14ac:dyDescent="0.25">
      <c r="A3" s="1" t="s">
        <v>37</v>
      </c>
      <c r="B3" s="1" t="s">
        <v>32</v>
      </c>
      <c r="C3" s="6">
        <v>19.399999999999999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5.6</v>
      </c>
      <c r="J3" s="1" t="s">
        <v>13</v>
      </c>
      <c r="K3" s="1" t="s">
        <v>14</v>
      </c>
      <c r="L3" s="1" t="s">
        <v>10</v>
      </c>
      <c r="M3" s="1" t="s">
        <v>11</v>
      </c>
      <c r="S3" s="1" t="s">
        <v>15</v>
      </c>
      <c r="T3" s="3">
        <v>50</v>
      </c>
    </row>
    <row r="4" spans="1:20" x14ac:dyDescent="0.25">
      <c r="A4" s="1" t="s">
        <v>33</v>
      </c>
      <c r="B4" s="1" t="s">
        <v>27</v>
      </c>
      <c r="C4" s="6">
        <v>11.7</v>
      </c>
      <c r="D4" s="1" t="s">
        <v>8</v>
      </c>
      <c r="E4" s="1" t="s">
        <v>17</v>
      </c>
      <c r="F4" s="1" t="s">
        <v>10</v>
      </c>
      <c r="G4" s="1" t="s">
        <v>11</v>
      </c>
      <c r="H4" s="1" t="s">
        <v>12</v>
      </c>
      <c r="I4" s="6">
        <v>4.5999999999999996</v>
      </c>
      <c r="J4" s="1" t="s">
        <v>18</v>
      </c>
      <c r="K4" s="1" t="s">
        <v>14</v>
      </c>
      <c r="L4" s="1" t="s">
        <v>10</v>
      </c>
      <c r="M4" s="7" t="s">
        <v>11</v>
      </c>
      <c r="S4" s="7" t="s">
        <v>15</v>
      </c>
      <c r="T4" s="3">
        <v>26.91</v>
      </c>
    </row>
    <row r="5" spans="1:20" x14ac:dyDescent="0.25">
      <c r="A5" s="1" t="s">
        <v>33</v>
      </c>
      <c r="B5" s="1" t="s">
        <v>28</v>
      </c>
      <c r="C5" s="6">
        <v>13.9</v>
      </c>
      <c r="D5" s="1" t="s">
        <v>19</v>
      </c>
      <c r="E5" s="1" t="s">
        <v>20</v>
      </c>
      <c r="F5" s="1" t="s">
        <v>10</v>
      </c>
      <c r="G5" s="1" t="s">
        <v>11</v>
      </c>
      <c r="H5" s="1" t="s">
        <v>12</v>
      </c>
      <c r="I5" s="6">
        <v>4.5</v>
      </c>
      <c r="J5" s="1" t="s">
        <v>21</v>
      </c>
      <c r="K5" s="1" t="s">
        <v>22</v>
      </c>
      <c r="L5" s="1" t="s">
        <v>10</v>
      </c>
      <c r="M5" s="7" t="s">
        <v>11</v>
      </c>
      <c r="S5" s="7" t="s">
        <v>15</v>
      </c>
      <c r="T5" s="3">
        <v>31.28</v>
      </c>
    </row>
    <row r="6" spans="1:20" x14ac:dyDescent="0.25">
      <c r="A6" s="1" t="s">
        <v>38</v>
      </c>
      <c r="B6" s="1" t="s">
        <v>34</v>
      </c>
      <c r="C6" s="6">
        <v>10.8</v>
      </c>
      <c r="D6" s="1" t="s">
        <v>23</v>
      </c>
      <c r="E6" s="1" t="s">
        <v>22</v>
      </c>
      <c r="F6" s="1" t="s">
        <v>10</v>
      </c>
      <c r="G6" s="1" t="s">
        <v>11</v>
      </c>
      <c r="H6" s="1" t="s">
        <v>12</v>
      </c>
      <c r="I6" s="6"/>
      <c r="M6" s="7"/>
      <c r="S6" s="7" t="s">
        <v>15</v>
      </c>
      <c r="T6" s="3">
        <v>366.25</v>
      </c>
    </row>
    <row r="7" spans="1:20" x14ac:dyDescent="0.25">
      <c r="A7" s="1" t="s">
        <v>39</v>
      </c>
      <c r="B7" s="1" t="s">
        <v>34</v>
      </c>
      <c r="C7" s="6">
        <v>12</v>
      </c>
      <c r="D7" s="1" t="s">
        <v>23</v>
      </c>
      <c r="E7" s="1" t="s">
        <v>22</v>
      </c>
      <c r="F7" s="1" t="s">
        <v>10</v>
      </c>
      <c r="G7" s="1" t="s">
        <v>11</v>
      </c>
      <c r="H7" s="1" t="s">
        <v>12</v>
      </c>
      <c r="I7" s="6"/>
      <c r="M7" s="7"/>
      <c r="S7" s="7" t="s">
        <v>15</v>
      </c>
      <c r="T7" s="3">
        <v>75.36</v>
      </c>
    </row>
    <row r="8" spans="1:20" x14ac:dyDescent="0.25">
      <c r="A8" s="1" t="s">
        <v>38</v>
      </c>
      <c r="B8" s="1" t="s">
        <v>35</v>
      </c>
      <c r="C8" s="6">
        <v>10.9</v>
      </c>
      <c r="D8" s="1" t="s">
        <v>24</v>
      </c>
      <c r="E8" s="1" t="s">
        <v>25</v>
      </c>
      <c r="F8" s="1" t="s">
        <v>26</v>
      </c>
      <c r="G8" s="1" t="s">
        <v>11</v>
      </c>
      <c r="H8" s="1" t="s">
        <v>12</v>
      </c>
      <c r="I8" s="6"/>
      <c r="M8" s="7"/>
      <c r="S8" s="7" t="s">
        <v>15</v>
      </c>
      <c r="T8" s="3">
        <v>93.27</v>
      </c>
    </row>
    <row r="9" spans="1:20" x14ac:dyDescent="0.25">
      <c r="A9" s="1" t="s">
        <v>39</v>
      </c>
      <c r="B9" s="1" t="s">
        <v>35</v>
      </c>
      <c r="C9" s="6">
        <v>10.9</v>
      </c>
      <c r="D9" s="1" t="s">
        <v>23</v>
      </c>
      <c r="E9" s="1" t="s">
        <v>22</v>
      </c>
      <c r="F9" s="1" t="s">
        <v>10</v>
      </c>
      <c r="G9" s="1" t="s">
        <v>11</v>
      </c>
      <c r="H9" s="1" t="s">
        <v>12</v>
      </c>
      <c r="I9" s="6"/>
      <c r="M9" s="7"/>
      <c r="S9" s="7" t="s">
        <v>15</v>
      </c>
      <c r="T9" s="3">
        <v>34.229999999999997</v>
      </c>
    </row>
    <row r="10" spans="1:20" x14ac:dyDescent="0.25">
      <c r="A10" s="1" t="s">
        <v>41</v>
      </c>
      <c r="B10" s="1" t="s">
        <v>27</v>
      </c>
      <c r="C10" s="6">
        <v>17.54</v>
      </c>
      <c r="D10" s="1" t="s">
        <v>42</v>
      </c>
      <c r="E10" s="1" t="s">
        <v>10</v>
      </c>
      <c r="F10" s="1" t="s">
        <v>10</v>
      </c>
      <c r="G10" s="1" t="s">
        <v>11</v>
      </c>
      <c r="H10" s="1" t="s">
        <v>12</v>
      </c>
      <c r="I10" s="6">
        <v>7.4</v>
      </c>
      <c r="J10" s="1" t="s">
        <v>40</v>
      </c>
      <c r="K10" s="1" t="s">
        <v>14</v>
      </c>
      <c r="L10" s="1" t="s">
        <v>10</v>
      </c>
      <c r="M10" s="1" t="s">
        <v>11</v>
      </c>
      <c r="N10" s="6">
        <v>15.9</v>
      </c>
      <c r="O10" s="1" t="s">
        <v>23</v>
      </c>
      <c r="P10" s="1" t="s">
        <v>17</v>
      </c>
      <c r="Q10" s="1" t="s">
        <v>10</v>
      </c>
      <c r="R10" s="1" t="s">
        <v>11</v>
      </c>
      <c r="S10" s="1" t="s">
        <v>15</v>
      </c>
      <c r="T10" s="3">
        <v>40.840000000000003</v>
      </c>
    </row>
    <row r="11" spans="1:20" x14ac:dyDescent="0.25">
      <c r="A11" s="1" t="s">
        <v>41</v>
      </c>
      <c r="B11" s="1" t="s">
        <v>43</v>
      </c>
      <c r="C11" s="6">
        <v>26.6</v>
      </c>
      <c r="D11" s="1">
        <v>60</v>
      </c>
      <c r="E11" s="1">
        <v>55</v>
      </c>
      <c r="F11" s="1" t="s">
        <v>10</v>
      </c>
      <c r="G11" s="1" t="s">
        <v>11</v>
      </c>
      <c r="H11" s="1" t="s">
        <v>12</v>
      </c>
      <c r="I11" s="6">
        <v>17.600000000000001</v>
      </c>
      <c r="J11" s="1">
        <v>230</v>
      </c>
      <c r="K11" s="1">
        <v>75</v>
      </c>
      <c r="L11" s="1" t="s">
        <v>10</v>
      </c>
      <c r="M11" s="1" t="s">
        <v>11</v>
      </c>
      <c r="N11" s="6">
        <v>21.8</v>
      </c>
      <c r="O11" s="1">
        <v>120</v>
      </c>
      <c r="P11" s="1">
        <v>180</v>
      </c>
      <c r="Q11" s="1" t="s">
        <v>10</v>
      </c>
      <c r="R11" s="1" t="s">
        <v>11</v>
      </c>
      <c r="S11" s="1" t="s">
        <v>15</v>
      </c>
      <c r="T11" s="3">
        <v>66</v>
      </c>
    </row>
    <row r="12" spans="1:20" x14ac:dyDescent="0.25">
      <c r="A12" s="1" t="s">
        <v>36</v>
      </c>
      <c r="B12" s="1" t="s">
        <v>32</v>
      </c>
      <c r="C12" s="6">
        <v>18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6">
        <v>7.6</v>
      </c>
      <c r="J12" s="1" t="s">
        <v>13</v>
      </c>
      <c r="K12" s="1" t="s">
        <v>14</v>
      </c>
      <c r="L12" s="1" t="s">
        <v>10</v>
      </c>
      <c r="M12" s="1" t="s">
        <v>11</v>
      </c>
      <c r="S12" s="1" t="s">
        <v>15</v>
      </c>
      <c r="T12" s="3">
        <v>136.80000000000001</v>
      </c>
    </row>
    <row r="13" spans="1:20" x14ac:dyDescent="0.25">
      <c r="A13" s="1" t="s">
        <v>37</v>
      </c>
      <c r="B13" s="1" t="s">
        <v>32</v>
      </c>
      <c r="C13" s="6">
        <v>14.5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6">
        <v>6.3</v>
      </c>
      <c r="J13" s="1" t="s">
        <v>13</v>
      </c>
      <c r="K13" s="1" t="s">
        <v>14</v>
      </c>
      <c r="L13" s="1" t="s">
        <v>10</v>
      </c>
      <c r="M13" s="1" t="s">
        <v>11</v>
      </c>
      <c r="S13" s="1" t="s">
        <v>15</v>
      </c>
      <c r="T13" s="3">
        <v>41.6</v>
      </c>
    </row>
    <row r="14" spans="1:20" x14ac:dyDescent="0.25">
      <c r="A14" s="1" t="s">
        <v>33</v>
      </c>
      <c r="B14" s="1" t="s">
        <v>27</v>
      </c>
      <c r="C14" s="6">
        <v>12.7</v>
      </c>
      <c r="D14" s="1" t="s">
        <v>8</v>
      </c>
      <c r="E14" s="1" t="s">
        <v>17</v>
      </c>
      <c r="F14" s="1" t="s">
        <v>10</v>
      </c>
      <c r="G14" s="1" t="s">
        <v>11</v>
      </c>
      <c r="H14" s="1" t="s">
        <v>12</v>
      </c>
      <c r="I14" s="6">
        <v>6.1</v>
      </c>
      <c r="J14" s="1" t="s">
        <v>18</v>
      </c>
      <c r="K14" s="1" t="s">
        <v>14</v>
      </c>
      <c r="L14" s="1" t="s">
        <v>10</v>
      </c>
      <c r="M14" s="7" t="s">
        <v>11</v>
      </c>
      <c r="S14" s="7" t="s">
        <v>15</v>
      </c>
      <c r="T14" s="3">
        <v>38.74</v>
      </c>
    </row>
    <row r="15" spans="1:20" x14ac:dyDescent="0.25">
      <c r="A15" s="1" t="s">
        <v>33</v>
      </c>
      <c r="B15" s="1" t="s">
        <v>28</v>
      </c>
      <c r="C15" s="6">
        <v>16.899999999999999</v>
      </c>
      <c r="D15" s="1" t="s">
        <v>19</v>
      </c>
      <c r="E15" s="1" t="s">
        <v>20</v>
      </c>
      <c r="F15" s="1" t="s">
        <v>10</v>
      </c>
      <c r="G15" s="1" t="s">
        <v>11</v>
      </c>
      <c r="H15" s="1" t="s">
        <v>12</v>
      </c>
      <c r="I15" s="6">
        <v>4.3</v>
      </c>
      <c r="J15" s="1" t="s">
        <v>21</v>
      </c>
      <c r="K15" s="1" t="s">
        <v>22</v>
      </c>
      <c r="L15" s="1" t="s">
        <v>10</v>
      </c>
      <c r="M15" s="7" t="s">
        <v>11</v>
      </c>
      <c r="S15" s="7" t="s">
        <v>15</v>
      </c>
      <c r="T15" s="3">
        <v>36.340000000000003</v>
      </c>
    </row>
    <row r="16" spans="1:20" x14ac:dyDescent="0.25">
      <c r="A16" s="1" t="s">
        <v>38</v>
      </c>
      <c r="B16" s="1" t="s">
        <v>34</v>
      </c>
      <c r="C16" s="6">
        <v>12.2</v>
      </c>
      <c r="D16" s="1" t="s">
        <v>23</v>
      </c>
      <c r="E16" s="1" t="s">
        <v>22</v>
      </c>
      <c r="F16" s="1" t="s">
        <v>10</v>
      </c>
      <c r="G16" s="1" t="s">
        <v>11</v>
      </c>
      <c r="H16" s="1" t="s">
        <v>12</v>
      </c>
      <c r="I16" s="6"/>
      <c r="M16" s="7"/>
      <c r="S16" s="7" t="s">
        <v>15</v>
      </c>
      <c r="T16" s="3">
        <v>467.36</v>
      </c>
    </row>
    <row r="17" spans="1:20" x14ac:dyDescent="0.25">
      <c r="A17" s="1" t="s">
        <v>39</v>
      </c>
      <c r="B17" s="1" t="s">
        <v>34</v>
      </c>
      <c r="C17" s="6">
        <v>11.7</v>
      </c>
      <c r="D17" s="1" t="s">
        <v>23</v>
      </c>
      <c r="E17" s="1" t="s">
        <v>22</v>
      </c>
      <c r="F17" s="1" t="s">
        <v>10</v>
      </c>
      <c r="G17" s="1" t="s">
        <v>11</v>
      </c>
      <c r="H17" s="1" t="s">
        <v>12</v>
      </c>
      <c r="I17" s="6"/>
      <c r="M17" s="7"/>
      <c r="S17" s="7" t="s">
        <v>15</v>
      </c>
      <c r="T17" s="3">
        <v>73.48</v>
      </c>
    </row>
    <row r="18" spans="1:20" x14ac:dyDescent="0.25">
      <c r="A18" s="1" t="s">
        <v>38</v>
      </c>
      <c r="B18" s="1" t="s">
        <v>35</v>
      </c>
      <c r="C18" s="6">
        <v>7.2</v>
      </c>
      <c r="D18" s="1" t="s">
        <v>24</v>
      </c>
      <c r="E18" s="1" t="s">
        <v>25</v>
      </c>
      <c r="F18" s="1" t="s">
        <v>26</v>
      </c>
      <c r="G18" s="1" t="s">
        <v>11</v>
      </c>
      <c r="H18" s="1" t="s">
        <v>12</v>
      </c>
      <c r="I18" s="6"/>
      <c r="M18" s="7"/>
      <c r="S18" s="7" t="s">
        <v>15</v>
      </c>
      <c r="T18" s="3">
        <v>40.69</v>
      </c>
    </row>
    <row r="19" spans="1:20" x14ac:dyDescent="0.25">
      <c r="A19" s="1" t="s">
        <v>39</v>
      </c>
      <c r="B19" s="1" t="s">
        <v>35</v>
      </c>
      <c r="C19" s="6">
        <v>14.3</v>
      </c>
      <c r="D19" s="1" t="s">
        <v>23</v>
      </c>
      <c r="E19" s="1" t="s">
        <v>22</v>
      </c>
      <c r="F19" s="1" t="s">
        <v>10</v>
      </c>
      <c r="G19" s="1" t="s">
        <v>11</v>
      </c>
      <c r="H19" s="1" t="s">
        <v>12</v>
      </c>
      <c r="I19" s="6"/>
      <c r="M19" s="7"/>
      <c r="S19" s="7" t="s">
        <v>15</v>
      </c>
      <c r="T19" s="3">
        <v>44.9</v>
      </c>
    </row>
    <row r="20" spans="1:20" x14ac:dyDescent="0.25">
      <c r="A20" s="1" t="s">
        <v>41</v>
      </c>
      <c r="B20" s="1" t="s">
        <v>27</v>
      </c>
      <c r="C20" s="6">
        <v>12.21</v>
      </c>
      <c r="D20" s="1" t="s">
        <v>42</v>
      </c>
      <c r="E20" s="1" t="s">
        <v>10</v>
      </c>
      <c r="F20" s="1" t="s">
        <v>10</v>
      </c>
      <c r="G20" s="1" t="s">
        <v>11</v>
      </c>
      <c r="H20" s="1" t="s">
        <v>12</v>
      </c>
      <c r="I20" s="6">
        <v>5.5</v>
      </c>
      <c r="J20" s="1" t="s">
        <v>40</v>
      </c>
      <c r="K20" s="1" t="s">
        <v>14</v>
      </c>
      <c r="L20" s="1" t="s">
        <v>10</v>
      </c>
      <c r="M20" s="1" t="s">
        <v>11</v>
      </c>
      <c r="N20" s="6">
        <v>10.9</v>
      </c>
      <c r="O20" s="1" t="s">
        <v>23</v>
      </c>
      <c r="P20" s="1" t="s">
        <v>17</v>
      </c>
      <c r="Q20" s="1" t="s">
        <v>10</v>
      </c>
      <c r="R20" s="1" t="s">
        <v>11</v>
      </c>
      <c r="S20" s="1" t="s">
        <v>15</v>
      </c>
      <c r="T20" s="3">
        <v>28.61</v>
      </c>
    </row>
    <row r="21" spans="1:20" x14ac:dyDescent="0.25">
      <c r="A21" s="1" t="s">
        <v>41</v>
      </c>
      <c r="B21" s="1" t="s">
        <v>43</v>
      </c>
      <c r="C21" s="6">
        <v>31.8</v>
      </c>
      <c r="D21" s="1">
        <v>60</v>
      </c>
      <c r="E21" s="1">
        <v>55</v>
      </c>
      <c r="F21" s="1" t="s">
        <v>10</v>
      </c>
      <c r="G21" s="1" t="s">
        <v>11</v>
      </c>
      <c r="H21" s="1" t="s">
        <v>12</v>
      </c>
      <c r="I21" s="6">
        <v>20.6</v>
      </c>
      <c r="J21" s="1">
        <v>230</v>
      </c>
      <c r="K21" s="1">
        <v>75</v>
      </c>
      <c r="L21" s="1" t="s">
        <v>10</v>
      </c>
      <c r="M21" s="1" t="s">
        <v>11</v>
      </c>
      <c r="N21" s="6">
        <v>25.9</v>
      </c>
      <c r="O21" s="1">
        <v>120</v>
      </c>
      <c r="P21" s="1">
        <v>180</v>
      </c>
      <c r="Q21" s="1" t="s">
        <v>10</v>
      </c>
      <c r="R21" s="1" t="s">
        <v>11</v>
      </c>
      <c r="S21" s="1" t="s">
        <v>15</v>
      </c>
      <c r="T21" s="3">
        <v>78.3</v>
      </c>
    </row>
    <row r="22" spans="1:20" x14ac:dyDescent="0.25">
      <c r="A22" s="1" t="s">
        <v>36</v>
      </c>
      <c r="B22" s="1" t="s">
        <v>32</v>
      </c>
      <c r="C22" s="6">
        <v>16.7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9</v>
      </c>
      <c r="J22" s="1" t="s">
        <v>13</v>
      </c>
      <c r="K22" s="1" t="s">
        <v>14</v>
      </c>
      <c r="L22" s="1" t="s">
        <v>10</v>
      </c>
      <c r="M22" s="1" t="s">
        <v>11</v>
      </c>
      <c r="S22" s="1" t="s">
        <v>15</v>
      </c>
      <c r="T22" s="3">
        <v>150.30000000000001</v>
      </c>
    </row>
    <row r="23" spans="1:20" x14ac:dyDescent="0.25">
      <c r="A23" s="1" t="s">
        <v>37</v>
      </c>
      <c r="B23" s="1" t="s">
        <v>32</v>
      </c>
      <c r="C23" s="6">
        <v>11.7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6.9</v>
      </c>
      <c r="J23" s="1" t="s">
        <v>13</v>
      </c>
      <c r="K23" s="1" t="s">
        <v>14</v>
      </c>
      <c r="L23" s="1" t="s">
        <v>10</v>
      </c>
      <c r="M23" s="1" t="s">
        <v>11</v>
      </c>
      <c r="S23" s="1" t="s">
        <v>15</v>
      </c>
      <c r="T23" s="3">
        <v>37.200000000000003</v>
      </c>
    </row>
    <row r="24" spans="1:20" x14ac:dyDescent="0.25">
      <c r="A24" s="1" t="s">
        <v>33</v>
      </c>
      <c r="B24" s="1" t="s">
        <v>27</v>
      </c>
      <c r="C24" s="6">
        <v>18.100000000000001</v>
      </c>
      <c r="D24" s="1" t="s">
        <v>8</v>
      </c>
      <c r="E24" s="1" t="s">
        <v>17</v>
      </c>
      <c r="F24" s="1" t="s">
        <v>10</v>
      </c>
      <c r="G24" s="1" t="s">
        <v>11</v>
      </c>
      <c r="H24" s="1" t="s">
        <v>12</v>
      </c>
      <c r="I24" s="6">
        <v>8.1</v>
      </c>
      <c r="J24" s="1" t="s">
        <v>18</v>
      </c>
      <c r="K24" s="1" t="s">
        <v>14</v>
      </c>
      <c r="L24" s="1" t="s">
        <v>10</v>
      </c>
      <c r="M24" s="7" t="s">
        <v>11</v>
      </c>
      <c r="S24" s="7" t="s">
        <v>15</v>
      </c>
      <c r="T24" s="3">
        <v>73.31</v>
      </c>
    </row>
    <row r="25" spans="1:20" x14ac:dyDescent="0.25">
      <c r="A25" s="1" t="s">
        <v>33</v>
      </c>
      <c r="B25" s="1" t="s">
        <v>28</v>
      </c>
      <c r="C25" s="6">
        <v>17.8</v>
      </c>
      <c r="D25" s="1" t="s">
        <v>19</v>
      </c>
      <c r="E25" s="1" t="s">
        <v>20</v>
      </c>
      <c r="F25" s="1" t="s">
        <v>10</v>
      </c>
      <c r="G25" s="1" t="s">
        <v>11</v>
      </c>
      <c r="H25" s="1" t="s">
        <v>12</v>
      </c>
      <c r="I25" s="6">
        <v>4.5999999999999996</v>
      </c>
      <c r="J25" s="1" t="s">
        <v>21</v>
      </c>
      <c r="K25" s="1" t="s">
        <v>22</v>
      </c>
      <c r="L25" s="1" t="s">
        <v>10</v>
      </c>
      <c r="M25" s="7" t="s">
        <v>11</v>
      </c>
      <c r="S25" s="7" t="s">
        <v>15</v>
      </c>
      <c r="T25" s="3">
        <v>40.94</v>
      </c>
    </row>
    <row r="26" spans="1:20" x14ac:dyDescent="0.25">
      <c r="A26" s="1" t="s">
        <v>38</v>
      </c>
      <c r="B26" s="1" t="s">
        <v>34</v>
      </c>
      <c r="C26" s="6">
        <v>18</v>
      </c>
      <c r="D26" s="1" t="s">
        <v>23</v>
      </c>
      <c r="E26" s="1" t="s">
        <v>22</v>
      </c>
      <c r="F26" s="1" t="s">
        <v>10</v>
      </c>
      <c r="G26" s="1" t="s">
        <v>11</v>
      </c>
      <c r="H26" s="1" t="s">
        <v>12</v>
      </c>
      <c r="I26" s="6"/>
      <c r="M26" s="7"/>
      <c r="S26" s="7" t="s">
        <v>15</v>
      </c>
      <c r="T26" s="3">
        <v>1017.36</v>
      </c>
    </row>
    <row r="27" spans="1:20" x14ac:dyDescent="0.25">
      <c r="A27" s="1" t="s">
        <v>39</v>
      </c>
      <c r="B27" s="1" t="s">
        <v>34</v>
      </c>
      <c r="C27" s="6">
        <v>9.8000000000000007</v>
      </c>
      <c r="D27" s="1" t="s">
        <v>23</v>
      </c>
      <c r="E27" s="1" t="s">
        <v>22</v>
      </c>
      <c r="F27" s="1" t="s">
        <v>10</v>
      </c>
      <c r="G27" s="1" t="s">
        <v>11</v>
      </c>
      <c r="H27" s="1" t="s">
        <v>12</v>
      </c>
      <c r="I27" s="6"/>
      <c r="M27" s="7"/>
      <c r="S27" s="7" t="s">
        <v>15</v>
      </c>
      <c r="T27" s="3">
        <v>61.54</v>
      </c>
    </row>
    <row r="28" spans="1:20" x14ac:dyDescent="0.25">
      <c r="A28" s="1" t="s">
        <v>38</v>
      </c>
      <c r="B28" s="1" t="s">
        <v>35</v>
      </c>
      <c r="C28" s="6">
        <v>8.1</v>
      </c>
      <c r="D28" s="1" t="s">
        <v>24</v>
      </c>
      <c r="E28" s="1" t="s">
        <v>25</v>
      </c>
      <c r="F28" s="1" t="s">
        <v>26</v>
      </c>
      <c r="G28" s="1" t="s">
        <v>11</v>
      </c>
      <c r="H28" s="1" t="s">
        <v>12</v>
      </c>
      <c r="I28" s="6"/>
      <c r="M28" s="7"/>
      <c r="S28" s="7" t="s">
        <v>15</v>
      </c>
      <c r="T28" s="3">
        <v>51.5</v>
      </c>
    </row>
    <row r="29" spans="1:20" x14ac:dyDescent="0.25">
      <c r="A29" s="1" t="s">
        <v>39</v>
      </c>
      <c r="B29" s="1" t="s">
        <v>35</v>
      </c>
      <c r="C29" s="6">
        <v>17.5</v>
      </c>
      <c r="D29" s="1" t="s">
        <v>23</v>
      </c>
      <c r="E29" s="1" t="s">
        <v>22</v>
      </c>
      <c r="F29" s="1" t="s">
        <v>10</v>
      </c>
      <c r="G29" s="1" t="s">
        <v>11</v>
      </c>
      <c r="H29" s="1" t="s">
        <v>12</v>
      </c>
      <c r="I29" s="6"/>
      <c r="M29" s="7"/>
      <c r="S29" s="7" t="s">
        <v>15</v>
      </c>
      <c r="T29" s="3">
        <v>54.95</v>
      </c>
    </row>
    <row r="30" spans="1:20" x14ac:dyDescent="0.25">
      <c r="A30" s="1" t="s">
        <v>41</v>
      </c>
      <c r="B30" s="1" t="s">
        <v>27</v>
      </c>
      <c r="C30" s="6">
        <v>17.149999999999999</v>
      </c>
      <c r="D30" s="1" t="s">
        <v>42</v>
      </c>
      <c r="E30" s="1" t="s">
        <v>10</v>
      </c>
      <c r="F30" s="1" t="s">
        <v>10</v>
      </c>
      <c r="G30" s="1" t="s">
        <v>11</v>
      </c>
      <c r="H30" s="1" t="s">
        <v>12</v>
      </c>
      <c r="I30" s="6">
        <v>6.9</v>
      </c>
      <c r="J30" s="1" t="s">
        <v>40</v>
      </c>
      <c r="K30" s="1" t="s">
        <v>14</v>
      </c>
      <c r="L30" s="1" t="s">
        <v>10</v>
      </c>
      <c r="M30" s="1" t="s">
        <v>11</v>
      </c>
      <c r="N30" s="6">
        <v>15.7</v>
      </c>
      <c r="O30" s="1" t="s">
        <v>23</v>
      </c>
      <c r="P30" s="1" t="s">
        <v>17</v>
      </c>
      <c r="Q30" s="1" t="s">
        <v>10</v>
      </c>
      <c r="R30" s="1" t="s">
        <v>11</v>
      </c>
      <c r="S30" s="1" t="s">
        <v>15</v>
      </c>
      <c r="T30" s="3">
        <v>39.75</v>
      </c>
    </row>
    <row r="31" spans="1:20" x14ac:dyDescent="0.25">
      <c r="A31" s="1" t="s">
        <v>41</v>
      </c>
      <c r="B31" s="1" t="s">
        <v>43</v>
      </c>
      <c r="C31" s="6">
        <v>26.1</v>
      </c>
      <c r="D31" s="1">
        <v>60</v>
      </c>
      <c r="E31" s="1">
        <v>55</v>
      </c>
      <c r="F31" s="1" t="s">
        <v>10</v>
      </c>
      <c r="G31" s="1" t="s">
        <v>11</v>
      </c>
      <c r="H31" s="1" t="s">
        <v>12</v>
      </c>
      <c r="I31" s="6">
        <v>15.2</v>
      </c>
      <c r="J31" s="1">
        <v>230</v>
      </c>
      <c r="K31" s="1">
        <v>75</v>
      </c>
      <c r="L31" s="1" t="s">
        <v>10</v>
      </c>
      <c r="M31" s="1" t="s">
        <v>11</v>
      </c>
      <c r="N31" s="6">
        <v>21.7</v>
      </c>
      <c r="O31" s="1">
        <v>120</v>
      </c>
      <c r="P31" s="1">
        <v>180</v>
      </c>
      <c r="Q31" s="1" t="s">
        <v>10</v>
      </c>
      <c r="R31" s="1" t="s">
        <v>11</v>
      </c>
      <c r="S31" s="1" t="s">
        <v>15</v>
      </c>
      <c r="T31" s="3">
        <v>63</v>
      </c>
    </row>
    <row r="32" spans="1:20" x14ac:dyDescent="0.25">
      <c r="A32" s="1" t="s">
        <v>36</v>
      </c>
      <c r="B32" s="1" t="s">
        <v>32</v>
      </c>
      <c r="C32" s="6">
        <v>16.899999999999999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12</v>
      </c>
      <c r="I32" s="6">
        <v>7.6</v>
      </c>
      <c r="J32" s="1" t="s">
        <v>13</v>
      </c>
      <c r="K32" s="1" t="s">
        <v>14</v>
      </c>
      <c r="L32" s="1" t="s">
        <v>10</v>
      </c>
      <c r="M32" s="1" t="s">
        <v>11</v>
      </c>
      <c r="S32" s="1" t="s">
        <v>15</v>
      </c>
      <c r="T32" s="3">
        <v>128.44</v>
      </c>
    </row>
    <row r="33" spans="1:20" x14ac:dyDescent="0.25">
      <c r="A33" s="1" t="s">
        <v>37</v>
      </c>
      <c r="B33" s="1" t="s">
        <v>32</v>
      </c>
      <c r="C33" s="6">
        <v>13.5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I33" s="6">
        <v>4.7</v>
      </c>
      <c r="J33" s="1" t="s">
        <v>13</v>
      </c>
      <c r="K33" s="1" t="s">
        <v>14</v>
      </c>
      <c r="L33" s="1" t="s">
        <v>10</v>
      </c>
      <c r="M33" s="1" t="s">
        <v>11</v>
      </c>
      <c r="S33" s="1" t="s">
        <v>15</v>
      </c>
      <c r="T33" s="3">
        <v>36.4</v>
      </c>
    </row>
    <row r="34" spans="1:20" x14ac:dyDescent="0.25">
      <c r="A34" s="1" t="s">
        <v>33</v>
      </c>
      <c r="B34" s="1" t="s">
        <v>27</v>
      </c>
      <c r="C34" s="6">
        <v>14.2</v>
      </c>
      <c r="D34" s="1" t="s">
        <v>8</v>
      </c>
      <c r="E34" s="1" t="s">
        <v>17</v>
      </c>
      <c r="F34" s="1" t="s">
        <v>10</v>
      </c>
      <c r="G34" s="1" t="s">
        <v>11</v>
      </c>
      <c r="H34" s="1" t="s">
        <v>12</v>
      </c>
      <c r="I34" s="6">
        <v>8.5</v>
      </c>
      <c r="J34" s="1" t="s">
        <v>18</v>
      </c>
      <c r="K34" s="1" t="s">
        <v>14</v>
      </c>
      <c r="L34" s="1" t="s">
        <v>10</v>
      </c>
      <c r="M34" s="7" t="s">
        <v>11</v>
      </c>
      <c r="S34" s="7" t="s">
        <v>15</v>
      </c>
      <c r="T34" s="3">
        <v>60.35</v>
      </c>
    </row>
    <row r="35" spans="1:20" x14ac:dyDescent="0.25">
      <c r="A35" s="1" t="s">
        <v>33</v>
      </c>
      <c r="B35" s="1" t="s">
        <v>28</v>
      </c>
      <c r="C35" s="6">
        <v>16.399999999999999</v>
      </c>
      <c r="D35" s="1" t="s">
        <v>19</v>
      </c>
      <c r="E35" s="1" t="s">
        <v>20</v>
      </c>
      <c r="F35" s="1" t="s">
        <v>10</v>
      </c>
      <c r="G35" s="1" t="s">
        <v>11</v>
      </c>
      <c r="H35" s="1" t="s">
        <v>12</v>
      </c>
      <c r="I35" s="6">
        <v>5.8</v>
      </c>
      <c r="J35" s="1" t="s">
        <v>21</v>
      </c>
      <c r="K35" s="1" t="s">
        <v>22</v>
      </c>
      <c r="L35" s="1" t="s">
        <v>10</v>
      </c>
      <c r="M35" s="7" t="s">
        <v>11</v>
      </c>
      <c r="S35" s="7" t="s">
        <v>15</v>
      </c>
      <c r="T35" s="3">
        <v>47.56</v>
      </c>
    </row>
    <row r="36" spans="1:20" x14ac:dyDescent="0.25">
      <c r="A36" s="1" t="s">
        <v>38</v>
      </c>
      <c r="B36" s="1" t="s">
        <v>34</v>
      </c>
      <c r="C36" s="6">
        <v>10</v>
      </c>
      <c r="D36" s="1" t="s">
        <v>23</v>
      </c>
      <c r="E36" s="1" t="s">
        <v>22</v>
      </c>
      <c r="F36" s="1" t="s">
        <v>10</v>
      </c>
      <c r="G36" s="1" t="s">
        <v>11</v>
      </c>
      <c r="H36" s="1" t="s">
        <v>12</v>
      </c>
      <c r="I36" s="6"/>
      <c r="M36" s="7"/>
      <c r="S36" s="7" t="s">
        <v>15</v>
      </c>
      <c r="T36" s="3">
        <v>314</v>
      </c>
    </row>
    <row r="37" spans="1:20" x14ac:dyDescent="0.25">
      <c r="A37" s="1" t="s">
        <v>39</v>
      </c>
      <c r="B37" s="1" t="s">
        <v>34</v>
      </c>
      <c r="C37" s="6">
        <v>8.1999999999999993</v>
      </c>
      <c r="D37" s="1" t="s">
        <v>23</v>
      </c>
      <c r="E37" s="1" t="s">
        <v>22</v>
      </c>
      <c r="F37" s="1" t="s">
        <v>10</v>
      </c>
      <c r="G37" s="1" t="s">
        <v>11</v>
      </c>
      <c r="H37" s="1" t="s">
        <v>12</v>
      </c>
      <c r="I37" s="6"/>
      <c r="M37" s="7"/>
      <c r="S37" s="7" t="s">
        <v>15</v>
      </c>
      <c r="T37" s="3">
        <v>51.5</v>
      </c>
    </row>
    <row r="38" spans="1:20" x14ac:dyDescent="0.25">
      <c r="A38" s="1" t="s">
        <v>38</v>
      </c>
      <c r="B38" s="1" t="s">
        <v>35</v>
      </c>
      <c r="C38" s="6">
        <v>14.5</v>
      </c>
      <c r="D38" s="1" t="s">
        <v>24</v>
      </c>
      <c r="E38" s="1" t="s">
        <v>25</v>
      </c>
      <c r="F38" s="1" t="s">
        <v>26</v>
      </c>
      <c r="G38" s="1" t="s">
        <v>11</v>
      </c>
      <c r="H38" s="1" t="s">
        <v>12</v>
      </c>
      <c r="I38" s="6"/>
      <c r="M38" s="7"/>
      <c r="S38" s="7" t="s">
        <v>15</v>
      </c>
      <c r="T38" s="3">
        <v>165.05</v>
      </c>
    </row>
    <row r="39" spans="1:20" x14ac:dyDescent="0.25">
      <c r="A39" s="1" t="s">
        <v>39</v>
      </c>
      <c r="B39" s="1" t="s">
        <v>35</v>
      </c>
      <c r="C39" s="6">
        <v>15</v>
      </c>
      <c r="D39" s="1" t="s">
        <v>23</v>
      </c>
      <c r="E39" s="1" t="s">
        <v>22</v>
      </c>
      <c r="F39" s="1" t="s">
        <v>10</v>
      </c>
      <c r="G39" s="1" t="s">
        <v>11</v>
      </c>
      <c r="H39" s="1" t="s">
        <v>12</v>
      </c>
      <c r="I39" s="6"/>
      <c r="M39" s="7"/>
      <c r="S39" s="7" t="s">
        <v>15</v>
      </c>
      <c r="T39" s="3">
        <v>47.1</v>
      </c>
    </row>
    <row r="40" spans="1:20" x14ac:dyDescent="0.25">
      <c r="A40" s="1" t="s">
        <v>41</v>
      </c>
      <c r="B40" s="1" t="s">
        <v>27</v>
      </c>
      <c r="C40" s="6">
        <v>18.66</v>
      </c>
      <c r="D40" s="1" t="s">
        <v>42</v>
      </c>
      <c r="E40" s="1" t="s">
        <v>10</v>
      </c>
      <c r="F40" s="1" t="s">
        <v>10</v>
      </c>
      <c r="G40" s="1" t="s">
        <v>11</v>
      </c>
      <c r="H40" s="1" t="s">
        <v>12</v>
      </c>
      <c r="I40" s="6">
        <v>5.6</v>
      </c>
      <c r="J40" s="1" t="s">
        <v>40</v>
      </c>
      <c r="K40" s="1" t="s">
        <v>14</v>
      </c>
      <c r="L40" s="1" t="s">
        <v>10</v>
      </c>
      <c r="M40" s="1" t="s">
        <v>11</v>
      </c>
      <c r="N40" s="6">
        <v>17.8</v>
      </c>
      <c r="O40" s="1" t="s">
        <v>23</v>
      </c>
      <c r="P40" s="1" t="s">
        <v>17</v>
      </c>
      <c r="Q40" s="1" t="s">
        <v>10</v>
      </c>
      <c r="R40" s="1" t="s">
        <v>11</v>
      </c>
      <c r="S40" s="1" t="s">
        <v>15</v>
      </c>
      <c r="T40" s="3">
        <v>42.06</v>
      </c>
    </row>
    <row r="41" spans="1:20" x14ac:dyDescent="0.25">
      <c r="A41" s="1" t="s">
        <v>41</v>
      </c>
      <c r="B41" s="1" t="s">
        <v>43</v>
      </c>
      <c r="C41" s="6">
        <v>30.5</v>
      </c>
      <c r="D41" s="1">
        <v>60</v>
      </c>
      <c r="E41" s="1">
        <v>55</v>
      </c>
      <c r="F41" s="1" t="s">
        <v>10</v>
      </c>
      <c r="G41" s="1" t="s">
        <v>11</v>
      </c>
      <c r="H41" s="1" t="s">
        <v>12</v>
      </c>
      <c r="I41" s="6">
        <v>20.9</v>
      </c>
      <c r="J41" s="1">
        <v>230</v>
      </c>
      <c r="K41" s="1">
        <v>75</v>
      </c>
      <c r="L41" s="1" t="s">
        <v>10</v>
      </c>
      <c r="M41" s="1" t="s">
        <v>11</v>
      </c>
      <c r="N41" s="6">
        <v>26</v>
      </c>
      <c r="O41" s="1">
        <v>120</v>
      </c>
      <c r="P41" s="1">
        <v>180</v>
      </c>
      <c r="Q41" s="1" t="s">
        <v>10</v>
      </c>
      <c r="R41" s="1" t="s">
        <v>11</v>
      </c>
      <c r="S41" s="1" t="s">
        <v>15</v>
      </c>
      <c r="T41" s="3">
        <v>77.400000000000006</v>
      </c>
    </row>
    <row r="42" spans="1:20" x14ac:dyDescent="0.25">
      <c r="A42" s="1" t="s">
        <v>36</v>
      </c>
      <c r="B42" s="1" t="s">
        <v>32</v>
      </c>
      <c r="C42" s="6">
        <v>17.399999999999999</v>
      </c>
      <c r="D42" s="1" t="s">
        <v>8</v>
      </c>
      <c r="E42" s="1" t="s">
        <v>9</v>
      </c>
      <c r="F42" s="1" t="s">
        <v>10</v>
      </c>
      <c r="G42" s="1" t="s">
        <v>11</v>
      </c>
      <c r="H42" s="1" t="s">
        <v>12</v>
      </c>
      <c r="I42" s="6">
        <v>8.3000000000000007</v>
      </c>
      <c r="J42" s="1" t="s">
        <v>13</v>
      </c>
      <c r="K42" s="1" t="s">
        <v>14</v>
      </c>
      <c r="L42" s="1" t="s">
        <v>10</v>
      </c>
      <c r="M42" s="1" t="s">
        <v>11</v>
      </c>
      <c r="S42" s="1" t="s">
        <v>15</v>
      </c>
      <c r="T42" s="3">
        <v>144.41999999999999</v>
      </c>
    </row>
    <row r="43" spans="1:20" x14ac:dyDescent="0.25">
      <c r="A43" s="1" t="s">
        <v>37</v>
      </c>
      <c r="B43" s="1" t="s">
        <v>32</v>
      </c>
      <c r="C43" s="6">
        <v>19.8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6">
        <v>7.9</v>
      </c>
      <c r="J43" s="1" t="s">
        <v>13</v>
      </c>
      <c r="K43" s="1" t="s">
        <v>14</v>
      </c>
      <c r="L43" s="1" t="s">
        <v>10</v>
      </c>
      <c r="M43" s="1" t="s">
        <v>11</v>
      </c>
      <c r="S43" s="1" t="s">
        <v>15</v>
      </c>
      <c r="T43" s="3">
        <v>55.4</v>
      </c>
    </row>
    <row r="44" spans="1:20" x14ac:dyDescent="0.25">
      <c r="A44" s="1" t="s">
        <v>33</v>
      </c>
      <c r="B44" s="1" t="s">
        <v>27</v>
      </c>
      <c r="C44" s="6">
        <v>18.100000000000001</v>
      </c>
      <c r="D44" s="1" t="s">
        <v>8</v>
      </c>
      <c r="E44" s="1" t="s">
        <v>17</v>
      </c>
      <c r="F44" s="1" t="s">
        <v>10</v>
      </c>
      <c r="G44" s="1" t="s">
        <v>11</v>
      </c>
      <c r="H44" s="1" t="s">
        <v>12</v>
      </c>
      <c r="I44" s="6">
        <v>4</v>
      </c>
      <c r="J44" s="1" t="s">
        <v>18</v>
      </c>
      <c r="K44" s="1" t="s">
        <v>14</v>
      </c>
      <c r="L44" s="1" t="s">
        <v>10</v>
      </c>
      <c r="M44" s="7" t="s">
        <v>11</v>
      </c>
      <c r="S44" s="7" t="s">
        <v>15</v>
      </c>
      <c r="T44" s="3">
        <v>36.200000000000003</v>
      </c>
    </row>
    <row r="45" spans="1:20" x14ac:dyDescent="0.25">
      <c r="A45" s="1" t="s">
        <v>33</v>
      </c>
      <c r="B45" s="1" t="s">
        <v>28</v>
      </c>
      <c r="C45" s="6">
        <v>15.9</v>
      </c>
      <c r="D45" s="1" t="s">
        <v>19</v>
      </c>
      <c r="E45" s="1" t="s">
        <v>20</v>
      </c>
      <c r="F45" s="1" t="s">
        <v>10</v>
      </c>
      <c r="G45" s="1" t="s">
        <v>11</v>
      </c>
      <c r="H45" s="1" t="s">
        <v>12</v>
      </c>
      <c r="I45" s="6">
        <v>7.2</v>
      </c>
      <c r="J45" s="1" t="s">
        <v>21</v>
      </c>
      <c r="K45" s="1" t="s">
        <v>22</v>
      </c>
      <c r="L45" s="1" t="s">
        <v>10</v>
      </c>
      <c r="M45" s="7" t="s">
        <v>11</v>
      </c>
      <c r="S45" s="7" t="s">
        <v>15</v>
      </c>
      <c r="T45" s="3">
        <v>57.24</v>
      </c>
    </row>
    <row r="46" spans="1:20" x14ac:dyDescent="0.25">
      <c r="A46" s="1" t="s">
        <v>38</v>
      </c>
      <c r="B46" s="1" t="s">
        <v>34</v>
      </c>
      <c r="C46" s="6">
        <v>6.5</v>
      </c>
      <c r="D46" s="1" t="s">
        <v>23</v>
      </c>
      <c r="E46" s="1" t="s">
        <v>22</v>
      </c>
      <c r="F46" s="1" t="s">
        <v>10</v>
      </c>
      <c r="G46" s="1" t="s">
        <v>11</v>
      </c>
      <c r="H46" s="1" t="s">
        <v>12</v>
      </c>
      <c r="I46" s="6"/>
      <c r="M46" s="7"/>
      <c r="S46" s="7" t="s">
        <v>15</v>
      </c>
      <c r="T46" s="3">
        <v>132.66999999999999</v>
      </c>
    </row>
    <row r="47" spans="1:20" x14ac:dyDescent="0.25">
      <c r="A47" s="1" t="s">
        <v>39</v>
      </c>
      <c r="B47" s="1" t="s">
        <v>34</v>
      </c>
      <c r="C47" s="6">
        <v>13.3</v>
      </c>
      <c r="D47" s="1" t="s">
        <v>23</v>
      </c>
      <c r="E47" s="1" t="s">
        <v>22</v>
      </c>
      <c r="F47" s="1" t="s">
        <v>10</v>
      </c>
      <c r="G47" s="1" t="s">
        <v>11</v>
      </c>
      <c r="H47" s="1" t="s">
        <v>12</v>
      </c>
      <c r="I47" s="6"/>
      <c r="M47" s="7"/>
      <c r="S47" s="7" t="s">
        <v>15</v>
      </c>
      <c r="T47" s="3">
        <v>83.52</v>
      </c>
    </row>
    <row r="48" spans="1:20" x14ac:dyDescent="0.25">
      <c r="A48" s="1" t="s">
        <v>38</v>
      </c>
      <c r="B48" s="1" t="s">
        <v>35</v>
      </c>
      <c r="C48" s="6">
        <v>7.4</v>
      </c>
      <c r="D48" s="1" t="s">
        <v>24</v>
      </c>
      <c r="E48" s="1" t="s">
        <v>25</v>
      </c>
      <c r="F48" s="1" t="s">
        <v>26</v>
      </c>
      <c r="G48" s="1" t="s">
        <v>11</v>
      </c>
      <c r="H48" s="1" t="s">
        <v>12</v>
      </c>
      <c r="I48" s="6"/>
      <c r="M48" s="7"/>
      <c r="S48" s="7" t="s">
        <v>15</v>
      </c>
      <c r="T48" s="3">
        <v>42.99</v>
      </c>
    </row>
    <row r="49" spans="1:20" x14ac:dyDescent="0.25">
      <c r="A49" s="1" t="s">
        <v>39</v>
      </c>
      <c r="B49" s="1" t="s">
        <v>35</v>
      </c>
      <c r="C49" s="6">
        <v>7.1</v>
      </c>
      <c r="D49" s="1" t="s">
        <v>23</v>
      </c>
      <c r="E49" s="1" t="s">
        <v>22</v>
      </c>
      <c r="F49" s="1" t="s">
        <v>10</v>
      </c>
      <c r="G49" s="1" t="s">
        <v>11</v>
      </c>
      <c r="H49" s="1" t="s">
        <v>12</v>
      </c>
      <c r="I49" s="6"/>
      <c r="M49" s="7"/>
      <c r="S49" s="7" t="s">
        <v>15</v>
      </c>
      <c r="T49" s="3">
        <v>22.29</v>
      </c>
    </row>
    <row r="50" spans="1:20" x14ac:dyDescent="0.25">
      <c r="A50" s="1" t="s">
        <v>41</v>
      </c>
      <c r="B50" s="1" t="s">
        <v>27</v>
      </c>
      <c r="C50" s="6">
        <v>13.48</v>
      </c>
      <c r="D50" s="1" t="s">
        <v>42</v>
      </c>
      <c r="E50" s="1" t="s">
        <v>10</v>
      </c>
      <c r="F50" s="1" t="s">
        <v>10</v>
      </c>
      <c r="G50" s="1" t="s">
        <v>11</v>
      </c>
      <c r="H50" s="1" t="s">
        <v>12</v>
      </c>
      <c r="I50" s="6">
        <v>7.8</v>
      </c>
      <c r="J50" s="1" t="s">
        <v>40</v>
      </c>
      <c r="K50" s="1" t="s">
        <v>14</v>
      </c>
      <c r="L50" s="1" t="s">
        <v>10</v>
      </c>
      <c r="M50" s="1" t="s">
        <v>11</v>
      </c>
      <c r="N50" s="6">
        <v>11</v>
      </c>
      <c r="O50" s="1" t="s">
        <v>23</v>
      </c>
      <c r="P50" s="1" t="s">
        <v>17</v>
      </c>
      <c r="Q50" s="1" t="s">
        <v>10</v>
      </c>
      <c r="R50" s="1" t="s">
        <v>11</v>
      </c>
      <c r="S50" s="1" t="s">
        <v>15</v>
      </c>
      <c r="T50" s="3">
        <v>32.28</v>
      </c>
    </row>
    <row r="51" spans="1:20" x14ac:dyDescent="0.25">
      <c r="A51" s="1" t="s">
        <v>41</v>
      </c>
      <c r="B51" s="1" t="s">
        <v>43</v>
      </c>
      <c r="C51" s="6">
        <v>31.1</v>
      </c>
      <c r="D51" s="1">
        <v>60</v>
      </c>
      <c r="E51" s="1">
        <v>55</v>
      </c>
      <c r="F51" s="1" t="s">
        <v>10</v>
      </c>
      <c r="G51" s="1" t="s">
        <v>11</v>
      </c>
      <c r="H51" s="1" t="s">
        <v>12</v>
      </c>
      <c r="I51" s="6">
        <v>20.7</v>
      </c>
      <c r="J51" s="1">
        <v>230</v>
      </c>
      <c r="K51" s="1">
        <v>75</v>
      </c>
      <c r="L51" s="1" t="s">
        <v>10</v>
      </c>
      <c r="M51" s="1" t="s">
        <v>11</v>
      </c>
      <c r="N51" s="6">
        <v>26.3</v>
      </c>
      <c r="O51" s="1">
        <v>120</v>
      </c>
      <c r="P51" s="1">
        <v>180</v>
      </c>
      <c r="Q51" s="1" t="s">
        <v>10</v>
      </c>
      <c r="R51" s="1" t="s">
        <v>11</v>
      </c>
      <c r="S51" s="1" t="s">
        <v>15</v>
      </c>
      <c r="T51" s="3">
        <v>78.099999999999994</v>
      </c>
    </row>
    <row r="52" spans="1:20" x14ac:dyDescent="0.25">
      <c r="A52" s="1" t="s">
        <v>36</v>
      </c>
      <c r="B52" s="1" t="s">
        <v>32</v>
      </c>
      <c r="C52" s="6">
        <v>12.4</v>
      </c>
      <c r="D52" s="1" t="s">
        <v>8</v>
      </c>
      <c r="E52" s="1" t="s">
        <v>9</v>
      </c>
      <c r="F52" s="1" t="s">
        <v>10</v>
      </c>
      <c r="G52" s="1" t="s">
        <v>11</v>
      </c>
      <c r="H52" s="1" t="s">
        <v>12</v>
      </c>
      <c r="I52" s="6">
        <v>4.3</v>
      </c>
      <c r="J52" s="1" t="s">
        <v>13</v>
      </c>
      <c r="K52" s="1" t="s">
        <v>14</v>
      </c>
      <c r="L52" s="1" t="s">
        <v>10</v>
      </c>
      <c r="M52" s="1" t="s">
        <v>11</v>
      </c>
      <c r="S52" s="1" t="s">
        <v>15</v>
      </c>
      <c r="T52" s="3">
        <v>53.32</v>
      </c>
    </row>
    <row r="53" spans="1:20" x14ac:dyDescent="0.25">
      <c r="A53" s="1" t="s">
        <v>37</v>
      </c>
      <c r="B53" s="1" t="s">
        <v>32</v>
      </c>
      <c r="C53" s="6">
        <v>12.8</v>
      </c>
      <c r="D53" s="1" t="s">
        <v>8</v>
      </c>
      <c r="E53" s="1" t="s">
        <v>9</v>
      </c>
      <c r="F53" s="1" t="s">
        <v>10</v>
      </c>
      <c r="G53" s="1" t="s">
        <v>11</v>
      </c>
      <c r="H53" s="1" t="s">
        <v>12</v>
      </c>
      <c r="I53" s="6">
        <v>4</v>
      </c>
      <c r="J53" s="1" t="s">
        <v>13</v>
      </c>
      <c r="K53" s="1" t="s">
        <v>14</v>
      </c>
      <c r="L53" s="1" t="s">
        <v>10</v>
      </c>
      <c r="M53" s="1" t="s">
        <v>11</v>
      </c>
      <c r="S53" s="1" t="s">
        <v>15</v>
      </c>
      <c r="T53" s="3">
        <v>33.6</v>
      </c>
    </row>
    <row r="54" spans="1:20" x14ac:dyDescent="0.25">
      <c r="A54" s="1" t="s">
        <v>33</v>
      </c>
      <c r="B54" s="1" t="s">
        <v>27</v>
      </c>
      <c r="C54" s="6">
        <v>19.8</v>
      </c>
      <c r="D54" s="1" t="s">
        <v>8</v>
      </c>
      <c r="E54" s="1" t="s">
        <v>17</v>
      </c>
      <c r="F54" s="1" t="s">
        <v>10</v>
      </c>
      <c r="G54" s="1" t="s">
        <v>11</v>
      </c>
      <c r="H54" s="1" t="s">
        <v>12</v>
      </c>
      <c r="I54" s="6">
        <v>4.2</v>
      </c>
      <c r="J54" s="1" t="s">
        <v>18</v>
      </c>
      <c r="K54" s="1" t="s">
        <v>14</v>
      </c>
      <c r="L54" s="1" t="s">
        <v>10</v>
      </c>
      <c r="M54" s="7" t="s">
        <v>11</v>
      </c>
      <c r="S54" s="7" t="s">
        <v>15</v>
      </c>
      <c r="T54" s="3">
        <v>41.58</v>
      </c>
    </row>
    <row r="55" spans="1:20" x14ac:dyDescent="0.25">
      <c r="A55" s="1" t="s">
        <v>33</v>
      </c>
      <c r="B55" s="1" t="s">
        <v>28</v>
      </c>
      <c r="C55" s="6">
        <v>19.600000000000001</v>
      </c>
      <c r="D55" s="1" t="s">
        <v>19</v>
      </c>
      <c r="E55" s="1" t="s">
        <v>20</v>
      </c>
      <c r="F55" s="1" t="s">
        <v>10</v>
      </c>
      <c r="G55" s="1" t="s">
        <v>11</v>
      </c>
      <c r="H55" s="1" t="s">
        <v>12</v>
      </c>
      <c r="I55" s="6">
        <v>6.2</v>
      </c>
      <c r="J55" s="1" t="s">
        <v>21</v>
      </c>
      <c r="K55" s="1" t="s">
        <v>22</v>
      </c>
      <c r="L55" s="1" t="s">
        <v>10</v>
      </c>
      <c r="M55" s="7" t="s">
        <v>11</v>
      </c>
      <c r="S55" s="7" t="s">
        <v>15</v>
      </c>
      <c r="T55" s="3">
        <v>60.76</v>
      </c>
    </row>
    <row r="56" spans="1:20" x14ac:dyDescent="0.25">
      <c r="A56" s="1" t="s">
        <v>38</v>
      </c>
      <c r="B56" s="1" t="s">
        <v>34</v>
      </c>
      <c r="C56" s="6">
        <v>16.399999999999999</v>
      </c>
      <c r="D56" s="1" t="s">
        <v>23</v>
      </c>
      <c r="E56" s="1" t="s">
        <v>22</v>
      </c>
      <c r="F56" s="1" t="s">
        <v>10</v>
      </c>
      <c r="G56" s="1" t="s">
        <v>11</v>
      </c>
      <c r="H56" s="1" t="s">
        <v>12</v>
      </c>
      <c r="I56" s="6"/>
      <c r="M56" s="7"/>
      <c r="S56" s="7" t="s">
        <v>15</v>
      </c>
      <c r="T56" s="3">
        <v>844.53</v>
      </c>
    </row>
    <row r="57" spans="1:20" x14ac:dyDescent="0.25">
      <c r="A57" s="1" t="s">
        <v>39</v>
      </c>
      <c r="B57" s="1" t="s">
        <v>34</v>
      </c>
      <c r="C57" s="6">
        <v>15.2</v>
      </c>
      <c r="D57" s="1" t="s">
        <v>23</v>
      </c>
      <c r="E57" s="1" t="s">
        <v>22</v>
      </c>
      <c r="F57" s="1" t="s">
        <v>10</v>
      </c>
      <c r="G57" s="1" t="s">
        <v>11</v>
      </c>
      <c r="H57" s="1" t="s">
        <v>12</v>
      </c>
      <c r="I57" s="6"/>
      <c r="M57" s="7"/>
      <c r="S57" s="7" t="s">
        <v>15</v>
      </c>
      <c r="T57" s="3">
        <v>95.46</v>
      </c>
    </row>
    <row r="58" spans="1:20" x14ac:dyDescent="0.25">
      <c r="A58" s="1" t="s">
        <v>38</v>
      </c>
      <c r="B58" s="1" t="s">
        <v>35</v>
      </c>
      <c r="C58" s="6">
        <v>13.2</v>
      </c>
      <c r="D58" s="1" t="s">
        <v>24</v>
      </c>
      <c r="E58" s="1" t="s">
        <v>25</v>
      </c>
      <c r="F58" s="1" t="s">
        <v>26</v>
      </c>
      <c r="G58" s="1" t="s">
        <v>11</v>
      </c>
      <c r="H58" s="1" t="s">
        <v>12</v>
      </c>
      <c r="I58" s="6"/>
      <c r="M58" s="7"/>
      <c r="S58" s="7" t="s">
        <v>15</v>
      </c>
      <c r="T58" s="3">
        <v>136.78</v>
      </c>
    </row>
    <row r="59" spans="1:20" x14ac:dyDescent="0.25">
      <c r="A59" s="1" t="s">
        <v>39</v>
      </c>
      <c r="B59" s="1" t="s">
        <v>35</v>
      </c>
      <c r="C59" s="6">
        <v>15.1</v>
      </c>
      <c r="D59" s="1" t="s">
        <v>23</v>
      </c>
      <c r="E59" s="1" t="s">
        <v>22</v>
      </c>
      <c r="F59" s="1" t="s">
        <v>10</v>
      </c>
      <c r="G59" s="1" t="s">
        <v>11</v>
      </c>
      <c r="H59" s="1" t="s">
        <v>12</v>
      </c>
      <c r="I59" s="6"/>
      <c r="M59" s="7"/>
      <c r="S59" s="7" t="s">
        <v>15</v>
      </c>
      <c r="T59" s="3">
        <v>47.41</v>
      </c>
    </row>
    <row r="60" spans="1:20" x14ac:dyDescent="0.25">
      <c r="A60" s="1" t="s">
        <v>41</v>
      </c>
      <c r="B60" s="1" t="s">
        <v>27</v>
      </c>
      <c r="C60" s="6">
        <v>19.28</v>
      </c>
      <c r="D60" s="1" t="s">
        <v>42</v>
      </c>
      <c r="E60" s="1" t="s">
        <v>10</v>
      </c>
      <c r="F60" s="1" t="s">
        <v>10</v>
      </c>
      <c r="G60" s="1" t="s">
        <v>11</v>
      </c>
      <c r="H60" s="1" t="s">
        <v>12</v>
      </c>
      <c r="I60" s="6">
        <v>6.9</v>
      </c>
      <c r="J60" s="1" t="s">
        <v>40</v>
      </c>
      <c r="K60" s="1" t="s">
        <v>14</v>
      </c>
      <c r="L60" s="1" t="s">
        <v>10</v>
      </c>
      <c r="M60" s="1" t="s">
        <v>11</v>
      </c>
      <c r="N60" s="6">
        <v>18</v>
      </c>
      <c r="O60" s="1" t="s">
        <v>23</v>
      </c>
      <c r="P60" s="1" t="s">
        <v>17</v>
      </c>
      <c r="Q60" s="1" t="s">
        <v>10</v>
      </c>
      <c r="R60" s="1" t="s">
        <v>11</v>
      </c>
      <c r="S60" s="1" t="s">
        <v>15</v>
      </c>
      <c r="T60" s="3">
        <v>44.18</v>
      </c>
    </row>
    <row r="61" spans="1:20" x14ac:dyDescent="0.25">
      <c r="A61" s="1" t="s">
        <v>41</v>
      </c>
      <c r="B61" s="1" t="s">
        <v>43</v>
      </c>
      <c r="C61" s="6">
        <v>32.299999999999997</v>
      </c>
      <c r="D61" s="1">
        <v>60</v>
      </c>
      <c r="E61" s="1">
        <v>55</v>
      </c>
      <c r="F61" s="1" t="s">
        <v>10</v>
      </c>
      <c r="G61" s="1" t="s">
        <v>11</v>
      </c>
      <c r="H61" s="1" t="s">
        <v>12</v>
      </c>
      <c r="I61" s="6">
        <v>21.5</v>
      </c>
      <c r="J61" s="1">
        <v>230</v>
      </c>
      <c r="K61" s="1">
        <v>75</v>
      </c>
      <c r="L61" s="1" t="s">
        <v>10</v>
      </c>
      <c r="M61" s="1" t="s">
        <v>11</v>
      </c>
      <c r="N61" s="6">
        <v>26.4</v>
      </c>
      <c r="O61" s="1">
        <v>120</v>
      </c>
      <c r="P61" s="1">
        <v>180</v>
      </c>
      <c r="Q61" s="1" t="s">
        <v>10</v>
      </c>
      <c r="R61" s="1" t="s">
        <v>11</v>
      </c>
      <c r="S61" s="1" t="s">
        <v>15</v>
      </c>
      <c r="T61" s="3">
        <v>80.2</v>
      </c>
    </row>
    <row r="62" spans="1:20" x14ac:dyDescent="0.25">
      <c r="A62" s="1" t="s">
        <v>36</v>
      </c>
      <c r="B62" s="1" t="s">
        <v>32</v>
      </c>
      <c r="C62" s="6">
        <v>19.399999999999999</v>
      </c>
      <c r="D62" s="1" t="s">
        <v>8</v>
      </c>
      <c r="E62" s="1" t="s">
        <v>9</v>
      </c>
      <c r="F62" s="1" t="s">
        <v>10</v>
      </c>
      <c r="G62" s="1" t="s">
        <v>11</v>
      </c>
      <c r="H62" s="1" t="s">
        <v>12</v>
      </c>
      <c r="I62" s="6">
        <v>7.9</v>
      </c>
      <c r="J62" s="1" t="s">
        <v>13</v>
      </c>
      <c r="K62" s="1" t="s">
        <v>14</v>
      </c>
      <c r="L62" s="1" t="s">
        <v>10</v>
      </c>
      <c r="M62" s="1" t="s">
        <v>11</v>
      </c>
      <c r="S62" s="1" t="s">
        <v>15</v>
      </c>
      <c r="T62" s="3">
        <v>153.26</v>
      </c>
    </row>
    <row r="63" spans="1:20" x14ac:dyDescent="0.25">
      <c r="A63" s="1" t="s">
        <v>37</v>
      </c>
      <c r="B63" s="1" t="s">
        <v>32</v>
      </c>
      <c r="C63" s="6">
        <v>15.8</v>
      </c>
      <c r="D63" s="1" t="s">
        <v>8</v>
      </c>
      <c r="E63" s="1" t="s">
        <v>9</v>
      </c>
      <c r="F63" s="1" t="s">
        <v>10</v>
      </c>
      <c r="G63" s="1" t="s">
        <v>11</v>
      </c>
      <c r="H63" s="1" t="s">
        <v>12</v>
      </c>
      <c r="I63" s="6">
        <v>6.1</v>
      </c>
      <c r="J63" s="1" t="s">
        <v>13</v>
      </c>
      <c r="K63" s="1" t="s">
        <v>14</v>
      </c>
      <c r="L63" s="1" t="s">
        <v>10</v>
      </c>
      <c r="M63" s="1" t="s">
        <v>11</v>
      </c>
      <c r="S63" s="1" t="s">
        <v>15</v>
      </c>
      <c r="T63" s="3">
        <v>43.8</v>
      </c>
    </row>
    <row r="64" spans="1:20" x14ac:dyDescent="0.25">
      <c r="A64" s="1" t="s">
        <v>33</v>
      </c>
      <c r="B64" s="1" t="s">
        <v>27</v>
      </c>
      <c r="C64" s="6">
        <v>14.9</v>
      </c>
      <c r="D64" s="1" t="s">
        <v>8</v>
      </c>
      <c r="E64" s="1" t="s">
        <v>17</v>
      </c>
      <c r="F64" s="1" t="s">
        <v>10</v>
      </c>
      <c r="G64" s="1" t="s">
        <v>11</v>
      </c>
      <c r="H64" s="1" t="s">
        <v>12</v>
      </c>
      <c r="I64" s="6">
        <v>8.8000000000000007</v>
      </c>
      <c r="J64" s="1" t="s">
        <v>18</v>
      </c>
      <c r="K64" s="1" t="s">
        <v>14</v>
      </c>
      <c r="L64" s="1" t="s">
        <v>10</v>
      </c>
      <c r="M64" s="7" t="s">
        <v>11</v>
      </c>
      <c r="S64" s="7" t="s">
        <v>15</v>
      </c>
      <c r="T64" s="3">
        <v>65.56</v>
      </c>
    </row>
    <row r="65" spans="1:20" x14ac:dyDescent="0.25">
      <c r="A65" s="1" t="s">
        <v>33</v>
      </c>
      <c r="B65" s="1" t="s">
        <v>28</v>
      </c>
      <c r="C65" s="6">
        <v>19.8</v>
      </c>
      <c r="D65" s="1" t="s">
        <v>19</v>
      </c>
      <c r="E65" s="1" t="s">
        <v>20</v>
      </c>
      <c r="F65" s="1" t="s">
        <v>10</v>
      </c>
      <c r="G65" s="1" t="s">
        <v>11</v>
      </c>
      <c r="H65" s="1" t="s">
        <v>12</v>
      </c>
      <c r="I65" s="6">
        <v>8.3000000000000007</v>
      </c>
      <c r="J65" s="1" t="s">
        <v>21</v>
      </c>
      <c r="K65" s="1" t="s">
        <v>22</v>
      </c>
      <c r="L65" s="1" t="s">
        <v>10</v>
      </c>
      <c r="M65" s="7" t="s">
        <v>11</v>
      </c>
      <c r="S65" s="7" t="s">
        <v>15</v>
      </c>
      <c r="T65" s="3">
        <v>82.17</v>
      </c>
    </row>
    <row r="66" spans="1:20" x14ac:dyDescent="0.25">
      <c r="A66" s="1" t="s">
        <v>38</v>
      </c>
      <c r="B66" s="1" t="s">
        <v>34</v>
      </c>
      <c r="C66" s="6">
        <v>12.1</v>
      </c>
      <c r="D66" s="1" t="s">
        <v>23</v>
      </c>
      <c r="E66" s="1" t="s">
        <v>22</v>
      </c>
      <c r="F66" s="1" t="s">
        <v>10</v>
      </c>
      <c r="G66" s="1" t="s">
        <v>11</v>
      </c>
      <c r="H66" s="1" t="s">
        <v>12</v>
      </c>
      <c r="I66" s="6"/>
      <c r="M66" s="7"/>
      <c r="S66" s="7" t="s">
        <v>15</v>
      </c>
      <c r="T66" s="3">
        <v>459.73</v>
      </c>
    </row>
    <row r="67" spans="1:20" x14ac:dyDescent="0.25">
      <c r="A67" s="1" t="s">
        <v>39</v>
      </c>
      <c r="B67" s="1" t="s">
        <v>34</v>
      </c>
      <c r="C67" s="6">
        <v>15.7</v>
      </c>
      <c r="D67" s="1" t="s">
        <v>23</v>
      </c>
      <c r="E67" s="1" t="s">
        <v>22</v>
      </c>
      <c r="F67" s="1" t="s">
        <v>10</v>
      </c>
      <c r="G67" s="1" t="s">
        <v>11</v>
      </c>
      <c r="H67" s="1" t="s">
        <v>12</v>
      </c>
      <c r="I67" s="6"/>
      <c r="M67" s="7"/>
      <c r="S67" s="7" t="s">
        <v>15</v>
      </c>
      <c r="T67" s="3">
        <v>98.6</v>
      </c>
    </row>
    <row r="68" spans="1:20" x14ac:dyDescent="0.25">
      <c r="A68" s="1" t="s">
        <v>38</v>
      </c>
      <c r="B68" s="1" t="s">
        <v>35</v>
      </c>
      <c r="C68" s="6">
        <v>10.9</v>
      </c>
      <c r="D68" s="1" t="s">
        <v>24</v>
      </c>
      <c r="E68" s="1" t="s">
        <v>25</v>
      </c>
      <c r="F68" s="1" t="s">
        <v>26</v>
      </c>
      <c r="G68" s="1" t="s">
        <v>11</v>
      </c>
      <c r="H68" s="1" t="s">
        <v>12</v>
      </c>
      <c r="I68" s="6"/>
      <c r="M68" s="7"/>
      <c r="S68" s="7" t="s">
        <v>15</v>
      </c>
      <c r="T68" s="3">
        <v>93.27</v>
      </c>
    </row>
    <row r="69" spans="1:20" x14ac:dyDescent="0.25">
      <c r="A69" s="1" t="s">
        <v>39</v>
      </c>
      <c r="B69" s="1" t="s">
        <v>35</v>
      </c>
      <c r="C69" s="6">
        <v>8.6</v>
      </c>
      <c r="D69" s="1" t="s">
        <v>23</v>
      </c>
      <c r="E69" s="1" t="s">
        <v>22</v>
      </c>
      <c r="F69" s="1" t="s">
        <v>10</v>
      </c>
      <c r="G69" s="1" t="s">
        <v>11</v>
      </c>
      <c r="H69" s="1" t="s">
        <v>12</v>
      </c>
      <c r="I69" s="6"/>
      <c r="M69" s="7"/>
      <c r="S69" s="7" t="s">
        <v>15</v>
      </c>
      <c r="T69" s="3">
        <v>27</v>
      </c>
    </row>
    <row r="70" spans="1:20" x14ac:dyDescent="0.25">
      <c r="A70" s="1" t="s">
        <v>41</v>
      </c>
      <c r="B70" s="1" t="s">
        <v>27</v>
      </c>
      <c r="C70" s="6">
        <v>16.03</v>
      </c>
      <c r="D70" s="1" t="s">
        <v>42</v>
      </c>
      <c r="E70" s="1" t="s">
        <v>10</v>
      </c>
      <c r="F70" s="1" t="s">
        <v>10</v>
      </c>
      <c r="G70" s="1" t="s">
        <v>11</v>
      </c>
      <c r="H70" s="1" t="s">
        <v>12</v>
      </c>
      <c r="I70" s="6">
        <v>7.8</v>
      </c>
      <c r="J70" s="1" t="s">
        <v>40</v>
      </c>
      <c r="K70" s="1" t="s">
        <v>14</v>
      </c>
      <c r="L70" s="1" t="s">
        <v>10</v>
      </c>
      <c r="M70" s="1" t="s">
        <v>11</v>
      </c>
      <c r="N70" s="6">
        <v>14</v>
      </c>
      <c r="O70" s="1" t="s">
        <v>23</v>
      </c>
      <c r="P70" s="1" t="s">
        <v>17</v>
      </c>
      <c r="Q70" s="1" t="s">
        <v>10</v>
      </c>
      <c r="R70" s="1" t="s">
        <v>11</v>
      </c>
      <c r="S70" s="1" t="s">
        <v>15</v>
      </c>
      <c r="T70" s="3">
        <v>37.83</v>
      </c>
    </row>
    <row r="71" spans="1:20" x14ac:dyDescent="0.25">
      <c r="A71" s="1" t="s">
        <v>41</v>
      </c>
      <c r="B71" s="1" t="s">
        <v>43</v>
      </c>
      <c r="C71" s="6">
        <v>32</v>
      </c>
      <c r="D71" s="1">
        <v>60</v>
      </c>
      <c r="E71" s="1">
        <v>55</v>
      </c>
      <c r="F71" s="1" t="s">
        <v>10</v>
      </c>
      <c r="G71" s="1" t="s">
        <v>11</v>
      </c>
      <c r="H71" s="1" t="s">
        <v>12</v>
      </c>
      <c r="I71" s="6">
        <v>20.8</v>
      </c>
      <c r="J71" s="1">
        <v>230</v>
      </c>
      <c r="K71" s="1">
        <v>75</v>
      </c>
      <c r="L71" s="1" t="s">
        <v>10</v>
      </c>
      <c r="M71" s="1" t="s">
        <v>11</v>
      </c>
      <c r="N71" s="6">
        <v>26.8</v>
      </c>
      <c r="O71" s="1">
        <v>120</v>
      </c>
      <c r="P71" s="1">
        <v>180</v>
      </c>
      <c r="Q71" s="1" t="s">
        <v>10</v>
      </c>
      <c r="R71" s="1" t="s">
        <v>11</v>
      </c>
      <c r="S71" s="1" t="s">
        <v>15</v>
      </c>
      <c r="T71" s="3">
        <v>79.599999999999994</v>
      </c>
    </row>
    <row r="72" spans="1:20" x14ac:dyDescent="0.25">
      <c r="A72" s="1" t="s">
        <v>36</v>
      </c>
      <c r="B72" s="1" t="s">
        <v>32</v>
      </c>
      <c r="C72" s="6">
        <v>18.100000000000001</v>
      </c>
      <c r="D72" s="1" t="s">
        <v>8</v>
      </c>
      <c r="E72" s="1" t="s">
        <v>9</v>
      </c>
      <c r="F72" s="1" t="s">
        <v>10</v>
      </c>
      <c r="G72" s="1" t="s">
        <v>11</v>
      </c>
      <c r="H72" s="1" t="s">
        <v>12</v>
      </c>
      <c r="I72" s="6">
        <v>8.5</v>
      </c>
      <c r="J72" s="1" t="s">
        <v>13</v>
      </c>
      <c r="K72" s="1" t="s">
        <v>14</v>
      </c>
      <c r="L72" s="1" t="s">
        <v>10</v>
      </c>
      <c r="M72" s="1" t="s">
        <v>11</v>
      </c>
      <c r="S72" s="1" t="s">
        <v>15</v>
      </c>
      <c r="T72" s="3">
        <v>153.85</v>
      </c>
    </row>
    <row r="73" spans="1:20" x14ac:dyDescent="0.25">
      <c r="A73" s="1" t="s">
        <v>37</v>
      </c>
      <c r="B73" s="1" t="s">
        <v>32</v>
      </c>
      <c r="C73" s="6">
        <v>13.2</v>
      </c>
      <c r="D73" s="1" t="s">
        <v>8</v>
      </c>
      <c r="E73" s="1" t="s">
        <v>9</v>
      </c>
      <c r="F73" s="1" t="s">
        <v>10</v>
      </c>
      <c r="G73" s="1" t="s">
        <v>11</v>
      </c>
      <c r="H73" s="1" t="s">
        <v>12</v>
      </c>
      <c r="I73" s="6">
        <v>4.8</v>
      </c>
      <c r="J73" s="1" t="s">
        <v>13</v>
      </c>
      <c r="K73" s="1" t="s">
        <v>14</v>
      </c>
      <c r="L73" s="1" t="s">
        <v>10</v>
      </c>
      <c r="M73" s="1" t="s">
        <v>11</v>
      </c>
      <c r="S73" s="1" t="s">
        <v>15</v>
      </c>
      <c r="T73" s="3">
        <v>36</v>
      </c>
    </row>
    <row r="74" spans="1:20" x14ac:dyDescent="0.25">
      <c r="A74" s="1" t="s">
        <v>33</v>
      </c>
      <c r="B74" s="1" t="s">
        <v>27</v>
      </c>
      <c r="C74" s="6">
        <v>17.3</v>
      </c>
      <c r="D74" s="1" t="s">
        <v>8</v>
      </c>
      <c r="E74" s="1" t="s">
        <v>17</v>
      </c>
      <c r="F74" s="1" t="s">
        <v>10</v>
      </c>
      <c r="G74" s="1" t="s">
        <v>11</v>
      </c>
      <c r="H74" s="1" t="s">
        <v>12</v>
      </c>
      <c r="I74" s="6">
        <v>8.6999999999999993</v>
      </c>
      <c r="J74" s="1" t="s">
        <v>18</v>
      </c>
      <c r="K74" s="1" t="s">
        <v>14</v>
      </c>
      <c r="L74" s="1" t="s">
        <v>10</v>
      </c>
      <c r="M74" s="7" t="s">
        <v>11</v>
      </c>
      <c r="S74" s="7" t="s">
        <v>15</v>
      </c>
      <c r="T74" s="3">
        <v>75.260000000000005</v>
      </c>
    </row>
    <row r="75" spans="1:20" x14ac:dyDescent="0.25">
      <c r="A75" s="1" t="s">
        <v>33</v>
      </c>
      <c r="B75" s="1" t="s">
        <v>28</v>
      </c>
      <c r="C75" s="6">
        <v>11.3</v>
      </c>
      <c r="D75" s="1" t="s">
        <v>19</v>
      </c>
      <c r="E75" s="1" t="s">
        <v>20</v>
      </c>
      <c r="F75" s="1" t="s">
        <v>10</v>
      </c>
      <c r="G75" s="1" t="s">
        <v>11</v>
      </c>
      <c r="H75" s="1" t="s">
        <v>12</v>
      </c>
      <c r="I75" s="6">
        <v>7.3</v>
      </c>
      <c r="J75" s="1" t="s">
        <v>21</v>
      </c>
      <c r="K75" s="1" t="s">
        <v>22</v>
      </c>
      <c r="L75" s="1" t="s">
        <v>10</v>
      </c>
      <c r="M75" s="7" t="s">
        <v>11</v>
      </c>
      <c r="S75" s="7" t="s">
        <v>15</v>
      </c>
      <c r="T75" s="3">
        <v>41.25</v>
      </c>
    </row>
    <row r="76" spans="1:20" x14ac:dyDescent="0.25">
      <c r="A76" s="1" t="s">
        <v>38</v>
      </c>
      <c r="B76" s="1" t="s">
        <v>34</v>
      </c>
      <c r="C76" s="6">
        <v>14.6</v>
      </c>
      <c r="D76" s="1" t="s">
        <v>23</v>
      </c>
      <c r="E76" s="1" t="s">
        <v>22</v>
      </c>
      <c r="F76" s="1" t="s">
        <v>10</v>
      </c>
      <c r="G76" s="1" t="s">
        <v>11</v>
      </c>
      <c r="H76" s="1" t="s">
        <v>12</v>
      </c>
      <c r="I76" s="6"/>
      <c r="M76" s="7"/>
      <c r="S76" s="7" t="s">
        <v>15</v>
      </c>
      <c r="T76" s="3">
        <v>669.32</v>
      </c>
    </row>
    <row r="77" spans="1:20" x14ac:dyDescent="0.25">
      <c r="A77" s="1" t="s">
        <v>39</v>
      </c>
      <c r="B77" s="1" t="s">
        <v>34</v>
      </c>
      <c r="C77" s="6">
        <v>7.2</v>
      </c>
      <c r="D77" s="1" t="s">
        <v>23</v>
      </c>
      <c r="E77" s="1" t="s">
        <v>22</v>
      </c>
      <c r="F77" s="1" t="s">
        <v>10</v>
      </c>
      <c r="G77" s="1" t="s">
        <v>11</v>
      </c>
      <c r="H77" s="1" t="s">
        <v>12</v>
      </c>
      <c r="I77" s="6"/>
      <c r="M77" s="7"/>
      <c r="S77" s="7" t="s">
        <v>15</v>
      </c>
      <c r="T77" s="3">
        <v>45.22</v>
      </c>
    </row>
    <row r="78" spans="1:20" x14ac:dyDescent="0.25">
      <c r="A78" s="1" t="s">
        <v>38</v>
      </c>
      <c r="B78" s="1" t="s">
        <v>35</v>
      </c>
      <c r="C78" s="6">
        <v>18.5</v>
      </c>
      <c r="D78" s="1" t="s">
        <v>24</v>
      </c>
      <c r="E78" s="1" t="s">
        <v>25</v>
      </c>
      <c r="F78" s="1" t="s">
        <v>26</v>
      </c>
      <c r="G78" s="1" t="s">
        <v>11</v>
      </c>
      <c r="H78" s="1" t="s">
        <v>12</v>
      </c>
      <c r="I78" s="6"/>
      <c r="M78" s="7"/>
      <c r="S78" s="7" t="s">
        <v>15</v>
      </c>
      <c r="T78" s="3">
        <v>268.67</v>
      </c>
    </row>
    <row r="79" spans="1:20" x14ac:dyDescent="0.25">
      <c r="A79" s="1" t="s">
        <v>39</v>
      </c>
      <c r="B79" s="1" t="s">
        <v>35</v>
      </c>
      <c r="C79" s="6">
        <v>12.6</v>
      </c>
      <c r="D79" s="1" t="s">
        <v>23</v>
      </c>
      <c r="E79" s="1" t="s">
        <v>22</v>
      </c>
      <c r="F79" s="1" t="s">
        <v>10</v>
      </c>
      <c r="G79" s="1" t="s">
        <v>11</v>
      </c>
      <c r="H79" s="1" t="s">
        <v>12</v>
      </c>
      <c r="I79" s="6"/>
      <c r="M79" s="7"/>
      <c r="S79" s="7" t="s">
        <v>15</v>
      </c>
      <c r="T79" s="3">
        <v>39.56</v>
      </c>
    </row>
    <row r="80" spans="1:20" x14ac:dyDescent="0.25">
      <c r="A80" s="1" t="s">
        <v>41</v>
      </c>
      <c r="B80" s="1" t="s">
        <v>27</v>
      </c>
      <c r="C80" s="6">
        <v>17.760000000000002</v>
      </c>
      <c r="D80" s="1" t="s">
        <v>42</v>
      </c>
      <c r="E80" s="1" t="s">
        <v>10</v>
      </c>
      <c r="F80" s="1" t="s">
        <v>10</v>
      </c>
      <c r="G80" s="1" t="s">
        <v>11</v>
      </c>
      <c r="H80" s="1" t="s">
        <v>12</v>
      </c>
      <c r="I80" s="6">
        <v>7.5</v>
      </c>
      <c r="J80" s="1" t="s">
        <v>40</v>
      </c>
      <c r="K80" s="1" t="s">
        <v>14</v>
      </c>
      <c r="L80" s="1" t="s">
        <v>10</v>
      </c>
      <c r="M80" s="1" t="s">
        <v>11</v>
      </c>
      <c r="N80" s="6">
        <v>16.100000000000001</v>
      </c>
      <c r="O80" s="1" t="s">
        <v>23</v>
      </c>
      <c r="P80" s="1" t="s">
        <v>17</v>
      </c>
      <c r="Q80" s="1" t="s">
        <v>10</v>
      </c>
      <c r="R80" s="1" t="s">
        <v>11</v>
      </c>
      <c r="S80" s="1" t="s">
        <v>15</v>
      </c>
      <c r="T80" s="3">
        <v>41.36</v>
      </c>
    </row>
    <row r="81" spans="1:20" x14ac:dyDescent="0.25">
      <c r="A81" s="1" t="s">
        <v>41</v>
      </c>
      <c r="B81" s="1" t="s">
        <v>43</v>
      </c>
      <c r="C81" s="6">
        <v>26.9</v>
      </c>
      <c r="D81" s="1">
        <v>60</v>
      </c>
      <c r="E81" s="1">
        <v>55</v>
      </c>
      <c r="F81" s="1" t="s">
        <v>10</v>
      </c>
      <c r="G81" s="1" t="s">
        <v>11</v>
      </c>
      <c r="H81" s="1" t="s">
        <v>12</v>
      </c>
      <c r="I81" s="6">
        <v>16.3</v>
      </c>
      <c r="J81" s="1">
        <v>230</v>
      </c>
      <c r="K81" s="1">
        <v>75</v>
      </c>
      <c r="L81" s="1" t="s">
        <v>10</v>
      </c>
      <c r="M81" s="1" t="s">
        <v>11</v>
      </c>
      <c r="N81" s="6">
        <v>20.9</v>
      </c>
      <c r="O81" s="1">
        <v>120</v>
      </c>
      <c r="P81" s="1">
        <v>180</v>
      </c>
      <c r="Q81" s="1" t="s">
        <v>10</v>
      </c>
      <c r="R81" s="1" t="s">
        <v>11</v>
      </c>
      <c r="S81" s="1" t="s">
        <v>15</v>
      </c>
      <c r="T81" s="3">
        <v>64.099999999999994</v>
      </c>
    </row>
    <row r="82" spans="1:20" x14ac:dyDescent="0.25">
      <c r="A82" s="1" t="s">
        <v>36</v>
      </c>
      <c r="B82" s="1" t="s">
        <v>32</v>
      </c>
      <c r="C82" s="6">
        <v>16.899999999999999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6">
        <v>8.3000000000000007</v>
      </c>
      <c r="J82" s="1" t="s">
        <v>13</v>
      </c>
      <c r="K82" s="1" t="s">
        <v>14</v>
      </c>
      <c r="L82" s="1" t="s">
        <v>10</v>
      </c>
      <c r="M82" s="1" t="s">
        <v>11</v>
      </c>
      <c r="S82" s="1" t="s">
        <v>15</v>
      </c>
      <c r="T82" s="3">
        <v>140.27000000000001</v>
      </c>
    </row>
    <row r="83" spans="1:20" x14ac:dyDescent="0.25">
      <c r="A83" s="1" t="s">
        <v>37</v>
      </c>
      <c r="B83" s="1" t="s">
        <v>32</v>
      </c>
      <c r="C83" s="6">
        <v>14.6</v>
      </c>
      <c r="D83" s="1" t="s">
        <v>8</v>
      </c>
      <c r="E83" s="1" t="s">
        <v>9</v>
      </c>
      <c r="F83" s="1" t="s">
        <v>10</v>
      </c>
      <c r="G83" s="1" t="s">
        <v>11</v>
      </c>
      <c r="H83" s="1" t="s">
        <v>12</v>
      </c>
      <c r="I83" s="6">
        <v>8.1</v>
      </c>
      <c r="J83" s="1" t="s">
        <v>13</v>
      </c>
      <c r="K83" s="1" t="s">
        <v>14</v>
      </c>
      <c r="L83" s="1" t="s">
        <v>10</v>
      </c>
      <c r="M83" s="1" t="s">
        <v>11</v>
      </c>
      <c r="S83" s="1" t="s">
        <v>15</v>
      </c>
      <c r="T83" s="3">
        <v>45.4</v>
      </c>
    </row>
    <row r="84" spans="1:20" x14ac:dyDescent="0.25">
      <c r="A84" s="1" t="s">
        <v>33</v>
      </c>
      <c r="B84" s="1" t="s">
        <v>27</v>
      </c>
      <c r="C84" s="6">
        <v>18.3</v>
      </c>
      <c r="D84" s="1" t="s">
        <v>8</v>
      </c>
      <c r="E84" s="1" t="s">
        <v>17</v>
      </c>
      <c r="F84" s="1" t="s">
        <v>10</v>
      </c>
      <c r="G84" s="1" t="s">
        <v>11</v>
      </c>
      <c r="H84" s="1" t="s">
        <v>12</v>
      </c>
      <c r="I84" s="6">
        <v>4.5999999999999996</v>
      </c>
      <c r="J84" s="1" t="s">
        <v>18</v>
      </c>
      <c r="K84" s="1" t="s">
        <v>14</v>
      </c>
      <c r="L84" s="1" t="s">
        <v>10</v>
      </c>
      <c r="M84" s="7" t="s">
        <v>11</v>
      </c>
      <c r="S84" s="7" t="s">
        <v>15</v>
      </c>
      <c r="T84" s="3">
        <v>42.09</v>
      </c>
    </row>
    <row r="85" spans="1:20" x14ac:dyDescent="0.25">
      <c r="A85" s="1" t="s">
        <v>33</v>
      </c>
      <c r="B85" s="1" t="s">
        <v>28</v>
      </c>
      <c r="C85" s="6">
        <v>17.7</v>
      </c>
      <c r="D85" s="1" t="s">
        <v>19</v>
      </c>
      <c r="E85" s="1" t="s">
        <v>20</v>
      </c>
      <c r="F85" s="1" t="s">
        <v>10</v>
      </c>
      <c r="G85" s="1" t="s">
        <v>11</v>
      </c>
      <c r="H85" s="1" t="s">
        <v>12</v>
      </c>
      <c r="I85" s="6">
        <v>6</v>
      </c>
      <c r="J85" s="1" t="s">
        <v>21</v>
      </c>
      <c r="K85" s="1" t="s">
        <v>22</v>
      </c>
      <c r="L85" s="1" t="s">
        <v>10</v>
      </c>
      <c r="M85" s="7" t="s">
        <v>11</v>
      </c>
      <c r="S85" s="7" t="s">
        <v>15</v>
      </c>
      <c r="T85" s="3">
        <v>53.1</v>
      </c>
    </row>
    <row r="86" spans="1:20" x14ac:dyDescent="0.25">
      <c r="A86" s="1" t="s">
        <v>38</v>
      </c>
      <c r="B86" s="1" t="s">
        <v>34</v>
      </c>
      <c r="C86" s="6">
        <v>5.9</v>
      </c>
      <c r="D86" s="1" t="s">
        <v>23</v>
      </c>
      <c r="E86" s="1" t="s">
        <v>22</v>
      </c>
      <c r="F86" s="1" t="s">
        <v>10</v>
      </c>
      <c r="G86" s="1" t="s">
        <v>11</v>
      </c>
      <c r="H86" s="1" t="s">
        <v>12</v>
      </c>
      <c r="I86" s="6"/>
      <c r="M86" s="7"/>
      <c r="S86" s="7" t="s">
        <v>15</v>
      </c>
      <c r="T86" s="3">
        <v>109.3</v>
      </c>
    </row>
    <row r="87" spans="1:20" x14ac:dyDescent="0.25">
      <c r="A87" s="1" t="s">
        <v>39</v>
      </c>
      <c r="B87" s="1" t="s">
        <v>34</v>
      </c>
      <c r="C87" s="6">
        <v>12</v>
      </c>
      <c r="D87" s="1" t="s">
        <v>23</v>
      </c>
      <c r="E87" s="1" t="s">
        <v>22</v>
      </c>
      <c r="F87" s="1" t="s">
        <v>10</v>
      </c>
      <c r="G87" s="1" t="s">
        <v>11</v>
      </c>
      <c r="H87" s="1" t="s">
        <v>12</v>
      </c>
      <c r="I87" s="6"/>
      <c r="M87" s="7"/>
      <c r="S87" s="7" t="s">
        <v>15</v>
      </c>
      <c r="T87" s="3">
        <v>75.36</v>
      </c>
    </row>
    <row r="88" spans="1:20" x14ac:dyDescent="0.25">
      <c r="A88" s="1" t="s">
        <v>38</v>
      </c>
      <c r="B88" s="1" t="s">
        <v>35</v>
      </c>
      <c r="C88" s="6">
        <v>8.5</v>
      </c>
      <c r="D88" s="1" t="s">
        <v>24</v>
      </c>
      <c r="E88" s="1" t="s">
        <v>25</v>
      </c>
      <c r="F88" s="1" t="s">
        <v>26</v>
      </c>
      <c r="G88" s="1" t="s">
        <v>11</v>
      </c>
      <c r="H88" s="1" t="s">
        <v>12</v>
      </c>
      <c r="I88" s="6"/>
      <c r="M88" s="7"/>
      <c r="S88" s="7" t="s">
        <v>15</v>
      </c>
      <c r="T88" s="3">
        <v>56.72</v>
      </c>
    </row>
    <row r="89" spans="1:20" x14ac:dyDescent="0.25">
      <c r="A89" s="1" t="s">
        <v>39</v>
      </c>
      <c r="B89" s="1" t="s">
        <v>35</v>
      </c>
      <c r="C89" s="6">
        <v>7.8</v>
      </c>
      <c r="D89" s="1" t="s">
        <v>23</v>
      </c>
      <c r="E89" s="1" t="s">
        <v>22</v>
      </c>
      <c r="F89" s="1" t="s">
        <v>10</v>
      </c>
      <c r="G89" s="1" t="s">
        <v>11</v>
      </c>
      <c r="H89" s="1" t="s">
        <v>12</v>
      </c>
      <c r="I89" s="6"/>
      <c r="M89" s="7"/>
      <c r="S89" s="7" t="s">
        <v>15</v>
      </c>
      <c r="T89" s="3">
        <v>24.49</v>
      </c>
    </row>
    <row r="90" spans="1:20" x14ac:dyDescent="0.25">
      <c r="A90" s="1" t="s">
        <v>41</v>
      </c>
      <c r="B90" s="1" t="s">
        <v>27</v>
      </c>
      <c r="C90" s="6">
        <v>12.9</v>
      </c>
      <c r="D90" s="1" t="s">
        <v>42</v>
      </c>
      <c r="E90" s="1" t="s">
        <v>10</v>
      </c>
      <c r="F90" s="1" t="s">
        <v>10</v>
      </c>
      <c r="G90" s="1" t="s">
        <v>11</v>
      </c>
      <c r="H90" s="1" t="s">
        <v>12</v>
      </c>
      <c r="I90" s="6">
        <v>7.5</v>
      </c>
      <c r="J90" s="1" t="s">
        <v>40</v>
      </c>
      <c r="K90" s="1" t="s">
        <v>14</v>
      </c>
      <c r="L90" s="1" t="s">
        <v>10</v>
      </c>
      <c r="M90" s="1" t="s">
        <v>11</v>
      </c>
      <c r="N90" s="6">
        <v>10.5</v>
      </c>
      <c r="O90" s="1" t="s">
        <v>23</v>
      </c>
      <c r="P90" s="1" t="s">
        <v>17</v>
      </c>
      <c r="Q90" s="1" t="s">
        <v>10</v>
      </c>
      <c r="R90" s="1" t="s">
        <v>11</v>
      </c>
      <c r="S90" s="1" t="s">
        <v>15</v>
      </c>
      <c r="T90" s="3">
        <v>30.9</v>
      </c>
    </row>
    <row r="91" spans="1:20" x14ac:dyDescent="0.25">
      <c r="A91" s="1" t="s">
        <v>41</v>
      </c>
      <c r="B91" s="1" t="s">
        <v>43</v>
      </c>
      <c r="C91" s="6">
        <v>29.6</v>
      </c>
      <c r="D91" s="1">
        <v>60</v>
      </c>
      <c r="E91" s="1">
        <v>55</v>
      </c>
      <c r="F91" s="1" t="s">
        <v>10</v>
      </c>
      <c r="G91" s="1" t="s">
        <v>11</v>
      </c>
      <c r="H91" s="1" t="s">
        <v>12</v>
      </c>
      <c r="I91" s="6">
        <v>16.3</v>
      </c>
      <c r="J91" s="1">
        <v>230</v>
      </c>
      <c r="K91" s="1">
        <v>75</v>
      </c>
      <c r="L91" s="1" t="s">
        <v>10</v>
      </c>
      <c r="M91" s="1" t="s">
        <v>11</v>
      </c>
      <c r="N91" s="6">
        <v>23.3</v>
      </c>
      <c r="O91" s="1">
        <v>120</v>
      </c>
      <c r="P91" s="1">
        <v>180</v>
      </c>
      <c r="Q91" s="1" t="s">
        <v>10</v>
      </c>
      <c r="R91" s="1" t="s">
        <v>11</v>
      </c>
      <c r="S91" s="1" t="s">
        <v>15</v>
      </c>
      <c r="T91" s="3">
        <v>69.2</v>
      </c>
    </row>
    <row r="92" spans="1:20" x14ac:dyDescent="0.25">
      <c r="A92" s="1" t="s">
        <v>36</v>
      </c>
      <c r="B92" s="1" t="s">
        <v>32</v>
      </c>
      <c r="C92" s="6">
        <v>15.2</v>
      </c>
      <c r="D92" s="1" t="s">
        <v>8</v>
      </c>
      <c r="E92" s="1" t="s">
        <v>9</v>
      </c>
      <c r="F92" s="1" t="s">
        <v>10</v>
      </c>
      <c r="G92" s="1" t="s">
        <v>11</v>
      </c>
      <c r="H92" s="1" t="s">
        <v>12</v>
      </c>
      <c r="I92" s="6">
        <v>7.1</v>
      </c>
      <c r="J92" s="1" t="s">
        <v>13</v>
      </c>
      <c r="K92" s="1" t="s">
        <v>14</v>
      </c>
      <c r="L92" s="1" t="s">
        <v>10</v>
      </c>
      <c r="M92" s="1" t="s">
        <v>11</v>
      </c>
      <c r="S92" s="1" t="s">
        <v>15</v>
      </c>
      <c r="T92" s="3">
        <v>107.92</v>
      </c>
    </row>
    <row r="93" spans="1:20" x14ac:dyDescent="0.25">
      <c r="A93" s="1" t="s">
        <v>37</v>
      </c>
      <c r="B93" s="1" t="s">
        <v>32</v>
      </c>
      <c r="C93" s="6">
        <v>17</v>
      </c>
      <c r="D93" s="1" t="s">
        <v>8</v>
      </c>
      <c r="E93" s="1" t="s">
        <v>9</v>
      </c>
      <c r="F93" s="1" t="s">
        <v>10</v>
      </c>
      <c r="G93" s="1" t="s">
        <v>11</v>
      </c>
      <c r="H93" s="1" t="s">
        <v>12</v>
      </c>
      <c r="I93" s="6">
        <v>8.6999999999999993</v>
      </c>
      <c r="J93" s="1" t="s">
        <v>13</v>
      </c>
      <c r="K93" s="1" t="s">
        <v>14</v>
      </c>
      <c r="L93" s="1" t="s">
        <v>10</v>
      </c>
      <c r="M93" s="1" t="s">
        <v>11</v>
      </c>
      <c r="S93" s="1" t="s">
        <v>15</v>
      </c>
      <c r="T93" s="3">
        <v>51.4</v>
      </c>
    </row>
    <row r="94" spans="1:20" x14ac:dyDescent="0.25">
      <c r="A94" s="1" t="s">
        <v>33</v>
      </c>
      <c r="B94" s="1" t="s">
        <v>27</v>
      </c>
      <c r="C94" s="6">
        <v>19.100000000000001</v>
      </c>
      <c r="D94" s="1" t="s">
        <v>8</v>
      </c>
      <c r="E94" s="1" t="s">
        <v>17</v>
      </c>
      <c r="F94" s="1" t="s">
        <v>10</v>
      </c>
      <c r="G94" s="1" t="s">
        <v>11</v>
      </c>
      <c r="H94" s="1" t="s">
        <v>12</v>
      </c>
      <c r="I94" s="6">
        <v>7.1</v>
      </c>
      <c r="J94" s="1" t="s">
        <v>18</v>
      </c>
      <c r="K94" s="1" t="s">
        <v>14</v>
      </c>
      <c r="L94" s="1" t="s">
        <v>10</v>
      </c>
      <c r="M94" s="7" t="s">
        <v>11</v>
      </c>
      <c r="S94" s="7" t="s">
        <v>15</v>
      </c>
      <c r="T94" s="3">
        <v>67.81</v>
      </c>
    </row>
    <row r="95" spans="1:20" x14ac:dyDescent="0.25">
      <c r="A95" s="1" t="s">
        <v>33</v>
      </c>
      <c r="B95" s="1" t="s">
        <v>28</v>
      </c>
      <c r="C95" s="6">
        <v>12.9</v>
      </c>
      <c r="D95" s="1" t="s">
        <v>19</v>
      </c>
      <c r="E95" s="1" t="s">
        <v>20</v>
      </c>
      <c r="F95" s="1" t="s">
        <v>10</v>
      </c>
      <c r="G95" s="1" t="s">
        <v>11</v>
      </c>
      <c r="H95" s="1" t="s">
        <v>12</v>
      </c>
      <c r="I95" s="6">
        <v>6.3</v>
      </c>
      <c r="J95" s="1" t="s">
        <v>21</v>
      </c>
      <c r="K95" s="1" t="s">
        <v>22</v>
      </c>
      <c r="L95" s="1" t="s">
        <v>10</v>
      </c>
      <c r="M95" s="7" t="s">
        <v>11</v>
      </c>
      <c r="S95" s="7" t="s">
        <v>15</v>
      </c>
      <c r="T95" s="3">
        <v>40.64</v>
      </c>
    </row>
    <row r="96" spans="1:20" x14ac:dyDescent="0.25">
      <c r="A96" s="1" t="s">
        <v>38</v>
      </c>
      <c r="B96" s="1" t="s">
        <v>34</v>
      </c>
      <c r="C96" s="6">
        <v>15.3</v>
      </c>
      <c r="D96" s="1" t="s">
        <v>23</v>
      </c>
      <c r="E96" s="1" t="s">
        <v>22</v>
      </c>
      <c r="F96" s="1" t="s">
        <v>10</v>
      </c>
      <c r="G96" s="1" t="s">
        <v>11</v>
      </c>
      <c r="H96" s="1" t="s">
        <v>12</v>
      </c>
      <c r="I96" s="6"/>
      <c r="M96" s="7"/>
      <c r="S96" s="7" t="s">
        <v>15</v>
      </c>
      <c r="T96" s="3">
        <v>735.04</v>
      </c>
    </row>
    <row r="97" spans="1:20" x14ac:dyDescent="0.25">
      <c r="A97" s="1" t="s">
        <v>39</v>
      </c>
      <c r="B97" s="1" t="s">
        <v>34</v>
      </c>
      <c r="C97" s="6">
        <v>16.899999999999999</v>
      </c>
      <c r="D97" s="1" t="s">
        <v>23</v>
      </c>
      <c r="E97" s="1" t="s">
        <v>22</v>
      </c>
      <c r="F97" s="1" t="s">
        <v>10</v>
      </c>
      <c r="G97" s="1" t="s">
        <v>11</v>
      </c>
      <c r="H97" s="1" t="s">
        <v>12</v>
      </c>
      <c r="I97" s="6"/>
      <c r="M97" s="7"/>
      <c r="S97" s="7" t="s">
        <v>15</v>
      </c>
      <c r="T97" s="3">
        <v>106.13</v>
      </c>
    </row>
    <row r="98" spans="1:20" x14ac:dyDescent="0.25">
      <c r="A98" s="1" t="s">
        <v>38</v>
      </c>
      <c r="B98" s="1" t="s">
        <v>35</v>
      </c>
      <c r="C98" s="6">
        <v>16.2</v>
      </c>
      <c r="D98" s="1" t="s">
        <v>24</v>
      </c>
      <c r="E98" s="1" t="s">
        <v>25</v>
      </c>
      <c r="F98" s="1" t="s">
        <v>26</v>
      </c>
      <c r="G98" s="1" t="s">
        <v>11</v>
      </c>
      <c r="H98" s="1" t="s">
        <v>12</v>
      </c>
      <c r="I98" s="6"/>
      <c r="M98" s="7"/>
      <c r="S98" s="7" t="s">
        <v>15</v>
      </c>
      <c r="T98" s="3">
        <v>206.02</v>
      </c>
    </row>
    <row r="99" spans="1:20" x14ac:dyDescent="0.25">
      <c r="A99" s="1" t="s">
        <v>39</v>
      </c>
      <c r="B99" s="1" t="s">
        <v>35</v>
      </c>
      <c r="C99" s="6">
        <v>18.3</v>
      </c>
      <c r="D99" s="1" t="s">
        <v>23</v>
      </c>
      <c r="E99" s="1" t="s">
        <v>22</v>
      </c>
      <c r="F99" s="1" t="s">
        <v>10</v>
      </c>
      <c r="G99" s="1" t="s">
        <v>11</v>
      </c>
      <c r="H99" s="1" t="s">
        <v>12</v>
      </c>
      <c r="I99" s="6"/>
      <c r="M99" s="7"/>
      <c r="S99" s="7" t="s">
        <v>15</v>
      </c>
      <c r="T99" s="3">
        <v>57.46</v>
      </c>
    </row>
    <row r="100" spans="1:20" x14ac:dyDescent="0.25">
      <c r="A100" s="1" t="s">
        <v>41</v>
      </c>
      <c r="B100" s="1" t="s">
        <v>27</v>
      </c>
      <c r="C100" s="6">
        <v>14.51</v>
      </c>
      <c r="D100" s="1" t="s">
        <v>42</v>
      </c>
      <c r="E100" s="1" t="s">
        <v>10</v>
      </c>
      <c r="F100" s="1" t="s">
        <v>10</v>
      </c>
      <c r="G100" s="1" t="s">
        <v>11</v>
      </c>
      <c r="H100" s="1" t="s">
        <v>12</v>
      </c>
      <c r="I100" s="6">
        <v>7.7</v>
      </c>
      <c r="J100" s="1" t="s">
        <v>40</v>
      </c>
      <c r="K100" s="1" t="s">
        <v>14</v>
      </c>
      <c r="L100" s="1" t="s">
        <v>10</v>
      </c>
      <c r="M100" s="1" t="s">
        <v>11</v>
      </c>
      <c r="N100" s="6">
        <v>12.3</v>
      </c>
      <c r="O100" s="1" t="s">
        <v>23</v>
      </c>
      <c r="P100" s="1" t="s">
        <v>17</v>
      </c>
      <c r="Q100" s="1" t="s">
        <v>10</v>
      </c>
      <c r="R100" s="1" t="s">
        <v>11</v>
      </c>
      <c r="S100" s="1" t="s">
        <v>15</v>
      </c>
      <c r="T100" s="3">
        <v>34.51</v>
      </c>
    </row>
    <row r="101" spans="1:20" x14ac:dyDescent="0.25">
      <c r="A101" s="1" t="s">
        <v>41</v>
      </c>
      <c r="B101" s="1" t="s">
        <v>43</v>
      </c>
      <c r="C101" s="6">
        <v>33.4</v>
      </c>
      <c r="D101" s="1">
        <v>60</v>
      </c>
      <c r="E101" s="1">
        <v>55</v>
      </c>
      <c r="F101" s="1" t="s">
        <v>10</v>
      </c>
      <c r="G101" s="1" t="s">
        <v>11</v>
      </c>
      <c r="H101" s="1" t="s">
        <v>12</v>
      </c>
      <c r="I101" s="6">
        <v>23.6</v>
      </c>
      <c r="J101" s="1">
        <v>230</v>
      </c>
      <c r="K101" s="1">
        <v>75</v>
      </c>
      <c r="L101" s="1" t="s">
        <v>10</v>
      </c>
      <c r="M101" s="1" t="s">
        <v>11</v>
      </c>
      <c r="N101" s="6">
        <v>28.3</v>
      </c>
      <c r="O101" s="1">
        <v>120</v>
      </c>
      <c r="P101" s="1">
        <v>180</v>
      </c>
      <c r="Q101" s="1" t="s">
        <v>10</v>
      </c>
      <c r="R101" s="1" t="s">
        <v>11</v>
      </c>
      <c r="S101" s="1" t="s">
        <v>15</v>
      </c>
      <c r="T101" s="3">
        <v>85.3</v>
      </c>
    </row>
    <row r="102" spans="1:20" x14ac:dyDescent="0.25">
      <c r="A102" s="1" t="s">
        <v>36</v>
      </c>
      <c r="B102" s="1" t="s">
        <v>32</v>
      </c>
      <c r="C102" s="6">
        <v>12.7</v>
      </c>
      <c r="D102" s="1" t="s">
        <v>8</v>
      </c>
      <c r="E102" s="1" t="s">
        <v>9</v>
      </c>
      <c r="F102" s="1" t="s">
        <v>10</v>
      </c>
      <c r="G102" s="1" t="s">
        <v>11</v>
      </c>
      <c r="H102" s="1" t="s">
        <v>12</v>
      </c>
      <c r="I102" s="6">
        <v>8.9</v>
      </c>
      <c r="J102" s="1" t="s">
        <v>13</v>
      </c>
      <c r="K102" s="1" t="s">
        <v>14</v>
      </c>
      <c r="L102" s="1" t="s">
        <v>10</v>
      </c>
      <c r="M102" s="1" t="s">
        <v>11</v>
      </c>
      <c r="S102" s="1" t="s">
        <v>15</v>
      </c>
      <c r="T102" s="3">
        <v>113.03</v>
      </c>
    </row>
  </sheetData>
  <phoneticPr fontId="4" type="noConversion"/>
  <pageMargins left="0.7" right="0.7" top="0.75" bottom="0.75" header="0.3" footer="0.3"/>
  <ignoredErrors>
    <ignoredError sqref="A1:T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A1EB-161A-4B58-9232-0B87FD92E43C}">
  <dimension ref="A1:T102"/>
  <sheetViews>
    <sheetView topLeftCell="A63" workbookViewId="0">
      <selection activeCell="T77" sqref="A77:T77"/>
    </sheetView>
  </sheetViews>
  <sheetFormatPr baseColWidth="10" defaultRowHeight="15" x14ac:dyDescent="0.25"/>
  <cols>
    <col min="1" max="1" width="31.28515625" customWidth="1"/>
    <col min="2" max="2" width="18.85546875" customWidth="1"/>
    <col min="3" max="15" width="6.28515625" customWidth="1"/>
    <col min="16" max="20" width="6.85546875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</v>
      </c>
      <c r="I1" s="2" t="s">
        <v>2</v>
      </c>
      <c r="J1" t="s">
        <v>3</v>
      </c>
      <c r="K1" t="s">
        <v>4</v>
      </c>
      <c r="L1" t="s">
        <v>5</v>
      </c>
      <c r="M1" t="s">
        <v>6</v>
      </c>
      <c r="N1" s="2" t="s">
        <v>2</v>
      </c>
      <c r="O1" t="s">
        <v>3</v>
      </c>
      <c r="P1" t="s">
        <v>4</v>
      </c>
      <c r="Q1" t="s">
        <v>5</v>
      </c>
      <c r="R1" t="s">
        <v>6</v>
      </c>
      <c r="S1" t="s">
        <v>6</v>
      </c>
      <c r="T1" s="3" t="s">
        <v>7</v>
      </c>
    </row>
    <row r="2" spans="1:20" x14ac:dyDescent="0.25">
      <c r="A2" t="s">
        <v>37</v>
      </c>
      <c r="B2" t="s">
        <v>32</v>
      </c>
      <c r="C2" s="2">
        <f ca="1">ROUND(RANDBETWEEN(110,200)/10,2)</f>
        <v>18.399999999999999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2">
        <f ca="1">ROUND(RANDBETWEEN(40,90)/10,2)</f>
        <v>7.2</v>
      </c>
      <c r="J2" t="s">
        <v>13</v>
      </c>
      <c r="K2" t="s">
        <v>14</v>
      </c>
      <c r="L2" t="s">
        <v>10</v>
      </c>
      <c r="M2" t="s">
        <v>11</v>
      </c>
      <c r="S2" t="s">
        <v>15</v>
      </c>
      <c r="T2" s="4">
        <f ca="1">ROUND(C2+C2+I2+I2,2)</f>
        <v>51.2</v>
      </c>
    </row>
    <row r="3" spans="1:20" x14ac:dyDescent="0.25">
      <c r="A3" t="s">
        <v>37</v>
      </c>
      <c r="B3" t="s">
        <v>32</v>
      </c>
      <c r="C3" s="2">
        <f t="shared" ref="C3:C50" ca="1" si="0">ROUND(RANDBETWEEN(110,200)/10,2)</f>
        <v>13.2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s="2">
        <f t="shared" ref="I3:I50" ca="1" si="1">ROUND(RANDBETWEEN(40,90)/10,2)</f>
        <v>7.2</v>
      </c>
      <c r="J3" t="s">
        <v>13</v>
      </c>
      <c r="K3" t="s">
        <v>14</v>
      </c>
      <c r="L3" t="s">
        <v>10</v>
      </c>
      <c r="M3" t="s">
        <v>11</v>
      </c>
      <c r="S3" t="s">
        <v>15</v>
      </c>
      <c r="T3" s="4">
        <f t="shared" ref="T3:T35" ca="1" si="2">ROUND(C3+C3+I3+I3,2)</f>
        <v>40.799999999999997</v>
      </c>
    </row>
    <row r="4" spans="1:20" x14ac:dyDescent="0.25">
      <c r="A4" t="s">
        <v>37</v>
      </c>
      <c r="B4" t="s">
        <v>32</v>
      </c>
      <c r="C4" s="2">
        <f t="shared" ca="1" si="0"/>
        <v>18.600000000000001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s="2">
        <f t="shared" ca="1" si="1"/>
        <v>6.7</v>
      </c>
      <c r="J4" t="s">
        <v>13</v>
      </c>
      <c r="K4" t="s">
        <v>14</v>
      </c>
      <c r="L4" t="s">
        <v>10</v>
      </c>
      <c r="M4" t="s">
        <v>11</v>
      </c>
      <c r="S4" t="s">
        <v>15</v>
      </c>
      <c r="T4" s="4">
        <f t="shared" ca="1" si="2"/>
        <v>50.6</v>
      </c>
    </row>
    <row r="5" spans="1:20" x14ac:dyDescent="0.25">
      <c r="A5" t="s">
        <v>37</v>
      </c>
      <c r="B5" t="s">
        <v>32</v>
      </c>
      <c r="C5" s="2">
        <f t="shared" ca="1" si="0"/>
        <v>13.1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s="2">
        <f t="shared" ca="1" si="1"/>
        <v>5.9</v>
      </c>
      <c r="J5" t="s">
        <v>13</v>
      </c>
      <c r="K5" t="s">
        <v>14</v>
      </c>
      <c r="L5" t="s">
        <v>10</v>
      </c>
      <c r="M5" t="s">
        <v>11</v>
      </c>
      <c r="S5" t="s">
        <v>15</v>
      </c>
      <c r="T5" s="4">
        <f t="shared" ca="1" si="2"/>
        <v>38</v>
      </c>
    </row>
    <row r="6" spans="1:20" x14ac:dyDescent="0.25">
      <c r="A6" t="s">
        <v>37</v>
      </c>
      <c r="B6" t="s">
        <v>32</v>
      </c>
      <c r="C6" s="2">
        <f t="shared" ca="1" si="0"/>
        <v>16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s="2">
        <f t="shared" ca="1" si="1"/>
        <v>6.8</v>
      </c>
      <c r="J6" t="s">
        <v>13</v>
      </c>
      <c r="K6" t="s">
        <v>14</v>
      </c>
      <c r="L6" t="s">
        <v>10</v>
      </c>
      <c r="M6" t="s">
        <v>11</v>
      </c>
      <c r="S6" t="s">
        <v>15</v>
      </c>
      <c r="T6" s="4">
        <f t="shared" ca="1" si="2"/>
        <v>45.6</v>
      </c>
    </row>
    <row r="7" spans="1:20" x14ac:dyDescent="0.25">
      <c r="A7" t="s">
        <v>37</v>
      </c>
      <c r="B7" t="s">
        <v>32</v>
      </c>
      <c r="C7" s="2">
        <f t="shared" ca="1" si="0"/>
        <v>12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s="2">
        <f t="shared" ca="1" si="1"/>
        <v>6.4</v>
      </c>
      <c r="J7" t="s">
        <v>13</v>
      </c>
      <c r="K7" t="s">
        <v>14</v>
      </c>
      <c r="L7" t="s">
        <v>10</v>
      </c>
      <c r="M7" t="s">
        <v>11</v>
      </c>
      <c r="S7" t="s">
        <v>15</v>
      </c>
      <c r="T7" s="4">
        <f t="shared" ca="1" si="2"/>
        <v>36.799999999999997</v>
      </c>
    </row>
    <row r="8" spans="1:20" x14ac:dyDescent="0.25">
      <c r="A8" t="s">
        <v>37</v>
      </c>
      <c r="B8" t="s">
        <v>32</v>
      </c>
      <c r="C8" s="2">
        <f t="shared" ca="1" si="0"/>
        <v>11.5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s="2">
        <f t="shared" ca="1" si="1"/>
        <v>7.2</v>
      </c>
      <c r="J8" t="s">
        <v>13</v>
      </c>
      <c r="K8" t="s">
        <v>14</v>
      </c>
      <c r="L8" t="s">
        <v>10</v>
      </c>
      <c r="M8" t="s">
        <v>11</v>
      </c>
      <c r="S8" t="s">
        <v>15</v>
      </c>
      <c r="T8" s="4">
        <f t="shared" ca="1" si="2"/>
        <v>37.4</v>
      </c>
    </row>
    <row r="9" spans="1:20" x14ac:dyDescent="0.25">
      <c r="A9" t="s">
        <v>37</v>
      </c>
      <c r="B9" t="s">
        <v>32</v>
      </c>
      <c r="C9" s="2">
        <f t="shared" ca="1" si="0"/>
        <v>14.9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s="2">
        <f t="shared" ca="1" si="1"/>
        <v>6.1</v>
      </c>
      <c r="J9" t="s">
        <v>13</v>
      </c>
      <c r="K9" t="s">
        <v>14</v>
      </c>
      <c r="L9" t="s">
        <v>10</v>
      </c>
      <c r="M9" t="s">
        <v>11</v>
      </c>
      <c r="S9" t="s">
        <v>15</v>
      </c>
      <c r="T9" s="4">
        <f t="shared" ca="1" si="2"/>
        <v>42</v>
      </c>
    </row>
    <row r="10" spans="1:20" x14ac:dyDescent="0.25">
      <c r="A10" t="s">
        <v>37</v>
      </c>
      <c r="B10" t="s">
        <v>32</v>
      </c>
      <c r="C10" s="2">
        <f t="shared" ca="1" si="0"/>
        <v>16.5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s="2">
        <f t="shared" ca="1" si="1"/>
        <v>7.1</v>
      </c>
      <c r="J10" t="s">
        <v>13</v>
      </c>
      <c r="K10" t="s">
        <v>14</v>
      </c>
      <c r="L10" t="s">
        <v>10</v>
      </c>
      <c r="M10" t="s">
        <v>11</v>
      </c>
      <c r="S10" t="s">
        <v>15</v>
      </c>
      <c r="T10" s="4">
        <f t="shared" ca="1" si="2"/>
        <v>47.2</v>
      </c>
    </row>
    <row r="11" spans="1:20" x14ac:dyDescent="0.25">
      <c r="A11" t="s">
        <v>37</v>
      </c>
      <c r="B11" t="s">
        <v>32</v>
      </c>
      <c r="C11" s="2">
        <f t="shared" ca="1" si="0"/>
        <v>19.7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s="2">
        <f t="shared" ca="1" si="1"/>
        <v>5.8</v>
      </c>
      <c r="J11" t="s">
        <v>13</v>
      </c>
      <c r="K11" t="s">
        <v>14</v>
      </c>
      <c r="L11" t="s">
        <v>10</v>
      </c>
      <c r="M11" t="s">
        <v>11</v>
      </c>
      <c r="S11" t="s">
        <v>15</v>
      </c>
      <c r="T11" s="4">
        <f t="shared" ca="1" si="2"/>
        <v>51</v>
      </c>
    </row>
    <row r="12" spans="1:20" x14ac:dyDescent="0.25">
      <c r="A12" t="s">
        <v>37</v>
      </c>
      <c r="B12" t="s">
        <v>32</v>
      </c>
      <c r="C12" s="2">
        <f t="shared" ca="1" si="0"/>
        <v>13.2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s="2">
        <f t="shared" ca="1" si="1"/>
        <v>5.7</v>
      </c>
      <c r="J12" t="s">
        <v>13</v>
      </c>
      <c r="K12" t="s">
        <v>14</v>
      </c>
      <c r="L12" t="s">
        <v>10</v>
      </c>
      <c r="M12" t="s">
        <v>11</v>
      </c>
      <c r="S12" t="s">
        <v>15</v>
      </c>
      <c r="T12" s="4">
        <f t="shared" ca="1" si="2"/>
        <v>37.799999999999997</v>
      </c>
    </row>
    <row r="13" spans="1:20" x14ac:dyDescent="0.25">
      <c r="A13" t="s">
        <v>37</v>
      </c>
      <c r="B13" t="s">
        <v>32</v>
      </c>
      <c r="C13" s="2">
        <f t="shared" ca="1" si="0"/>
        <v>17.3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s="2">
        <f t="shared" ca="1" si="1"/>
        <v>4.9000000000000004</v>
      </c>
      <c r="J13" t="s">
        <v>13</v>
      </c>
      <c r="K13" t="s">
        <v>14</v>
      </c>
      <c r="L13" t="s">
        <v>10</v>
      </c>
      <c r="M13" t="s">
        <v>11</v>
      </c>
      <c r="S13" t="s">
        <v>15</v>
      </c>
      <c r="T13" s="4">
        <f t="shared" ca="1" si="2"/>
        <v>44.4</v>
      </c>
    </row>
    <row r="14" spans="1:20" x14ac:dyDescent="0.25">
      <c r="A14" t="s">
        <v>37</v>
      </c>
      <c r="B14" t="s">
        <v>32</v>
      </c>
      <c r="C14" s="2">
        <f t="shared" ca="1" si="0"/>
        <v>14.7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s="2">
        <f t="shared" ca="1" si="1"/>
        <v>4.5999999999999996</v>
      </c>
      <c r="J14" t="s">
        <v>13</v>
      </c>
      <c r="K14" t="s">
        <v>14</v>
      </c>
      <c r="L14" t="s">
        <v>10</v>
      </c>
      <c r="M14" t="s">
        <v>11</v>
      </c>
      <c r="S14" t="s">
        <v>15</v>
      </c>
      <c r="T14" s="4">
        <f t="shared" ca="1" si="2"/>
        <v>38.6</v>
      </c>
    </row>
    <row r="15" spans="1:20" x14ac:dyDescent="0.25">
      <c r="A15" t="s">
        <v>37</v>
      </c>
      <c r="B15" t="s">
        <v>32</v>
      </c>
      <c r="C15" s="2">
        <f t="shared" ca="1" si="0"/>
        <v>16.600000000000001</v>
      </c>
      <c r="D15" t="s">
        <v>8</v>
      </c>
      <c r="E15" t="s">
        <v>9</v>
      </c>
      <c r="F15" t="s">
        <v>10</v>
      </c>
      <c r="G15" t="s">
        <v>11</v>
      </c>
      <c r="H15" t="s">
        <v>12</v>
      </c>
      <c r="I15" s="2">
        <f t="shared" ca="1" si="1"/>
        <v>8.8000000000000007</v>
      </c>
      <c r="J15" t="s">
        <v>13</v>
      </c>
      <c r="K15" t="s">
        <v>14</v>
      </c>
      <c r="L15" t="s">
        <v>10</v>
      </c>
      <c r="M15" t="s">
        <v>11</v>
      </c>
      <c r="S15" t="s">
        <v>15</v>
      </c>
      <c r="T15" s="4">
        <f t="shared" ca="1" si="2"/>
        <v>50.8</v>
      </c>
    </row>
    <row r="16" spans="1:20" x14ac:dyDescent="0.25">
      <c r="A16" t="s">
        <v>37</v>
      </c>
      <c r="B16" t="s">
        <v>32</v>
      </c>
      <c r="C16" s="2">
        <f t="shared" ca="1" si="0"/>
        <v>17.399999999999999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s="2">
        <f t="shared" ca="1" si="1"/>
        <v>4.0999999999999996</v>
      </c>
      <c r="J16" t="s">
        <v>13</v>
      </c>
      <c r="K16" t="s">
        <v>14</v>
      </c>
      <c r="L16" t="s">
        <v>10</v>
      </c>
      <c r="M16" t="s">
        <v>11</v>
      </c>
      <c r="S16" t="s">
        <v>15</v>
      </c>
      <c r="T16" s="4">
        <f t="shared" ca="1" si="2"/>
        <v>43</v>
      </c>
    </row>
    <row r="17" spans="1:20" x14ac:dyDescent="0.25">
      <c r="A17" t="s">
        <v>37</v>
      </c>
      <c r="B17" t="s">
        <v>32</v>
      </c>
      <c r="C17" s="2">
        <f t="shared" ca="1" si="0"/>
        <v>16.8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s="2">
        <f t="shared" ca="1" si="1"/>
        <v>6.7</v>
      </c>
      <c r="J17" t="s">
        <v>13</v>
      </c>
      <c r="K17" t="s">
        <v>14</v>
      </c>
      <c r="L17" t="s">
        <v>10</v>
      </c>
      <c r="M17" t="s">
        <v>11</v>
      </c>
      <c r="S17" t="s">
        <v>15</v>
      </c>
      <c r="T17" s="4">
        <f t="shared" ca="1" si="2"/>
        <v>47</v>
      </c>
    </row>
    <row r="18" spans="1:20" x14ac:dyDescent="0.25">
      <c r="A18" t="s">
        <v>37</v>
      </c>
      <c r="B18" t="s">
        <v>32</v>
      </c>
      <c r="C18" s="2">
        <f t="shared" ca="1" si="0"/>
        <v>13.6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s="2">
        <f t="shared" ca="1" si="1"/>
        <v>4.7</v>
      </c>
      <c r="J18" t="s">
        <v>13</v>
      </c>
      <c r="K18" t="s">
        <v>14</v>
      </c>
      <c r="L18" t="s">
        <v>10</v>
      </c>
      <c r="M18" t="s">
        <v>11</v>
      </c>
      <c r="S18" t="s">
        <v>15</v>
      </c>
      <c r="T18" s="4">
        <f t="shared" ca="1" si="2"/>
        <v>36.6</v>
      </c>
    </row>
    <row r="19" spans="1:20" x14ac:dyDescent="0.25">
      <c r="A19" t="s">
        <v>37</v>
      </c>
      <c r="B19" t="s">
        <v>32</v>
      </c>
      <c r="C19" s="2">
        <f t="shared" ca="1" si="0"/>
        <v>14.8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s="2">
        <f t="shared" ca="1" si="1"/>
        <v>7.5</v>
      </c>
      <c r="J19" t="s">
        <v>13</v>
      </c>
      <c r="K19" t="s">
        <v>14</v>
      </c>
      <c r="L19" t="s">
        <v>10</v>
      </c>
      <c r="M19" t="s">
        <v>11</v>
      </c>
      <c r="S19" t="s">
        <v>15</v>
      </c>
      <c r="T19" s="4">
        <f t="shared" ca="1" si="2"/>
        <v>44.6</v>
      </c>
    </row>
    <row r="20" spans="1:20" x14ac:dyDescent="0.25">
      <c r="A20" t="s">
        <v>37</v>
      </c>
      <c r="B20" t="s">
        <v>32</v>
      </c>
      <c r="C20" s="2">
        <f t="shared" ca="1" si="0"/>
        <v>11.7</v>
      </c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s="2">
        <f t="shared" ca="1" si="1"/>
        <v>8.1999999999999993</v>
      </c>
      <c r="J20" t="s">
        <v>13</v>
      </c>
      <c r="K20" t="s">
        <v>14</v>
      </c>
      <c r="L20" t="s">
        <v>10</v>
      </c>
      <c r="M20" t="s">
        <v>11</v>
      </c>
      <c r="S20" t="s">
        <v>15</v>
      </c>
      <c r="T20" s="4">
        <f t="shared" ca="1" si="2"/>
        <v>39.799999999999997</v>
      </c>
    </row>
    <row r="21" spans="1:20" x14ac:dyDescent="0.25">
      <c r="A21" t="s">
        <v>37</v>
      </c>
      <c r="B21" t="s">
        <v>32</v>
      </c>
      <c r="C21" s="2">
        <f t="shared" ca="1" si="0"/>
        <v>16.8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  <c r="I21" s="2">
        <f t="shared" ca="1" si="1"/>
        <v>6.4</v>
      </c>
      <c r="J21" t="s">
        <v>13</v>
      </c>
      <c r="K21" t="s">
        <v>14</v>
      </c>
      <c r="L21" t="s">
        <v>10</v>
      </c>
      <c r="M21" t="s">
        <v>11</v>
      </c>
      <c r="S21" t="s">
        <v>15</v>
      </c>
      <c r="T21" s="4">
        <f t="shared" ca="1" si="2"/>
        <v>46.4</v>
      </c>
    </row>
    <row r="22" spans="1:20" x14ac:dyDescent="0.25">
      <c r="A22" t="s">
        <v>37</v>
      </c>
      <c r="B22" t="s">
        <v>32</v>
      </c>
      <c r="C22" s="2">
        <f t="shared" ca="1" si="0"/>
        <v>15.8</v>
      </c>
      <c r="D22" t="s">
        <v>8</v>
      </c>
      <c r="E22" t="s">
        <v>9</v>
      </c>
      <c r="F22" t="s">
        <v>10</v>
      </c>
      <c r="G22" t="s">
        <v>11</v>
      </c>
      <c r="H22" t="s">
        <v>12</v>
      </c>
      <c r="I22" s="2">
        <f t="shared" ca="1" si="1"/>
        <v>9</v>
      </c>
      <c r="J22" t="s">
        <v>13</v>
      </c>
      <c r="K22" t="s">
        <v>14</v>
      </c>
      <c r="L22" t="s">
        <v>10</v>
      </c>
      <c r="M22" t="s">
        <v>11</v>
      </c>
      <c r="S22" t="s">
        <v>15</v>
      </c>
      <c r="T22" s="4">
        <f t="shared" ca="1" si="2"/>
        <v>49.6</v>
      </c>
    </row>
    <row r="23" spans="1:20" x14ac:dyDescent="0.25">
      <c r="A23" t="s">
        <v>37</v>
      </c>
      <c r="B23" t="s">
        <v>32</v>
      </c>
      <c r="C23" s="2">
        <f t="shared" ca="1" si="0"/>
        <v>13.3</v>
      </c>
      <c r="D23" t="s">
        <v>8</v>
      </c>
      <c r="E23" t="s">
        <v>9</v>
      </c>
      <c r="F23" t="s">
        <v>10</v>
      </c>
      <c r="G23" t="s">
        <v>11</v>
      </c>
      <c r="H23" t="s">
        <v>12</v>
      </c>
      <c r="I23" s="2">
        <f t="shared" ca="1" si="1"/>
        <v>7.6</v>
      </c>
      <c r="J23" t="s">
        <v>13</v>
      </c>
      <c r="K23" t="s">
        <v>14</v>
      </c>
      <c r="L23" t="s">
        <v>10</v>
      </c>
      <c r="M23" t="s">
        <v>11</v>
      </c>
      <c r="S23" t="s">
        <v>15</v>
      </c>
      <c r="T23" s="4">
        <f t="shared" ca="1" si="2"/>
        <v>41.8</v>
      </c>
    </row>
    <row r="24" spans="1:20" x14ac:dyDescent="0.25">
      <c r="A24" t="s">
        <v>37</v>
      </c>
      <c r="B24" t="s">
        <v>32</v>
      </c>
      <c r="C24" s="2">
        <f t="shared" ca="1" si="0"/>
        <v>11.5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s="2">
        <f t="shared" ca="1" si="1"/>
        <v>7.1</v>
      </c>
      <c r="J24" t="s">
        <v>13</v>
      </c>
      <c r="K24" t="s">
        <v>14</v>
      </c>
      <c r="L24" t="s">
        <v>10</v>
      </c>
      <c r="M24" t="s">
        <v>11</v>
      </c>
      <c r="S24" t="s">
        <v>15</v>
      </c>
      <c r="T24" s="4">
        <f t="shared" ca="1" si="2"/>
        <v>37.200000000000003</v>
      </c>
    </row>
    <row r="25" spans="1:20" x14ac:dyDescent="0.25">
      <c r="A25" t="s">
        <v>37</v>
      </c>
      <c r="B25" t="s">
        <v>32</v>
      </c>
      <c r="C25" s="2">
        <f t="shared" ca="1" si="0"/>
        <v>17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s="2">
        <f t="shared" ca="1" si="1"/>
        <v>5.9</v>
      </c>
      <c r="J25" t="s">
        <v>13</v>
      </c>
      <c r="K25" t="s">
        <v>14</v>
      </c>
      <c r="L25" t="s">
        <v>10</v>
      </c>
      <c r="M25" t="s">
        <v>11</v>
      </c>
      <c r="S25" t="s">
        <v>15</v>
      </c>
      <c r="T25" s="4">
        <f t="shared" ca="1" si="2"/>
        <v>45.8</v>
      </c>
    </row>
    <row r="26" spans="1:20" x14ac:dyDescent="0.25">
      <c r="A26" t="s">
        <v>37</v>
      </c>
      <c r="B26" t="s">
        <v>32</v>
      </c>
      <c r="C26" s="2">
        <f t="shared" ca="1" si="0"/>
        <v>13.4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s="2">
        <f t="shared" ca="1" si="1"/>
        <v>4.5999999999999996</v>
      </c>
      <c r="J26" t="s">
        <v>13</v>
      </c>
      <c r="K26" t="s">
        <v>14</v>
      </c>
      <c r="L26" t="s">
        <v>10</v>
      </c>
      <c r="M26" t="s">
        <v>11</v>
      </c>
      <c r="S26" t="s">
        <v>15</v>
      </c>
      <c r="T26" s="4">
        <f t="shared" ca="1" si="2"/>
        <v>36</v>
      </c>
    </row>
    <row r="27" spans="1:20" x14ac:dyDescent="0.25">
      <c r="A27" t="s">
        <v>37</v>
      </c>
      <c r="B27" t="s">
        <v>32</v>
      </c>
      <c r="C27" s="2">
        <f t="shared" ca="1" si="0"/>
        <v>11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I27" s="2">
        <f t="shared" ca="1" si="1"/>
        <v>4.3</v>
      </c>
      <c r="J27" t="s">
        <v>13</v>
      </c>
      <c r="K27" t="s">
        <v>14</v>
      </c>
      <c r="L27" t="s">
        <v>10</v>
      </c>
      <c r="M27" t="s">
        <v>11</v>
      </c>
      <c r="S27" t="s">
        <v>15</v>
      </c>
      <c r="T27" s="4">
        <f t="shared" ca="1" si="2"/>
        <v>30.6</v>
      </c>
    </row>
    <row r="28" spans="1:20" x14ac:dyDescent="0.25">
      <c r="A28" t="s">
        <v>37</v>
      </c>
      <c r="B28" t="s">
        <v>32</v>
      </c>
      <c r="C28" s="2">
        <f t="shared" ca="1" si="0"/>
        <v>13.1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s="2">
        <f t="shared" ca="1" si="1"/>
        <v>7.3</v>
      </c>
      <c r="J28" t="s">
        <v>13</v>
      </c>
      <c r="K28" t="s">
        <v>14</v>
      </c>
      <c r="L28" t="s">
        <v>10</v>
      </c>
      <c r="M28" t="s">
        <v>11</v>
      </c>
      <c r="S28" t="s">
        <v>15</v>
      </c>
      <c r="T28" s="4">
        <f t="shared" ca="1" si="2"/>
        <v>40.799999999999997</v>
      </c>
    </row>
    <row r="29" spans="1:20" x14ac:dyDescent="0.25">
      <c r="A29" t="s">
        <v>37</v>
      </c>
      <c r="B29" t="s">
        <v>32</v>
      </c>
      <c r="C29" s="2">
        <f t="shared" ca="1" si="0"/>
        <v>18.8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s="2">
        <f t="shared" ca="1" si="1"/>
        <v>6.2</v>
      </c>
      <c r="J29" t="s">
        <v>13</v>
      </c>
      <c r="K29" t="s">
        <v>14</v>
      </c>
      <c r="L29" t="s">
        <v>10</v>
      </c>
      <c r="M29" t="s">
        <v>11</v>
      </c>
      <c r="S29" t="s">
        <v>15</v>
      </c>
      <c r="T29" s="4">
        <f t="shared" ca="1" si="2"/>
        <v>50</v>
      </c>
    </row>
    <row r="30" spans="1:20" x14ac:dyDescent="0.25">
      <c r="A30" t="s">
        <v>37</v>
      </c>
      <c r="B30" t="s">
        <v>32</v>
      </c>
      <c r="C30" s="2">
        <f t="shared" ca="1" si="0"/>
        <v>19.8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s="2">
        <f t="shared" ca="1" si="1"/>
        <v>8.4</v>
      </c>
      <c r="J30" t="s">
        <v>13</v>
      </c>
      <c r="K30" t="s">
        <v>14</v>
      </c>
      <c r="L30" t="s">
        <v>10</v>
      </c>
      <c r="M30" t="s">
        <v>11</v>
      </c>
      <c r="S30" t="s">
        <v>15</v>
      </c>
      <c r="T30" s="4">
        <f t="shared" ca="1" si="2"/>
        <v>56.4</v>
      </c>
    </row>
    <row r="31" spans="1:20" x14ac:dyDescent="0.25">
      <c r="A31" t="s">
        <v>37</v>
      </c>
      <c r="B31" t="s">
        <v>32</v>
      </c>
      <c r="C31" s="2">
        <f t="shared" ca="1" si="0"/>
        <v>12.2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s="2">
        <f t="shared" ca="1" si="1"/>
        <v>7.1</v>
      </c>
      <c r="J31" t="s">
        <v>13</v>
      </c>
      <c r="K31" t="s">
        <v>14</v>
      </c>
      <c r="L31" t="s">
        <v>10</v>
      </c>
      <c r="M31" t="s">
        <v>11</v>
      </c>
      <c r="S31" t="s">
        <v>15</v>
      </c>
      <c r="T31" s="4">
        <f t="shared" ca="1" si="2"/>
        <v>38.6</v>
      </c>
    </row>
    <row r="32" spans="1:20" x14ac:dyDescent="0.25">
      <c r="A32" t="s">
        <v>37</v>
      </c>
      <c r="B32" t="s">
        <v>32</v>
      </c>
      <c r="C32" s="2">
        <f t="shared" ca="1" si="0"/>
        <v>15.4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s="2">
        <f t="shared" ca="1" si="1"/>
        <v>7.6</v>
      </c>
      <c r="J32" t="s">
        <v>13</v>
      </c>
      <c r="K32" t="s">
        <v>14</v>
      </c>
      <c r="L32" t="s">
        <v>10</v>
      </c>
      <c r="M32" t="s">
        <v>11</v>
      </c>
      <c r="S32" t="s">
        <v>15</v>
      </c>
      <c r="T32" s="4">
        <f t="shared" ca="1" si="2"/>
        <v>46</v>
      </c>
    </row>
    <row r="33" spans="1:20" x14ac:dyDescent="0.25">
      <c r="A33" t="s">
        <v>37</v>
      </c>
      <c r="B33" t="s">
        <v>32</v>
      </c>
      <c r="C33" s="2">
        <f t="shared" ca="1" si="0"/>
        <v>18.5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s="2">
        <f t="shared" ca="1" si="1"/>
        <v>8.9</v>
      </c>
      <c r="J33" t="s">
        <v>13</v>
      </c>
      <c r="K33" t="s">
        <v>14</v>
      </c>
      <c r="L33" t="s">
        <v>10</v>
      </c>
      <c r="M33" t="s">
        <v>11</v>
      </c>
      <c r="S33" t="s">
        <v>15</v>
      </c>
      <c r="T33" s="4">
        <f t="shared" ca="1" si="2"/>
        <v>54.8</v>
      </c>
    </row>
    <row r="34" spans="1:20" x14ac:dyDescent="0.25">
      <c r="A34" t="s">
        <v>37</v>
      </c>
      <c r="B34" t="s">
        <v>32</v>
      </c>
      <c r="C34" s="2">
        <f t="shared" ca="1" si="0"/>
        <v>18.5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s="2">
        <f t="shared" ca="1" si="1"/>
        <v>5.7</v>
      </c>
      <c r="J34" t="s">
        <v>13</v>
      </c>
      <c r="K34" t="s">
        <v>14</v>
      </c>
      <c r="L34" t="s">
        <v>10</v>
      </c>
      <c r="M34" t="s">
        <v>11</v>
      </c>
      <c r="S34" t="s">
        <v>15</v>
      </c>
      <c r="T34" s="4">
        <f t="shared" ca="1" si="2"/>
        <v>48.4</v>
      </c>
    </row>
    <row r="35" spans="1:20" x14ac:dyDescent="0.25">
      <c r="A35" t="s">
        <v>37</v>
      </c>
      <c r="B35" t="s">
        <v>32</v>
      </c>
      <c r="C35" s="2">
        <f t="shared" ca="1" si="0"/>
        <v>19.399999999999999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s="2">
        <f t="shared" ca="1" si="1"/>
        <v>9</v>
      </c>
      <c r="J35" t="s">
        <v>13</v>
      </c>
      <c r="K35" t="s">
        <v>14</v>
      </c>
      <c r="L35" t="s">
        <v>10</v>
      </c>
      <c r="M35" t="s">
        <v>11</v>
      </c>
      <c r="S35" t="s">
        <v>15</v>
      </c>
      <c r="T35" s="4">
        <f t="shared" ca="1" si="2"/>
        <v>56.8</v>
      </c>
    </row>
    <row r="36" spans="1:20" x14ac:dyDescent="0.25">
      <c r="A36" t="s">
        <v>37</v>
      </c>
      <c r="B36" t="s">
        <v>32</v>
      </c>
      <c r="C36" s="2">
        <f t="shared" ca="1" si="0"/>
        <v>12.8</v>
      </c>
      <c r="D36" t="s">
        <v>8</v>
      </c>
      <c r="E36" t="s">
        <v>9</v>
      </c>
      <c r="F36" t="s">
        <v>10</v>
      </c>
      <c r="G36" t="s">
        <v>11</v>
      </c>
      <c r="H36" t="s">
        <v>12</v>
      </c>
      <c r="I36" s="2">
        <f t="shared" ca="1" si="1"/>
        <v>6.7</v>
      </c>
      <c r="J36" t="s">
        <v>13</v>
      </c>
      <c r="K36" t="s">
        <v>14</v>
      </c>
      <c r="L36" t="s">
        <v>10</v>
      </c>
      <c r="M36" t="s">
        <v>11</v>
      </c>
      <c r="S36" t="s">
        <v>15</v>
      </c>
      <c r="T36" s="4">
        <f ca="1">ROUND(C36+C36+I36+I36,2)</f>
        <v>39</v>
      </c>
    </row>
    <row r="37" spans="1:20" x14ac:dyDescent="0.25">
      <c r="A37" t="s">
        <v>37</v>
      </c>
      <c r="B37" t="s">
        <v>32</v>
      </c>
      <c r="C37" s="2">
        <f t="shared" ca="1" si="0"/>
        <v>15.8</v>
      </c>
      <c r="D37" t="s">
        <v>8</v>
      </c>
      <c r="E37" t="s">
        <v>9</v>
      </c>
      <c r="F37" t="s">
        <v>10</v>
      </c>
      <c r="G37" t="s">
        <v>11</v>
      </c>
      <c r="H37" t="s">
        <v>12</v>
      </c>
      <c r="I37" s="2">
        <f t="shared" ca="1" si="1"/>
        <v>5.8</v>
      </c>
      <c r="J37" t="s">
        <v>13</v>
      </c>
      <c r="K37" t="s">
        <v>14</v>
      </c>
      <c r="L37" t="s">
        <v>10</v>
      </c>
      <c r="M37" t="s">
        <v>11</v>
      </c>
      <c r="S37" t="s">
        <v>15</v>
      </c>
      <c r="T37" s="4">
        <f t="shared" ref="T37:T50" ca="1" si="3">ROUND(C37+C37+I37+I37,2)</f>
        <v>43.2</v>
      </c>
    </row>
    <row r="38" spans="1:20" x14ac:dyDescent="0.25">
      <c r="A38" t="s">
        <v>37</v>
      </c>
      <c r="B38" t="s">
        <v>32</v>
      </c>
      <c r="C38" s="2">
        <f t="shared" ca="1" si="0"/>
        <v>12.1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s="2">
        <f t="shared" ca="1" si="1"/>
        <v>7</v>
      </c>
      <c r="J38" t="s">
        <v>13</v>
      </c>
      <c r="K38" t="s">
        <v>14</v>
      </c>
      <c r="L38" t="s">
        <v>10</v>
      </c>
      <c r="M38" t="s">
        <v>11</v>
      </c>
      <c r="S38" t="s">
        <v>15</v>
      </c>
      <c r="T38" s="4">
        <f t="shared" ca="1" si="3"/>
        <v>38.200000000000003</v>
      </c>
    </row>
    <row r="39" spans="1:20" x14ac:dyDescent="0.25">
      <c r="A39" t="s">
        <v>37</v>
      </c>
      <c r="B39" t="s">
        <v>32</v>
      </c>
      <c r="C39" s="2">
        <f t="shared" ca="1" si="0"/>
        <v>16.7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s="2">
        <f t="shared" ca="1" si="1"/>
        <v>7.9</v>
      </c>
      <c r="J39" t="s">
        <v>13</v>
      </c>
      <c r="K39" t="s">
        <v>14</v>
      </c>
      <c r="L39" t="s">
        <v>10</v>
      </c>
      <c r="M39" t="s">
        <v>11</v>
      </c>
      <c r="S39" t="s">
        <v>15</v>
      </c>
      <c r="T39" s="4">
        <f t="shared" ca="1" si="3"/>
        <v>49.2</v>
      </c>
    </row>
    <row r="40" spans="1:20" x14ac:dyDescent="0.25">
      <c r="A40" t="s">
        <v>37</v>
      </c>
      <c r="B40" t="s">
        <v>32</v>
      </c>
      <c r="C40" s="2">
        <f t="shared" ca="1" si="0"/>
        <v>16.7</v>
      </c>
      <c r="D40" t="s">
        <v>8</v>
      </c>
      <c r="E40" t="s">
        <v>9</v>
      </c>
      <c r="F40" t="s">
        <v>10</v>
      </c>
      <c r="G40" t="s">
        <v>11</v>
      </c>
      <c r="H40" t="s">
        <v>12</v>
      </c>
      <c r="I40" s="2">
        <f t="shared" ca="1" si="1"/>
        <v>6.1</v>
      </c>
      <c r="J40" t="s">
        <v>13</v>
      </c>
      <c r="K40" t="s">
        <v>14</v>
      </c>
      <c r="L40" t="s">
        <v>10</v>
      </c>
      <c r="M40" t="s">
        <v>11</v>
      </c>
      <c r="S40" t="s">
        <v>15</v>
      </c>
      <c r="T40" s="4">
        <f t="shared" ca="1" si="3"/>
        <v>45.6</v>
      </c>
    </row>
    <row r="41" spans="1:20" x14ac:dyDescent="0.25">
      <c r="A41" t="s">
        <v>37</v>
      </c>
      <c r="B41" t="s">
        <v>32</v>
      </c>
      <c r="C41" s="2">
        <f t="shared" ca="1" si="0"/>
        <v>14.6</v>
      </c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s="2">
        <f t="shared" ca="1" si="1"/>
        <v>5.9</v>
      </c>
      <c r="J41" t="s">
        <v>13</v>
      </c>
      <c r="K41" t="s">
        <v>14</v>
      </c>
      <c r="L41" t="s">
        <v>10</v>
      </c>
      <c r="M41" t="s">
        <v>11</v>
      </c>
      <c r="S41" t="s">
        <v>15</v>
      </c>
      <c r="T41" s="4">
        <f t="shared" ca="1" si="3"/>
        <v>41</v>
      </c>
    </row>
    <row r="42" spans="1:20" x14ac:dyDescent="0.25">
      <c r="A42" t="s">
        <v>37</v>
      </c>
      <c r="B42" t="s">
        <v>32</v>
      </c>
      <c r="C42" s="2">
        <f t="shared" ca="1" si="0"/>
        <v>11.5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s="2">
        <f t="shared" ca="1" si="1"/>
        <v>4.8</v>
      </c>
      <c r="J42" t="s">
        <v>13</v>
      </c>
      <c r="K42" t="s">
        <v>14</v>
      </c>
      <c r="L42" t="s">
        <v>10</v>
      </c>
      <c r="M42" t="s">
        <v>11</v>
      </c>
      <c r="S42" t="s">
        <v>15</v>
      </c>
      <c r="T42" s="4">
        <f t="shared" ca="1" si="3"/>
        <v>32.6</v>
      </c>
    </row>
    <row r="43" spans="1:20" x14ac:dyDescent="0.25">
      <c r="A43" t="s">
        <v>37</v>
      </c>
      <c r="B43" t="s">
        <v>32</v>
      </c>
      <c r="C43" s="2">
        <f t="shared" ca="1" si="0"/>
        <v>12.7</v>
      </c>
      <c r="D43" t="s">
        <v>8</v>
      </c>
      <c r="E43" t="s">
        <v>9</v>
      </c>
      <c r="F43" t="s">
        <v>10</v>
      </c>
      <c r="G43" t="s">
        <v>11</v>
      </c>
      <c r="H43" t="s">
        <v>12</v>
      </c>
      <c r="I43" s="2">
        <f t="shared" ca="1" si="1"/>
        <v>8.3000000000000007</v>
      </c>
      <c r="J43" t="s">
        <v>13</v>
      </c>
      <c r="K43" t="s">
        <v>14</v>
      </c>
      <c r="L43" t="s">
        <v>10</v>
      </c>
      <c r="M43" t="s">
        <v>11</v>
      </c>
      <c r="S43" t="s">
        <v>15</v>
      </c>
      <c r="T43" s="4">
        <f t="shared" ca="1" si="3"/>
        <v>42</v>
      </c>
    </row>
    <row r="44" spans="1:20" x14ac:dyDescent="0.25">
      <c r="A44" t="s">
        <v>37</v>
      </c>
      <c r="B44" t="s">
        <v>32</v>
      </c>
      <c r="C44" s="2">
        <f t="shared" ca="1" si="0"/>
        <v>16.399999999999999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s="2">
        <f t="shared" ca="1" si="1"/>
        <v>6.6</v>
      </c>
      <c r="J44" t="s">
        <v>13</v>
      </c>
      <c r="K44" t="s">
        <v>14</v>
      </c>
      <c r="L44" t="s">
        <v>10</v>
      </c>
      <c r="M44" t="s">
        <v>11</v>
      </c>
      <c r="S44" t="s">
        <v>15</v>
      </c>
      <c r="T44" s="4">
        <f t="shared" ca="1" si="3"/>
        <v>46</v>
      </c>
    </row>
    <row r="45" spans="1:20" x14ac:dyDescent="0.25">
      <c r="A45" t="s">
        <v>37</v>
      </c>
      <c r="B45" t="s">
        <v>32</v>
      </c>
      <c r="C45" s="2">
        <f t="shared" ca="1" si="0"/>
        <v>13.6</v>
      </c>
      <c r="D45" t="s">
        <v>8</v>
      </c>
      <c r="E45" t="s">
        <v>9</v>
      </c>
      <c r="F45" t="s">
        <v>10</v>
      </c>
      <c r="G45" t="s">
        <v>11</v>
      </c>
      <c r="H45" t="s">
        <v>12</v>
      </c>
      <c r="I45" s="2">
        <f t="shared" ca="1" si="1"/>
        <v>7</v>
      </c>
      <c r="J45" t="s">
        <v>13</v>
      </c>
      <c r="K45" t="s">
        <v>14</v>
      </c>
      <c r="L45" t="s">
        <v>10</v>
      </c>
      <c r="M45" t="s">
        <v>11</v>
      </c>
      <c r="S45" t="s">
        <v>15</v>
      </c>
      <c r="T45" s="4">
        <f t="shared" ca="1" si="3"/>
        <v>41.2</v>
      </c>
    </row>
    <row r="46" spans="1:20" x14ac:dyDescent="0.25">
      <c r="A46" t="s">
        <v>37</v>
      </c>
      <c r="B46" t="s">
        <v>32</v>
      </c>
      <c r="C46" s="2">
        <f t="shared" ca="1" si="0"/>
        <v>13.5</v>
      </c>
      <c r="D46" t="s">
        <v>8</v>
      </c>
      <c r="E46" t="s">
        <v>9</v>
      </c>
      <c r="F46" t="s">
        <v>10</v>
      </c>
      <c r="G46" t="s">
        <v>11</v>
      </c>
      <c r="H46" t="s">
        <v>12</v>
      </c>
      <c r="I46" s="2">
        <f t="shared" ca="1" si="1"/>
        <v>8.5</v>
      </c>
      <c r="J46" t="s">
        <v>13</v>
      </c>
      <c r="K46" t="s">
        <v>14</v>
      </c>
      <c r="L46" t="s">
        <v>10</v>
      </c>
      <c r="M46" t="s">
        <v>11</v>
      </c>
      <c r="S46" t="s">
        <v>15</v>
      </c>
      <c r="T46" s="4">
        <f t="shared" ca="1" si="3"/>
        <v>44</v>
      </c>
    </row>
    <row r="47" spans="1:20" x14ac:dyDescent="0.25">
      <c r="A47" t="s">
        <v>37</v>
      </c>
      <c r="B47" t="s">
        <v>32</v>
      </c>
      <c r="C47" s="2">
        <f t="shared" ca="1" si="0"/>
        <v>11.1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s="2">
        <f t="shared" ca="1" si="1"/>
        <v>4</v>
      </c>
      <c r="J47" t="s">
        <v>13</v>
      </c>
      <c r="K47" t="s">
        <v>14</v>
      </c>
      <c r="L47" t="s">
        <v>10</v>
      </c>
      <c r="M47" t="s">
        <v>11</v>
      </c>
      <c r="S47" t="s">
        <v>15</v>
      </c>
      <c r="T47" s="4">
        <f t="shared" ca="1" si="3"/>
        <v>30.2</v>
      </c>
    </row>
    <row r="48" spans="1:20" x14ac:dyDescent="0.25">
      <c r="A48" t="s">
        <v>37</v>
      </c>
      <c r="B48" t="s">
        <v>32</v>
      </c>
      <c r="C48" s="2">
        <f t="shared" ca="1" si="0"/>
        <v>12.7</v>
      </c>
      <c r="D48" t="s">
        <v>8</v>
      </c>
      <c r="E48" t="s">
        <v>9</v>
      </c>
      <c r="F48" t="s">
        <v>10</v>
      </c>
      <c r="G48" t="s">
        <v>11</v>
      </c>
      <c r="H48" t="s">
        <v>12</v>
      </c>
      <c r="I48" s="2">
        <f t="shared" ca="1" si="1"/>
        <v>7.7</v>
      </c>
      <c r="J48" t="s">
        <v>13</v>
      </c>
      <c r="K48" t="s">
        <v>14</v>
      </c>
      <c r="L48" t="s">
        <v>10</v>
      </c>
      <c r="M48" t="s">
        <v>11</v>
      </c>
      <c r="S48" t="s">
        <v>15</v>
      </c>
      <c r="T48" s="4">
        <f t="shared" ca="1" si="3"/>
        <v>40.799999999999997</v>
      </c>
    </row>
    <row r="49" spans="1:20" x14ac:dyDescent="0.25">
      <c r="A49" t="s">
        <v>37</v>
      </c>
      <c r="B49" t="s">
        <v>32</v>
      </c>
      <c r="C49" s="2">
        <f t="shared" ca="1" si="0"/>
        <v>18.600000000000001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s="2">
        <f t="shared" ca="1" si="1"/>
        <v>7.8</v>
      </c>
      <c r="J49" t="s">
        <v>13</v>
      </c>
      <c r="K49" t="s">
        <v>14</v>
      </c>
      <c r="L49" t="s">
        <v>10</v>
      </c>
      <c r="M49" t="s">
        <v>11</v>
      </c>
      <c r="S49" t="s">
        <v>15</v>
      </c>
      <c r="T49" s="4">
        <f t="shared" ca="1" si="3"/>
        <v>52.8</v>
      </c>
    </row>
    <row r="50" spans="1:20" x14ac:dyDescent="0.25">
      <c r="A50" t="s">
        <v>37</v>
      </c>
      <c r="B50" t="s">
        <v>32</v>
      </c>
      <c r="C50" s="2">
        <f t="shared" ca="1" si="0"/>
        <v>14.6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s="2">
        <f t="shared" ca="1" si="1"/>
        <v>4.0999999999999996</v>
      </c>
      <c r="J50" t="s">
        <v>13</v>
      </c>
      <c r="K50" t="s">
        <v>14</v>
      </c>
      <c r="L50" t="s">
        <v>10</v>
      </c>
      <c r="M50" t="s">
        <v>11</v>
      </c>
      <c r="S50" t="s">
        <v>15</v>
      </c>
      <c r="T50" s="4">
        <f t="shared" ca="1" si="3"/>
        <v>37.4</v>
      </c>
    </row>
    <row r="51" spans="1:20" x14ac:dyDescent="0.25">
      <c r="A51" s="8" t="s">
        <v>41</v>
      </c>
      <c r="B51" s="8" t="s">
        <v>27</v>
      </c>
      <c r="C51" s="9">
        <f ca="1">ROUND(SQRT(I51*I51+N51*N51),2)</f>
        <v>15.97</v>
      </c>
      <c r="D51" s="8" t="s">
        <v>42</v>
      </c>
      <c r="E51" s="8" t="s">
        <v>10</v>
      </c>
      <c r="F51" s="8" t="s">
        <v>10</v>
      </c>
      <c r="G51" s="8" t="s">
        <v>11</v>
      </c>
      <c r="H51" s="8" t="s">
        <v>12</v>
      </c>
      <c r="I51" s="9">
        <f ca="1">ROUND(RANDBETWEEN(50,80)/10,2)</f>
        <v>6</v>
      </c>
      <c r="J51" s="8" t="s">
        <v>40</v>
      </c>
      <c r="K51" s="8" t="s">
        <v>14</v>
      </c>
      <c r="L51" s="8" t="s">
        <v>10</v>
      </c>
      <c r="M51" s="8" t="s">
        <v>11</v>
      </c>
      <c r="N51" s="9">
        <f ca="1">ROUND(RANDBETWEEN(100,180)/10,2)</f>
        <v>14.8</v>
      </c>
      <c r="O51" s="8" t="s">
        <v>23</v>
      </c>
      <c r="P51" s="8" t="s">
        <v>17</v>
      </c>
      <c r="Q51" s="8" t="s">
        <v>10</v>
      </c>
      <c r="R51" s="8" t="s">
        <v>11</v>
      </c>
      <c r="S51" s="8" t="s">
        <v>15</v>
      </c>
      <c r="T51" s="10">
        <f ca="1">ROUND(C51+I51+N51,2)</f>
        <v>36.770000000000003</v>
      </c>
    </row>
    <row r="52" spans="1:20" x14ac:dyDescent="0.25">
      <c r="A52" s="8" t="s">
        <v>41</v>
      </c>
      <c r="B52" s="8" t="s">
        <v>27</v>
      </c>
      <c r="C52" s="9">
        <f t="shared" ref="C52:C56" ca="1" si="4">ROUND(SQRT(I52*I52+N52*N52),2)</f>
        <v>11.7</v>
      </c>
      <c r="D52" s="8" t="s">
        <v>42</v>
      </c>
      <c r="E52" s="8" t="s">
        <v>10</v>
      </c>
      <c r="F52" s="8" t="s">
        <v>10</v>
      </c>
      <c r="G52" s="8" t="s">
        <v>11</v>
      </c>
      <c r="H52" s="8" t="s">
        <v>12</v>
      </c>
      <c r="I52" s="9">
        <f t="shared" ref="I52:I77" ca="1" si="5">ROUND(RANDBETWEEN(50,80)/10,2)</f>
        <v>5.9</v>
      </c>
      <c r="J52" s="8" t="s">
        <v>40</v>
      </c>
      <c r="K52" s="8" t="s">
        <v>14</v>
      </c>
      <c r="L52" s="8" t="s">
        <v>10</v>
      </c>
      <c r="M52" s="8" t="s">
        <v>11</v>
      </c>
      <c r="N52" s="9">
        <f t="shared" ref="N52:N77" ca="1" si="6">ROUND(RANDBETWEEN(100,180)/10,2)</f>
        <v>10.1</v>
      </c>
      <c r="O52" s="8" t="s">
        <v>23</v>
      </c>
      <c r="P52" s="8" t="s">
        <v>17</v>
      </c>
      <c r="Q52" s="8" t="s">
        <v>10</v>
      </c>
      <c r="R52" s="8" t="s">
        <v>11</v>
      </c>
      <c r="S52" s="8" t="s">
        <v>15</v>
      </c>
      <c r="T52" s="10">
        <f t="shared" ref="T52:T102" ca="1" si="7">ROUND(C52+I52+N52,2)</f>
        <v>27.7</v>
      </c>
    </row>
    <row r="53" spans="1:20" x14ac:dyDescent="0.25">
      <c r="A53" s="8" t="s">
        <v>41</v>
      </c>
      <c r="B53" s="8" t="s">
        <v>27</v>
      </c>
      <c r="C53" s="9">
        <f t="shared" ca="1" si="4"/>
        <v>16.29</v>
      </c>
      <c r="D53" s="8" t="s">
        <v>42</v>
      </c>
      <c r="E53" s="8" t="s">
        <v>10</v>
      </c>
      <c r="F53" s="8" t="s">
        <v>10</v>
      </c>
      <c r="G53" s="8" t="s">
        <v>11</v>
      </c>
      <c r="H53" s="8" t="s">
        <v>12</v>
      </c>
      <c r="I53" s="9">
        <f t="shared" ca="1" si="5"/>
        <v>7.8</v>
      </c>
      <c r="J53" s="8" t="s">
        <v>40</v>
      </c>
      <c r="K53" s="8" t="s">
        <v>14</v>
      </c>
      <c r="L53" s="8" t="s">
        <v>10</v>
      </c>
      <c r="M53" s="8" t="s">
        <v>11</v>
      </c>
      <c r="N53" s="9">
        <f t="shared" ca="1" si="6"/>
        <v>14.3</v>
      </c>
      <c r="O53" s="8" t="s">
        <v>23</v>
      </c>
      <c r="P53" s="8" t="s">
        <v>17</v>
      </c>
      <c r="Q53" s="8" t="s">
        <v>10</v>
      </c>
      <c r="R53" s="8" t="s">
        <v>11</v>
      </c>
      <c r="S53" s="8" t="s">
        <v>15</v>
      </c>
      <c r="T53" s="10">
        <f t="shared" ca="1" si="7"/>
        <v>38.39</v>
      </c>
    </row>
    <row r="54" spans="1:20" x14ac:dyDescent="0.25">
      <c r="A54" s="8" t="s">
        <v>41</v>
      </c>
      <c r="B54" s="8" t="s">
        <v>27</v>
      </c>
      <c r="C54" s="9">
        <f t="shared" ca="1" si="4"/>
        <v>13.51</v>
      </c>
      <c r="D54" s="8" t="s">
        <v>42</v>
      </c>
      <c r="E54" s="8" t="s">
        <v>10</v>
      </c>
      <c r="F54" s="8" t="s">
        <v>10</v>
      </c>
      <c r="G54" s="8" t="s">
        <v>11</v>
      </c>
      <c r="H54" s="8" t="s">
        <v>12</v>
      </c>
      <c r="I54" s="9">
        <f t="shared" ca="1" si="5"/>
        <v>6</v>
      </c>
      <c r="J54" s="8" t="s">
        <v>40</v>
      </c>
      <c r="K54" s="8" t="s">
        <v>14</v>
      </c>
      <c r="L54" s="8" t="s">
        <v>10</v>
      </c>
      <c r="M54" s="8" t="s">
        <v>11</v>
      </c>
      <c r="N54" s="9">
        <f t="shared" ca="1" si="6"/>
        <v>12.1</v>
      </c>
      <c r="O54" s="8" t="s">
        <v>23</v>
      </c>
      <c r="P54" s="8" t="s">
        <v>17</v>
      </c>
      <c r="Q54" s="8" t="s">
        <v>10</v>
      </c>
      <c r="R54" s="8" t="s">
        <v>11</v>
      </c>
      <c r="S54" s="8" t="s">
        <v>15</v>
      </c>
      <c r="T54" s="10">
        <f t="shared" ca="1" si="7"/>
        <v>31.61</v>
      </c>
    </row>
    <row r="55" spans="1:20" x14ac:dyDescent="0.25">
      <c r="A55" s="8" t="s">
        <v>41</v>
      </c>
      <c r="B55" s="8" t="s">
        <v>27</v>
      </c>
      <c r="C55" s="9">
        <f t="shared" ca="1" si="4"/>
        <v>17.96</v>
      </c>
      <c r="D55" s="8" t="s">
        <v>42</v>
      </c>
      <c r="E55" s="8" t="s">
        <v>10</v>
      </c>
      <c r="F55" s="8" t="s">
        <v>10</v>
      </c>
      <c r="G55" s="8" t="s">
        <v>11</v>
      </c>
      <c r="H55" s="8" t="s">
        <v>12</v>
      </c>
      <c r="I55" s="9">
        <f t="shared" ca="1" si="5"/>
        <v>5.8</v>
      </c>
      <c r="J55" s="8" t="s">
        <v>40</v>
      </c>
      <c r="K55" s="8" t="s">
        <v>14</v>
      </c>
      <c r="L55" s="8" t="s">
        <v>10</v>
      </c>
      <c r="M55" s="8" t="s">
        <v>11</v>
      </c>
      <c r="N55" s="9">
        <f t="shared" ca="1" si="6"/>
        <v>17</v>
      </c>
      <c r="O55" s="8" t="s">
        <v>23</v>
      </c>
      <c r="P55" s="8" t="s">
        <v>17</v>
      </c>
      <c r="Q55" s="8" t="s">
        <v>10</v>
      </c>
      <c r="R55" s="8" t="s">
        <v>11</v>
      </c>
      <c r="S55" s="8" t="s">
        <v>15</v>
      </c>
      <c r="T55" s="10">
        <f t="shared" ca="1" si="7"/>
        <v>40.76</v>
      </c>
    </row>
    <row r="56" spans="1:20" x14ac:dyDescent="0.25">
      <c r="A56" s="8" t="s">
        <v>41</v>
      </c>
      <c r="B56" s="8" t="s">
        <v>27</v>
      </c>
      <c r="C56" s="9">
        <f t="shared" ca="1" si="4"/>
        <v>16.43</v>
      </c>
      <c r="D56" s="8" t="s">
        <v>42</v>
      </c>
      <c r="E56" s="8" t="s">
        <v>10</v>
      </c>
      <c r="F56" s="8" t="s">
        <v>10</v>
      </c>
      <c r="G56" s="8" t="s">
        <v>11</v>
      </c>
      <c r="H56" s="8" t="s">
        <v>12</v>
      </c>
      <c r="I56" s="9">
        <f t="shared" ca="1" si="5"/>
        <v>6.7</v>
      </c>
      <c r="J56" s="8" t="s">
        <v>40</v>
      </c>
      <c r="K56" s="8" t="s">
        <v>14</v>
      </c>
      <c r="L56" s="8" t="s">
        <v>10</v>
      </c>
      <c r="M56" s="8" t="s">
        <v>11</v>
      </c>
      <c r="N56" s="9">
        <f t="shared" ca="1" si="6"/>
        <v>15</v>
      </c>
      <c r="O56" s="8" t="s">
        <v>23</v>
      </c>
      <c r="P56" s="8" t="s">
        <v>17</v>
      </c>
      <c r="Q56" s="8" t="s">
        <v>10</v>
      </c>
      <c r="R56" s="8" t="s">
        <v>11</v>
      </c>
      <c r="S56" s="8" t="s">
        <v>15</v>
      </c>
      <c r="T56" s="10">
        <f t="shared" ca="1" si="7"/>
        <v>38.130000000000003</v>
      </c>
    </row>
    <row r="57" spans="1:20" x14ac:dyDescent="0.25">
      <c r="A57" s="8" t="s">
        <v>41</v>
      </c>
      <c r="B57" s="8" t="s">
        <v>27</v>
      </c>
      <c r="C57" s="9">
        <f t="shared" ref="C57:C63" ca="1" si="8">ROUND(SQRT(I57*I57+N57*N57),2)</f>
        <v>14.53</v>
      </c>
      <c r="D57" s="8" t="s">
        <v>42</v>
      </c>
      <c r="E57" s="8" t="s">
        <v>10</v>
      </c>
      <c r="F57" s="8" t="s">
        <v>10</v>
      </c>
      <c r="G57" s="8" t="s">
        <v>11</v>
      </c>
      <c r="H57" s="8" t="s">
        <v>12</v>
      </c>
      <c r="I57" s="9">
        <f t="shared" ca="1" si="5"/>
        <v>6.5</v>
      </c>
      <c r="J57" s="8" t="s">
        <v>40</v>
      </c>
      <c r="K57" s="8" t="s">
        <v>14</v>
      </c>
      <c r="L57" s="8" t="s">
        <v>10</v>
      </c>
      <c r="M57" s="8" t="s">
        <v>11</v>
      </c>
      <c r="N57" s="9">
        <f t="shared" ca="1" si="6"/>
        <v>13</v>
      </c>
      <c r="O57" s="8" t="s">
        <v>23</v>
      </c>
      <c r="P57" s="8" t="s">
        <v>17</v>
      </c>
      <c r="Q57" s="8" t="s">
        <v>10</v>
      </c>
      <c r="R57" s="8" t="s">
        <v>11</v>
      </c>
      <c r="S57" s="8" t="s">
        <v>15</v>
      </c>
      <c r="T57" s="10">
        <f t="shared" ca="1" si="7"/>
        <v>34.03</v>
      </c>
    </row>
    <row r="58" spans="1:20" x14ac:dyDescent="0.25">
      <c r="A58" s="8" t="s">
        <v>41</v>
      </c>
      <c r="B58" s="8" t="s">
        <v>27</v>
      </c>
      <c r="C58" s="9">
        <f t="shared" ca="1" si="8"/>
        <v>14.45</v>
      </c>
      <c r="D58" s="8" t="s">
        <v>42</v>
      </c>
      <c r="E58" s="8" t="s">
        <v>10</v>
      </c>
      <c r="F58" s="8" t="s">
        <v>10</v>
      </c>
      <c r="G58" s="8" t="s">
        <v>11</v>
      </c>
      <c r="H58" s="8" t="s">
        <v>12</v>
      </c>
      <c r="I58" s="9">
        <f t="shared" ca="1" si="5"/>
        <v>6.1</v>
      </c>
      <c r="J58" s="8" t="s">
        <v>40</v>
      </c>
      <c r="K58" s="8" t="s">
        <v>14</v>
      </c>
      <c r="L58" s="8" t="s">
        <v>10</v>
      </c>
      <c r="M58" s="8" t="s">
        <v>11</v>
      </c>
      <c r="N58" s="9">
        <f t="shared" ca="1" si="6"/>
        <v>13.1</v>
      </c>
      <c r="O58" s="8" t="s">
        <v>23</v>
      </c>
      <c r="P58" s="8" t="s">
        <v>17</v>
      </c>
      <c r="Q58" s="8" t="s">
        <v>10</v>
      </c>
      <c r="R58" s="8" t="s">
        <v>11</v>
      </c>
      <c r="S58" s="8" t="s">
        <v>15</v>
      </c>
      <c r="T58" s="10">
        <f t="shared" ca="1" si="7"/>
        <v>33.65</v>
      </c>
    </row>
    <row r="59" spans="1:20" x14ac:dyDescent="0.25">
      <c r="A59" s="8" t="s">
        <v>41</v>
      </c>
      <c r="B59" s="8" t="s">
        <v>27</v>
      </c>
      <c r="C59" s="9">
        <f t="shared" ca="1" si="8"/>
        <v>16.16</v>
      </c>
      <c r="D59" s="8" t="s">
        <v>42</v>
      </c>
      <c r="E59" s="8" t="s">
        <v>10</v>
      </c>
      <c r="F59" s="8" t="s">
        <v>10</v>
      </c>
      <c r="G59" s="8" t="s">
        <v>11</v>
      </c>
      <c r="H59" s="8" t="s">
        <v>12</v>
      </c>
      <c r="I59" s="9">
        <f t="shared" ca="1" si="5"/>
        <v>7.9</v>
      </c>
      <c r="J59" s="8" t="s">
        <v>40</v>
      </c>
      <c r="K59" s="8" t="s">
        <v>14</v>
      </c>
      <c r="L59" s="8" t="s">
        <v>10</v>
      </c>
      <c r="M59" s="8" t="s">
        <v>11</v>
      </c>
      <c r="N59" s="9">
        <f t="shared" ca="1" si="6"/>
        <v>14.1</v>
      </c>
      <c r="O59" s="8" t="s">
        <v>23</v>
      </c>
      <c r="P59" s="8" t="s">
        <v>17</v>
      </c>
      <c r="Q59" s="8" t="s">
        <v>10</v>
      </c>
      <c r="R59" s="8" t="s">
        <v>11</v>
      </c>
      <c r="S59" s="8" t="s">
        <v>15</v>
      </c>
      <c r="T59" s="10">
        <f t="shared" ca="1" si="7"/>
        <v>38.159999999999997</v>
      </c>
    </row>
    <row r="60" spans="1:20" x14ac:dyDescent="0.25">
      <c r="A60" s="8" t="s">
        <v>41</v>
      </c>
      <c r="B60" s="8" t="s">
        <v>27</v>
      </c>
      <c r="C60" s="9">
        <f t="shared" ca="1" si="8"/>
        <v>14.24</v>
      </c>
      <c r="D60" s="8" t="s">
        <v>42</v>
      </c>
      <c r="E60" s="8" t="s">
        <v>10</v>
      </c>
      <c r="F60" s="8" t="s">
        <v>10</v>
      </c>
      <c r="G60" s="8" t="s">
        <v>11</v>
      </c>
      <c r="H60" s="8" t="s">
        <v>12</v>
      </c>
      <c r="I60" s="9">
        <f t="shared" ca="1" si="5"/>
        <v>7.5</v>
      </c>
      <c r="J60" s="8" t="s">
        <v>40</v>
      </c>
      <c r="K60" s="8" t="s">
        <v>14</v>
      </c>
      <c r="L60" s="8" t="s">
        <v>10</v>
      </c>
      <c r="M60" s="8" t="s">
        <v>11</v>
      </c>
      <c r="N60" s="9">
        <f t="shared" ca="1" si="6"/>
        <v>12.1</v>
      </c>
      <c r="O60" s="8" t="s">
        <v>23</v>
      </c>
      <c r="P60" s="8" t="s">
        <v>17</v>
      </c>
      <c r="Q60" s="8" t="s">
        <v>10</v>
      </c>
      <c r="R60" s="8" t="s">
        <v>11</v>
      </c>
      <c r="S60" s="8" t="s">
        <v>15</v>
      </c>
      <c r="T60" s="10">
        <f t="shared" ca="1" si="7"/>
        <v>33.840000000000003</v>
      </c>
    </row>
    <row r="61" spans="1:20" x14ac:dyDescent="0.25">
      <c r="A61" s="8" t="s">
        <v>41</v>
      </c>
      <c r="B61" s="8" t="s">
        <v>27</v>
      </c>
      <c r="C61" s="9">
        <f t="shared" ca="1" si="8"/>
        <v>16.45</v>
      </c>
      <c r="D61" s="8" t="s">
        <v>42</v>
      </c>
      <c r="E61" s="8" t="s">
        <v>10</v>
      </c>
      <c r="F61" s="8" t="s">
        <v>10</v>
      </c>
      <c r="G61" s="8" t="s">
        <v>11</v>
      </c>
      <c r="H61" s="8" t="s">
        <v>12</v>
      </c>
      <c r="I61" s="9">
        <f t="shared" ca="1" si="5"/>
        <v>6.3</v>
      </c>
      <c r="J61" s="8" t="s">
        <v>40</v>
      </c>
      <c r="K61" s="8" t="s">
        <v>14</v>
      </c>
      <c r="L61" s="8" t="s">
        <v>10</v>
      </c>
      <c r="M61" s="8" t="s">
        <v>11</v>
      </c>
      <c r="N61" s="9">
        <f t="shared" ca="1" si="6"/>
        <v>15.2</v>
      </c>
      <c r="O61" s="8" t="s">
        <v>23</v>
      </c>
      <c r="P61" s="8" t="s">
        <v>17</v>
      </c>
      <c r="Q61" s="8" t="s">
        <v>10</v>
      </c>
      <c r="R61" s="8" t="s">
        <v>11</v>
      </c>
      <c r="S61" s="8" t="s">
        <v>15</v>
      </c>
      <c r="T61" s="10">
        <f t="shared" ca="1" si="7"/>
        <v>37.950000000000003</v>
      </c>
    </row>
    <row r="62" spans="1:20" x14ac:dyDescent="0.25">
      <c r="A62" s="8" t="s">
        <v>41</v>
      </c>
      <c r="B62" s="8" t="s">
        <v>27</v>
      </c>
      <c r="C62" s="9">
        <f t="shared" ca="1" si="8"/>
        <v>18.7</v>
      </c>
      <c r="D62" s="8" t="s">
        <v>42</v>
      </c>
      <c r="E62" s="8" t="s">
        <v>10</v>
      </c>
      <c r="F62" s="8" t="s">
        <v>10</v>
      </c>
      <c r="G62" s="8" t="s">
        <v>11</v>
      </c>
      <c r="H62" s="8" t="s">
        <v>12</v>
      </c>
      <c r="I62" s="9">
        <f t="shared" ca="1" si="5"/>
        <v>5.4</v>
      </c>
      <c r="J62" s="8" t="s">
        <v>40</v>
      </c>
      <c r="K62" s="8" t="s">
        <v>14</v>
      </c>
      <c r="L62" s="8" t="s">
        <v>10</v>
      </c>
      <c r="M62" s="8" t="s">
        <v>11</v>
      </c>
      <c r="N62" s="9">
        <f t="shared" ca="1" si="6"/>
        <v>17.899999999999999</v>
      </c>
      <c r="O62" s="8" t="s">
        <v>23</v>
      </c>
      <c r="P62" s="8" t="s">
        <v>17</v>
      </c>
      <c r="Q62" s="8" t="s">
        <v>10</v>
      </c>
      <c r="R62" s="8" t="s">
        <v>11</v>
      </c>
      <c r="S62" s="8" t="s">
        <v>15</v>
      </c>
      <c r="T62" s="10">
        <f t="shared" ca="1" si="7"/>
        <v>42</v>
      </c>
    </row>
    <row r="63" spans="1:20" x14ac:dyDescent="0.25">
      <c r="A63" s="8" t="s">
        <v>41</v>
      </c>
      <c r="B63" s="8" t="s">
        <v>27</v>
      </c>
      <c r="C63" s="9">
        <f t="shared" ca="1" si="8"/>
        <v>13.57</v>
      </c>
      <c r="D63" s="8" t="s">
        <v>42</v>
      </c>
      <c r="E63" s="8" t="s">
        <v>10</v>
      </c>
      <c r="F63" s="8" t="s">
        <v>10</v>
      </c>
      <c r="G63" s="8" t="s">
        <v>11</v>
      </c>
      <c r="H63" s="8" t="s">
        <v>12</v>
      </c>
      <c r="I63" s="9">
        <f t="shared" ca="1" si="5"/>
        <v>7.8</v>
      </c>
      <c r="J63" s="8" t="s">
        <v>40</v>
      </c>
      <c r="K63" s="8" t="s">
        <v>14</v>
      </c>
      <c r="L63" s="8" t="s">
        <v>10</v>
      </c>
      <c r="M63" s="8" t="s">
        <v>11</v>
      </c>
      <c r="N63" s="9">
        <f t="shared" ca="1" si="6"/>
        <v>11.1</v>
      </c>
      <c r="O63" s="8" t="s">
        <v>23</v>
      </c>
      <c r="P63" s="8" t="s">
        <v>17</v>
      </c>
      <c r="Q63" s="8" t="s">
        <v>10</v>
      </c>
      <c r="R63" s="8" t="s">
        <v>11</v>
      </c>
      <c r="S63" s="8" t="s">
        <v>15</v>
      </c>
      <c r="T63" s="10">
        <f t="shared" ca="1" si="7"/>
        <v>32.47</v>
      </c>
    </row>
    <row r="64" spans="1:20" x14ac:dyDescent="0.25">
      <c r="A64" s="8" t="s">
        <v>41</v>
      </c>
      <c r="B64" s="8" t="s">
        <v>27</v>
      </c>
      <c r="C64" s="9">
        <f ca="1">ROUND(SQRT(I64*I64+N64*N64),2)</f>
        <v>14.99</v>
      </c>
      <c r="D64" s="8" t="s">
        <v>42</v>
      </c>
      <c r="E64" s="8" t="s">
        <v>10</v>
      </c>
      <c r="F64" s="8" t="s">
        <v>10</v>
      </c>
      <c r="G64" s="8" t="s">
        <v>11</v>
      </c>
      <c r="H64" s="8" t="s">
        <v>12</v>
      </c>
      <c r="I64" s="9">
        <f ca="1">ROUND(RANDBETWEEN(50,80)/10,2)</f>
        <v>5.0999999999999996</v>
      </c>
      <c r="J64" s="8" t="s">
        <v>40</v>
      </c>
      <c r="K64" s="8" t="s">
        <v>14</v>
      </c>
      <c r="L64" s="8" t="s">
        <v>10</v>
      </c>
      <c r="M64" s="8" t="s">
        <v>11</v>
      </c>
      <c r="N64" s="9">
        <f ca="1">ROUND(RANDBETWEEN(100,180)/10,2)</f>
        <v>14.1</v>
      </c>
      <c r="O64" s="8" t="s">
        <v>23</v>
      </c>
      <c r="P64" s="8" t="s">
        <v>17</v>
      </c>
      <c r="Q64" s="8" t="s">
        <v>10</v>
      </c>
      <c r="R64" s="8" t="s">
        <v>11</v>
      </c>
      <c r="S64" s="8" t="s">
        <v>15</v>
      </c>
      <c r="T64" s="10">
        <f t="shared" ca="1" si="7"/>
        <v>34.19</v>
      </c>
    </row>
    <row r="65" spans="1:20" x14ac:dyDescent="0.25">
      <c r="A65" s="8" t="s">
        <v>41</v>
      </c>
      <c r="B65" s="8" t="s">
        <v>27</v>
      </c>
      <c r="C65" s="9">
        <f t="shared" ref="C65:C74" ca="1" si="9">ROUND(SQRT(I65*I65+N65*N65),2)</f>
        <v>16.29</v>
      </c>
      <c r="D65" s="8" t="s">
        <v>42</v>
      </c>
      <c r="E65" s="8" t="s">
        <v>10</v>
      </c>
      <c r="F65" s="8" t="s">
        <v>10</v>
      </c>
      <c r="G65" s="8" t="s">
        <v>11</v>
      </c>
      <c r="H65" s="8" t="s">
        <v>12</v>
      </c>
      <c r="I65" s="9">
        <f t="shared" ca="1" si="5"/>
        <v>6.8</v>
      </c>
      <c r="J65" s="8" t="s">
        <v>40</v>
      </c>
      <c r="K65" s="8" t="s">
        <v>14</v>
      </c>
      <c r="L65" s="8" t="s">
        <v>10</v>
      </c>
      <c r="M65" s="8" t="s">
        <v>11</v>
      </c>
      <c r="N65" s="9">
        <f t="shared" ca="1" si="6"/>
        <v>14.8</v>
      </c>
      <c r="O65" s="8" t="s">
        <v>23</v>
      </c>
      <c r="P65" s="8" t="s">
        <v>17</v>
      </c>
      <c r="Q65" s="8" t="s">
        <v>10</v>
      </c>
      <c r="R65" s="8" t="s">
        <v>11</v>
      </c>
      <c r="S65" s="8" t="s">
        <v>15</v>
      </c>
      <c r="T65" s="10">
        <f t="shared" ca="1" si="7"/>
        <v>37.89</v>
      </c>
    </row>
    <row r="66" spans="1:20" x14ac:dyDescent="0.25">
      <c r="A66" s="8" t="s">
        <v>41</v>
      </c>
      <c r="B66" s="8" t="s">
        <v>27</v>
      </c>
      <c r="C66" s="9">
        <f t="shared" ca="1" si="9"/>
        <v>18.579999999999998</v>
      </c>
      <c r="D66" s="8" t="s">
        <v>42</v>
      </c>
      <c r="E66" s="8" t="s">
        <v>10</v>
      </c>
      <c r="F66" s="8" t="s">
        <v>10</v>
      </c>
      <c r="G66" s="8" t="s">
        <v>11</v>
      </c>
      <c r="H66" s="8" t="s">
        <v>12</v>
      </c>
      <c r="I66" s="9">
        <f t="shared" ca="1" si="5"/>
        <v>7.5</v>
      </c>
      <c r="J66" s="8" t="s">
        <v>40</v>
      </c>
      <c r="K66" s="8" t="s">
        <v>14</v>
      </c>
      <c r="L66" s="8" t="s">
        <v>10</v>
      </c>
      <c r="M66" s="8" t="s">
        <v>11</v>
      </c>
      <c r="N66" s="9">
        <f t="shared" ca="1" si="6"/>
        <v>17</v>
      </c>
      <c r="O66" s="8" t="s">
        <v>23</v>
      </c>
      <c r="P66" s="8" t="s">
        <v>17</v>
      </c>
      <c r="Q66" s="8" t="s">
        <v>10</v>
      </c>
      <c r="R66" s="8" t="s">
        <v>11</v>
      </c>
      <c r="S66" s="8" t="s">
        <v>15</v>
      </c>
      <c r="T66" s="10">
        <f t="shared" ca="1" si="7"/>
        <v>43.08</v>
      </c>
    </row>
    <row r="67" spans="1:20" x14ac:dyDescent="0.25">
      <c r="A67" s="8" t="s">
        <v>41</v>
      </c>
      <c r="B67" s="8" t="s">
        <v>27</v>
      </c>
      <c r="C67" s="9">
        <f t="shared" ca="1" si="9"/>
        <v>19.32</v>
      </c>
      <c r="D67" s="8" t="s">
        <v>42</v>
      </c>
      <c r="E67" s="8" t="s">
        <v>10</v>
      </c>
      <c r="F67" s="8" t="s">
        <v>10</v>
      </c>
      <c r="G67" s="8" t="s">
        <v>11</v>
      </c>
      <c r="H67" s="8" t="s">
        <v>12</v>
      </c>
      <c r="I67" s="9">
        <f t="shared" ca="1" si="5"/>
        <v>7.5</v>
      </c>
      <c r="J67" s="8" t="s">
        <v>40</v>
      </c>
      <c r="K67" s="8" t="s">
        <v>14</v>
      </c>
      <c r="L67" s="8" t="s">
        <v>10</v>
      </c>
      <c r="M67" s="8" t="s">
        <v>11</v>
      </c>
      <c r="N67" s="9">
        <f t="shared" ca="1" si="6"/>
        <v>17.8</v>
      </c>
      <c r="O67" s="8" t="s">
        <v>23</v>
      </c>
      <c r="P67" s="8" t="s">
        <v>17</v>
      </c>
      <c r="Q67" s="8" t="s">
        <v>10</v>
      </c>
      <c r="R67" s="8" t="s">
        <v>11</v>
      </c>
      <c r="S67" s="8" t="s">
        <v>15</v>
      </c>
      <c r="T67" s="10">
        <f t="shared" ca="1" si="7"/>
        <v>44.62</v>
      </c>
    </row>
    <row r="68" spans="1:20" x14ac:dyDescent="0.25">
      <c r="A68" s="8" t="s">
        <v>41</v>
      </c>
      <c r="B68" s="8" t="s">
        <v>27</v>
      </c>
      <c r="C68" s="9">
        <f t="shared" ca="1" si="9"/>
        <v>14.05</v>
      </c>
      <c r="D68" s="8" t="s">
        <v>42</v>
      </c>
      <c r="E68" s="8" t="s">
        <v>10</v>
      </c>
      <c r="F68" s="8" t="s">
        <v>10</v>
      </c>
      <c r="G68" s="8" t="s">
        <v>11</v>
      </c>
      <c r="H68" s="8" t="s">
        <v>12</v>
      </c>
      <c r="I68" s="9">
        <f t="shared" ca="1" si="5"/>
        <v>6</v>
      </c>
      <c r="J68" s="8" t="s">
        <v>40</v>
      </c>
      <c r="K68" s="8" t="s">
        <v>14</v>
      </c>
      <c r="L68" s="8" t="s">
        <v>10</v>
      </c>
      <c r="M68" s="8" t="s">
        <v>11</v>
      </c>
      <c r="N68" s="9">
        <f t="shared" ca="1" si="6"/>
        <v>12.7</v>
      </c>
      <c r="O68" s="8" t="s">
        <v>23</v>
      </c>
      <c r="P68" s="8" t="s">
        <v>17</v>
      </c>
      <c r="Q68" s="8" t="s">
        <v>10</v>
      </c>
      <c r="R68" s="8" t="s">
        <v>11</v>
      </c>
      <c r="S68" s="8" t="s">
        <v>15</v>
      </c>
      <c r="T68" s="10">
        <f t="shared" ca="1" si="7"/>
        <v>32.75</v>
      </c>
    </row>
    <row r="69" spans="1:20" x14ac:dyDescent="0.25">
      <c r="A69" s="8" t="s">
        <v>41</v>
      </c>
      <c r="B69" s="8" t="s">
        <v>27</v>
      </c>
      <c r="C69" s="9">
        <f t="shared" ca="1" si="9"/>
        <v>18.3</v>
      </c>
      <c r="D69" s="8" t="s">
        <v>42</v>
      </c>
      <c r="E69" s="8" t="s">
        <v>10</v>
      </c>
      <c r="F69" s="8" t="s">
        <v>10</v>
      </c>
      <c r="G69" s="8" t="s">
        <v>11</v>
      </c>
      <c r="H69" s="8" t="s">
        <v>12</v>
      </c>
      <c r="I69" s="9">
        <f t="shared" ca="1" si="5"/>
        <v>5</v>
      </c>
      <c r="J69" s="8" t="s">
        <v>40</v>
      </c>
      <c r="K69" s="8" t="s">
        <v>14</v>
      </c>
      <c r="L69" s="8" t="s">
        <v>10</v>
      </c>
      <c r="M69" s="8" t="s">
        <v>11</v>
      </c>
      <c r="N69" s="9">
        <f t="shared" ca="1" si="6"/>
        <v>17.600000000000001</v>
      </c>
      <c r="O69" s="8" t="s">
        <v>23</v>
      </c>
      <c r="P69" s="8" t="s">
        <v>17</v>
      </c>
      <c r="Q69" s="8" t="s">
        <v>10</v>
      </c>
      <c r="R69" s="8" t="s">
        <v>11</v>
      </c>
      <c r="S69" s="8" t="s">
        <v>15</v>
      </c>
      <c r="T69" s="10">
        <f t="shared" ca="1" si="7"/>
        <v>40.9</v>
      </c>
    </row>
    <row r="70" spans="1:20" x14ac:dyDescent="0.25">
      <c r="A70" s="8" t="s">
        <v>41</v>
      </c>
      <c r="B70" s="8" t="s">
        <v>27</v>
      </c>
      <c r="C70" s="9">
        <f t="shared" ca="1" si="9"/>
        <v>14.06</v>
      </c>
      <c r="D70" s="8" t="s">
        <v>42</v>
      </c>
      <c r="E70" s="8" t="s">
        <v>10</v>
      </c>
      <c r="F70" s="8" t="s">
        <v>10</v>
      </c>
      <c r="G70" s="8" t="s">
        <v>11</v>
      </c>
      <c r="H70" s="8" t="s">
        <v>12</v>
      </c>
      <c r="I70" s="9">
        <f t="shared" ca="1" si="5"/>
        <v>5.0999999999999996</v>
      </c>
      <c r="J70" s="8" t="s">
        <v>40</v>
      </c>
      <c r="K70" s="8" t="s">
        <v>14</v>
      </c>
      <c r="L70" s="8" t="s">
        <v>10</v>
      </c>
      <c r="M70" s="8" t="s">
        <v>11</v>
      </c>
      <c r="N70" s="9">
        <f t="shared" ca="1" si="6"/>
        <v>13.1</v>
      </c>
      <c r="O70" s="8" t="s">
        <v>23</v>
      </c>
      <c r="P70" s="8" t="s">
        <v>17</v>
      </c>
      <c r="Q70" s="8" t="s">
        <v>10</v>
      </c>
      <c r="R70" s="8" t="s">
        <v>11</v>
      </c>
      <c r="S70" s="8" t="s">
        <v>15</v>
      </c>
      <c r="T70" s="10">
        <f t="shared" ca="1" si="7"/>
        <v>32.26</v>
      </c>
    </row>
    <row r="71" spans="1:20" x14ac:dyDescent="0.25">
      <c r="A71" s="8" t="s">
        <v>41</v>
      </c>
      <c r="B71" s="8" t="s">
        <v>27</v>
      </c>
      <c r="C71" s="9">
        <f t="shared" ca="1" si="9"/>
        <v>15.06</v>
      </c>
      <c r="D71" s="8" t="s">
        <v>42</v>
      </c>
      <c r="E71" s="8" t="s">
        <v>10</v>
      </c>
      <c r="F71" s="8" t="s">
        <v>10</v>
      </c>
      <c r="G71" s="8" t="s">
        <v>11</v>
      </c>
      <c r="H71" s="8" t="s">
        <v>12</v>
      </c>
      <c r="I71" s="9">
        <f t="shared" ca="1" si="5"/>
        <v>7.6</v>
      </c>
      <c r="J71" s="8" t="s">
        <v>40</v>
      </c>
      <c r="K71" s="8" t="s">
        <v>14</v>
      </c>
      <c r="L71" s="8" t="s">
        <v>10</v>
      </c>
      <c r="M71" s="8" t="s">
        <v>11</v>
      </c>
      <c r="N71" s="9">
        <f t="shared" ca="1" si="6"/>
        <v>13</v>
      </c>
      <c r="O71" s="8" t="s">
        <v>23</v>
      </c>
      <c r="P71" s="8" t="s">
        <v>17</v>
      </c>
      <c r="Q71" s="8" t="s">
        <v>10</v>
      </c>
      <c r="R71" s="8" t="s">
        <v>11</v>
      </c>
      <c r="S71" s="8" t="s">
        <v>15</v>
      </c>
      <c r="T71" s="10">
        <f t="shared" ca="1" si="7"/>
        <v>35.659999999999997</v>
      </c>
    </row>
    <row r="72" spans="1:20" x14ac:dyDescent="0.25">
      <c r="A72" s="8" t="s">
        <v>41</v>
      </c>
      <c r="B72" s="8" t="s">
        <v>27</v>
      </c>
      <c r="C72" s="9">
        <f t="shared" ca="1" si="9"/>
        <v>12.46</v>
      </c>
      <c r="D72" s="8" t="s">
        <v>42</v>
      </c>
      <c r="E72" s="8" t="s">
        <v>10</v>
      </c>
      <c r="F72" s="8" t="s">
        <v>10</v>
      </c>
      <c r="G72" s="8" t="s">
        <v>11</v>
      </c>
      <c r="H72" s="8" t="s">
        <v>12</v>
      </c>
      <c r="I72" s="9">
        <f t="shared" ca="1" si="5"/>
        <v>7.3</v>
      </c>
      <c r="J72" s="8" t="s">
        <v>40</v>
      </c>
      <c r="K72" s="8" t="s">
        <v>14</v>
      </c>
      <c r="L72" s="8" t="s">
        <v>10</v>
      </c>
      <c r="M72" s="8" t="s">
        <v>11</v>
      </c>
      <c r="N72" s="9">
        <f t="shared" ca="1" si="6"/>
        <v>10.1</v>
      </c>
      <c r="O72" s="8" t="s">
        <v>23</v>
      </c>
      <c r="P72" s="8" t="s">
        <v>17</v>
      </c>
      <c r="Q72" s="8" t="s">
        <v>10</v>
      </c>
      <c r="R72" s="8" t="s">
        <v>11</v>
      </c>
      <c r="S72" s="8" t="s">
        <v>15</v>
      </c>
      <c r="T72" s="10">
        <f t="shared" ca="1" si="7"/>
        <v>29.86</v>
      </c>
    </row>
    <row r="73" spans="1:20" x14ac:dyDescent="0.25">
      <c r="A73" s="8" t="s">
        <v>41</v>
      </c>
      <c r="B73" s="8" t="s">
        <v>27</v>
      </c>
      <c r="C73" s="9">
        <f t="shared" ca="1" si="9"/>
        <v>14.84</v>
      </c>
      <c r="D73" s="8" t="s">
        <v>42</v>
      </c>
      <c r="E73" s="8" t="s">
        <v>10</v>
      </c>
      <c r="F73" s="8" t="s">
        <v>10</v>
      </c>
      <c r="G73" s="8" t="s">
        <v>11</v>
      </c>
      <c r="H73" s="8" t="s">
        <v>12</v>
      </c>
      <c r="I73" s="9">
        <f t="shared" ca="1" si="5"/>
        <v>5.7</v>
      </c>
      <c r="J73" s="8" t="s">
        <v>40</v>
      </c>
      <c r="K73" s="8" t="s">
        <v>14</v>
      </c>
      <c r="L73" s="8" t="s">
        <v>10</v>
      </c>
      <c r="M73" s="8" t="s">
        <v>11</v>
      </c>
      <c r="N73" s="9">
        <f t="shared" ca="1" si="6"/>
        <v>13.7</v>
      </c>
      <c r="O73" s="8" t="s">
        <v>23</v>
      </c>
      <c r="P73" s="8" t="s">
        <v>17</v>
      </c>
      <c r="Q73" s="8" t="s">
        <v>10</v>
      </c>
      <c r="R73" s="8" t="s">
        <v>11</v>
      </c>
      <c r="S73" s="8" t="s">
        <v>15</v>
      </c>
      <c r="T73" s="10">
        <f t="shared" ca="1" si="7"/>
        <v>34.24</v>
      </c>
    </row>
    <row r="74" spans="1:20" x14ac:dyDescent="0.25">
      <c r="A74" s="8" t="s">
        <v>41</v>
      </c>
      <c r="B74" s="8" t="s">
        <v>27</v>
      </c>
      <c r="C74" s="9">
        <f t="shared" ca="1" si="9"/>
        <v>16.13</v>
      </c>
      <c r="D74" s="8" t="s">
        <v>42</v>
      </c>
      <c r="E74" s="8" t="s">
        <v>10</v>
      </c>
      <c r="F74" s="8" t="s">
        <v>10</v>
      </c>
      <c r="G74" s="8" t="s">
        <v>11</v>
      </c>
      <c r="H74" s="8" t="s">
        <v>12</v>
      </c>
      <c r="I74" s="9">
        <f t="shared" ca="1" si="5"/>
        <v>5.4</v>
      </c>
      <c r="J74" s="8" t="s">
        <v>40</v>
      </c>
      <c r="K74" s="8" t="s">
        <v>14</v>
      </c>
      <c r="L74" s="8" t="s">
        <v>10</v>
      </c>
      <c r="M74" s="8" t="s">
        <v>11</v>
      </c>
      <c r="N74" s="9">
        <f t="shared" ca="1" si="6"/>
        <v>15.2</v>
      </c>
      <c r="O74" s="8" t="s">
        <v>23</v>
      </c>
      <c r="P74" s="8" t="s">
        <v>17</v>
      </c>
      <c r="Q74" s="8" t="s">
        <v>10</v>
      </c>
      <c r="R74" s="8" t="s">
        <v>11</v>
      </c>
      <c r="S74" s="8" t="s">
        <v>15</v>
      </c>
      <c r="T74" s="10">
        <f t="shared" ca="1" si="7"/>
        <v>36.729999999999997</v>
      </c>
    </row>
    <row r="75" spans="1:20" x14ac:dyDescent="0.25">
      <c r="A75" s="8" t="s">
        <v>41</v>
      </c>
      <c r="B75" s="8" t="s">
        <v>27</v>
      </c>
      <c r="C75" s="9">
        <f ca="1">ROUND(SQRT(I75*I75+N75*N75),2)</f>
        <v>12.59</v>
      </c>
      <c r="D75" s="8" t="s">
        <v>42</v>
      </c>
      <c r="E75" s="8" t="s">
        <v>10</v>
      </c>
      <c r="F75" s="8" t="s">
        <v>10</v>
      </c>
      <c r="G75" s="8" t="s">
        <v>11</v>
      </c>
      <c r="H75" s="8" t="s">
        <v>12</v>
      </c>
      <c r="I75" s="9">
        <f ca="1">ROUND(RANDBETWEEN(50,80)/10,2)</f>
        <v>6.8</v>
      </c>
      <c r="J75" s="8" t="s">
        <v>40</v>
      </c>
      <c r="K75" s="8" t="s">
        <v>14</v>
      </c>
      <c r="L75" s="8" t="s">
        <v>10</v>
      </c>
      <c r="M75" s="8" t="s">
        <v>11</v>
      </c>
      <c r="N75" s="9">
        <f ca="1">ROUND(RANDBETWEEN(100,180)/10,2)</f>
        <v>10.6</v>
      </c>
      <c r="O75" s="8" t="s">
        <v>23</v>
      </c>
      <c r="P75" s="8" t="s">
        <v>17</v>
      </c>
      <c r="Q75" s="8" t="s">
        <v>10</v>
      </c>
      <c r="R75" s="8" t="s">
        <v>11</v>
      </c>
      <c r="S75" s="8" t="s">
        <v>15</v>
      </c>
      <c r="T75" s="10">
        <f t="shared" ca="1" si="7"/>
        <v>29.99</v>
      </c>
    </row>
    <row r="76" spans="1:20" x14ac:dyDescent="0.25">
      <c r="A76" s="8" t="s">
        <v>41</v>
      </c>
      <c r="B76" s="8" t="s">
        <v>27</v>
      </c>
      <c r="C76" s="9">
        <f t="shared" ref="C76:C77" ca="1" si="10">ROUND(SQRT(I76*I76+N76*N76),2)</f>
        <v>16.86</v>
      </c>
      <c r="D76" s="8" t="s">
        <v>42</v>
      </c>
      <c r="E76" s="8" t="s">
        <v>10</v>
      </c>
      <c r="F76" s="8" t="s">
        <v>10</v>
      </c>
      <c r="G76" s="8" t="s">
        <v>11</v>
      </c>
      <c r="H76" s="8" t="s">
        <v>12</v>
      </c>
      <c r="I76" s="9">
        <f t="shared" ca="1" si="5"/>
        <v>7.3</v>
      </c>
      <c r="J76" s="8" t="s">
        <v>40</v>
      </c>
      <c r="K76" s="8" t="s">
        <v>14</v>
      </c>
      <c r="L76" s="8" t="s">
        <v>10</v>
      </c>
      <c r="M76" s="8" t="s">
        <v>11</v>
      </c>
      <c r="N76" s="9">
        <f t="shared" ca="1" si="6"/>
        <v>15.2</v>
      </c>
      <c r="O76" s="8" t="s">
        <v>23</v>
      </c>
      <c r="P76" s="8" t="s">
        <v>17</v>
      </c>
      <c r="Q76" s="8" t="s">
        <v>10</v>
      </c>
      <c r="R76" s="8" t="s">
        <v>11</v>
      </c>
      <c r="S76" s="8" t="s">
        <v>15</v>
      </c>
      <c r="T76" s="10">
        <f t="shared" ca="1" si="7"/>
        <v>39.36</v>
      </c>
    </row>
    <row r="77" spans="1:20" x14ac:dyDescent="0.25">
      <c r="A77" s="8" t="s">
        <v>41</v>
      </c>
      <c r="B77" s="8" t="s">
        <v>27</v>
      </c>
      <c r="C77" s="9">
        <f t="shared" ca="1" si="10"/>
        <v>13.48</v>
      </c>
      <c r="D77" s="8" t="s">
        <v>42</v>
      </c>
      <c r="E77" s="8" t="s">
        <v>10</v>
      </c>
      <c r="F77" s="8" t="s">
        <v>10</v>
      </c>
      <c r="G77" s="8" t="s">
        <v>11</v>
      </c>
      <c r="H77" s="8" t="s">
        <v>12</v>
      </c>
      <c r="I77" s="9">
        <f t="shared" ca="1" si="5"/>
        <v>7.2</v>
      </c>
      <c r="J77" s="8" t="s">
        <v>40</v>
      </c>
      <c r="K77" s="8" t="s">
        <v>14</v>
      </c>
      <c r="L77" s="8" t="s">
        <v>10</v>
      </c>
      <c r="M77" s="8" t="s">
        <v>11</v>
      </c>
      <c r="N77" s="9">
        <f t="shared" ca="1" si="6"/>
        <v>11.4</v>
      </c>
      <c r="O77" s="8" t="s">
        <v>23</v>
      </c>
      <c r="P77" s="8" t="s">
        <v>17</v>
      </c>
      <c r="Q77" s="8" t="s">
        <v>10</v>
      </c>
      <c r="R77" s="8" t="s">
        <v>11</v>
      </c>
      <c r="S77" s="8" t="s">
        <v>15</v>
      </c>
      <c r="T77" s="10">
        <f t="shared" ca="1" si="7"/>
        <v>32.08</v>
      </c>
    </row>
    <row r="78" spans="1:20" x14ac:dyDescent="0.25">
      <c r="A78" t="s">
        <v>41</v>
      </c>
      <c r="B78" t="s">
        <v>43</v>
      </c>
      <c r="C78" s="2">
        <f ca="1">ROUND(RANDBETWEEN(250,350)/10,2)</f>
        <v>30.8</v>
      </c>
      <c r="D78">
        <v>60</v>
      </c>
      <c r="E78">
        <v>55</v>
      </c>
      <c r="F78" t="s">
        <v>10</v>
      </c>
      <c r="G78" t="s">
        <v>11</v>
      </c>
      <c r="H78" t="s">
        <v>12</v>
      </c>
      <c r="I78" s="2">
        <f ca="1">ROUND(N78-RANDBETWEEN(40,70)/10,2)</f>
        <v>22.5</v>
      </c>
      <c r="J78">
        <v>230</v>
      </c>
      <c r="K78">
        <v>75</v>
      </c>
      <c r="L78" t="s">
        <v>10</v>
      </c>
      <c r="M78" t="s">
        <v>11</v>
      </c>
      <c r="N78" s="2">
        <f ca="1">ROUND(C78-RANDBETWEEN(40,70)/10,2)</f>
        <v>26.7</v>
      </c>
      <c r="O78">
        <v>120</v>
      </c>
      <c r="P78">
        <v>180</v>
      </c>
      <c r="Q78" t="s">
        <v>10</v>
      </c>
      <c r="R78" t="s">
        <v>11</v>
      </c>
      <c r="S78" t="s">
        <v>15</v>
      </c>
      <c r="T78" s="10">
        <f t="shared" ca="1" si="7"/>
        <v>80</v>
      </c>
    </row>
    <row r="79" spans="1:20" x14ac:dyDescent="0.25">
      <c r="A79" t="s">
        <v>41</v>
      </c>
      <c r="B79" t="s">
        <v>43</v>
      </c>
      <c r="C79" s="2">
        <f t="shared" ref="C79:C102" ca="1" si="11">ROUND(RANDBETWEEN(250,350)/10,2)</f>
        <v>26.5</v>
      </c>
      <c r="D79">
        <v>60</v>
      </c>
      <c r="E79">
        <v>55</v>
      </c>
      <c r="F79" s="8" t="s">
        <v>10</v>
      </c>
      <c r="G79" t="s">
        <v>11</v>
      </c>
      <c r="H79" t="s">
        <v>12</v>
      </c>
      <c r="I79" s="2">
        <f t="shared" ref="I79:I102" ca="1" si="12">ROUND(N79-RANDBETWEEN(40,70)/10,2)</f>
        <v>16.8</v>
      </c>
      <c r="J79">
        <v>230</v>
      </c>
      <c r="K79">
        <v>75</v>
      </c>
      <c r="L79" s="8" t="s">
        <v>10</v>
      </c>
      <c r="M79" t="s">
        <v>11</v>
      </c>
      <c r="N79" s="2">
        <f t="shared" ref="N79:N102" ca="1" si="13">ROUND(C79-RANDBETWEEN(40,70)/10,2)</f>
        <v>20.8</v>
      </c>
      <c r="O79">
        <v>120</v>
      </c>
      <c r="P79">
        <v>180</v>
      </c>
      <c r="Q79" s="8" t="s">
        <v>10</v>
      </c>
      <c r="R79" t="s">
        <v>11</v>
      </c>
      <c r="S79" t="s">
        <v>15</v>
      </c>
      <c r="T79" s="10">
        <f t="shared" ca="1" si="7"/>
        <v>64.099999999999994</v>
      </c>
    </row>
    <row r="80" spans="1:20" x14ac:dyDescent="0.25">
      <c r="A80" t="s">
        <v>41</v>
      </c>
      <c r="B80" t="s">
        <v>43</v>
      </c>
      <c r="C80" s="2">
        <f t="shared" ca="1" si="11"/>
        <v>29</v>
      </c>
      <c r="D80">
        <v>60</v>
      </c>
      <c r="E80">
        <v>55</v>
      </c>
      <c r="F80" t="s">
        <v>10</v>
      </c>
      <c r="G80" t="s">
        <v>11</v>
      </c>
      <c r="H80" t="s">
        <v>12</v>
      </c>
      <c r="I80" s="2">
        <f t="shared" ca="1" si="12"/>
        <v>20</v>
      </c>
      <c r="J80">
        <v>230</v>
      </c>
      <c r="K80">
        <v>75</v>
      </c>
      <c r="L80" t="s">
        <v>10</v>
      </c>
      <c r="M80" t="s">
        <v>11</v>
      </c>
      <c r="N80" s="2">
        <f t="shared" ca="1" si="13"/>
        <v>24.4</v>
      </c>
      <c r="O80">
        <v>120</v>
      </c>
      <c r="P80">
        <v>180</v>
      </c>
      <c r="Q80" t="s">
        <v>10</v>
      </c>
      <c r="R80" t="s">
        <v>11</v>
      </c>
      <c r="S80" t="s">
        <v>15</v>
      </c>
      <c r="T80" s="10">
        <f t="shared" ca="1" si="7"/>
        <v>73.400000000000006</v>
      </c>
    </row>
    <row r="81" spans="1:20" x14ac:dyDescent="0.25">
      <c r="A81" t="s">
        <v>41</v>
      </c>
      <c r="B81" t="s">
        <v>43</v>
      </c>
      <c r="C81" s="2">
        <f t="shared" ca="1" si="11"/>
        <v>27.8</v>
      </c>
      <c r="D81">
        <v>60</v>
      </c>
      <c r="E81">
        <v>55</v>
      </c>
      <c r="F81" s="8" t="s">
        <v>10</v>
      </c>
      <c r="G81" t="s">
        <v>11</v>
      </c>
      <c r="H81" t="s">
        <v>12</v>
      </c>
      <c r="I81" s="2">
        <f t="shared" ca="1" si="12"/>
        <v>15.2</v>
      </c>
      <c r="J81">
        <v>230</v>
      </c>
      <c r="K81">
        <v>75</v>
      </c>
      <c r="L81" s="8" t="s">
        <v>10</v>
      </c>
      <c r="M81" t="s">
        <v>11</v>
      </c>
      <c r="N81" s="2">
        <f t="shared" ca="1" si="13"/>
        <v>21.3</v>
      </c>
      <c r="O81">
        <v>120</v>
      </c>
      <c r="P81">
        <v>180</v>
      </c>
      <c r="Q81" s="8" t="s">
        <v>10</v>
      </c>
      <c r="R81" t="s">
        <v>11</v>
      </c>
      <c r="S81" t="s">
        <v>15</v>
      </c>
      <c r="T81" s="10">
        <f t="shared" ca="1" si="7"/>
        <v>64.3</v>
      </c>
    </row>
    <row r="82" spans="1:20" x14ac:dyDescent="0.25">
      <c r="A82" t="s">
        <v>41</v>
      </c>
      <c r="B82" t="s">
        <v>43</v>
      </c>
      <c r="C82" s="2">
        <f t="shared" ca="1" si="11"/>
        <v>27.7</v>
      </c>
      <c r="D82">
        <v>60</v>
      </c>
      <c r="E82">
        <v>55</v>
      </c>
      <c r="F82" t="s">
        <v>10</v>
      </c>
      <c r="G82" t="s">
        <v>11</v>
      </c>
      <c r="H82" t="s">
        <v>12</v>
      </c>
      <c r="I82" s="2">
        <f t="shared" ca="1" si="12"/>
        <v>16.600000000000001</v>
      </c>
      <c r="J82">
        <v>230</v>
      </c>
      <c r="K82">
        <v>75</v>
      </c>
      <c r="L82" t="s">
        <v>10</v>
      </c>
      <c r="M82" t="s">
        <v>11</v>
      </c>
      <c r="N82" s="2">
        <f t="shared" ca="1" si="13"/>
        <v>21.6</v>
      </c>
      <c r="O82">
        <v>120</v>
      </c>
      <c r="P82">
        <v>180</v>
      </c>
      <c r="Q82" t="s">
        <v>10</v>
      </c>
      <c r="R82" t="s">
        <v>11</v>
      </c>
      <c r="S82" t="s">
        <v>15</v>
      </c>
      <c r="T82" s="10">
        <f t="shared" ca="1" si="7"/>
        <v>65.900000000000006</v>
      </c>
    </row>
    <row r="83" spans="1:20" x14ac:dyDescent="0.25">
      <c r="A83" t="s">
        <v>41</v>
      </c>
      <c r="B83" t="s">
        <v>43</v>
      </c>
      <c r="C83" s="2">
        <f t="shared" ca="1" si="11"/>
        <v>27.8</v>
      </c>
      <c r="D83">
        <v>60</v>
      </c>
      <c r="E83">
        <v>55</v>
      </c>
      <c r="F83" s="8" t="s">
        <v>10</v>
      </c>
      <c r="G83" t="s">
        <v>11</v>
      </c>
      <c r="H83" t="s">
        <v>12</v>
      </c>
      <c r="I83" s="2">
        <f t="shared" ca="1" si="12"/>
        <v>18.7</v>
      </c>
      <c r="J83">
        <v>230</v>
      </c>
      <c r="K83">
        <v>75</v>
      </c>
      <c r="L83" s="8" t="s">
        <v>10</v>
      </c>
      <c r="M83" t="s">
        <v>11</v>
      </c>
      <c r="N83" s="2">
        <f t="shared" ca="1" si="13"/>
        <v>23.4</v>
      </c>
      <c r="O83">
        <v>120</v>
      </c>
      <c r="P83">
        <v>180</v>
      </c>
      <c r="Q83" s="8" t="s">
        <v>10</v>
      </c>
      <c r="R83" t="s">
        <v>11</v>
      </c>
      <c r="S83" t="s">
        <v>15</v>
      </c>
      <c r="T83" s="10">
        <f t="shared" ca="1" si="7"/>
        <v>69.900000000000006</v>
      </c>
    </row>
    <row r="84" spans="1:20" x14ac:dyDescent="0.25">
      <c r="A84" t="s">
        <v>41</v>
      </c>
      <c r="B84" t="s">
        <v>43</v>
      </c>
      <c r="C84" s="2">
        <f t="shared" ca="1" si="11"/>
        <v>29.7</v>
      </c>
      <c r="D84">
        <v>60</v>
      </c>
      <c r="E84">
        <v>55</v>
      </c>
      <c r="F84" t="s">
        <v>10</v>
      </c>
      <c r="G84" t="s">
        <v>11</v>
      </c>
      <c r="H84" t="s">
        <v>12</v>
      </c>
      <c r="I84" s="2">
        <f t="shared" ca="1" si="12"/>
        <v>19</v>
      </c>
      <c r="J84">
        <v>230</v>
      </c>
      <c r="K84">
        <v>75</v>
      </c>
      <c r="L84" t="s">
        <v>10</v>
      </c>
      <c r="M84" t="s">
        <v>11</v>
      </c>
      <c r="N84" s="2">
        <f t="shared" ca="1" si="13"/>
        <v>25.7</v>
      </c>
      <c r="O84">
        <v>120</v>
      </c>
      <c r="P84">
        <v>180</v>
      </c>
      <c r="Q84" t="s">
        <v>10</v>
      </c>
      <c r="R84" t="s">
        <v>11</v>
      </c>
      <c r="S84" t="s">
        <v>15</v>
      </c>
      <c r="T84" s="10">
        <f t="shared" ca="1" si="7"/>
        <v>74.400000000000006</v>
      </c>
    </row>
    <row r="85" spans="1:20" x14ac:dyDescent="0.25">
      <c r="A85" t="s">
        <v>41</v>
      </c>
      <c r="B85" t="s">
        <v>43</v>
      </c>
      <c r="C85" s="2">
        <f t="shared" ca="1" si="11"/>
        <v>27.9</v>
      </c>
      <c r="D85">
        <v>60</v>
      </c>
      <c r="E85">
        <v>55</v>
      </c>
      <c r="F85" s="8" t="s">
        <v>10</v>
      </c>
      <c r="G85" t="s">
        <v>11</v>
      </c>
      <c r="H85" t="s">
        <v>12</v>
      </c>
      <c r="I85" s="2">
        <f t="shared" ca="1" si="12"/>
        <v>16.2</v>
      </c>
      <c r="J85">
        <v>230</v>
      </c>
      <c r="K85">
        <v>75</v>
      </c>
      <c r="L85" s="8" t="s">
        <v>10</v>
      </c>
      <c r="M85" t="s">
        <v>11</v>
      </c>
      <c r="N85" s="2">
        <f t="shared" ca="1" si="13"/>
        <v>22.3</v>
      </c>
      <c r="O85">
        <v>120</v>
      </c>
      <c r="P85">
        <v>180</v>
      </c>
      <c r="Q85" s="8" t="s">
        <v>10</v>
      </c>
      <c r="R85" t="s">
        <v>11</v>
      </c>
      <c r="S85" t="s">
        <v>15</v>
      </c>
      <c r="T85" s="10">
        <f t="shared" ca="1" si="7"/>
        <v>66.400000000000006</v>
      </c>
    </row>
    <row r="86" spans="1:20" x14ac:dyDescent="0.25">
      <c r="A86" t="s">
        <v>41</v>
      </c>
      <c r="B86" t="s">
        <v>43</v>
      </c>
      <c r="C86" s="2">
        <f t="shared" ca="1" si="11"/>
        <v>31.9</v>
      </c>
      <c r="D86">
        <v>60</v>
      </c>
      <c r="E86">
        <v>55</v>
      </c>
      <c r="F86" t="s">
        <v>10</v>
      </c>
      <c r="G86" t="s">
        <v>11</v>
      </c>
      <c r="H86" t="s">
        <v>12</v>
      </c>
      <c r="I86" s="2">
        <f t="shared" ca="1" si="12"/>
        <v>20.100000000000001</v>
      </c>
      <c r="J86">
        <v>230</v>
      </c>
      <c r="K86">
        <v>75</v>
      </c>
      <c r="L86" t="s">
        <v>10</v>
      </c>
      <c r="M86" t="s">
        <v>11</v>
      </c>
      <c r="N86" s="2">
        <f t="shared" ca="1" si="13"/>
        <v>25</v>
      </c>
      <c r="O86">
        <v>120</v>
      </c>
      <c r="P86">
        <v>180</v>
      </c>
      <c r="Q86" t="s">
        <v>10</v>
      </c>
      <c r="R86" t="s">
        <v>11</v>
      </c>
      <c r="S86" t="s">
        <v>15</v>
      </c>
      <c r="T86" s="10">
        <f t="shared" ca="1" si="7"/>
        <v>77</v>
      </c>
    </row>
    <row r="87" spans="1:20" x14ac:dyDescent="0.25">
      <c r="A87" t="s">
        <v>41</v>
      </c>
      <c r="B87" t="s">
        <v>43</v>
      </c>
      <c r="C87" s="2">
        <f t="shared" ca="1" si="11"/>
        <v>28.2</v>
      </c>
      <c r="D87">
        <v>60</v>
      </c>
      <c r="E87">
        <v>55</v>
      </c>
      <c r="F87" s="8" t="s">
        <v>10</v>
      </c>
      <c r="G87" t="s">
        <v>11</v>
      </c>
      <c r="H87" t="s">
        <v>12</v>
      </c>
      <c r="I87" s="2">
        <f t="shared" ca="1" si="12"/>
        <v>17.399999999999999</v>
      </c>
      <c r="J87">
        <v>230</v>
      </c>
      <c r="K87">
        <v>75</v>
      </c>
      <c r="L87" s="8" t="s">
        <v>10</v>
      </c>
      <c r="M87" t="s">
        <v>11</v>
      </c>
      <c r="N87" s="2">
        <f t="shared" ca="1" si="13"/>
        <v>22.3</v>
      </c>
      <c r="O87">
        <v>120</v>
      </c>
      <c r="P87">
        <v>180</v>
      </c>
      <c r="Q87" s="8" t="s">
        <v>10</v>
      </c>
      <c r="R87" t="s">
        <v>11</v>
      </c>
      <c r="S87" t="s">
        <v>15</v>
      </c>
      <c r="T87" s="10">
        <f t="shared" ca="1" si="7"/>
        <v>67.900000000000006</v>
      </c>
    </row>
    <row r="88" spans="1:20" x14ac:dyDescent="0.25">
      <c r="A88" t="s">
        <v>41</v>
      </c>
      <c r="B88" t="s">
        <v>43</v>
      </c>
      <c r="C88" s="2">
        <f t="shared" ca="1" si="11"/>
        <v>33.6</v>
      </c>
      <c r="D88">
        <v>60</v>
      </c>
      <c r="E88">
        <v>55</v>
      </c>
      <c r="F88" t="s">
        <v>10</v>
      </c>
      <c r="G88" t="s">
        <v>11</v>
      </c>
      <c r="H88" t="s">
        <v>12</v>
      </c>
      <c r="I88" s="2">
        <f t="shared" ca="1" si="12"/>
        <v>22.8</v>
      </c>
      <c r="J88">
        <v>230</v>
      </c>
      <c r="K88">
        <v>75</v>
      </c>
      <c r="L88" t="s">
        <v>10</v>
      </c>
      <c r="M88" t="s">
        <v>11</v>
      </c>
      <c r="N88" s="2">
        <f t="shared" ca="1" si="13"/>
        <v>29.6</v>
      </c>
      <c r="O88">
        <v>120</v>
      </c>
      <c r="P88">
        <v>180</v>
      </c>
      <c r="Q88" t="s">
        <v>10</v>
      </c>
      <c r="R88" t="s">
        <v>11</v>
      </c>
      <c r="S88" t="s">
        <v>15</v>
      </c>
      <c r="T88" s="10">
        <f t="shared" ca="1" si="7"/>
        <v>86</v>
      </c>
    </row>
    <row r="89" spans="1:20" x14ac:dyDescent="0.25">
      <c r="A89" t="s">
        <v>41</v>
      </c>
      <c r="B89" t="s">
        <v>43</v>
      </c>
      <c r="C89" s="2">
        <f t="shared" ca="1" si="11"/>
        <v>34.700000000000003</v>
      </c>
      <c r="D89">
        <v>60</v>
      </c>
      <c r="E89">
        <v>55</v>
      </c>
      <c r="F89" s="8" t="s">
        <v>10</v>
      </c>
      <c r="G89" t="s">
        <v>11</v>
      </c>
      <c r="H89" t="s">
        <v>12</v>
      </c>
      <c r="I89" s="2">
        <f t="shared" ca="1" si="12"/>
        <v>23</v>
      </c>
      <c r="J89">
        <v>230</v>
      </c>
      <c r="K89">
        <v>75</v>
      </c>
      <c r="L89" s="8" t="s">
        <v>10</v>
      </c>
      <c r="M89" t="s">
        <v>11</v>
      </c>
      <c r="N89" s="2">
        <f t="shared" ca="1" si="13"/>
        <v>29.2</v>
      </c>
      <c r="O89">
        <v>120</v>
      </c>
      <c r="P89">
        <v>180</v>
      </c>
      <c r="Q89" s="8" t="s">
        <v>10</v>
      </c>
      <c r="R89" t="s">
        <v>11</v>
      </c>
      <c r="S89" t="s">
        <v>15</v>
      </c>
      <c r="T89" s="10">
        <f t="shared" ca="1" si="7"/>
        <v>86.9</v>
      </c>
    </row>
    <row r="90" spans="1:20" x14ac:dyDescent="0.25">
      <c r="A90" t="s">
        <v>41</v>
      </c>
      <c r="B90" t="s">
        <v>43</v>
      </c>
      <c r="C90" s="2">
        <f t="shared" ca="1" si="11"/>
        <v>34.799999999999997</v>
      </c>
      <c r="D90">
        <v>60</v>
      </c>
      <c r="E90">
        <v>55</v>
      </c>
      <c r="F90" t="s">
        <v>10</v>
      </c>
      <c r="G90" t="s">
        <v>11</v>
      </c>
      <c r="H90" t="s">
        <v>12</v>
      </c>
      <c r="I90" s="2">
        <f t="shared" ca="1" si="12"/>
        <v>22.6</v>
      </c>
      <c r="J90">
        <v>230</v>
      </c>
      <c r="K90">
        <v>75</v>
      </c>
      <c r="L90" t="s">
        <v>10</v>
      </c>
      <c r="M90" t="s">
        <v>11</v>
      </c>
      <c r="N90" s="2">
        <f t="shared" ca="1" si="13"/>
        <v>28.8</v>
      </c>
      <c r="O90">
        <v>120</v>
      </c>
      <c r="P90">
        <v>180</v>
      </c>
      <c r="Q90" t="s">
        <v>10</v>
      </c>
      <c r="R90" t="s">
        <v>11</v>
      </c>
      <c r="S90" t="s">
        <v>15</v>
      </c>
      <c r="T90" s="10">
        <f t="shared" ca="1" si="7"/>
        <v>86.2</v>
      </c>
    </row>
    <row r="91" spans="1:20" x14ac:dyDescent="0.25">
      <c r="A91" t="s">
        <v>41</v>
      </c>
      <c r="B91" t="s">
        <v>43</v>
      </c>
      <c r="C91" s="2">
        <f t="shared" ca="1" si="11"/>
        <v>28.1</v>
      </c>
      <c r="D91">
        <v>60</v>
      </c>
      <c r="E91">
        <v>55</v>
      </c>
      <c r="F91" s="8" t="s">
        <v>10</v>
      </c>
      <c r="G91" t="s">
        <v>11</v>
      </c>
      <c r="H91" t="s">
        <v>12</v>
      </c>
      <c r="I91" s="2">
        <f t="shared" ca="1" si="12"/>
        <v>19.7</v>
      </c>
      <c r="J91">
        <v>230</v>
      </c>
      <c r="K91">
        <v>75</v>
      </c>
      <c r="L91" s="8" t="s">
        <v>10</v>
      </c>
      <c r="M91" t="s">
        <v>11</v>
      </c>
      <c r="N91" s="2">
        <f t="shared" ca="1" si="13"/>
        <v>23.7</v>
      </c>
      <c r="O91">
        <v>120</v>
      </c>
      <c r="P91">
        <v>180</v>
      </c>
      <c r="Q91" s="8" t="s">
        <v>10</v>
      </c>
      <c r="R91" t="s">
        <v>11</v>
      </c>
      <c r="S91" t="s">
        <v>15</v>
      </c>
      <c r="T91" s="10">
        <f t="shared" ca="1" si="7"/>
        <v>71.5</v>
      </c>
    </row>
    <row r="92" spans="1:20" x14ac:dyDescent="0.25">
      <c r="A92" t="s">
        <v>41</v>
      </c>
      <c r="B92" t="s">
        <v>43</v>
      </c>
      <c r="C92" s="2">
        <f t="shared" ca="1" si="11"/>
        <v>27.6</v>
      </c>
      <c r="D92">
        <v>60</v>
      </c>
      <c r="E92">
        <v>55</v>
      </c>
      <c r="F92" t="s">
        <v>10</v>
      </c>
      <c r="G92" t="s">
        <v>11</v>
      </c>
      <c r="H92" t="s">
        <v>12</v>
      </c>
      <c r="I92" s="2">
        <f t="shared" ca="1" si="12"/>
        <v>17.5</v>
      </c>
      <c r="J92">
        <v>230</v>
      </c>
      <c r="K92">
        <v>75</v>
      </c>
      <c r="L92" t="s">
        <v>10</v>
      </c>
      <c r="M92" t="s">
        <v>11</v>
      </c>
      <c r="N92" s="2">
        <f t="shared" ca="1" si="13"/>
        <v>21.9</v>
      </c>
      <c r="O92">
        <v>120</v>
      </c>
      <c r="P92">
        <v>180</v>
      </c>
      <c r="Q92" t="s">
        <v>10</v>
      </c>
      <c r="R92" t="s">
        <v>11</v>
      </c>
      <c r="S92" t="s">
        <v>15</v>
      </c>
      <c r="T92" s="10">
        <f t="shared" ca="1" si="7"/>
        <v>67</v>
      </c>
    </row>
    <row r="93" spans="1:20" x14ac:dyDescent="0.25">
      <c r="A93" t="s">
        <v>41</v>
      </c>
      <c r="B93" t="s">
        <v>43</v>
      </c>
      <c r="C93" s="2">
        <f t="shared" ca="1" si="11"/>
        <v>32.1</v>
      </c>
      <c r="D93">
        <v>60</v>
      </c>
      <c r="E93">
        <v>55</v>
      </c>
      <c r="F93" s="8" t="s">
        <v>10</v>
      </c>
      <c r="G93" t="s">
        <v>11</v>
      </c>
      <c r="H93" t="s">
        <v>12</v>
      </c>
      <c r="I93" s="2">
        <f t="shared" ca="1" si="12"/>
        <v>23.2</v>
      </c>
      <c r="J93">
        <v>230</v>
      </c>
      <c r="K93">
        <v>75</v>
      </c>
      <c r="L93" s="8" t="s">
        <v>10</v>
      </c>
      <c r="M93" t="s">
        <v>11</v>
      </c>
      <c r="N93" s="2">
        <f t="shared" ca="1" si="13"/>
        <v>27.2</v>
      </c>
      <c r="O93">
        <v>120</v>
      </c>
      <c r="P93">
        <v>180</v>
      </c>
      <c r="Q93" s="8" t="s">
        <v>10</v>
      </c>
      <c r="R93" t="s">
        <v>11</v>
      </c>
      <c r="S93" t="s">
        <v>15</v>
      </c>
      <c r="T93" s="10">
        <f t="shared" ca="1" si="7"/>
        <v>82.5</v>
      </c>
    </row>
    <row r="94" spans="1:20" x14ac:dyDescent="0.25">
      <c r="A94" t="s">
        <v>41</v>
      </c>
      <c r="B94" t="s">
        <v>43</v>
      </c>
      <c r="C94" s="2">
        <f t="shared" ca="1" si="11"/>
        <v>26.6</v>
      </c>
      <c r="D94">
        <v>60</v>
      </c>
      <c r="E94">
        <v>55</v>
      </c>
      <c r="F94" t="s">
        <v>10</v>
      </c>
      <c r="G94" t="s">
        <v>11</v>
      </c>
      <c r="H94" t="s">
        <v>12</v>
      </c>
      <c r="I94" s="2">
        <f t="shared" ca="1" si="12"/>
        <v>17.5</v>
      </c>
      <c r="J94">
        <v>230</v>
      </c>
      <c r="K94">
        <v>75</v>
      </c>
      <c r="L94" t="s">
        <v>10</v>
      </c>
      <c r="M94" t="s">
        <v>11</v>
      </c>
      <c r="N94" s="2">
        <f t="shared" ca="1" si="13"/>
        <v>22.5</v>
      </c>
      <c r="O94">
        <v>120</v>
      </c>
      <c r="P94">
        <v>180</v>
      </c>
      <c r="Q94" t="s">
        <v>10</v>
      </c>
      <c r="R94" t="s">
        <v>11</v>
      </c>
      <c r="S94" t="s">
        <v>15</v>
      </c>
      <c r="T94" s="10">
        <f t="shared" ca="1" si="7"/>
        <v>66.599999999999994</v>
      </c>
    </row>
    <row r="95" spans="1:20" x14ac:dyDescent="0.25">
      <c r="A95" t="s">
        <v>41</v>
      </c>
      <c r="B95" t="s">
        <v>43</v>
      </c>
      <c r="C95" s="2">
        <f t="shared" ca="1" si="11"/>
        <v>32.5</v>
      </c>
      <c r="D95">
        <v>60</v>
      </c>
      <c r="E95">
        <v>55</v>
      </c>
      <c r="F95" s="8" t="s">
        <v>10</v>
      </c>
      <c r="G95" t="s">
        <v>11</v>
      </c>
      <c r="H95" t="s">
        <v>12</v>
      </c>
      <c r="I95" s="2">
        <f t="shared" ca="1" si="12"/>
        <v>18.899999999999999</v>
      </c>
      <c r="J95">
        <v>230</v>
      </c>
      <c r="K95">
        <v>75</v>
      </c>
      <c r="L95" s="8" t="s">
        <v>10</v>
      </c>
      <c r="M95" t="s">
        <v>11</v>
      </c>
      <c r="N95" s="2">
        <f t="shared" ca="1" si="13"/>
        <v>25.7</v>
      </c>
      <c r="O95">
        <v>120</v>
      </c>
      <c r="P95">
        <v>180</v>
      </c>
      <c r="Q95" s="8" t="s">
        <v>10</v>
      </c>
      <c r="R95" t="s">
        <v>11</v>
      </c>
      <c r="S95" t="s">
        <v>15</v>
      </c>
      <c r="T95" s="10">
        <f t="shared" ca="1" si="7"/>
        <v>77.099999999999994</v>
      </c>
    </row>
    <row r="96" spans="1:20" x14ac:dyDescent="0.25">
      <c r="A96" t="s">
        <v>41</v>
      </c>
      <c r="B96" t="s">
        <v>43</v>
      </c>
      <c r="C96" s="2">
        <f t="shared" ca="1" si="11"/>
        <v>32.6</v>
      </c>
      <c r="D96">
        <v>60</v>
      </c>
      <c r="E96">
        <v>55</v>
      </c>
      <c r="F96" t="s">
        <v>10</v>
      </c>
      <c r="G96" t="s">
        <v>11</v>
      </c>
      <c r="H96" t="s">
        <v>12</v>
      </c>
      <c r="I96" s="2">
        <f t="shared" ca="1" si="12"/>
        <v>23.2</v>
      </c>
      <c r="J96">
        <v>230</v>
      </c>
      <c r="K96">
        <v>75</v>
      </c>
      <c r="L96" t="s">
        <v>10</v>
      </c>
      <c r="M96" t="s">
        <v>11</v>
      </c>
      <c r="N96" s="2">
        <f t="shared" ca="1" si="13"/>
        <v>28.1</v>
      </c>
      <c r="O96">
        <v>120</v>
      </c>
      <c r="P96">
        <v>180</v>
      </c>
      <c r="Q96" t="s">
        <v>10</v>
      </c>
      <c r="R96" t="s">
        <v>11</v>
      </c>
      <c r="S96" t="s">
        <v>15</v>
      </c>
      <c r="T96" s="10">
        <f t="shared" ca="1" si="7"/>
        <v>83.9</v>
      </c>
    </row>
    <row r="97" spans="1:20" x14ac:dyDescent="0.25">
      <c r="A97" t="s">
        <v>41</v>
      </c>
      <c r="B97" t="s">
        <v>43</v>
      </c>
      <c r="C97" s="2">
        <f t="shared" ca="1" si="11"/>
        <v>25.3</v>
      </c>
      <c r="D97">
        <v>60</v>
      </c>
      <c r="E97">
        <v>55</v>
      </c>
      <c r="F97" s="8" t="s">
        <v>10</v>
      </c>
      <c r="G97" t="s">
        <v>11</v>
      </c>
      <c r="H97" t="s">
        <v>12</v>
      </c>
      <c r="I97" s="2">
        <f t="shared" ca="1" si="12"/>
        <v>16.8</v>
      </c>
      <c r="J97">
        <v>230</v>
      </c>
      <c r="K97">
        <v>75</v>
      </c>
      <c r="L97" s="8" t="s">
        <v>10</v>
      </c>
      <c r="M97" t="s">
        <v>11</v>
      </c>
      <c r="N97" s="2">
        <f t="shared" ca="1" si="13"/>
        <v>21.2</v>
      </c>
      <c r="O97">
        <v>120</v>
      </c>
      <c r="P97">
        <v>180</v>
      </c>
      <c r="Q97" s="8" t="s">
        <v>10</v>
      </c>
      <c r="R97" t="s">
        <v>11</v>
      </c>
      <c r="S97" t="s">
        <v>15</v>
      </c>
      <c r="T97" s="10">
        <f t="shared" ca="1" si="7"/>
        <v>63.3</v>
      </c>
    </row>
    <row r="98" spans="1:20" x14ac:dyDescent="0.25">
      <c r="A98" t="s">
        <v>41</v>
      </c>
      <c r="B98" t="s">
        <v>43</v>
      </c>
      <c r="C98" s="2">
        <f t="shared" ca="1" si="11"/>
        <v>29.1</v>
      </c>
      <c r="D98">
        <v>60</v>
      </c>
      <c r="E98">
        <v>55</v>
      </c>
      <c r="F98" t="s">
        <v>10</v>
      </c>
      <c r="G98" t="s">
        <v>11</v>
      </c>
      <c r="H98" t="s">
        <v>12</v>
      </c>
      <c r="I98" s="2">
        <f t="shared" ca="1" si="12"/>
        <v>19</v>
      </c>
      <c r="J98">
        <v>230</v>
      </c>
      <c r="K98">
        <v>75</v>
      </c>
      <c r="L98" t="s">
        <v>10</v>
      </c>
      <c r="M98" t="s">
        <v>11</v>
      </c>
      <c r="N98" s="2">
        <f t="shared" ca="1" si="13"/>
        <v>25.1</v>
      </c>
      <c r="O98">
        <v>120</v>
      </c>
      <c r="P98">
        <v>180</v>
      </c>
      <c r="Q98" t="s">
        <v>10</v>
      </c>
      <c r="R98" t="s">
        <v>11</v>
      </c>
      <c r="S98" t="s">
        <v>15</v>
      </c>
      <c r="T98" s="10">
        <f t="shared" ca="1" si="7"/>
        <v>73.2</v>
      </c>
    </row>
    <row r="99" spans="1:20" x14ac:dyDescent="0.25">
      <c r="A99" t="s">
        <v>41</v>
      </c>
      <c r="B99" t="s">
        <v>43</v>
      </c>
      <c r="C99" s="2">
        <f t="shared" ca="1" si="11"/>
        <v>31.9</v>
      </c>
      <c r="D99">
        <v>60</v>
      </c>
      <c r="E99">
        <v>55</v>
      </c>
      <c r="F99" s="8" t="s">
        <v>10</v>
      </c>
      <c r="G99" t="s">
        <v>11</v>
      </c>
      <c r="H99" t="s">
        <v>12</v>
      </c>
      <c r="I99" s="2">
        <f t="shared" ca="1" si="12"/>
        <v>20.5</v>
      </c>
      <c r="J99">
        <v>230</v>
      </c>
      <c r="K99">
        <v>75</v>
      </c>
      <c r="L99" s="8" t="s">
        <v>10</v>
      </c>
      <c r="M99" t="s">
        <v>11</v>
      </c>
      <c r="N99" s="2">
        <f t="shared" ca="1" si="13"/>
        <v>25.9</v>
      </c>
      <c r="O99">
        <v>120</v>
      </c>
      <c r="P99">
        <v>180</v>
      </c>
      <c r="Q99" s="8" t="s">
        <v>10</v>
      </c>
      <c r="R99" t="s">
        <v>11</v>
      </c>
      <c r="S99" t="s">
        <v>15</v>
      </c>
      <c r="T99" s="10">
        <f t="shared" ca="1" si="7"/>
        <v>78.3</v>
      </c>
    </row>
    <row r="100" spans="1:20" x14ac:dyDescent="0.25">
      <c r="A100" t="s">
        <v>41</v>
      </c>
      <c r="B100" t="s">
        <v>43</v>
      </c>
      <c r="C100" s="2">
        <f t="shared" ca="1" si="11"/>
        <v>34.200000000000003</v>
      </c>
      <c r="D100">
        <v>60</v>
      </c>
      <c r="E100">
        <v>55</v>
      </c>
      <c r="F100" t="s">
        <v>10</v>
      </c>
      <c r="G100" t="s">
        <v>11</v>
      </c>
      <c r="H100" t="s">
        <v>12</v>
      </c>
      <c r="I100" s="2">
        <f t="shared" ca="1" si="12"/>
        <v>23.6</v>
      </c>
      <c r="J100">
        <v>230</v>
      </c>
      <c r="K100">
        <v>75</v>
      </c>
      <c r="L100" t="s">
        <v>10</v>
      </c>
      <c r="M100" t="s">
        <v>11</v>
      </c>
      <c r="N100" s="2">
        <f t="shared" ca="1" si="13"/>
        <v>29.7</v>
      </c>
      <c r="O100">
        <v>120</v>
      </c>
      <c r="P100">
        <v>180</v>
      </c>
      <c r="Q100" t="s">
        <v>10</v>
      </c>
      <c r="R100" t="s">
        <v>11</v>
      </c>
      <c r="S100" t="s">
        <v>15</v>
      </c>
      <c r="T100" s="10">
        <f t="shared" ca="1" si="7"/>
        <v>87.5</v>
      </c>
    </row>
    <row r="101" spans="1:20" x14ac:dyDescent="0.25">
      <c r="A101" t="s">
        <v>41</v>
      </c>
      <c r="B101" t="s">
        <v>43</v>
      </c>
      <c r="C101" s="2">
        <f t="shared" ca="1" si="11"/>
        <v>31.8</v>
      </c>
      <c r="D101">
        <v>60</v>
      </c>
      <c r="E101">
        <v>55</v>
      </c>
      <c r="F101" s="8" t="s">
        <v>10</v>
      </c>
      <c r="G101" t="s">
        <v>11</v>
      </c>
      <c r="H101" t="s">
        <v>12</v>
      </c>
      <c r="I101" s="2">
        <f t="shared" ca="1" si="12"/>
        <v>22.4</v>
      </c>
      <c r="J101">
        <v>230</v>
      </c>
      <c r="K101">
        <v>75</v>
      </c>
      <c r="L101" s="8" t="s">
        <v>10</v>
      </c>
      <c r="M101" t="s">
        <v>11</v>
      </c>
      <c r="N101" s="2">
        <f t="shared" ca="1" si="13"/>
        <v>27.5</v>
      </c>
      <c r="O101">
        <v>120</v>
      </c>
      <c r="P101">
        <v>180</v>
      </c>
      <c r="Q101" s="8" t="s">
        <v>10</v>
      </c>
      <c r="R101" t="s">
        <v>11</v>
      </c>
      <c r="S101" t="s">
        <v>15</v>
      </c>
      <c r="T101" s="10">
        <f t="shared" ca="1" si="7"/>
        <v>81.7</v>
      </c>
    </row>
    <row r="102" spans="1:20" x14ac:dyDescent="0.25">
      <c r="A102" t="s">
        <v>41</v>
      </c>
      <c r="B102" t="s">
        <v>43</v>
      </c>
      <c r="C102" s="2">
        <f t="shared" ca="1" si="11"/>
        <v>30.9</v>
      </c>
      <c r="D102">
        <v>60</v>
      </c>
      <c r="E102">
        <v>55</v>
      </c>
      <c r="F102" t="s">
        <v>10</v>
      </c>
      <c r="G102" t="s">
        <v>11</v>
      </c>
      <c r="H102" t="s">
        <v>12</v>
      </c>
      <c r="I102" s="2">
        <f t="shared" ca="1" si="12"/>
        <v>19.7</v>
      </c>
      <c r="J102">
        <v>230</v>
      </c>
      <c r="K102">
        <v>75</v>
      </c>
      <c r="L102" t="s">
        <v>10</v>
      </c>
      <c r="M102" t="s">
        <v>11</v>
      </c>
      <c r="N102" s="2">
        <f t="shared" ca="1" si="13"/>
        <v>23.9</v>
      </c>
      <c r="O102">
        <v>120</v>
      </c>
      <c r="P102">
        <v>180</v>
      </c>
      <c r="Q102" t="s">
        <v>10</v>
      </c>
      <c r="R102" t="s">
        <v>11</v>
      </c>
      <c r="S102" t="s">
        <v>15</v>
      </c>
      <c r="T102" s="10">
        <f t="shared" ca="1" si="7"/>
        <v>74.5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CD9C-7CEE-432F-B57A-4C274910AB82}">
  <dimension ref="A1:T102"/>
  <sheetViews>
    <sheetView topLeftCell="A64" workbookViewId="0">
      <selection activeCell="B68" sqref="B68"/>
    </sheetView>
  </sheetViews>
  <sheetFormatPr baseColWidth="10" defaultRowHeight="15" x14ac:dyDescent="0.25"/>
  <cols>
    <col min="1" max="1" width="42.5703125" style="1" customWidth="1"/>
    <col min="2" max="2" width="6.140625" style="1" customWidth="1"/>
    <col min="3" max="3" width="6.140625" style="6" customWidth="1"/>
    <col min="4" max="8" width="6.140625" style="1" customWidth="1"/>
    <col min="9" max="9" width="6.140625" style="6" customWidth="1"/>
    <col min="10" max="13" width="6.140625" style="1" customWidth="1"/>
    <col min="14" max="14" width="6.140625" style="6" customWidth="1"/>
    <col min="15" max="20" width="6.140625" style="1" customWidth="1"/>
    <col min="21" max="16384" width="11.42578125" style="1"/>
  </cols>
  <sheetData>
    <row r="1" spans="1:20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6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6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6</v>
      </c>
      <c r="T1" s="3" t="s">
        <v>7</v>
      </c>
    </row>
    <row r="2" spans="1:20" x14ac:dyDescent="0.25">
      <c r="A2" s="1" t="s">
        <v>37</v>
      </c>
      <c r="B2" s="1" t="s">
        <v>32</v>
      </c>
      <c r="C2" s="6">
        <v>18.2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6">
        <v>5.4</v>
      </c>
      <c r="J2" s="1" t="s">
        <v>13</v>
      </c>
      <c r="K2" s="1" t="s">
        <v>14</v>
      </c>
      <c r="L2" s="1" t="s">
        <v>10</v>
      </c>
      <c r="M2" s="1" t="s">
        <v>11</v>
      </c>
      <c r="N2" s="1"/>
      <c r="S2" s="1" t="s">
        <v>15</v>
      </c>
      <c r="T2" s="3">
        <v>47.2</v>
      </c>
    </row>
    <row r="3" spans="1:20" x14ac:dyDescent="0.25">
      <c r="A3" s="1" t="s">
        <v>37</v>
      </c>
      <c r="B3" s="1" t="s">
        <v>32</v>
      </c>
      <c r="C3" s="6">
        <v>16.100000000000001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6">
        <v>7.6</v>
      </c>
      <c r="J3" s="1" t="s">
        <v>13</v>
      </c>
      <c r="K3" s="1" t="s">
        <v>14</v>
      </c>
      <c r="L3" s="1" t="s">
        <v>10</v>
      </c>
      <c r="M3" s="1" t="s">
        <v>11</v>
      </c>
      <c r="N3" s="1"/>
      <c r="S3" s="1" t="s">
        <v>15</v>
      </c>
      <c r="T3" s="3">
        <v>47.4</v>
      </c>
    </row>
    <row r="4" spans="1:20" x14ac:dyDescent="0.25">
      <c r="A4" s="1" t="s">
        <v>37</v>
      </c>
      <c r="B4" s="1" t="s">
        <v>32</v>
      </c>
      <c r="C4" s="6">
        <v>15.9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6">
        <v>6.1</v>
      </c>
      <c r="J4" s="1" t="s">
        <v>13</v>
      </c>
      <c r="K4" s="1" t="s">
        <v>14</v>
      </c>
      <c r="L4" s="1" t="s">
        <v>10</v>
      </c>
      <c r="M4" s="1" t="s">
        <v>11</v>
      </c>
      <c r="N4" s="1"/>
      <c r="S4" s="1" t="s">
        <v>15</v>
      </c>
      <c r="T4" s="3">
        <v>44</v>
      </c>
    </row>
    <row r="5" spans="1:20" x14ac:dyDescent="0.25">
      <c r="A5" s="1" t="s">
        <v>37</v>
      </c>
      <c r="B5" s="1" t="s">
        <v>32</v>
      </c>
      <c r="C5" s="6">
        <v>19.3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6">
        <v>6.1</v>
      </c>
      <c r="J5" s="1" t="s">
        <v>13</v>
      </c>
      <c r="K5" s="1" t="s">
        <v>14</v>
      </c>
      <c r="L5" s="1" t="s">
        <v>10</v>
      </c>
      <c r="M5" s="1" t="s">
        <v>11</v>
      </c>
      <c r="N5" s="1"/>
      <c r="S5" s="1" t="s">
        <v>15</v>
      </c>
      <c r="T5" s="3">
        <v>50.8</v>
      </c>
    </row>
    <row r="6" spans="1:20" x14ac:dyDescent="0.25">
      <c r="A6" s="1" t="s">
        <v>37</v>
      </c>
      <c r="B6" s="1" t="s">
        <v>32</v>
      </c>
      <c r="C6" s="6">
        <v>16.600000000000001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6">
        <v>6.2</v>
      </c>
      <c r="J6" s="1" t="s">
        <v>13</v>
      </c>
      <c r="K6" s="1" t="s">
        <v>14</v>
      </c>
      <c r="L6" s="1" t="s">
        <v>10</v>
      </c>
      <c r="M6" s="1" t="s">
        <v>11</v>
      </c>
      <c r="N6" s="1"/>
      <c r="S6" s="1" t="s">
        <v>15</v>
      </c>
      <c r="T6" s="3">
        <v>45.6</v>
      </c>
    </row>
    <row r="7" spans="1:20" x14ac:dyDescent="0.25">
      <c r="A7" s="1" t="s">
        <v>37</v>
      </c>
      <c r="B7" s="1" t="s">
        <v>32</v>
      </c>
      <c r="C7" s="6">
        <v>11.2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6">
        <v>4.3</v>
      </c>
      <c r="J7" s="1" t="s">
        <v>13</v>
      </c>
      <c r="K7" s="1" t="s">
        <v>14</v>
      </c>
      <c r="L7" s="1" t="s">
        <v>10</v>
      </c>
      <c r="M7" s="1" t="s">
        <v>11</v>
      </c>
      <c r="N7" s="1"/>
      <c r="S7" s="1" t="s">
        <v>15</v>
      </c>
      <c r="T7" s="3">
        <v>31</v>
      </c>
    </row>
    <row r="8" spans="1:20" x14ac:dyDescent="0.25">
      <c r="A8" s="1" t="s">
        <v>37</v>
      </c>
      <c r="B8" s="1" t="s">
        <v>32</v>
      </c>
      <c r="C8" s="6">
        <v>17.600000000000001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6">
        <v>4.5999999999999996</v>
      </c>
      <c r="J8" s="1" t="s">
        <v>13</v>
      </c>
      <c r="K8" s="1" t="s">
        <v>14</v>
      </c>
      <c r="L8" s="1" t="s">
        <v>10</v>
      </c>
      <c r="M8" s="1" t="s">
        <v>11</v>
      </c>
      <c r="N8" s="1"/>
      <c r="S8" s="1" t="s">
        <v>15</v>
      </c>
      <c r="T8" s="3">
        <v>44.4</v>
      </c>
    </row>
    <row r="9" spans="1:20" x14ac:dyDescent="0.25">
      <c r="A9" s="1" t="s">
        <v>37</v>
      </c>
      <c r="B9" s="1" t="s">
        <v>32</v>
      </c>
      <c r="C9" s="6">
        <v>15.8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6">
        <v>7.7</v>
      </c>
      <c r="J9" s="1" t="s">
        <v>13</v>
      </c>
      <c r="K9" s="1" t="s">
        <v>14</v>
      </c>
      <c r="L9" s="1" t="s">
        <v>10</v>
      </c>
      <c r="M9" s="1" t="s">
        <v>11</v>
      </c>
      <c r="N9" s="1"/>
      <c r="S9" s="1" t="s">
        <v>15</v>
      </c>
      <c r="T9" s="3">
        <v>47</v>
      </c>
    </row>
    <row r="10" spans="1:20" x14ac:dyDescent="0.25">
      <c r="A10" s="1" t="s">
        <v>37</v>
      </c>
      <c r="B10" s="1" t="s">
        <v>32</v>
      </c>
      <c r="C10" s="6">
        <v>16.399999999999999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6">
        <v>5.2</v>
      </c>
      <c r="J10" s="1" t="s">
        <v>13</v>
      </c>
      <c r="K10" s="1" t="s">
        <v>14</v>
      </c>
      <c r="L10" s="1" t="s">
        <v>10</v>
      </c>
      <c r="M10" s="1" t="s">
        <v>11</v>
      </c>
      <c r="N10" s="1"/>
      <c r="S10" s="1" t="s">
        <v>15</v>
      </c>
      <c r="T10" s="3">
        <v>43.2</v>
      </c>
    </row>
    <row r="11" spans="1:20" x14ac:dyDescent="0.25">
      <c r="A11" s="1" t="s">
        <v>37</v>
      </c>
      <c r="B11" s="1" t="s">
        <v>32</v>
      </c>
      <c r="C11" s="6">
        <v>15.1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6">
        <v>8.1</v>
      </c>
      <c r="J11" s="1" t="s">
        <v>13</v>
      </c>
      <c r="K11" s="1" t="s">
        <v>14</v>
      </c>
      <c r="L11" s="1" t="s">
        <v>10</v>
      </c>
      <c r="M11" s="1" t="s">
        <v>11</v>
      </c>
      <c r="N11" s="1"/>
      <c r="S11" s="1" t="s">
        <v>15</v>
      </c>
      <c r="T11" s="3">
        <v>46.4</v>
      </c>
    </row>
    <row r="12" spans="1:20" x14ac:dyDescent="0.25">
      <c r="A12" s="1" t="s">
        <v>37</v>
      </c>
      <c r="B12" s="1" t="s">
        <v>32</v>
      </c>
      <c r="C12" s="6">
        <v>14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6">
        <v>6</v>
      </c>
      <c r="J12" s="1" t="s">
        <v>13</v>
      </c>
      <c r="K12" s="1" t="s">
        <v>14</v>
      </c>
      <c r="L12" s="1" t="s">
        <v>10</v>
      </c>
      <c r="M12" s="1" t="s">
        <v>11</v>
      </c>
      <c r="N12" s="1"/>
      <c r="S12" s="1" t="s">
        <v>15</v>
      </c>
      <c r="T12" s="3">
        <v>40</v>
      </c>
    </row>
    <row r="13" spans="1:20" x14ac:dyDescent="0.25">
      <c r="A13" s="1" t="s">
        <v>37</v>
      </c>
      <c r="B13" s="1" t="s">
        <v>32</v>
      </c>
      <c r="C13" s="6">
        <v>11.7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6">
        <v>6.6</v>
      </c>
      <c r="J13" s="1" t="s">
        <v>13</v>
      </c>
      <c r="K13" s="1" t="s">
        <v>14</v>
      </c>
      <c r="L13" s="1" t="s">
        <v>10</v>
      </c>
      <c r="M13" s="1" t="s">
        <v>11</v>
      </c>
      <c r="N13" s="1"/>
      <c r="S13" s="1" t="s">
        <v>15</v>
      </c>
      <c r="T13" s="3">
        <v>36.6</v>
      </c>
    </row>
    <row r="14" spans="1:20" x14ac:dyDescent="0.25">
      <c r="A14" s="1" t="s">
        <v>37</v>
      </c>
      <c r="B14" s="1" t="s">
        <v>32</v>
      </c>
      <c r="C14" s="6">
        <v>15.9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6">
        <v>7.4</v>
      </c>
      <c r="J14" s="1" t="s">
        <v>13</v>
      </c>
      <c r="K14" s="1" t="s">
        <v>14</v>
      </c>
      <c r="L14" s="1" t="s">
        <v>10</v>
      </c>
      <c r="M14" s="1" t="s">
        <v>11</v>
      </c>
      <c r="N14" s="1"/>
      <c r="S14" s="1" t="s">
        <v>15</v>
      </c>
      <c r="T14" s="3">
        <v>46.6</v>
      </c>
    </row>
    <row r="15" spans="1:20" x14ac:dyDescent="0.25">
      <c r="A15" s="1" t="s">
        <v>37</v>
      </c>
      <c r="B15" s="1" t="s">
        <v>32</v>
      </c>
      <c r="C15" s="6">
        <v>17.8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6">
        <v>4.0999999999999996</v>
      </c>
      <c r="J15" s="1" t="s">
        <v>13</v>
      </c>
      <c r="K15" s="1" t="s">
        <v>14</v>
      </c>
      <c r="L15" s="1" t="s">
        <v>10</v>
      </c>
      <c r="M15" s="1" t="s">
        <v>11</v>
      </c>
      <c r="N15" s="1"/>
      <c r="S15" s="1" t="s">
        <v>15</v>
      </c>
      <c r="T15" s="3">
        <v>43.8</v>
      </c>
    </row>
    <row r="16" spans="1:20" x14ac:dyDescent="0.25">
      <c r="A16" s="1" t="s">
        <v>37</v>
      </c>
      <c r="B16" s="1" t="s">
        <v>32</v>
      </c>
      <c r="C16" s="6">
        <v>12.7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  <c r="I16" s="6">
        <v>8.5</v>
      </c>
      <c r="J16" s="1" t="s">
        <v>13</v>
      </c>
      <c r="K16" s="1" t="s">
        <v>14</v>
      </c>
      <c r="L16" s="1" t="s">
        <v>10</v>
      </c>
      <c r="M16" s="1" t="s">
        <v>11</v>
      </c>
      <c r="N16" s="1"/>
      <c r="S16" s="1" t="s">
        <v>15</v>
      </c>
      <c r="T16" s="3">
        <v>42.4</v>
      </c>
    </row>
    <row r="17" spans="1:20" x14ac:dyDescent="0.25">
      <c r="A17" s="1" t="s">
        <v>37</v>
      </c>
      <c r="B17" s="1" t="s">
        <v>32</v>
      </c>
      <c r="C17" s="6">
        <v>18.100000000000001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6">
        <v>8.5</v>
      </c>
      <c r="J17" s="1" t="s">
        <v>13</v>
      </c>
      <c r="K17" s="1" t="s">
        <v>14</v>
      </c>
      <c r="L17" s="1" t="s">
        <v>10</v>
      </c>
      <c r="M17" s="1" t="s">
        <v>11</v>
      </c>
      <c r="N17" s="1"/>
      <c r="S17" s="1" t="s">
        <v>15</v>
      </c>
      <c r="T17" s="3">
        <v>53.2</v>
      </c>
    </row>
    <row r="18" spans="1:20" x14ac:dyDescent="0.25">
      <c r="A18" s="1" t="s">
        <v>37</v>
      </c>
      <c r="B18" s="1" t="s">
        <v>32</v>
      </c>
      <c r="C18" s="6">
        <v>16</v>
      </c>
      <c r="D18" s="1" t="s">
        <v>8</v>
      </c>
      <c r="E18" s="1" t="s">
        <v>9</v>
      </c>
      <c r="F18" s="1" t="s">
        <v>10</v>
      </c>
      <c r="G18" s="1" t="s">
        <v>11</v>
      </c>
      <c r="H18" s="1" t="s">
        <v>12</v>
      </c>
      <c r="I18" s="6">
        <v>4.5</v>
      </c>
      <c r="J18" s="1" t="s">
        <v>13</v>
      </c>
      <c r="K18" s="1" t="s">
        <v>14</v>
      </c>
      <c r="L18" s="1" t="s">
        <v>10</v>
      </c>
      <c r="M18" s="1" t="s">
        <v>11</v>
      </c>
      <c r="N18" s="1"/>
      <c r="S18" s="1" t="s">
        <v>15</v>
      </c>
      <c r="T18" s="3">
        <v>41</v>
      </c>
    </row>
    <row r="19" spans="1:20" x14ac:dyDescent="0.25">
      <c r="A19" s="1" t="s">
        <v>37</v>
      </c>
      <c r="B19" s="1" t="s">
        <v>32</v>
      </c>
      <c r="C19" s="6">
        <v>14.6</v>
      </c>
      <c r="D19" s="1" t="s">
        <v>8</v>
      </c>
      <c r="E19" s="1" t="s">
        <v>9</v>
      </c>
      <c r="F19" s="1" t="s">
        <v>10</v>
      </c>
      <c r="G19" s="1" t="s">
        <v>11</v>
      </c>
      <c r="H19" s="1" t="s">
        <v>12</v>
      </c>
      <c r="I19" s="6">
        <v>7.9</v>
      </c>
      <c r="J19" s="1" t="s">
        <v>13</v>
      </c>
      <c r="K19" s="1" t="s">
        <v>14</v>
      </c>
      <c r="L19" s="1" t="s">
        <v>10</v>
      </c>
      <c r="M19" s="1" t="s">
        <v>11</v>
      </c>
      <c r="N19" s="1"/>
      <c r="S19" s="1" t="s">
        <v>15</v>
      </c>
      <c r="T19" s="3">
        <v>45</v>
      </c>
    </row>
    <row r="20" spans="1:20" x14ac:dyDescent="0.25">
      <c r="A20" s="1" t="s">
        <v>37</v>
      </c>
      <c r="B20" s="1" t="s">
        <v>32</v>
      </c>
      <c r="C20" s="6">
        <v>17.5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6">
        <v>5</v>
      </c>
      <c r="J20" s="1" t="s">
        <v>13</v>
      </c>
      <c r="K20" s="1" t="s">
        <v>14</v>
      </c>
      <c r="L20" s="1" t="s">
        <v>10</v>
      </c>
      <c r="M20" s="1" t="s">
        <v>11</v>
      </c>
      <c r="N20" s="1"/>
      <c r="S20" s="1" t="s">
        <v>15</v>
      </c>
      <c r="T20" s="3">
        <v>45</v>
      </c>
    </row>
    <row r="21" spans="1:20" x14ac:dyDescent="0.25">
      <c r="A21" s="1" t="s">
        <v>37</v>
      </c>
      <c r="B21" s="1" t="s">
        <v>32</v>
      </c>
      <c r="C21" s="6">
        <v>18.7</v>
      </c>
      <c r="D21" s="1" t="s">
        <v>8</v>
      </c>
      <c r="E21" s="1" t="s">
        <v>9</v>
      </c>
      <c r="F21" s="1" t="s">
        <v>10</v>
      </c>
      <c r="G21" s="1" t="s">
        <v>11</v>
      </c>
      <c r="H21" s="1" t="s">
        <v>12</v>
      </c>
      <c r="I21" s="6">
        <v>5.6</v>
      </c>
      <c r="J21" s="1" t="s">
        <v>13</v>
      </c>
      <c r="K21" s="1" t="s">
        <v>14</v>
      </c>
      <c r="L21" s="1" t="s">
        <v>10</v>
      </c>
      <c r="M21" s="1" t="s">
        <v>11</v>
      </c>
      <c r="N21" s="1"/>
      <c r="S21" s="1" t="s">
        <v>15</v>
      </c>
      <c r="T21" s="3">
        <v>48.6</v>
      </c>
    </row>
    <row r="22" spans="1:20" x14ac:dyDescent="0.25">
      <c r="A22" s="1" t="s">
        <v>37</v>
      </c>
      <c r="B22" s="1" t="s">
        <v>32</v>
      </c>
      <c r="C22" s="6">
        <v>13.6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6">
        <v>8.1999999999999993</v>
      </c>
      <c r="J22" s="1" t="s">
        <v>13</v>
      </c>
      <c r="K22" s="1" t="s">
        <v>14</v>
      </c>
      <c r="L22" s="1" t="s">
        <v>10</v>
      </c>
      <c r="M22" s="1" t="s">
        <v>11</v>
      </c>
      <c r="N22" s="1"/>
      <c r="S22" s="1" t="s">
        <v>15</v>
      </c>
      <c r="T22" s="3">
        <v>43.6</v>
      </c>
    </row>
    <row r="23" spans="1:20" x14ac:dyDescent="0.25">
      <c r="A23" s="1" t="s">
        <v>37</v>
      </c>
      <c r="B23" s="1" t="s">
        <v>32</v>
      </c>
      <c r="C23" s="6">
        <v>15.1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12</v>
      </c>
      <c r="I23" s="6">
        <v>5.6</v>
      </c>
      <c r="J23" s="1" t="s">
        <v>13</v>
      </c>
      <c r="K23" s="1" t="s">
        <v>14</v>
      </c>
      <c r="L23" s="1" t="s">
        <v>10</v>
      </c>
      <c r="M23" s="1" t="s">
        <v>11</v>
      </c>
      <c r="N23" s="1"/>
      <c r="S23" s="1" t="s">
        <v>15</v>
      </c>
      <c r="T23" s="3">
        <v>41.4</v>
      </c>
    </row>
    <row r="24" spans="1:20" x14ac:dyDescent="0.25">
      <c r="A24" s="1" t="s">
        <v>37</v>
      </c>
      <c r="B24" s="1" t="s">
        <v>32</v>
      </c>
      <c r="C24" s="6">
        <v>17.600000000000001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6">
        <v>4</v>
      </c>
      <c r="J24" s="1" t="s">
        <v>13</v>
      </c>
      <c r="K24" s="1" t="s">
        <v>14</v>
      </c>
      <c r="L24" s="1" t="s">
        <v>10</v>
      </c>
      <c r="M24" s="1" t="s">
        <v>11</v>
      </c>
      <c r="N24" s="1"/>
      <c r="S24" s="1" t="s">
        <v>15</v>
      </c>
      <c r="T24" s="3">
        <v>43.2</v>
      </c>
    </row>
    <row r="25" spans="1:20" x14ac:dyDescent="0.25">
      <c r="A25" s="1" t="s">
        <v>37</v>
      </c>
      <c r="B25" s="1" t="s">
        <v>32</v>
      </c>
      <c r="C25" s="6">
        <v>15.2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  <c r="I25" s="6">
        <v>4.4000000000000004</v>
      </c>
      <c r="J25" s="1" t="s">
        <v>13</v>
      </c>
      <c r="K25" s="1" t="s">
        <v>14</v>
      </c>
      <c r="L25" s="1" t="s">
        <v>10</v>
      </c>
      <c r="M25" s="1" t="s">
        <v>11</v>
      </c>
      <c r="N25" s="1"/>
      <c r="S25" s="1" t="s">
        <v>15</v>
      </c>
      <c r="T25" s="3">
        <v>39.200000000000003</v>
      </c>
    </row>
    <row r="26" spans="1:20" x14ac:dyDescent="0.25">
      <c r="A26" s="1" t="s">
        <v>37</v>
      </c>
      <c r="B26" s="1" t="s">
        <v>32</v>
      </c>
      <c r="C26" s="6">
        <v>15.3</v>
      </c>
      <c r="D26" s="1" t="s">
        <v>8</v>
      </c>
      <c r="E26" s="1" t="s">
        <v>9</v>
      </c>
      <c r="F26" s="1" t="s">
        <v>10</v>
      </c>
      <c r="G26" s="1" t="s">
        <v>11</v>
      </c>
      <c r="H26" s="1" t="s">
        <v>12</v>
      </c>
      <c r="I26" s="6">
        <v>8.6</v>
      </c>
      <c r="J26" s="1" t="s">
        <v>13</v>
      </c>
      <c r="K26" s="1" t="s">
        <v>14</v>
      </c>
      <c r="L26" s="1" t="s">
        <v>10</v>
      </c>
      <c r="M26" s="1" t="s">
        <v>11</v>
      </c>
      <c r="N26" s="1"/>
      <c r="S26" s="1" t="s">
        <v>15</v>
      </c>
      <c r="T26" s="3">
        <v>47.8</v>
      </c>
    </row>
    <row r="27" spans="1:20" x14ac:dyDescent="0.25">
      <c r="A27" s="1" t="s">
        <v>37</v>
      </c>
      <c r="B27" s="1" t="s">
        <v>32</v>
      </c>
      <c r="C27" s="6">
        <v>16.5</v>
      </c>
      <c r="D27" s="1" t="s">
        <v>8</v>
      </c>
      <c r="E27" s="1" t="s">
        <v>9</v>
      </c>
      <c r="F27" s="1" t="s">
        <v>10</v>
      </c>
      <c r="G27" s="1" t="s">
        <v>11</v>
      </c>
      <c r="H27" s="1" t="s">
        <v>12</v>
      </c>
      <c r="I27" s="6">
        <v>5.3</v>
      </c>
      <c r="J27" s="1" t="s">
        <v>13</v>
      </c>
      <c r="K27" s="1" t="s">
        <v>14</v>
      </c>
      <c r="L27" s="1" t="s">
        <v>10</v>
      </c>
      <c r="M27" s="1" t="s">
        <v>11</v>
      </c>
      <c r="N27" s="1"/>
      <c r="S27" s="1" t="s">
        <v>15</v>
      </c>
      <c r="T27" s="3">
        <v>43.6</v>
      </c>
    </row>
    <row r="28" spans="1:20" x14ac:dyDescent="0.25">
      <c r="A28" s="1" t="s">
        <v>37</v>
      </c>
      <c r="B28" s="1" t="s">
        <v>32</v>
      </c>
      <c r="C28" s="6">
        <v>18.100000000000001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6">
        <v>4.5999999999999996</v>
      </c>
      <c r="J28" s="1" t="s">
        <v>13</v>
      </c>
      <c r="K28" s="1" t="s">
        <v>14</v>
      </c>
      <c r="L28" s="1" t="s">
        <v>10</v>
      </c>
      <c r="M28" s="1" t="s">
        <v>11</v>
      </c>
      <c r="N28" s="1"/>
      <c r="S28" s="1" t="s">
        <v>15</v>
      </c>
      <c r="T28" s="3">
        <v>45.4</v>
      </c>
    </row>
    <row r="29" spans="1:20" x14ac:dyDescent="0.25">
      <c r="A29" s="1" t="s">
        <v>37</v>
      </c>
      <c r="B29" s="1" t="s">
        <v>32</v>
      </c>
      <c r="C29" s="6">
        <v>11.2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  <c r="I29" s="6">
        <v>8.4</v>
      </c>
      <c r="J29" s="1" t="s">
        <v>13</v>
      </c>
      <c r="K29" s="1" t="s">
        <v>14</v>
      </c>
      <c r="L29" s="1" t="s">
        <v>10</v>
      </c>
      <c r="M29" s="1" t="s">
        <v>11</v>
      </c>
      <c r="N29" s="1"/>
      <c r="S29" s="1" t="s">
        <v>15</v>
      </c>
      <c r="T29" s="3">
        <v>39.200000000000003</v>
      </c>
    </row>
    <row r="30" spans="1:20" x14ac:dyDescent="0.25">
      <c r="A30" s="1" t="s">
        <v>37</v>
      </c>
      <c r="B30" s="1" t="s">
        <v>32</v>
      </c>
      <c r="C30" s="6">
        <v>19.8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6">
        <v>6.9</v>
      </c>
      <c r="J30" s="1" t="s">
        <v>13</v>
      </c>
      <c r="K30" s="1" t="s">
        <v>14</v>
      </c>
      <c r="L30" s="1" t="s">
        <v>10</v>
      </c>
      <c r="M30" s="1" t="s">
        <v>11</v>
      </c>
      <c r="N30" s="1"/>
      <c r="S30" s="1" t="s">
        <v>15</v>
      </c>
      <c r="T30" s="3">
        <v>53.4</v>
      </c>
    </row>
    <row r="31" spans="1:20" x14ac:dyDescent="0.25">
      <c r="A31" s="1" t="s">
        <v>37</v>
      </c>
      <c r="B31" s="1" t="s">
        <v>32</v>
      </c>
      <c r="C31" s="6">
        <v>11.3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6">
        <v>7.7</v>
      </c>
      <c r="J31" s="1" t="s">
        <v>13</v>
      </c>
      <c r="K31" s="1" t="s">
        <v>14</v>
      </c>
      <c r="L31" s="1" t="s">
        <v>10</v>
      </c>
      <c r="M31" s="1" t="s">
        <v>11</v>
      </c>
      <c r="N31" s="1"/>
      <c r="S31" s="1" t="s">
        <v>15</v>
      </c>
      <c r="T31" s="3">
        <v>38</v>
      </c>
    </row>
    <row r="32" spans="1:20" x14ac:dyDescent="0.25">
      <c r="A32" s="1" t="s">
        <v>37</v>
      </c>
      <c r="B32" s="1" t="s">
        <v>32</v>
      </c>
      <c r="C32" s="6">
        <v>14.6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12</v>
      </c>
      <c r="I32" s="6">
        <v>8.9</v>
      </c>
      <c r="J32" s="1" t="s">
        <v>13</v>
      </c>
      <c r="K32" s="1" t="s">
        <v>14</v>
      </c>
      <c r="L32" s="1" t="s">
        <v>10</v>
      </c>
      <c r="M32" s="1" t="s">
        <v>11</v>
      </c>
      <c r="N32" s="1"/>
      <c r="S32" s="1" t="s">
        <v>15</v>
      </c>
      <c r="T32" s="3">
        <v>47</v>
      </c>
    </row>
    <row r="33" spans="1:20" x14ac:dyDescent="0.25">
      <c r="A33" s="1" t="s">
        <v>37</v>
      </c>
      <c r="B33" s="1" t="s">
        <v>32</v>
      </c>
      <c r="C33" s="6">
        <v>14.7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  <c r="I33" s="6">
        <v>8.8000000000000007</v>
      </c>
      <c r="J33" s="1" t="s">
        <v>13</v>
      </c>
      <c r="K33" s="1" t="s">
        <v>14</v>
      </c>
      <c r="L33" s="1" t="s">
        <v>10</v>
      </c>
      <c r="M33" s="1" t="s">
        <v>11</v>
      </c>
      <c r="N33" s="1"/>
      <c r="S33" s="1" t="s">
        <v>15</v>
      </c>
      <c r="T33" s="3">
        <v>47</v>
      </c>
    </row>
    <row r="34" spans="1:20" x14ac:dyDescent="0.25">
      <c r="A34" s="1" t="s">
        <v>37</v>
      </c>
      <c r="B34" s="1" t="s">
        <v>32</v>
      </c>
      <c r="C34" s="6">
        <v>12.6</v>
      </c>
      <c r="D34" s="1" t="s">
        <v>8</v>
      </c>
      <c r="E34" s="1" t="s">
        <v>9</v>
      </c>
      <c r="F34" s="1" t="s">
        <v>10</v>
      </c>
      <c r="G34" s="1" t="s">
        <v>11</v>
      </c>
      <c r="H34" s="1" t="s">
        <v>12</v>
      </c>
      <c r="I34" s="6">
        <v>8.9</v>
      </c>
      <c r="J34" s="1" t="s">
        <v>13</v>
      </c>
      <c r="K34" s="1" t="s">
        <v>14</v>
      </c>
      <c r="L34" s="1" t="s">
        <v>10</v>
      </c>
      <c r="M34" s="1" t="s">
        <v>11</v>
      </c>
      <c r="N34" s="1"/>
      <c r="S34" s="1" t="s">
        <v>15</v>
      </c>
      <c r="T34" s="3">
        <v>43</v>
      </c>
    </row>
    <row r="35" spans="1:20" x14ac:dyDescent="0.25">
      <c r="A35" s="1" t="s">
        <v>37</v>
      </c>
      <c r="B35" s="1" t="s">
        <v>32</v>
      </c>
      <c r="C35" s="6">
        <v>15.5</v>
      </c>
      <c r="D35" s="1" t="s">
        <v>8</v>
      </c>
      <c r="E35" s="1" t="s">
        <v>9</v>
      </c>
      <c r="F35" s="1" t="s">
        <v>10</v>
      </c>
      <c r="G35" s="1" t="s">
        <v>11</v>
      </c>
      <c r="H35" s="1" t="s">
        <v>12</v>
      </c>
      <c r="I35" s="6">
        <v>6</v>
      </c>
      <c r="J35" s="1" t="s">
        <v>13</v>
      </c>
      <c r="K35" s="1" t="s">
        <v>14</v>
      </c>
      <c r="L35" s="1" t="s">
        <v>10</v>
      </c>
      <c r="M35" s="1" t="s">
        <v>11</v>
      </c>
      <c r="N35" s="1"/>
      <c r="S35" s="1" t="s">
        <v>15</v>
      </c>
      <c r="T35" s="3">
        <v>43</v>
      </c>
    </row>
    <row r="36" spans="1:20" x14ac:dyDescent="0.25">
      <c r="A36" s="1" t="s">
        <v>37</v>
      </c>
      <c r="B36" s="1" t="s">
        <v>32</v>
      </c>
      <c r="C36" s="6">
        <v>12.3</v>
      </c>
      <c r="D36" s="1" t="s">
        <v>8</v>
      </c>
      <c r="E36" s="1" t="s">
        <v>9</v>
      </c>
      <c r="F36" s="1" t="s">
        <v>10</v>
      </c>
      <c r="G36" s="1" t="s">
        <v>11</v>
      </c>
      <c r="H36" s="1" t="s">
        <v>12</v>
      </c>
      <c r="I36" s="6">
        <v>4.5</v>
      </c>
      <c r="J36" s="1" t="s">
        <v>13</v>
      </c>
      <c r="K36" s="1" t="s">
        <v>14</v>
      </c>
      <c r="L36" s="1" t="s">
        <v>10</v>
      </c>
      <c r="M36" s="1" t="s">
        <v>11</v>
      </c>
      <c r="N36" s="1"/>
      <c r="S36" s="1" t="s">
        <v>15</v>
      </c>
      <c r="T36" s="3">
        <v>33.6</v>
      </c>
    </row>
    <row r="37" spans="1:20" x14ac:dyDescent="0.25">
      <c r="A37" s="1" t="s">
        <v>37</v>
      </c>
      <c r="B37" s="1" t="s">
        <v>32</v>
      </c>
      <c r="C37" s="6">
        <v>12.8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  <c r="I37" s="6">
        <v>6.6</v>
      </c>
      <c r="J37" s="1" t="s">
        <v>13</v>
      </c>
      <c r="K37" s="1" t="s">
        <v>14</v>
      </c>
      <c r="L37" s="1" t="s">
        <v>10</v>
      </c>
      <c r="M37" s="1" t="s">
        <v>11</v>
      </c>
      <c r="N37" s="1"/>
      <c r="S37" s="1" t="s">
        <v>15</v>
      </c>
      <c r="T37" s="3">
        <v>38.799999999999997</v>
      </c>
    </row>
    <row r="38" spans="1:20" x14ac:dyDescent="0.25">
      <c r="A38" s="1" t="s">
        <v>37</v>
      </c>
      <c r="B38" s="1" t="s">
        <v>32</v>
      </c>
      <c r="C38" s="6">
        <v>12.6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12</v>
      </c>
      <c r="I38" s="6">
        <v>4.9000000000000004</v>
      </c>
      <c r="J38" s="1" t="s">
        <v>13</v>
      </c>
      <c r="K38" s="1" t="s">
        <v>14</v>
      </c>
      <c r="L38" s="1" t="s">
        <v>10</v>
      </c>
      <c r="M38" s="1" t="s">
        <v>11</v>
      </c>
      <c r="N38" s="1"/>
      <c r="S38" s="1" t="s">
        <v>15</v>
      </c>
      <c r="T38" s="3">
        <v>35</v>
      </c>
    </row>
    <row r="39" spans="1:20" x14ac:dyDescent="0.25">
      <c r="A39" s="1" t="s">
        <v>37</v>
      </c>
      <c r="B39" s="1" t="s">
        <v>32</v>
      </c>
      <c r="C39" s="6">
        <v>16.899999999999999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6">
        <v>5.3</v>
      </c>
      <c r="J39" s="1" t="s">
        <v>13</v>
      </c>
      <c r="K39" s="1" t="s">
        <v>14</v>
      </c>
      <c r="L39" s="1" t="s">
        <v>10</v>
      </c>
      <c r="M39" s="1" t="s">
        <v>11</v>
      </c>
      <c r="N39" s="1"/>
      <c r="S39" s="1" t="s">
        <v>15</v>
      </c>
      <c r="T39" s="3">
        <v>44.4</v>
      </c>
    </row>
    <row r="40" spans="1:20" x14ac:dyDescent="0.25">
      <c r="A40" s="1" t="s">
        <v>37</v>
      </c>
      <c r="B40" s="1" t="s">
        <v>32</v>
      </c>
      <c r="C40" s="6">
        <v>14.9</v>
      </c>
      <c r="D40" s="1" t="s">
        <v>8</v>
      </c>
      <c r="E40" s="1" t="s">
        <v>9</v>
      </c>
      <c r="F40" s="1" t="s">
        <v>10</v>
      </c>
      <c r="G40" s="1" t="s">
        <v>11</v>
      </c>
      <c r="H40" s="1" t="s">
        <v>12</v>
      </c>
      <c r="I40" s="6">
        <v>5.4</v>
      </c>
      <c r="J40" s="1" t="s">
        <v>13</v>
      </c>
      <c r="K40" s="1" t="s">
        <v>14</v>
      </c>
      <c r="L40" s="1" t="s">
        <v>10</v>
      </c>
      <c r="M40" s="1" t="s">
        <v>11</v>
      </c>
      <c r="N40" s="1"/>
      <c r="S40" s="1" t="s">
        <v>15</v>
      </c>
      <c r="T40" s="3">
        <v>40.6</v>
      </c>
    </row>
    <row r="41" spans="1:20" x14ac:dyDescent="0.25">
      <c r="A41" s="1" t="s">
        <v>37</v>
      </c>
      <c r="B41" s="1" t="s">
        <v>32</v>
      </c>
      <c r="C41" s="6">
        <v>16.100000000000001</v>
      </c>
      <c r="D41" s="1" t="s">
        <v>8</v>
      </c>
      <c r="E41" s="1" t="s">
        <v>9</v>
      </c>
      <c r="F41" s="1" t="s">
        <v>10</v>
      </c>
      <c r="G41" s="1" t="s">
        <v>11</v>
      </c>
      <c r="H41" s="1" t="s">
        <v>12</v>
      </c>
      <c r="I41" s="6">
        <v>7.1</v>
      </c>
      <c r="J41" s="1" t="s">
        <v>13</v>
      </c>
      <c r="K41" s="1" t="s">
        <v>14</v>
      </c>
      <c r="L41" s="1" t="s">
        <v>10</v>
      </c>
      <c r="M41" s="1" t="s">
        <v>11</v>
      </c>
      <c r="N41" s="1"/>
      <c r="S41" s="1" t="s">
        <v>15</v>
      </c>
      <c r="T41" s="3">
        <v>46.4</v>
      </c>
    </row>
    <row r="42" spans="1:20" x14ac:dyDescent="0.25">
      <c r="A42" s="1" t="s">
        <v>37</v>
      </c>
      <c r="B42" s="1" t="s">
        <v>32</v>
      </c>
      <c r="C42" s="6">
        <v>14.4</v>
      </c>
      <c r="D42" s="1" t="s">
        <v>8</v>
      </c>
      <c r="E42" s="1" t="s">
        <v>9</v>
      </c>
      <c r="F42" s="1" t="s">
        <v>10</v>
      </c>
      <c r="G42" s="1" t="s">
        <v>11</v>
      </c>
      <c r="H42" s="1" t="s">
        <v>12</v>
      </c>
      <c r="I42" s="6">
        <v>8.8000000000000007</v>
      </c>
      <c r="J42" s="1" t="s">
        <v>13</v>
      </c>
      <c r="K42" s="1" t="s">
        <v>14</v>
      </c>
      <c r="L42" s="1" t="s">
        <v>10</v>
      </c>
      <c r="M42" s="1" t="s">
        <v>11</v>
      </c>
      <c r="N42" s="1"/>
      <c r="S42" s="1" t="s">
        <v>15</v>
      </c>
      <c r="T42" s="3">
        <v>46.4</v>
      </c>
    </row>
    <row r="43" spans="1:20" x14ac:dyDescent="0.25">
      <c r="A43" s="1" t="s">
        <v>37</v>
      </c>
      <c r="B43" s="1" t="s">
        <v>32</v>
      </c>
      <c r="C43" s="6">
        <v>19.8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6">
        <v>4</v>
      </c>
      <c r="J43" s="1" t="s">
        <v>13</v>
      </c>
      <c r="K43" s="1" t="s">
        <v>14</v>
      </c>
      <c r="L43" s="1" t="s">
        <v>10</v>
      </c>
      <c r="M43" s="1" t="s">
        <v>11</v>
      </c>
      <c r="N43" s="1"/>
      <c r="S43" s="1" t="s">
        <v>15</v>
      </c>
      <c r="T43" s="3">
        <v>47.6</v>
      </c>
    </row>
    <row r="44" spans="1:20" x14ac:dyDescent="0.25">
      <c r="A44" s="1" t="s">
        <v>37</v>
      </c>
      <c r="B44" s="1" t="s">
        <v>32</v>
      </c>
      <c r="C44" s="6">
        <v>13.5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6">
        <v>7.7</v>
      </c>
      <c r="J44" s="1" t="s">
        <v>13</v>
      </c>
      <c r="K44" s="1" t="s">
        <v>14</v>
      </c>
      <c r="L44" s="1" t="s">
        <v>10</v>
      </c>
      <c r="M44" s="1" t="s">
        <v>11</v>
      </c>
      <c r="N44" s="1"/>
      <c r="S44" s="1" t="s">
        <v>15</v>
      </c>
      <c r="T44" s="3">
        <v>42.4</v>
      </c>
    </row>
    <row r="45" spans="1:20" x14ac:dyDescent="0.25">
      <c r="A45" s="1" t="s">
        <v>37</v>
      </c>
      <c r="B45" s="1" t="s">
        <v>32</v>
      </c>
      <c r="C45" s="6">
        <v>18.899999999999999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6">
        <v>5.2</v>
      </c>
      <c r="J45" s="1" t="s">
        <v>13</v>
      </c>
      <c r="K45" s="1" t="s">
        <v>14</v>
      </c>
      <c r="L45" s="1" t="s">
        <v>10</v>
      </c>
      <c r="M45" s="1" t="s">
        <v>11</v>
      </c>
      <c r="N45" s="1"/>
      <c r="S45" s="1" t="s">
        <v>15</v>
      </c>
      <c r="T45" s="3">
        <v>48.2</v>
      </c>
    </row>
    <row r="46" spans="1:20" x14ac:dyDescent="0.25">
      <c r="A46" s="1" t="s">
        <v>37</v>
      </c>
      <c r="B46" s="1" t="s">
        <v>32</v>
      </c>
      <c r="C46" s="6">
        <v>16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6">
        <v>7.3</v>
      </c>
      <c r="J46" s="1" t="s">
        <v>13</v>
      </c>
      <c r="K46" s="1" t="s">
        <v>14</v>
      </c>
      <c r="L46" s="1" t="s">
        <v>10</v>
      </c>
      <c r="M46" s="1" t="s">
        <v>11</v>
      </c>
      <c r="N46" s="1"/>
      <c r="S46" s="1" t="s">
        <v>15</v>
      </c>
      <c r="T46" s="3">
        <v>46.6</v>
      </c>
    </row>
    <row r="47" spans="1:20" x14ac:dyDescent="0.25">
      <c r="A47" s="1" t="s">
        <v>37</v>
      </c>
      <c r="B47" s="1" t="s">
        <v>32</v>
      </c>
      <c r="C47" s="6">
        <v>13.2</v>
      </c>
      <c r="D47" s="1" t="s">
        <v>8</v>
      </c>
      <c r="E47" s="1" t="s">
        <v>9</v>
      </c>
      <c r="F47" s="1" t="s">
        <v>10</v>
      </c>
      <c r="G47" s="1" t="s">
        <v>11</v>
      </c>
      <c r="H47" s="1" t="s">
        <v>12</v>
      </c>
      <c r="I47" s="6">
        <v>5.0999999999999996</v>
      </c>
      <c r="J47" s="1" t="s">
        <v>13</v>
      </c>
      <c r="K47" s="1" t="s">
        <v>14</v>
      </c>
      <c r="L47" s="1" t="s">
        <v>10</v>
      </c>
      <c r="M47" s="1" t="s">
        <v>11</v>
      </c>
      <c r="N47" s="1"/>
      <c r="S47" s="1" t="s">
        <v>15</v>
      </c>
      <c r="T47" s="3">
        <v>36.6</v>
      </c>
    </row>
    <row r="48" spans="1:20" x14ac:dyDescent="0.25">
      <c r="A48" s="1" t="s">
        <v>37</v>
      </c>
      <c r="B48" s="1" t="s">
        <v>32</v>
      </c>
      <c r="C48" s="6">
        <v>14.7</v>
      </c>
      <c r="D48" s="1" t="s">
        <v>8</v>
      </c>
      <c r="E48" s="1" t="s">
        <v>9</v>
      </c>
      <c r="F48" s="1" t="s">
        <v>10</v>
      </c>
      <c r="G48" s="1" t="s">
        <v>11</v>
      </c>
      <c r="H48" s="1" t="s">
        <v>12</v>
      </c>
      <c r="I48" s="6">
        <v>6.2</v>
      </c>
      <c r="J48" s="1" t="s">
        <v>13</v>
      </c>
      <c r="K48" s="1" t="s">
        <v>14</v>
      </c>
      <c r="L48" s="1" t="s">
        <v>10</v>
      </c>
      <c r="M48" s="1" t="s">
        <v>11</v>
      </c>
      <c r="N48" s="1"/>
      <c r="S48" s="1" t="s">
        <v>15</v>
      </c>
      <c r="T48" s="3">
        <v>41.8</v>
      </c>
    </row>
    <row r="49" spans="1:20" x14ac:dyDescent="0.25">
      <c r="A49" s="1" t="s">
        <v>37</v>
      </c>
      <c r="B49" s="1" t="s">
        <v>32</v>
      </c>
      <c r="C49" s="6">
        <v>19.7</v>
      </c>
      <c r="D49" s="1" t="s">
        <v>8</v>
      </c>
      <c r="E49" s="1" t="s">
        <v>9</v>
      </c>
      <c r="F49" s="1" t="s">
        <v>10</v>
      </c>
      <c r="G49" s="1" t="s">
        <v>11</v>
      </c>
      <c r="H49" s="1" t="s">
        <v>12</v>
      </c>
      <c r="I49" s="6">
        <v>9</v>
      </c>
      <c r="J49" s="1" t="s">
        <v>13</v>
      </c>
      <c r="K49" s="1" t="s">
        <v>14</v>
      </c>
      <c r="L49" s="1" t="s">
        <v>10</v>
      </c>
      <c r="M49" s="1" t="s">
        <v>11</v>
      </c>
      <c r="N49" s="1"/>
      <c r="S49" s="1" t="s">
        <v>15</v>
      </c>
      <c r="T49" s="3">
        <v>57.4</v>
      </c>
    </row>
    <row r="50" spans="1:20" x14ac:dyDescent="0.25">
      <c r="A50" s="1" t="s">
        <v>37</v>
      </c>
      <c r="B50" s="1" t="s">
        <v>32</v>
      </c>
      <c r="C50" s="6">
        <v>11.8</v>
      </c>
      <c r="D50" s="1" t="s">
        <v>8</v>
      </c>
      <c r="E50" s="1" t="s">
        <v>9</v>
      </c>
      <c r="F50" s="1" t="s">
        <v>10</v>
      </c>
      <c r="G50" s="1" t="s">
        <v>11</v>
      </c>
      <c r="H50" s="1" t="s">
        <v>12</v>
      </c>
      <c r="I50" s="6">
        <v>5.6</v>
      </c>
      <c r="J50" s="1" t="s">
        <v>13</v>
      </c>
      <c r="K50" s="1" t="s">
        <v>14</v>
      </c>
      <c r="L50" s="1" t="s">
        <v>10</v>
      </c>
      <c r="M50" s="1" t="s">
        <v>11</v>
      </c>
      <c r="N50" s="1"/>
      <c r="S50" s="1" t="s">
        <v>15</v>
      </c>
      <c r="T50" s="3">
        <v>34.799999999999997</v>
      </c>
    </row>
    <row r="51" spans="1:20" x14ac:dyDescent="0.25">
      <c r="A51" s="1" t="s">
        <v>41</v>
      </c>
      <c r="B51" s="1" t="s">
        <v>27</v>
      </c>
      <c r="C51" s="6">
        <v>14.27</v>
      </c>
      <c r="D51" s="1" t="s">
        <v>42</v>
      </c>
      <c r="E51" s="1" t="s">
        <v>10</v>
      </c>
      <c r="F51" s="1" t="s">
        <v>10</v>
      </c>
      <c r="G51" s="1" t="s">
        <v>11</v>
      </c>
      <c r="H51" s="1" t="s">
        <v>12</v>
      </c>
      <c r="I51" s="6">
        <v>6.1</v>
      </c>
      <c r="J51" s="1" t="s">
        <v>40</v>
      </c>
      <c r="K51" s="1" t="s">
        <v>14</v>
      </c>
      <c r="L51" s="1" t="s">
        <v>10</v>
      </c>
      <c r="M51" s="1" t="s">
        <v>11</v>
      </c>
      <c r="N51" s="6">
        <v>12.9</v>
      </c>
      <c r="O51" s="1" t="s">
        <v>23</v>
      </c>
      <c r="P51" s="1" t="s">
        <v>17</v>
      </c>
      <c r="Q51" s="1" t="s">
        <v>10</v>
      </c>
      <c r="R51" s="1" t="s">
        <v>11</v>
      </c>
      <c r="S51" s="1" t="s">
        <v>15</v>
      </c>
      <c r="T51" s="3">
        <v>33.270000000000003</v>
      </c>
    </row>
    <row r="52" spans="1:20" x14ac:dyDescent="0.25">
      <c r="A52" s="1" t="s">
        <v>41</v>
      </c>
      <c r="B52" s="1" t="s">
        <v>27</v>
      </c>
      <c r="C52" s="6">
        <v>12.62</v>
      </c>
      <c r="D52" s="1" t="s">
        <v>42</v>
      </c>
      <c r="E52" s="1" t="s">
        <v>10</v>
      </c>
      <c r="F52" s="1" t="s">
        <v>10</v>
      </c>
      <c r="G52" s="1" t="s">
        <v>11</v>
      </c>
      <c r="H52" s="1" t="s">
        <v>12</v>
      </c>
      <c r="I52" s="6">
        <v>7</v>
      </c>
      <c r="J52" s="1" t="s">
        <v>40</v>
      </c>
      <c r="K52" s="1" t="s">
        <v>14</v>
      </c>
      <c r="L52" s="1" t="s">
        <v>10</v>
      </c>
      <c r="M52" s="1" t="s">
        <v>11</v>
      </c>
      <c r="N52" s="6">
        <v>10.5</v>
      </c>
      <c r="O52" s="1" t="s">
        <v>23</v>
      </c>
      <c r="P52" s="1" t="s">
        <v>17</v>
      </c>
      <c r="Q52" s="1" t="s">
        <v>10</v>
      </c>
      <c r="R52" s="1" t="s">
        <v>11</v>
      </c>
      <c r="S52" s="1" t="s">
        <v>15</v>
      </c>
      <c r="T52" s="3">
        <v>30.12</v>
      </c>
    </row>
    <row r="53" spans="1:20" x14ac:dyDescent="0.25">
      <c r="A53" s="1" t="s">
        <v>41</v>
      </c>
      <c r="B53" s="1" t="s">
        <v>27</v>
      </c>
      <c r="C53" s="6">
        <v>14.92</v>
      </c>
      <c r="D53" s="1" t="s">
        <v>42</v>
      </c>
      <c r="E53" s="1" t="s">
        <v>10</v>
      </c>
      <c r="F53" s="1" t="s">
        <v>10</v>
      </c>
      <c r="G53" s="1" t="s">
        <v>11</v>
      </c>
      <c r="H53" s="1" t="s">
        <v>12</v>
      </c>
      <c r="I53" s="6">
        <v>5.9</v>
      </c>
      <c r="J53" s="1" t="s">
        <v>40</v>
      </c>
      <c r="K53" s="1" t="s">
        <v>14</v>
      </c>
      <c r="L53" s="1" t="s">
        <v>10</v>
      </c>
      <c r="M53" s="1" t="s">
        <v>11</v>
      </c>
      <c r="N53" s="6">
        <v>13.7</v>
      </c>
      <c r="O53" s="1" t="s">
        <v>23</v>
      </c>
      <c r="P53" s="1" t="s">
        <v>17</v>
      </c>
      <c r="Q53" s="1" t="s">
        <v>10</v>
      </c>
      <c r="R53" s="1" t="s">
        <v>11</v>
      </c>
      <c r="S53" s="1" t="s">
        <v>15</v>
      </c>
      <c r="T53" s="3">
        <v>34.520000000000003</v>
      </c>
    </row>
    <row r="54" spans="1:20" x14ac:dyDescent="0.25">
      <c r="A54" s="1" t="s">
        <v>41</v>
      </c>
      <c r="B54" s="1" t="s">
        <v>27</v>
      </c>
      <c r="C54" s="6">
        <v>13.57</v>
      </c>
      <c r="D54" s="1" t="s">
        <v>42</v>
      </c>
      <c r="E54" s="1" t="s">
        <v>10</v>
      </c>
      <c r="F54" s="1" t="s">
        <v>10</v>
      </c>
      <c r="G54" s="1" t="s">
        <v>11</v>
      </c>
      <c r="H54" s="1" t="s">
        <v>12</v>
      </c>
      <c r="I54" s="6">
        <v>7.8</v>
      </c>
      <c r="J54" s="1" t="s">
        <v>40</v>
      </c>
      <c r="K54" s="1" t="s">
        <v>14</v>
      </c>
      <c r="L54" s="1" t="s">
        <v>10</v>
      </c>
      <c r="M54" s="1" t="s">
        <v>11</v>
      </c>
      <c r="N54" s="6">
        <v>11.1</v>
      </c>
      <c r="O54" s="1" t="s">
        <v>23</v>
      </c>
      <c r="P54" s="1" t="s">
        <v>17</v>
      </c>
      <c r="Q54" s="1" t="s">
        <v>10</v>
      </c>
      <c r="R54" s="1" t="s">
        <v>11</v>
      </c>
      <c r="S54" s="1" t="s">
        <v>15</v>
      </c>
      <c r="T54" s="3">
        <v>32.47</v>
      </c>
    </row>
    <row r="55" spans="1:20" x14ac:dyDescent="0.25">
      <c r="A55" s="1" t="s">
        <v>41</v>
      </c>
      <c r="B55" s="1" t="s">
        <v>27</v>
      </c>
      <c r="C55" s="6">
        <v>15.12</v>
      </c>
      <c r="D55" s="1" t="s">
        <v>42</v>
      </c>
      <c r="E55" s="1" t="s">
        <v>10</v>
      </c>
      <c r="F55" s="1" t="s">
        <v>10</v>
      </c>
      <c r="G55" s="1" t="s">
        <v>11</v>
      </c>
      <c r="H55" s="1" t="s">
        <v>12</v>
      </c>
      <c r="I55" s="6">
        <v>5.2</v>
      </c>
      <c r="J55" s="1" t="s">
        <v>40</v>
      </c>
      <c r="K55" s="1" t="s">
        <v>14</v>
      </c>
      <c r="L55" s="1" t="s">
        <v>10</v>
      </c>
      <c r="M55" s="1" t="s">
        <v>11</v>
      </c>
      <c r="N55" s="6">
        <v>14.2</v>
      </c>
      <c r="O55" s="1" t="s">
        <v>23</v>
      </c>
      <c r="P55" s="1" t="s">
        <v>17</v>
      </c>
      <c r="Q55" s="1" t="s">
        <v>10</v>
      </c>
      <c r="R55" s="1" t="s">
        <v>11</v>
      </c>
      <c r="S55" s="1" t="s">
        <v>15</v>
      </c>
      <c r="T55" s="3">
        <v>34.520000000000003</v>
      </c>
    </row>
    <row r="56" spans="1:20" x14ac:dyDescent="0.25">
      <c r="A56" s="1" t="s">
        <v>41</v>
      </c>
      <c r="B56" s="1" t="s">
        <v>27</v>
      </c>
      <c r="C56" s="6">
        <v>12.71</v>
      </c>
      <c r="D56" s="1" t="s">
        <v>42</v>
      </c>
      <c r="E56" s="1" t="s">
        <v>10</v>
      </c>
      <c r="F56" s="1" t="s">
        <v>10</v>
      </c>
      <c r="G56" s="1" t="s">
        <v>11</v>
      </c>
      <c r="H56" s="1" t="s">
        <v>12</v>
      </c>
      <c r="I56" s="6">
        <v>6.7</v>
      </c>
      <c r="J56" s="1" t="s">
        <v>40</v>
      </c>
      <c r="K56" s="1" t="s">
        <v>14</v>
      </c>
      <c r="L56" s="1" t="s">
        <v>10</v>
      </c>
      <c r="M56" s="1" t="s">
        <v>11</v>
      </c>
      <c r="N56" s="6">
        <v>10.8</v>
      </c>
      <c r="O56" s="1" t="s">
        <v>23</v>
      </c>
      <c r="P56" s="1" t="s">
        <v>17</v>
      </c>
      <c r="Q56" s="1" t="s">
        <v>10</v>
      </c>
      <c r="R56" s="1" t="s">
        <v>11</v>
      </c>
      <c r="S56" s="1" t="s">
        <v>15</v>
      </c>
      <c r="T56" s="3">
        <v>30.21</v>
      </c>
    </row>
    <row r="57" spans="1:20" x14ac:dyDescent="0.25">
      <c r="A57" s="1" t="s">
        <v>41</v>
      </c>
      <c r="B57" s="1" t="s">
        <v>27</v>
      </c>
      <c r="C57" s="6">
        <v>18.55</v>
      </c>
      <c r="D57" s="1" t="s">
        <v>42</v>
      </c>
      <c r="E57" s="1" t="s">
        <v>10</v>
      </c>
      <c r="F57" s="1" t="s">
        <v>10</v>
      </c>
      <c r="G57" s="1" t="s">
        <v>11</v>
      </c>
      <c r="H57" s="1" t="s">
        <v>12</v>
      </c>
      <c r="I57" s="6">
        <v>7.2</v>
      </c>
      <c r="J57" s="1" t="s">
        <v>40</v>
      </c>
      <c r="K57" s="1" t="s">
        <v>14</v>
      </c>
      <c r="L57" s="1" t="s">
        <v>10</v>
      </c>
      <c r="M57" s="1" t="s">
        <v>11</v>
      </c>
      <c r="N57" s="6">
        <v>17.100000000000001</v>
      </c>
      <c r="O57" s="1" t="s">
        <v>23</v>
      </c>
      <c r="P57" s="1" t="s">
        <v>17</v>
      </c>
      <c r="Q57" s="1" t="s">
        <v>10</v>
      </c>
      <c r="R57" s="1" t="s">
        <v>11</v>
      </c>
      <c r="S57" s="1" t="s">
        <v>15</v>
      </c>
      <c r="T57" s="3">
        <v>42.85</v>
      </c>
    </row>
    <row r="58" spans="1:20" x14ac:dyDescent="0.25">
      <c r="A58" s="1" t="s">
        <v>41</v>
      </c>
      <c r="B58" s="1" t="s">
        <v>27</v>
      </c>
      <c r="C58" s="6">
        <v>17.13</v>
      </c>
      <c r="D58" s="1" t="s">
        <v>42</v>
      </c>
      <c r="E58" s="1" t="s">
        <v>10</v>
      </c>
      <c r="F58" s="1" t="s">
        <v>10</v>
      </c>
      <c r="G58" s="1" t="s">
        <v>11</v>
      </c>
      <c r="H58" s="1" t="s">
        <v>12</v>
      </c>
      <c r="I58" s="6">
        <v>7.7</v>
      </c>
      <c r="J58" s="1" t="s">
        <v>40</v>
      </c>
      <c r="K58" s="1" t="s">
        <v>14</v>
      </c>
      <c r="L58" s="1" t="s">
        <v>10</v>
      </c>
      <c r="M58" s="1" t="s">
        <v>11</v>
      </c>
      <c r="N58" s="6">
        <v>15.3</v>
      </c>
      <c r="O58" s="1" t="s">
        <v>23</v>
      </c>
      <c r="P58" s="1" t="s">
        <v>17</v>
      </c>
      <c r="Q58" s="1" t="s">
        <v>10</v>
      </c>
      <c r="R58" s="1" t="s">
        <v>11</v>
      </c>
      <c r="S58" s="1" t="s">
        <v>15</v>
      </c>
      <c r="T58" s="3">
        <v>40.130000000000003</v>
      </c>
    </row>
    <row r="59" spans="1:20" x14ac:dyDescent="0.25">
      <c r="A59" s="1" t="s">
        <v>41</v>
      </c>
      <c r="B59" s="1" t="s">
        <v>27</v>
      </c>
      <c r="C59" s="6">
        <v>16.059999999999999</v>
      </c>
      <c r="D59" s="1" t="s">
        <v>42</v>
      </c>
      <c r="E59" s="1" t="s">
        <v>10</v>
      </c>
      <c r="F59" s="1" t="s">
        <v>10</v>
      </c>
      <c r="G59" s="1" t="s">
        <v>11</v>
      </c>
      <c r="H59" s="1" t="s">
        <v>12</v>
      </c>
      <c r="I59" s="6">
        <v>6</v>
      </c>
      <c r="J59" s="1" t="s">
        <v>40</v>
      </c>
      <c r="K59" s="1" t="s">
        <v>14</v>
      </c>
      <c r="L59" s="1" t="s">
        <v>10</v>
      </c>
      <c r="M59" s="1" t="s">
        <v>11</v>
      </c>
      <c r="N59" s="6">
        <v>14.9</v>
      </c>
      <c r="O59" s="1" t="s">
        <v>23</v>
      </c>
      <c r="P59" s="1" t="s">
        <v>17</v>
      </c>
      <c r="Q59" s="1" t="s">
        <v>10</v>
      </c>
      <c r="R59" s="1" t="s">
        <v>11</v>
      </c>
      <c r="S59" s="1" t="s">
        <v>15</v>
      </c>
      <c r="T59" s="3">
        <v>36.96</v>
      </c>
    </row>
    <row r="60" spans="1:20" x14ac:dyDescent="0.25">
      <c r="A60" s="1" t="s">
        <v>41</v>
      </c>
      <c r="B60" s="1" t="s">
        <v>27</v>
      </c>
      <c r="C60" s="6">
        <v>14.71</v>
      </c>
      <c r="D60" s="1" t="s">
        <v>42</v>
      </c>
      <c r="E60" s="1" t="s">
        <v>10</v>
      </c>
      <c r="F60" s="1" t="s">
        <v>10</v>
      </c>
      <c r="G60" s="1" t="s">
        <v>11</v>
      </c>
      <c r="H60" s="1" t="s">
        <v>12</v>
      </c>
      <c r="I60" s="6">
        <v>5.0999999999999996</v>
      </c>
      <c r="J60" s="1" t="s">
        <v>40</v>
      </c>
      <c r="K60" s="1" t="s">
        <v>14</v>
      </c>
      <c r="L60" s="1" t="s">
        <v>10</v>
      </c>
      <c r="M60" s="1" t="s">
        <v>11</v>
      </c>
      <c r="N60" s="6">
        <v>13.8</v>
      </c>
      <c r="O60" s="1" t="s">
        <v>23</v>
      </c>
      <c r="P60" s="1" t="s">
        <v>17</v>
      </c>
      <c r="Q60" s="1" t="s">
        <v>10</v>
      </c>
      <c r="R60" s="1" t="s">
        <v>11</v>
      </c>
      <c r="S60" s="1" t="s">
        <v>15</v>
      </c>
      <c r="T60" s="3">
        <v>33.61</v>
      </c>
    </row>
    <row r="61" spans="1:20" x14ac:dyDescent="0.25">
      <c r="A61" s="1" t="s">
        <v>41</v>
      </c>
      <c r="B61" s="1" t="s">
        <v>27</v>
      </c>
      <c r="C61" s="6">
        <v>16.64</v>
      </c>
      <c r="D61" s="1" t="s">
        <v>42</v>
      </c>
      <c r="E61" s="1" t="s">
        <v>10</v>
      </c>
      <c r="F61" s="1" t="s">
        <v>10</v>
      </c>
      <c r="G61" s="1" t="s">
        <v>11</v>
      </c>
      <c r="H61" s="1" t="s">
        <v>12</v>
      </c>
      <c r="I61" s="6">
        <v>6.3</v>
      </c>
      <c r="J61" s="1" t="s">
        <v>40</v>
      </c>
      <c r="K61" s="1" t="s">
        <v>14</v>
      </c>
      <c r="L61" s="1" t="s">
        <v>10</v>
      </c>
      <c r="M61" s="1" t="s">
        <v>11</v>
      </c>
      <c r="N61" s="6">
        <v>15.4</v>
      </c>
      <c r="O61" s="1" t="s">
        <v>23</v>
      </c>
      <c r="P61" s="1" t="s">
        <v>17</v>
      </c>
      <c r="Q61" s="1" t="s">
        <v>10</v>
      </c>
      <c r="R61" s="1" t="s">
        <v>11</v>
      </c>
      <c r="S61" s="1" t="s">
        <v>15</v>
      </c>
      <c r="T61" s="3">
        <v>38.340000000000003</v>
      </c>
    </row>
    <row r="62" spans="1:20" x14ac:dyDescent="0.25">
      <c r="A62" s="1" t="s">
        <v>41</v>
      </c>
      <c r="B62" s="1" t="s">
        <v>27</v>
      </c>
      <c r="C62" s="6">
        <v>14.05</v>
      </c>
      <c r="D62" s="1" t="s">
        <v>42</v>
      </c>
      <c r="E62" s="1" t="s">
        <v>10</v>
      </c>
      <c r="F62" s="1" t="s">
        <v>10</v>
      </c>
      <c r="G62" s="1" t="s">
        <v>11</v>
      </c>
      <c r="H62" s="1" t="s">
        <v>12</v>
      </c>
      <c r="I62" s="6">
        <v>5.8</v>
      </c>
      <c r="J62" s="1" t="s">
        <v>40</v>
      </c>
      <c r="K62" s="1" t="s">
        <v>14</v>
      </c>
      <c r="L62" s="1" t="s">
        <v>10</v>
      </c>
      <c r="M62" s="1" t="s">
        <v>11</v>
      </c>
      <c r="N62" s="6">
        <v>12.8</v>
      </c>
      <c r="O62" s="1" t="s">
        <v>23</v>
      </c>
      <c r="P62" s="1" t="s">
        <v>17</v>
      </c>
      <c r="Q62" s="1" t="s">
        <v>10</v>
      </c>
      <c r="R62" s="1" t="s">
        <v>11</v>
      </c>
      <c r="S62" s="1" t="s">
        <v>15</v>
      </c>
      <c r="T62" s="3">
        <v>32.65</v>
      </c>
    </row>
    <row r="63" spans="1:20" x14ac:dyDescent="0.25">
      <c r="A63" s="1" t="s">
        <v>41</v>
      </c>
      <c r="B63" s="1" t="s">
        <v>27</v>
      </c>
      <c r="C63" s="6">
        <v>13.56</v>
      </c>
      <c r="D63" s="1" t="s">
        <v>42</v>
      </c>
      <c r="E63" s="1" t="s">
        <v>10</v>
      </c>
      <c r="F63" s="1" t="s">
        <v>10</v>
      </c>
      <c r="G63" s="1" t="s">
        <v>11</v>
      </c>
      <c r="H63" s="1" t="s">
        <v>12</v>
      </c>
      <c r="I63" s="6">
        <v>6.5</v>
      </c>
      <c r="J63" s="1" t="s">
        <v>40</v>
      </c>
      <c r="K63" s="1" t="s">
        <v>14</v>
      </c>
      <c r="L63" s="1" t="s">
        <v>10</v>
      </c>
      <c r="M63" s="1" t="s">
        <v>11</v>
      </c>
      <c r="N63" s="6">
        <v>11.9</v>
      </c>
      <c r="O63" s="1" t="s">
        <v>23</v>
      </c>
      <c r="P63" s="1" t="s">
        <v>17</v>
      </c>
      <c r="Q63" s="1" t="s">
        <v>10</v>
      </c>
      <c r="R63" s="1" t="s">
        <v>11</v>
      </c>
      <c r="S63" s="1" t="s">
        <v>15</v>
      </c>
      <c r="T63" s="3">
        <v>31.96</v>
      </c>
    </row>
    <row r="64" spans="1:20" x14ac:dyDescent="0.25">
      <c r="A64" s="1" t="s">
        <v>41</v>
      </c>
      <c r="B64" s="1" t="s">
        <v>27</v>
      </c>
      <c r="C64" s="6">
        <v>13.06</v>
      </c>
      <c r="D64" s="1" t="s">
        <v>42</v>
      </c>
      <c r="E64" s="1" t="s">
        <v>10</v>
      </c>
      <c r="F64" s="1" t="s">
        <v>10</v>
      </c>
      <c r="G64" s="1" t="s">
        <v>11</v>
      </c>
      <c r="H64" s="1" t="s">
        <v>12</v>
      </c>
      <c r="I64" s="6">
        <v>6.2</v>
      </c>
      <c r="J64" s="1" t="s">
        <v>40</v>
      </c>
      <c r="K64" s="1" t="s">
        <v>14</v>
      </c>
      <c r="L64" s="1" t="s">
        <v>10</v>
      </c>
      <c r="M64" s="1" t="s">
        <v>11</v>
      </c>
      <c r="N64" s="6">
        <v>11.5</v>
      </c>
      <c r="O64" s="1" t="s">
        <v>23</v>
      </c>
      <c r="P64" s="1" t="s">
        <v>17</v>
      </c>
      <c r="Q64" s="1" t="s">
        <v>10</v>
      </c>
      <c r="R64" s="1" t="s">
        <v>11</v>
      </c>
      <c r="S64" s="1" t="s">
        <v>15</v>
      </c>
      <c r="T64" s="3">
        <v>30.76</v>
      </c>
    </row>
    <row r="65" spans="1:20" x14ac:dyDescent="0.25">
      <c r="A65" s="1" t="s">
        <v>41</v>
      </c>
      <c r="B65" s="1" t="s">
        <v>27</v>
      </c>
      <c r="C65" s="6">
        <v>16.82</v>
      </c>
      <c r="D65" s="1" t="s">
        <v>42</v>
      </c>
      <c r="E65" s="1" t="s">
        <v>10</v>
      </c>
      <c r="F65" s="1" t="s">
        <v>10</v>
      </c>
      <c r="G65" s="1" t="s">
        <v>11</v>
      </c>
      <c r="H65" s="1" t="s">
        <v>12</v>
      </c>
      <c r="I65" s="6">
        <v>7.4</v>
      </c>
      <c r="J65" s="1" t="s">
        <v>40</v>
      </c>
      <c r="K65" s="1" t="s">
        <v>14</v>
      </c>
      <c r="L65" s="1" t="s">
        <v>10</v>
      </c>
      <c r="M65" s="1" t="s">
        <v>11</v>
      </c>
      <c r="N65" s="6">
        <v>15.1</v>
      </c>
      <c r="O65" s="1" t="s">
        <v>23</v>
      </c>
      <c r="P65" s="1" t="s">
        <v>17</v>
      </c>
      <c r="Q65" s="1" t="s">
        <v>10</v>
      </c>
      <c r="R65" s="1" t="s">
        <v>11</v>
      </c>
      <c r="S65" s="1" t="s">
        <v>15</v>
      </c>
      <c r="T65" s="3">
        <v>39.32</v>
      </c>
    </row>
    <row r="66" spans="1:20" x14ac:dyDescent="0.25">
      <c r="A66" s="1" t="s">
        <v>41</v>
      </c>
      <c r="B66" s="1" t="s">
        <v>27</v>
      </c>
      <c r="C66" s="6">
        <v>16.98</v>
      </c>
      <c r="D66" s="1" t="s">
        <v>42</v>
      </c>
      <c r="E66" s="1" t="s">
        <v>10</v>
      </c>
      <c r="F66" s="1" t="s">
        <v>10</v>
      </c>
      <c r="G66" s="1" t="s">
        <v>11</v>
      </c>
      <c r="H66" s="1" t="s">
        <v>12</v>
      </c>
      <c r="I66" s="6">
        <v>6.7</v>
      </c>
      <c r="J66" s="1" t="s">
        <v>40</v>
      </c>
      <c r="K66" s="1" t="s">
        <v>14</v>
      </c>
      <c r="L66" s="1" t="s">
        <v>10</v>
      </c>
      <c r="M66" s="1" t="s">
        <v>11</v>
      </c>
      <c r="N66" s="6">
        <v>15.6</v>
      </c>
      <c r="O66" s="1" t="s">
        <v>23</v>
      </c>
      <c r="P66" s="1" t="s">
        <v>17</v>
      </c>
      <c r="Q66" s="1" t="s">
        <v>10</v>
      </c>
      <c r="R66" s="1" t="s">
        <v>11</v>
      </c>
      <c r="S66" s="1" t="s">
        <v>15</v>
      </c>
      <c r="T66" s="3">
        <v>39.28</v>
      </c>
    </row>
    <row r="67" spans="1:20" x14ac:dyDescent="0.25">
      <c r="A67" s="1" t="s">
        <v>41</v>
      </c>
      <c r="B67" s="1" t="s">
        <v>27</v>
      </c>
      <c r="C67" s="6">
        <v>16.73</v>
      </c>
      <c r="D67" s="1" t="s">
        <v>42</v>
      </c>
      <c r="E67" s="1" t="s">
        <v>10</v>
      </c>
      <c r="F67" s="1" t="s">
        <v>10</v>
      </c>
      <c r="G67" s="1" t="s">
        <v>11</v>
      </c>
      <c r="H67" s="1" t="s">
        <v>12</v>
      </c>
      <c r="I67" s="6">
        <v>7.2</v>
      </c>
      <c r="J67" s="1" t="s">
        <v>40</v>
      </c>
      <c r="K67" s="1" t="s">
        <v>14</v>
      </c>
      <c r="L67" s="1" t="s">
        <v>10</v>
      </c>
      <c r="M67" s="1" t="s">
        <v>11</v>
      </c>
      <c r="N67" s="6">
        <v>15.1</v>
      </c>
      <c r="O67" s="1" t="s">
        <v>23</v>
      </c>
      <c r="P67" s="1" t="s">
        <v>17</v>
      </c>
      <c r="Q67" s="1" t="s">
        <v>10</v>
      </c>
      <c r="R67" s="1" t="s">
        <v>11</v>
      </c>
      <c r="S67" s="1" t="s">
        <v>15</v>
      </c>
      <c r="T67" s="3">
        <v>39.03</v>
      </c>
    </row>
    <row r="68" spans="1:20" x14ac:dyDescent="0.25">
      <c r="A68" s="1" t="s">
        <v>41</v>
      </c>
      <c r="B68" s="1" t="s">
        <v>27</v>
      </c>
      <c r="C68" s="6">
        <v>16.510000000000002</v>
      </c>
      <c r="D68" s="1" t="s">
        <v>42</v>
      </c>
      <c r="E68" s="1" t="s">
        <v>10</v>
      </c>
      <c r="F68" s="1" t="s">
        <v>10</v>
      </c>
      <c r="G68" s="1" t="s">
        <v>11</v>
      </c>
      <c r="H68" s="1" t="s">
        <v>12</v>
      </c>
      <c r="I68" s="6">
        <v>6.9</v>
      </c>
      <c r="J68" s="1" t="s">
        <v>40</v>
      </c>
      <c r="K68" s="1" t="s">
        <v>14</v>
      </c>
      <c r="L68" s="1" t="s">
        <v>10</v>
      </c>
      <c r="M68" s="1" t="s">
        <v>11</v>
      </c>
      <c r="N68" s="6">
        <v>15</v>
      </c>
      <c r="O68" s="1" t="s">
        <v>23</v>
      </c>
      <c r="P68" s="1" t="s">
        <v>17</v>
      </c>
      <c r="Q68" s="1" t="s">
        <v>10</v>
      </c>
      <c r="R68" s="1" t="s">
        <v>11</v>
      </c>
      <c r="S68" s="1" t="s">
        <v>15</v>
      </c>
      <c r="T68" s="3">
        <v>38.409999999999997</v>
      </c>
    </row>
    <row r="69" spans="1:20" x14ac:dyDescent="0.25">
      <c r="A69" s="1" t="s">
        <v>41</v>
      </c>
      <c r="B69" s="1" t="s">
        <v>27</v>
      </c>
      <c r="C69" s="6">
        <v>15.12</v>
      </c>
      <c r="D69" s="1" t="s">
        <v>42</v>
      </c>
      <c r="E69" s="1" t="s">
        <v>10</v>
      </c>
      <c r="F69" s="1" t="s">
        <v>10</v>
      </c>
      <c r="G69" s="1" t="s">
        <v>11</v>
      </c>
      <c r="H69" s="1" t="s">
        <v>12</v>
      </c>
      <c r="I69" s="6">
        <v>6.4</v>
      </c>
      <c r="J69" s="1" t="s">
        <v>40</v>
      </c>
      <c r="K69" s="1" t="s">
        <v>14</v>
      </c>
      <c r="L69" s="1" t="s">
        <v>10</v>
      </c>
      <c r="M69" s="1" t="s">
        <v>11</v>
      </c>
      <c r="N69" s="6">
        <v>13.7</v>
      </c>
      <c r="O69" s="1" t="s">
        <v>23</v>
      </c>
      <c r="P69" s="1" t="s">
        <v>17</v>
      </c>
      <c r="Q69" s="1" t="s">
        <v>10</v>
      </c>
      <c r="R69" s="1" t="s">
        <v>11</v>
      </c>
      <c r="S69" s="1" t="s">
        <v>15</v>
      </c>
      <c r="T69" s="3">
        <v>35.22</v>
      </c>
    </row>
    <row r="70" spans="1:20" x14ac:dyDescent="0.25">
      <c r="A70" s="1" t="s">
        <v>41</v>
      </c>
      <c r="B70" s="1" t="s">
        <v>27</v>
      </c>
      <c r="C70" s="6">
        <v>13.63</v>
      </c>
      <c r="D70" s="1" t="s">
        <v>42</v>
      </c>
      <c r="E70" s="1" t="s">
        <v>10</v>
      </c>
      <c r="F70" s="1" t="s">
        <v>10</v>
      </c>
      <c r="G70" s="1" t="s">
        <v>11</v>
      </c>
      <c r="H70" s="1" t="s">
        <v>12</v>
      </c>
      <c r="I70" s="6">
        <v>5.2</v>
      </c>
      <c r="J70" s="1" t="s">
        <v>40</v>
      </c>
      <c r="K70" s="1" t="s">
        <v>14</v>
      </c>
      <c r="L70" s="1" t="s">
        <v>10</v>
      </c>
      <c r="M70" s="1" t="s">
        <v>11</v>
      </c>
      <c r="N70" s="6">
        <v>12.6</v>
      </c>
      <c r="O70" s="1" t="s">
        <v>23</v>
      </c>
      <c r="P70" s="1" t="s">
        <v>17</v>
      </c>
      <c r="Q70" s="1" t="s">
        <v>10</v>
      </c>
      <c r="R70" s="1" t="s">
        <v>11</v>
      </c>
      <c r="S70" s="1" t="s">
        <v>15</v>
      </c>
      <c r="T70" s="3">
        <v>31.43</v>
      </c>
    </row>
    <row r="71" spans="1:20" x14ac:dyDescent="0.25">
      <c r="A71" s="1" t="s">
        <v>41</v>
      </c>
      <c r="B71" s="1" t="s">
        <v>27</v>
      </c>
      <c r="C71" s="6">
        <v>14.09</v>
      </c>
      <c r="D71" s="1" t="s">
        <v>42</v>
      </c>
      <c r="E71" s="1" t="s">
        <v>10</v>
      </c>
      <c r="F71" s="1" t="s">
        <v>10</v>
      </c>
      <c r="G71" s="1" t="s">
        <v>11</v>
      </c>
      <c r="H71" s="1" t="s">
        <v>12</v>
      </c>
      <c r="I71" s="6">
        <v>5.2</v>
      </c>
      <c r="J71" s="1" t="s">
        <v>40</v>
      </c>
      <c r="K71" s="1" t="s">
        <v>14</v>
      </c>
      <c r="L71" s="1" t="s">
        <v>10</v>
      </c>
      <c r="M71" s="1" t="s">
        <v>11</v>
      </c>
      <c r="N71" s="6">
        <v>13.1</v>
      </c>
      <c r="O71" s="1" t="s">
        <v>23</v>
      </c>
      <c r="P71" s="1" t="s">
        <v>17</v>
      </c>
      <c r="Q71" s="1" t="s">
        <v>10</v>
      </c>
      <c r="R71" s="1" t="s">
        <v>11</v>
      </c>
      <c r="S71" s="1" t="s">
        <v>15</v>
      </c>
      <c r="T71" s="3">
        <v>32.39</v>
      </c>
    </row>
    <row r="72" spans="1:20" x14ac:dyDescent="0.25">
      <c r="A72" s="1" t="s">
        <v>41</v>
      </c>
      <c r="B72" s="1" t="s">
        <v>27</v>
      </c>
      <c r="C72" s="6">
        <v>17.2</v>
      </c>
      <c r="D72" s="1" t="s">
        <v>42</v>
      </c>
      <c r="E72" s="1" t="s">
        <v>10</v>
      </c>
      <c r="F72" s="1" t="s">
        <v>10</v>
      </c>
      <c r="G72" s="1" t="s">
        <v>11</v>
      </c>
      <c r="H72" s="1" t="s">
        <v>12</v>
      </c>
      <c r="I72" s="6">
        <v>5.2</v>
      </c>
      <c r="J72" s="1" t="s">
        <v>40</v>
      </c>
      <c r="K72" s="1" t="s">
        <v>14</v>
      </c>
      <c r="L72" s="1" t="s">
        <v>10</v>
      </c>
      <c r="M72" s="1" t="s">
        <v>11</v>
      </c>
      <c r="N72" s="6">
        <v>16.399999999999999</v>
      </c>
      <c r="O72" s="1" t="s">
        <v>23</v>
      </c>
      <c r="P72" s="1" t="s">
        <v>17</v>
      </c>
      <c r="Q72" s="1" t="s">
        <v>10</v>
      </c>
      <c r="R72" s="1" t="s">
        <v>11</v>
      </c>
      <c r="S72" s="1" t="s">
        <v>15</v>
      </c>
      <c r="T72" s="3">
        <v>38.799999999999997</v>
      </c>
    </row>
    <row r="73" spans="1:20" x14ac:dyDescent="0.25">
      <c r="A73" s="1" t="s">
        <v>41</v>
      </c>
      <c r="B73" s="1" t="s">
        <v>27</v>
      </c>
      <c r="C73" s="6">
        <v>15.92</v>
      </c>
      <c r="D73" s="1" t="s">
        <v>42</v>
      </c>
      <c r="E73" s="1" t="s">
        <v>10</v>
      </c>
      <c r="F73" s="1" t="s">
        <v>10</v>
      </c>
      <c r="G73" s="1" t="s">
        <v>11</v>
      </c>
      <c r="H73" s="1" t="s">
        <v>12</v>
      </c>
      <c r="I73" s="6">
        <v>6.8</v>
      </c>
      <c r="J73" s="1" t="s">
        <v>40</v>
      </c>
      <c r="K73" s="1" t="s">
        <v>14</v>
      </c>
      <c r="L73" s="1" t="s">
        <v>10</v>
      </c>
      <c r="M73" s="1" t="s">
        <v>11</v>
      </c>
      <c r="N73" s="6">
        <v>14.4</v>
      </c>
      <c r="O73" s="1" t="s">
        <v>23</v>
      </c>
      <c r="P73" s="1" t="s">
        <v>17</v>
      </c>
      <c r="Q73" s="1" t="s">
        <v>10</v>
      </c>
      <c r="R73" s="1" t="s">
        <v>11</v>
      </c>
      <c r="S73" s="1" t="s">
        <v>15</v>
      </c>
      <c r="T73" s="3">
        <v>37.119999999999997</v>
      </c>
    </row>
    <row r="74" spans="1:20" x14ac:dyDescent="0.25">
      <c r="A74" s="1" t="s">
        <v>41</v>
      </c>
      <c r="B74" s="1" t="s">
        <v>27</v>
      </c>
      <c r="C74" s="6">
        <v>13.29</v>
      </c>
      <c r="D74" s="1" t="s">
        <v>42</v>
      </c>
      <c r="E74" s="1" t="s">
        <v>10</v>
      </c>
      <c r="F74" s="1" t="s">
        <v>10</v>
      </c>
      <c r="G74" s="1" t="s">
        <v>11</v>
      </c>
      <c r="H74" s="1" t="s">
        <v>12</v>
      </c>
      <c r="I74" s="6">
        <v>7</v>
      </c>
      <c r="J74" s="1" t="s">
        <v>40</v>
      </c>
      <c r="K74" s="1" t="s">
        <v>14</v>
      </c>
      <c r="L74" s="1" t="s">
        <v>10</v>
      </c>
      <c r="M74" s="1" t="s">
        <v>11</v>
      </c>
      <c r="N74" s="6">
        <v>11.3</v>
      </c>
      <c r="O74" s="1" t="s">
        <v>23</v>
      </c>
      <c r="P74" s="1" t="s">
        <v>17</v>
      </c>
      <c r="Q74" s="1" t="s">
        <v>10</v>
      </c>
      <c r="R74" s="1" t="s">
        <v>11</v>
      </c>
      <c r="S74" s="1" t="s">
        <v>15</v>
      </c>
      <c r="T74" s="3">
        <v>31.59</v>
      </c>
    </row>
    <row r="75" spans="1:20" x14ac:dyDescent="0.25">
      <c r="A75" s="1" t="s">
        <v>41</v>
      </c>
      <c r="B75" s="1" t="s">
        <v>27</v>
      </c>
      <c r="C75" s="6">
        <v>12.92</v>
      </c>
      <c r="D75" s="1" t="s">
        <v>42</v>
      </c>
      <c r="E75" s="1" t="s">
        <v>10</v>
      </c>
      <c r="F75" s="1" t="s">
        <v>10</v>
      </c>
      <c r="G75" s="1" t="s">
        <v>11</v>
      </c>
      <c r="H75" s="1" t="s">
        <v>12</v>
      </c>
      <c r="I75" s="6">
        <v>7.1</v>
      </c>
      <c r="J75" s="1" t="s">
        <v>40</v>
      </c>
      <c r="K75" s="1" t="s">
        <v>14</v>
      </c>
      <c r="L75" s="1" t="s">
        <v>10</v>
      </c>
      <c r="M75" s="1" t="s">
        <v>11</v>
      </c>
      <c r="N75" s="6">
        <v>10.8</v>
      </c>
      <c r="O75" s="1" t="s">
        <v>23</v>
      </c>
      <c r="P75" s="1" t="s">
        <v>17</v>
      </c>
      <c r="Q75" s="1" t="s">
        <v>10</v>
      </c>
      <c r="R75" s="1" t="s">
        <v>11</v>
      </c>
      <c r="S75" s="1" t="s">
        <v>15</v>
      </c>
      <c r="T75" s="3">
        <v>30.82</v>
      </c>
    </row>
    <row r="76" spans="1:20" x14ac:dyDescent="0.25">
      <c r="A76" s="1" t="s">
        <v>41</v>
      </c>
      <c r="B76" s="1" t="s">
        <v>27</v>
      </c>
      <c r="C76" s="6">
        <v>16.14</v>
      </c>
      <c r="D76" s="1" t="s">
        <v>42</v>
      </c>
      <c r="E76" s="1" t="s">
        <v>10</v>
      </c>
      <c r="F76" s="1" t="s">
        <v>10</v>
      </c>
      <c r="G76" s="1" t="s">
        <v>11</v>
      </c>
      <c r="H76" s="1" t="s">
        <v>12</v>
      </c>
      <c r="I76" s="6">
        <v>7.1</v>
      </c>
      <c r="J76" s="1" t="s">
        <v>40</v>
      </c>
      <c r="K76" s="1" t="s">
        <v>14</v>
      </c>
      <c r="L76" s="1" t="s">
        <v>10</v>
      </c>
      <c r="M76" s="1" t="s">
        <v>11</v>
      </c>
      <c r="N76" s="6">
        <v>14.5</v>
      </c>
      <c r="O76" s="1" t="s">
        <v>23</v>
      </c>
      <c r="P76" s="1" t="s">
        <v>17</v>
      </c>
      <c r="Q76" s="1" t="s">
        <v>10</v>
      </c>
      <c r="R76" s="1" t="s">
        <v>11</v>
      </c>
      <c r="S76" s="1" t="s">
        <v>15</v>
      </c>
      <c r="T76" s="3">
        <v>37.74</v>
      </c>
    </row>
    <row r="77" spans="1:20" x14ac:dyDescent="0.25">
      <c r="A77" s="1" t="s">
        <v>41</v>
      </c>
      <c r="B77" s="1" t="s">
        <v>27</v>
      </c>
      <c r="C77" s="6">
        <v>14.31</v>
      </c>
      <c r="D77" s="1" t="s">
        <v>42</v>
      </c>
      <c r="E77" s="1" t="s">
        <v>10</v>
      </c>
      <c r="F77" s="1" t="s">
        <v>10</v>
      </c>
      <c r="G77" s="1" t="s">
        <v>11</v>
      </c>
      <c r="H77" s="1" t="s">
        <v>12</v>
      </c>
      <c r="I77" s="6">
        <v>6.2</v>
      </c>
      <c r="J77" s="1" t="s">
        <v>40</v>
      </c>
      <c r="K77" s="1" t="s">
        <v>14</v>
      </c>
      <c r="L77" s="1" t="s">
        <v>10</v>
      </c>
      <c r="M77" s="1" t="s">
        <v>11</v>
      </c>
      <c r="N77" s="6">
        <v>12.9</v>
      </c>
      <c r="O77" s="1" t="s">
        <v>23</v>
      </c>
      <c r="P77" s="1" t="s">
        <v>17</v>
      </c>
      <c r="Q77" s="1" t="s">
        <v>10</v>
      </c>
      <c r="R77" s="1" t="s">
        <v>11</v>
      </c>
      <c r="S77" s="1" t="s">
        <v>15</v>
      </c>
      <c r="T77" s="3">
        <v>33.409999999999997</v>
      </c>
    </row>
    <row r="78" spans="1:20" x14ac:dyDescent="0.25">
      <c r="A78" s="1" t="s">
        <v>41</v>
      </c>
      <c r="B78" s="1" t="s">
        <v>43</v>
      </c>
      <c r="C78" s="6">
        <v>30</v>
      </c>
      <c r="D78" s="1">
        <v>60</v>
      </c>
      <c r="E78" s="1">
        <v>55</v>
      </c>
      <c r="F78" s="1" t="s">
        <v>10</v>
      </c>
      <c r="G78" s="1" t="s">
        <v>11</v>
      </c>
      <c r="H78" s="1" t="s">
        <v>12</v>
      </c>
      <c r="I78" s="6">
        <v>19.100000000000001</v>
      </c>
      <c r="J78" s="1">
        <v>230</v>
      </c>
      <c r="K78" s="1">
        <v>75</v>
      </c>
      <c r="L78" s="1" t="s">
        <v>10</v>
      </c>
      <c r="M78" s="1" t="s">
        <v>11</v>
      </c>
      <c r="N78" s="6">
        <v>23.4</v>
      </c>
      <c r="O78" s="1">
        <v>120</v>
      </c>
      <c r="P78" s="1">
        <v>180</v>
      </c>
      <c r="Q78" s="1" t="s">
        <v>10</v>
      </c>
      <c r="R78" s="1" t="s">
        <v>11</v>
      </c>
      <c r="S78" s="1" t="s">
        <v>15</v>
      </c>
      <c r="T78" s="3">
        <v>72.5</v>
      </c>
    </row>
    <row r="79" spans="1:20" x14ac:dyDescent="0.25">
      <c r="A79" s="1" t="s">
        <v>41</v>
      </c>
      <c r="B79" s="1" t="s">
        <v>43</v>
      </c>
      <c r="C79" s="6">
        <v>26.1</v>
      </c>
      <c r="D79" s="1">
        <v>60</v>
      </c>
      <c r="E79" s="1">
        <v>55</v>
      </c>
      <c r="F79" s="1" t="s">
        <v>10</v>
      </c>
      <c r="G79" s="1" t="s">
        <v>11</v>
      </c>
      <c r="H79" s="1" t="s">
        <v>12</v>
      </c>
      <c r="I79" s="6">
        <v>16.5</v>
      </c>
      <c r="J79" s="1">
        <v>230</v>
      </c>
      <c r="K79" s="1">
        <v>75</v>
      </c>
      <c r="L79" s="1" t="s">
        <v>10</v>
      </c>
      <c r="M79" s="1" t="s">
        <v>11</v>
      </c>
      <c r="N79" s="6">
        <v>20.6</v>
      </c>
      <c r="O79" s="1">
        <v>120</v>
      </c>
      <c r="P79" s="1">
        <v>180</v>
      </c>
      <c r="Q79" s="1" t="s">
        <v>10</v>
      </c>
      <c r="R79" s="1" t="s">
        <v>11</v>
      </c>
      <c r="S79" s="1" t="s">
        <v>15</v>
      </c>
      <c r="T79" s="3">
        <v>63.2</v>
      </c>
    </row>
    <row r="80" spans="1:20" x14ac:dyDescent="0.25">
      <c r="A80" s="1" t="s">
        <v>41</v>
      </c>
      <c r="B80" s="1" t="s">
        <v>43</v>
      </c>
      <c r="C80" s="6">
        <v>29.1</v>
      </c>
      <c r="D80" s="1">
        <v>60</v>
      </c>
      <c r="E80" s="1">
        <v>55</v>
      </c>
      <c r="F80" s="1" t="s">
        <v>10</v>
      </c>
      <c r="G80" s="1" t="s">
        <v>11</v>
      </c>
      <c r="H80" s="1" t="s">
        <v>12</v>
      </c>
      <c r="I80" s="6">
        <v>16</v>
      </c>
      <c r="J80" s="1">
        <v>230</v>
      </c>
      <c r="K80" s="1">
        <v>75</v>
      </c>
      <c r="L80" s="1" t="s">
        <v>10</v>
      </c>
      <c r="M80" s="1" t="s">
        <v>11</v>
      </c>
      <c r="N80" s="6">
        <v>22.9</v>
      </c>
      <c r="O80" s="1">
        <v>120</v>
      </c>
      <c r="P80" s="1">
        <v>180</v>
      </c>
      <c r="Q80" s="1" t="s">
        <v>10</v>
      </c>
      <c r="R80" s="1" t="s">
        <v>11</v>
      </c>
      <c r="S80" s="1" t="s">
        <v>15</v>
      </c>
      <c r="T80" s="3">
        <v>68</v>
      </c>
    </row>
    <row r="81" spans="1:20" x14ac:dyDescent="0.25">
      <c r="A81" s="1" t="s">
        <v>41</v>
      </c>
      <c r="B81" s="1" t="s">
        <v>43</v>
      </c>
      <c r="C81" s="6">
        <v>32</v>
      </c>
      <c r="D81" s="1">
        <v>60</v>
      </c>
      <c r="E81" s="1">
        <v>55</v>
      </c>
      <c r="F81" s="1" t="s">
        <v>10</v>
      </c>
      <c r="G81" s="1" t="s">
        <v>11</v>
      </c>
      <c r="H81" s="1" t="s">
        <v>12</v>
      </c>
      <c r="I81" s="6">
        <v>21.6</v>
      </c>
      <c r="J81" s="1">
        <v>230</v>
      </c>
      <c r="K81" s="1">
        <v>75</v>
      </c>
      <c r="L81" s="1" t="s">
        <v>10</v>
      </c>
      <c r="M81" s="1" t="s">
        <v>11</v>
      </c>
      <c r="N81" s="6">
        <v>26.3</v>
      </c>
      <c r="O81" s="1">
        <v>120</v>
      </c>
      <c r="P81" s="1">
        <v>180</v>
      </c>
      <c r="Q81" s="1" t="s">
        <v>10</v>
      </c>
      <c r="R81" s="1" t="s">
        <v>11</v>
      </c>
      <c r="S81" s="1" t="s">
        <v>15</v>
      </c>
      <c r="T81" s="3">
        <v>79.900000000000006</v>
      </c>
    </row>
    <row r="82" spans="1:20" x14ac:dyDescent="0.25">
      <c r="A82" s="1" t="s">
        <v>41</v>
      </c>
      <c r="B82" s="1" t="s">
        <v>43</v>
      </c>
      <c r="C82" s="6">
        <v>31.2</v>
      </c>
      <c r="D82" s="1">
        <v>60</v>
      </c>
      <c r="E82" s="1">
        <v>55</v>
      </c>
      <c r="F82" s="1" t="s">
        <v>10</v>
      </c>
      <c r="G82" s="1" t="s">
        <v>11</v>
      </c>
      <c r="H82" s="1" t="s">
        <v>12</v>
      </c>
      <c r="I82" s="6">
        <v>18.899999999999999</v>
      </c>
      <c r="J82" s="1">
        <v>230</v>
      </c>
      <c r="K82" s="1">
        <v>75</v>
      </c>
      <c r="L82" s="1" t="s">
        <v>10</v>
      </c>
      <c r="M82" s="1" t="s">
        <v>11</v>
      </c>
      <c r="N82" s="6">
        <v>24.9</v>
      </c>
      <c r="O82" s="1">
        <v>120</v>
      </c>
      <c r="P82" s="1">
        <v>180</v>
      </c>
      <c r="Q82" s="1" t="s">
        <v>10</v>
      </c>
      <c r="R82" s="1" t="s">
        <v>11</v>
      </c>
      <c r="S82" s="1" t="s">
        <v>15</v>
      </c>
      <c r="T82" s="3">
        <v>75</v>
      </c>
    </row>
    <row r="83" spans="1:20" x14ac:dyDescent="0.25">
      <c r="A83" s="1" t="s">
        <v>41</v>
      </c>
      <c r="B83" s="1" t="s">
        <v>43</v>
      </c>
      <c r="C83" s="6">
        <v>29.4</v>
      </c>
      <c r="D83" s="1">
        <v>60</v>
      </c>
      <c r="E83" s="1">
        <v>55</v>
      </c>
      <c r="F83" s="1" t="s">
        <v>10</v>
      </c>
      <c r="G83" s="1" t="s">
        <v>11</v>
      </c>
      <c r="H83" s="1" t="s">
        <v>12</v>
      </c>
      <c r="I83" s="6">
        <v>18.100000000000001</v>
      </c>
      <c r="J83" s="1">
        <v>230</v>
      </c>
      <c r="K83" s="1">
        <v>75</v>
      </c>
      <c r="L83" s="1" t="s">
        <v>10</v>
      </c>
      <c r="M83" s="1" t="s">
        <v>11</v>
      </c>
      <c r="N83" s="6">
        <v>23.1</v>
      </c>
      <c r="O83" s="1">
        <v>120</v>
      </c>
      <c r="P83" s="1">
        <v>180</v>
      </c>
      <c r="Q83" s="1" t="s">
        <v>10</v>
      </c>
      <c r="R83" s="1" t="s">
        <v>11</v>
      </c>
      <c r="S83" s="1" t="s">
        <v>15</v>
      </c>
      <c r="T83" s="3">
        <v>70.599999999999994</v>
      </c>
    </row>
    <row r="84" spans="1:20" x14ac:dyDescent="0.25">
      <c r="A84" s="1" t="s">
        <v>41</v>
      </c>
      <c r="B84" s="1" t="s">
        <v>43</v>
      </c>
      <c r="C84" s="6">
        <v>30.8</v>
      </c>
      <c r="D84" s="1">
        <v>60</v>
      </c>
      <c r="E84" s="1">
        <v>55</v>
      </c>
      <c r="F84" s="1" t="s">
        <v>10</v>
      </c>
      <c r="G84" s="1" t="s">
        <v>11</v>
      </c>
      <c r="H84" s="1" t="s">
        <v>12</v>
      </c>
      <c r="I84" s="6">
        <v>20.3</v>
      </c>
      <c r="J84" s="1">
        <v>230</v>
      </c>
      <c r="K84" s="1">
        <v>75</v>
      </c>
      <c r="L84" s="1" t="s">
        <v>10</v>
      </c>
      <c r="M84" s="1" t="s">
        <v>11</v>
      </c>
      <c r="N84" s="6">
        <v>25.3</v>
      </c>
      <c r="O84" s="1">
        <v>120</v>
      </c>
      <c r="P84" s="1">
        <v>180</v>
      </c>
      <c r="Q84" s="1" t="s">
        <v>10</v>
      </c>
      <c r="R84" s="1" t="s">
        <v>11</v>
      </c>
      <c r="S84" s="1" t="s">
        <v>15</v>
      </c>
      <c r="T84" s="3">
        <v>76.400000000000006</v>
      </c>
    </row>
    <row r="85" spans="1:20" x14ac:dyDescent="0.25">
      <c r="A85" s="1" t="s">
        <v>41</v>
      </c>
      <c r="B85" s="1" t="s">
        <v>43</v>
      </c>
      <c r="C85" s="6">
        <v>26.8</v>
      </c>
      <c r="D85" s="1">
        <v>60</v>
      </c>
      <c r="E85" s="1">
        <v>55</v>
      </c>
      <c r="F85" s="1" t="s">
        <v>10</v>
      </c>
      <c r="G85" s="1" t="s">
        <v>11</v>
      </c>
      <c r="H85" s="1" t="s">
        <v>12</v>
      </c>
      <c r="I85" s="6">
        <v>16.2</v>
      </c>
      <c r="J85" s="1">
        <v>230</v>
      </c>
      <c r="K85" s="1">
        <v>75</v>
      </c>
      <c r="L85" s="1" t="s">
        <v>10</v>
      </c>
      <c r="M85" s="1" t="s">
        <v>11</v>
      </c>
      <c r="N85" s="6">
        <v>21.8</v>
      </c>
      <c r="O85" s="1">
        <v>120</v>
      </c>
      <c r="P85" s="1">
        <v>180</v>
      </c>
      <c r="Q85" s="1" t="s">
        <v>10</v>
      </c>
      <c r="R85" s="1" t="s">
        <v>11</v>
      </c>
      <c r="S85" s="1" t="s">
        <v>15</v>
      </c>
      <c r="T85" s="3">
        <v>64.8</v>
      </c>
    </row>
    <row r="86" spans="1:20" x14ac:dyDescent="0.25">
      <c r="A86" s="1" t="s">
        <v>41</v>
      </c>
      <c r="B86" s="1" t="s">
        <v>43</v>
      </c>
      <c r="C86" s="6">
        <v>27.3</v>
      </c>
      <c r="D86" s="1">
        <v>60</v>
      </c>
      <c r="E86" s="1">
        <v>55</v>
      </c>
      <c r="F86" s="1" t="s">
        <v>10</v>
      </c>
      <c r="G86" s="1" t="s">
        <v>11</v>
      </c>
      <c r="H86" s="1" t="s">
        <v>12</v>
      </c>
      <c r="I86" s="6">
        <v>18.5</v>
      </c>
      <c r="J86" s="1">
        <v>230</v>
      </c>
      <c r="K86" s="1">
        <v>75</v>
      </c>
      <c r="L86" s="1" t="s">
        <v>10</v>
      </c>
      <c r="M86" s="1" t="s">
        <v>11</v>
      </c>
      <c r="N86" s="6">
        <v>23.1</v>
      </c>
      <c r="O86" s="1">
        <v>120</v>
      </c>
      <c r="P86" s="1">
        <v>180</v>
      </c>
      <c r="Q86" s="1" t="s">
        <v>10</v>
      </c>
      <c r="R86" s="1" t="s">
        <v>11</v>
      </c>
      <c r="S86" s="1" t="s">
        <v>15</v>
      </c>
      <c r="T86" s="3">
        <v>68.900000000000006</v>
      </c>
    </row>
    <row r="87" spans="1:20" x14ac:dyDescent="0.25">
      <c r="A87" s="1" t="s">
        <v>41</v>
      </c>
      <c r="B87" s="1" t="s">
        <v>43</v>
      </c>
      <c r="C87" s="6">
        <v>33.4</v>
      </c>
      <c r="D87" s="1">
        <v>60</v>
      </c>
      <c r="E87" s="1">
        <v>55</v>
      </c>
      <c r="F87" s="1" t="s">
        <v>10</v>
      </c>
      <c r="G87" s="1" t="s">
        <v>11</v>
      </c>
      <c r="H87" s="1" t="s">
        <v>12</v>
      </c>
      <c r="I87" s="6">
        <v>22.4</v>
      </c>
      <c r="J87" s="1">
        <v>230</v>
      </c>
      <c r="K87" s="1">
        <v>75</v>
      </c>
      <c r="L87" s="1" t="s">
        <v>10</v>
      </c>
      <c r="M87" s="1" t="s">
        <v>11</v>
      </c>
      <c r="N87" s="6">
        <v>27.1</v>
      </c>
      <c r="O87" s="1">
        <v>120</v>
      </c>
      <c r="P87" s="1">
        <v>180</v>
      </c>
      <c r="Q87" s="1" t="s">
        <v>10</v>
      </c>
      <c r="R87" s="1" t="s">
        <v>11</v>
      </c>
      <c r="S87" s="1" t="s">
        <v>15</v>
      </c>
      <c r="T87" s="3">
        <v>82.9</v>
      </c>
    </row>
    <row r="88" spans="1:20" x14ac:dyDescent="0.25">
      <c r="A88" s="1" t="s">
        <v>41</v>
      </c>
      <c r="B88" s="1" t="s">
        <v>43</v>
      </c>
      <c r="C88" s="6">
        <v>28.6</v>
      </c>
      <c r="D88" s="1">
        <v>60</v>
      </c>
      <c r="E88" s="1">
        <v>55</v>
      </c>
      <c r="F88" s="1" t="s">
        <v>10</v>
      </c>
      <c r="G88" s="1" t="s">
        <v>11</v>
      </c>
      <c r="H88" s="1" t="s">
        <v>12</v>
      </c>
      <c r="I88" s="6">
        <v>15.7</v>
      </c>
      <c r="J88" s="1">
        <v>230</v>
      </c>
      <c r="K88" s="1">
        <v>75</v>
      </c>
      <c r="L88" s="1" t="s">
        <v>10</v>
      </c>
      <c r="M88" s="1" t="s">
        <v>11</v>
      </c>
      <c r="N88" s="6">
        <v>21.7</v>
      </c>
      <c r="O88" s="1">
        <v>120</v>
      </c>
      <c r="P88" s="1">
        <v>180</v>
      </c>
      <c r="Q88" s="1" t="s">
        <v>10</v>
      </c>
      <c r="R88" s="1" t="s">
        <v>11</v>
      </c>
      <c r="S88" s="1" t="s">
        <v>15</v>
      </c>
      <c r="T88" s="3">
        <v>66</v>
      </c>
    </row>
    <row r="89" spans="1:20" x14ac:dyDescent="0.25">
      <c r="A89" s="1" t="s">
        <v>41</v>
      </c>
      <c r="B89" s="1" t="s">
        <v>43</v>
      </c>
      <c r="C89" s="6">
        <v>26.6</v>
      </c>
      <c r="D89" s="1">
        <v>60</v>
      </c>
      <c r="E89" s="1">
        <v>55</v>
      </c>
      <c r="F89" s="1" t="s">
        <v>10</v>
      </c>
      <c r="G89" s="1" t="s">
        <v>11</v>
      </c>
      <c r="H89" s="1" t="s">
        <v>12</v>
      </c>
      <c r="I89" s="6">
        <v>14.2</v>
      </c>
      <c r="J89" s="1">
        <v>230</v>
      </c>
      <c r="K89" s="1">
        <v>75</v>
      </c>
      <c r="L89" s="1" t="s">
        <v>10</v>
      </c>
      <c r="M89" s="1" t="s">
        <v>11</v>
      </c>
      <c r="N89" s="6">
        <v>20.399999999999999</v>
      </c>
      <c r="O89" s="1">
        <v>120</v>
      </c>
      <c r="P89" s="1">
        <v>180</v>
      </c>
      <c r="Q89" s="1" t="s">
        <v>10</v>
      </c>
      <c r="R89" s="1" t="s">
        <v>11</v>
      </c>
      <c r="S89" s="1" t="s">
        <v>15</v>
      </c>
      <c r="T89" s="3">
        <v>61.2</v>
      </c>
    </row>
    <row r="90" spans="1:20" x14ac:dyDescent="0.25">
      <c r="A90" s="1" t="s">
        <v>41</v>
      </c>
      <c r="B90" s="1" t="s">
        <v>43</v>
      </c>
      <c r="C90" s="6">
        <v>32</v>
      </c>
      <c r="D90" s="1">
        <v>60</v>
      </c>
      <c r="E90" s="1">
        <v>55</v>
      </c>
      <c r="F90" s="1" t="s">
        <v>10</v>
      </c>
      <c r="G90" s="1" t="s">
        <v>11</v>
      </c>
      <c r="H90" s="1" t="s">
        <v>12</v>
      </c>
      <c r="I90" s="6">
        <v>20.9</v>
      </c>
      <c r="J90" s="1">
        <v>230</v>
      </c>
      <c r="K90" s="1">
        <v>75</v>
      </c>
      <c r="L90" s="1" t="s">
        <v>10</v>
      </c>
      <c r="M90" s="1" t="s">
        <v>11</v>
      </c>
      <c r="N90" s="6">
        <v>27.5</v>
      </c>
      <c r="O90" s="1">
        <v>120</v>
      </c>
      <c r="P90" s="1">
        <v>180</v>
      </c>
      <c r="Q90" s="1" t="s">
        <v>10</v>
      </c>
      <c r="R90" s="1" t="s">
        <v>11</v>
      </c>
      <c r="S90" s="1" t="s">
        <v>15</v>
      </c>
      <c r="T90" s="3">
        <v>80.400000000000006</v>
      </c>
    </row>
    <row r="91" spans="1:20" x14ac:dyDescent="0.25">
      <c r="A91" s="1" t="s">
        <v>41</v>
      </c>
      <c r="B91" s="1" t="s">
        <v>43</v>
      </c>
      <c r="C91" s="6">
        <v>33.6</v>
      </c>
      <c r="D91" s="1">
        <v>60</v>
      </c>
      <c r="E91" s="1">
        <v>55</v>
      </c>
      <c r="F91" s="1" t="s">
        <v>10</v>
      </c>
      <c r="G91" s="1" t="s">
        <v>11</v>
      </c>
      <c r="H91" s="1" t="s">
        <v>12</v>
      </c>
      <c r="I91" s="6">
        <v>20.6</v>
      </c>
      <c r="J91" s="1">
        <v>230</v>
      </c>
      <c r="K91" s="1">
        <v>75</v>
      </c>
      <c r="L91" s="1" t="s">
        <v>10</v>
      </c>
      <c r="M91" s="1" t="s">
        <v>11</v>
      </c>
      <c r="N91" s="6">
        <v>27.1</v>
      </c>
      <c r="O91" s="1">
        <v>120</v>
      </c>
      <c r="P91" s="1">
        <v>180</v>
      </c>
      <c r="Q91" s="1" t="s">
        <v>10</v>
      </c>
      <c r="R91" s="1" t="s">
        <v>11</v>
      </c>
      <c r="S91" s="1" t="s">
        <v>15</v>
      </c>
      <c r="T91" s="3">
        <v>81.3</v>
      </c>
    </row>
    <row r="92" spans="1:20" x14ac:dyDescent="0.25">
      <c r="A92" s="1" t="s">
        <v>41</v>
      </c>
      <c r="B92" s="1" t="s">
        <v>43</v>
      </c>
      <c r="C92" s="6">
        <v>32</v>
      </c>
      <c r="D92" s="1">
        <v>60</v>
      </c>
      <c r="E92" s="1">
        <v>55</v>
      </c>
      <c r="F92" s="1" t="s">
        <v>10</v>
      </c>
      <c r="G92" s="1" t="s">
        <v>11</v>
      </c>
      <c r="H92" s="1" t="s">
        <v>12</v>
      </c>
      <c r="I92" s="6">
        <v>19.399999999999999</v>
      </c>
      <c r="J92" s="1">
        <v>230</v>
      </c>
      <c r="K92" s="1">
        <v>75</v>
      </c>
      <c r="L92" s="1" t="s">
        <v>10</v>
      </c>
      <c r="M92" s="1" t="s">
        <v>11</v>
      </c>
      <c r="N92" s="6">
        <v>25.1</v>
      </c>
      <c r="O92" s="1">
        <v>120</v>
      </c>
      <c r="P92" s="1">
        <v>180</v>
      </c>
      <c r="Q92" s="1" t="s">
        <v>10</v>
      </c>
      <c r="R92" s="1" t="s">
        <v>11</v>
      </c>
      <c r="S92" s="1" t="s">
        <v>15</v>
      </c>
      <c r="T92" s="3">
        <v>76.5</v>
      </c>
    </row>
    <row r="93" spans="1:20" x14ac:dyDescent="0.25">
      <c r="A93" s="1" t="s">
        <v>41</v>
      </c>
      <c r="B93" s="1" t="s">
        <v>43</v>
      </c>
      <c r="C93" s="6">
        <v>28.7</v>
      </c>
      <c r="D93" s="1">
        <v>60</v>
      </c>
      <c r="E93" s="1">
        <v>55</v>
      </c>
      <c r="F93" s="1" t="s">
        <v>10</v>
      </c>
      <c r="G93" s="1" t="s">
        <v>11</v>
      </c>
      <c r="H93" s="1" t="s">
        <v>12</v>
      </c>
      <c r="I93" s="6">
        <v>18.3</v>
      </c>
      <c r="J93" s="1">
        <v>230</v>
      </c>
      <c r="K93" s="1">
        <v>75</v>
      </c>
      <c r="L93" s="1" t="s">
        <v>10</v>
      </c>
      <c r="M93" s="1" t="s">
        <v>11</v>
      </c>
      <c r="N93" s="6">
        <v>24.2</v>
      </c>
      <c r="O93" s="1">
        <v>120</v>
      </c>
      <c r="P93" s="1">
        <v>180</v>
      </c>
      <c r="Q93" s="1" t="s">
        <v>10</v>
      </c>
      <c r="R93" s="1" t="s">
        <v>11</v>
      </c>
      <c r="S93" s="1" t="s">
        <v>15</v>
      </c>
      <c r="T93" s="3">
        <v>71.2</v>
      </c>
    </row>
    <row r="94" spans="1:20" x14ac:dyDescent="0.25">
      <c r="A94" s="1" t="s">
        <v>41</v>
      </c>
      <c r="B94" s="1" t="s">
        <v>43</v>
      </c>
      <c r="C94" s="6">
        <v>29.1</v>
      </c>
      <c r="D94" s="1">
        <v>60</v>
      </c>
      <c r="E94" s="1">
        <v>55</v>
      </c>
      <c r="F94" s="1" t="s">
        <v>10</v>
      </c>
      <c r="G94" s="1" t="s">
        <v>11</v>
      </c>
      <c r="H94" s="1" t="s">
        <v>12</v>
      </c>
      <c r="I94" s="6">
        <v>16.7</v>
      </c>
      <c r="J94" s="1">
        <v>230</v>
      </c>
      <c r="K94" s="1">
        <v>75</v>
      </c>
      <c r="L94" s="1" t="s">
        <v>10</v>
      </c>
      <c r="M94" s="1" t="s">
        <v>11</v>
      </c>
      <c r="N94" s="6">
        <v>22.7</v>
      </c>
      <c r="O94" s="1">
        <v>120</v>
      </c>
      <c r="P94" s="1">
        <v>180</v>
      </c>
      <c r="Q94" s="1" t="s">
        <v>10</v>
      </c>
      <c r="R94" s="1" t="s">
        <v>11</v>
      </c>
      <c r="S94" s="1" t="s">
        <v>15</v>
      </c>
      <c r="T94" s="3">
        <v>68.5</v>
      </c>
    </row>
    <row r="95" spans="1:20" x14ac:dyDescent="0.25">
      <c r="A95" s="1" t="s">
        <v>41</v>
      </c>
      <c r="B95" s="1" t="s">
        <v>43</v>
      </c>
      <c r="C95" s="6">
        <v>28.5</v>
      </c>
      <c r="D95" s="1">
        <v>60</v>
      </c>
      <c r="E95" s="1">
        <v>55</v>
      </c>
      <c r="F95" s="1" t="s">
        <v>10</v>
      </c>
      <c r="G95" s="1" t="s">
        <v>11</v>
      </c>
      <c r="H95" s="1" t="s">
        <v>12</v>
      </c>
      <c r="I95" s="6">
        <v>18.100000000000001</v>
      </c>
      <c r="J95" s="1">
        <v>230</v>
      </c>
      <c r="K95" s="1">
        <v>75</v>
      </c>
      <c r="L95" s="1" t="s">
        <v>10</v>
      </c>
      <c r="M95" s="1" t="s">
        <v>11</v>
      </c>
      <c r="N95" s="6">
        <v>24.2</v>
      </c>
      <c r="O95" s="1">
        <v>120</v>
      </c>
      <c r="P95" s="1">
        <v>180</v>
      </c>
      <c r="Q95" s="1" t="s">
        <v>10</v>
      </c>
      <c r="R95" s="1" t="s">
        <v>11</v>
      </c>
      <c r="S95" s="1" t="s">
        <v>15</v>
      </c>
      <c r="T95" s="3">
        <v>70.8</v>
      </c>
    </row>
    <row r="96" spans="1:20" x14ac:dyDescent="0.25">
      <c r="A96" s="1" t="s">
        <v>41</v>
      </c>
      <c r="B96" s="1" t="s">
        <v>43</v>
      </c>
      <c r="C96" s="6">
        <v>26.2</v>
      </c>
      <c r="D96" s="1">
        <v>60</v>
      </c>
      <c r="E96" s="1">
        <v>55</v>
      </c>
      <c r="F96" s="1" t="s">
        <v>10</v>
      </c>
      <c r="G96" s="1" t="s">
        <v>11</v>
      </c>
      <c r="H96" s="1" t="s">
        <v>12</v>
      </c>
      <c r="I96" s="6">
        <v>15.8</v>
      </c>
      <c r="J96" s="1">
        <v>230</v>
      </c>
      <c r="K96" s="1">
        <v>75</v>
      </c>
      <c r="L96" s="1" t="s">
        <v>10</v>
      </c>
      <c r="M96" s="1" t="s">
        <v>11</v>
      </c>
      <c r="N96" s="6">
        <v>19.899999999999999</v>
      </c>
      <c r="O96" s="1">
        <v>120</v>
      </c>
      <c r="P96" s="1">
        <v>180</v>
      </c>
      <c r="Q96" s="1" t="s">
        <v>10</v>
      </c>
      <c r="R96" s="1" t="s">
        <v>11</v>
      </c>
      <c r="S96" s="1" t="s">
        <v>15</v>
      </c>
      <c r="T96" s="3">
        <v>61.9</v>
      </c>
    </row>
    <row r="97" spans="1:20" x14ac:dyDescent="0.25">
      <c r="A97" s="1" t="s">
        <v>41</v>
      </c>
      <c r="B97" s="1" t="s">
        <v>43</v>
      </c>
      <c r="C97" s="6">
        <v>30.1</v>
      </c>
      <c r="D97" s="1">
        <v>60</v>
      </c>
      <c r="E97" s="1">
        <v>55</v>
      </c>
      <c r="F97" s="1" t="s">
        <v>10</v>
      </c>
      <c r="G97" s="1" t="s">
        <v>11</v>
      </c>
      <c r="H97" s="1" t="s">
        <v>12</v>
      </c>
      <c r="I97" s="6">
        <v>18.899999999999999</v>
      </c>
      <c r="J97" s="1">
        <v>230</v>
      </c>
      <c r="K97" s="1">
        <v>75</v>
      </c>
      <c r="L97" s="1" t="s">
        <v>10</v>
      </c>
      <c r="M97" s="1" t="s">
        <v>11</v>
      </c>
      <c r="N97" s="6">
        <v>25.6</v>
      </c>
      <c r="O97" s="1">
        <v>120</v>
      </c>
      <c r="P97" s="1">
        <v>180</v>
      </c>
      <c r="Q97" s="1" t="s">
        <v>10</v>
      </c>
      <c r="R97" s="1" t="s">
        <v>11</v>
      </c>
      <c r="S97" s="1" t="s">
        <v>15</v>
      </c>
      <c r="T97" s="3">
        <v>74.599999999999994</v>
      </c>
    </row>
    <row r="98" spans="1:20" x14ac:dyDescent="0.25">
      <c r="A98" s="1" t="s">
        <v>41</v>
      </c>
      <c r="B98" s="1" t="s">
        <v>43</v>
      </c>
      <c r="C98" s="6">
        <v>31.4</v>
      </c>
      <c r="D98" s="1">
        <v>60</v>
      </c>
      <c r="E98" s="1">
        <v>55</v>
      </c>
      <c r="F98" s="1" t="s">
        <v>10</v>
      </c>
      <c r="G98" s="1" t="s">
        <v>11</v>
      </c>
      <c r="H98" s="1" t="s">
        <v>12</v>
      </c>
      <c r="I98" s="6">
        <v>20.6</v>
      </c>
      <c r="J98" s="1">
        <v>230</v>
      </c>
      <c r="K98" s="1">
        <v>75</v>
      </c>
      <c r="L98" s="1" t="s">
        <v>10</v>
      </c>
      <c r="M98" s="1" t="s">
        <v>11</v>
      </c>
      <c r="N98" s="6">
        <v>24.8</v>
      </c>
      <c r="O98" s="1">
        <v>120</v>
      </c>
      <c r="P98" s="1">
        <v>180</v>
      </c>
      <c r="Q98" s="1" t="s">
        <v>10</v>
      </c>
      <c r="R98" s="1" t="s">
        <v>11</v>
      </c>
      <c r="S98" s="1" t="s">
        <v>15</v>
      </c>
      <c r="T98" s="3">
        <v>76.8</v>
      </c>
    </row>
    <row r="99" spans="1:20" x14ac:dyDescent="0.25">
      <c r="A99" s="1" t="s">
        <v>41</v>
      </c>
      <c r="B99" s="1" t="s">
        <v>43</v>
      </c>
      <c r="C99" s="6">
        <v>31.2</v>
      </c>
      <c r="D99" s="1">
        <v>60</v>
      </c>
      <c r="E99" s="1">
        <v>55</v>
      </c>
      <c r="F99" s="1" t="s">
        <v>10</v>
      </c>
      <c r="G99" s="1" t="s">
        <v>11</v>
      </c>
      <c r="H99" s="1" t="s">
        <v>12</v>
      </c>
      <c r="I99" s="6">
        <v>20.8</v>
      </c>
      <c r="J99" s="1">
        <v>230</v>
      </c>
      <c r="K99" s="1">
        <v>75</v>
      </c>
      <c r="L99" s="1" t="s">
        <v>10</v>
      </c>
      <c r="M99" s="1" t="s">
        <v>11</v>
      </c>
      <c r="N99" s="6">
        <v>26.9</v>
      </c>
      <c r="O99" s="1">
        <v>120</v>
      </c>
      <c r="P99" s="1">
        <v>180</v>
      </c>
      <c r="Q99" s="1" t="s">
        <v>10</v>
      </c>
      <c r="R99" s="1" t="s">
        <v>11</v>
      </c>
      <c r="S99" s="1" t="s">
        <v>15</v>
      </c>
      <c r="T99" s="3">
        <v>78.900000000000006</v>
      </c>
    </row>
    <row r="100" spans="1:20" x14ac:dyDescent="0.25">
      <c r="A100" s="1" t="s">
        <v>41</v>
      </c>
      <c r="B100" s="1" t="s">
        <v>43</v>
      </c>
      <c r="C100" s="6">
        <v>31.9</v>
      </c>
      <c r="D100" s="1">
        <v>60</v>
      </c>
      <c r="E100" s="1">
        <v>55</v>
      </c>
      <c r="F100" s="1" t="s">
        <v>10</v>
      </c>
      <c r="G100" s="1" t="s">
        <v>11</v>
      </c>
      <c r="H100" s="1" t="s">
        <v>12</v>
      </c>
      <c r="I100" s="6">
        <v>18.2</v>
      </c>
      <c r="J100" s="1">
        <v>230</v>
      </c>
      <c r="K100" s="1">
        <v>75</v>
      </c>
      <c r="L100" s="1" t="s">
        <v>10</v>
      </c>
      <c r="M100" s="1" t="s">
        <v>11</v>
      </c>
      <c r="N100" s="6">
        <v>24.9</v>
      </c>
      <c r="O100" s="1">
        <v>120</v>
      </c>
      <c r="P100" s="1">
        <v>180</v>
      </c>
      <c r="Q100" s="1" t="s">
        <v>10</v>
      </c>
      <c r="R100" s="1" t="s">
        <v>11</v>
      </c>
      <c r="S100" s="1" t="s">
        <v>15</v>
      </c>
      <c r="T100" s="3">
        <v>75</v>
      </c>
    </row>
    <row r="101" spans="1:20" x14ac:dyDescent="0.25">
      <c r="A101" s="1" t="s">
        <v>41</v>
      </c>
      <c r="B101" s="1" t="s">
        <v>43</v>
      </c>
      <c r="C101" s="6">
        <v>25.7</v>
      </c>
      <c r="D101" s="1">
        <v>60</v>
      </c>
      <c r="E101" s="1">
        <v>55</v>
      </c>
      <c r="F101" s="1" t="s">
        <v>10</v>
      </c>
      <c r="G101" s="1" t="s">
        <v>11</v>
      </c>
      <c r="H101" s="1" t="s">
        <v>12</v>
      </c>
      <c r="I101" s="6">
        <v>13</v>
      </c>
      <c r="J101" s="1">
        <v>230</v>
      </c>
      <c r="K101" s="1">
        <v>75</v>
      </c>
      <c r="L101" s="1" t="s">
        <v>10</v>
      </c>
      <c r="M101" s="1" t="s">
        <v>11</v>
      </c>
      <c r="N101" s="6">
        <v>19.8</v>
      </c>
      <c r="O101" s="1">
        <v>120</v>
      </c>
      <c r="P101" s="1">
        <v>180</v>
      </c>
      <c r="Q101" s="1" t="s">
        <v>10</v>
      </c>
      <c r="R101" s="1" t="s">
        <v>11</v>
      </c>
      <c r="S101" s="1" t="s">
        <v>15</v>
      </c>
      <c r="T101" s="3">
        <v>58.5</v>
      </c>
    </row>
    <row r="102" spans="1:20" x14ac:dyDescent="0.25">
      <c r="A102" s="1" t="s">
        <v>41</v>
      </c>
      <c r="B102" s="1" t="s">
        <v>43</v>
      </c>
      <c r="C102" s="6">
        <v>31.4</v>
      </c>
      <c r="D102" s="1">
        <v>60</v>
      </c>
      <c r="E102" s="1">
        <v>55</v>
      </c>
      <c r="F102" s="1" t="s">
        <v>10</v>
      </c>
      <c r="G102" s="1" t="s">
        <v>11</v>
      </c>
      <c r="H102" s="1" t="s">
        <v>12</v>
      </c>
      <c r="I102" s="6">
        <v>20</v>
      </c>
      <c r="J102" s="1">
        <v>230</v>
      </c>
      <c r="K102" s="1">
        <v>75</v>
      </c>
      <c r="L102" s="1" t="s">
        <v>10</v>
      </c>
      <c r="M102" s="1" t="s">
        <v>11</v>
      </c>
      <c r="N102" s="6">
        <v>24.7</v>
      </c>
      <c r="O102" s="1">
        <v>120</v>
      </c>
      <c r="P102" s="1">
        <v>180</v>
      </c>
      <c r="Q102" s="1" t="s">
        <v>10</v>
      </c>
      <c r="R102" s="1" t="s">
        <v>11</v>
      </c>
      <c r="S102" s="1" t="s">
        <v>15</v>
      </c>
      <c r="T102" s="3">
        <v>76.099999999999994</v>
      </c>
    </row>
  </sheetData>
  <phoneticPr fontId="4" type="noConversion"/>
  <pageMargins left="0.7" right="0.7" top="0.75" bottom="0.75" header="0.3" footer="0.3"/>
  <ignoredErrors>
    <ignoredError sqref="A1:T77 A79:E102 M79:T102 A78:E78 G78:T78 G79:K102 L99 L88:L98 L100:L102 F78:F102 L79:L8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calculs</vt:lpstr>
      <vt:lpstr>txt APRTF 1</vt:lpstr>
      <vt:lpstr>txt APRTF 2</vt:lpstr>
      <vt:lpstr>txt APRTF 3</vt:lpstr>
      <vt:lpstr>txt APRTF e</vt:lpstr>
      <vt:lpstr>txt eval 3PM</vt:lpstr>
      <vt:lpstr>txt eval</vt:lpstr>
      <vt:lpstr>Precttri</vt:lpstr>
      <vt:lpstr>txt Precttri</vt:lpstr>
      <vt:lpstr>txt Precttri_test</vt:lpstr>
      <vt:lpstr>txt Arect</vt:lpstr>
      <vt:lpstr>Atri</vt:lpstr>
      <vt:lpstr>txt Atri</vt:lpstr>
      <vt:lpstr>Acercle</vt:lpstr>
      <vt:lpstr>txt Acercle</vt:lpstr>
      <vt:lpstr>Pcercle</vt:lpstr>
      <vt:lpstr>txt Pcercle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2020-11-04T04:55:00Z</dcterms:created>
  <dcterms:modified xsi:type="dcterms:W3CDTF">2020-11-25T19:15:08Z</dcterms:modified>
</cp:coreProperties>
</file>