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wang/Documents/GitHub/RFSW_RP_DLM/"/>
    </mc:Choice>
  </mc:AlternateContent>
  <xr:revisionPtr revIDLastSave="0" documentId="13_ncr:1_{5F84AEAE-4F29-4149-9F9D-34CD321B2ED6}" xr6:coauthVersionLast="47" xr6:coauthVersionMax="47" xr10:uidLastSave="{00000000-0000-0000-0000-000000000000}"/>
  <bookViews>
    <workbookView xWindow="-34740" yWindow="1240" windowWidth="32820" windowHeight="21100" xr2:uid="{61C3B8C2-83F9-AE48-87F1-12C060ACE3E3}"/>
  </bookViews>
  <sheets>
    <sheet name="Manual Grading" sheetId="2" r:id="rId1"/>
    <sheet name="Deep Learning 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0" i="2" l="1"/>
  <c r="B349" i="2"/>
  <c r="B348" i="2"/>
  <c r="B350" i="3"/>
  <c r="N348" i="3"/>
  <c r="N350" i="3"/>
  <c r="N349" i="3"/>
  <c r="L350" i="3"/>
  <c r="L349" i="3"/>
  <c r="L348" i="3"/>
  <c r="J350" i="3"/>
  <c r="J349" i="3"/>
  <c r="J348" i="3"/>
  <c r="B349" i="3" l="1"/>
  <c r="B348" i="3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47" i="2"/>
  <c r="L247" i="2"/>
  <c r="K248" i="2"/>
  <c r="L248" i="2"/>
  <c r="K249" i="2"/>
  <c r="L249" i="2"/>
  <c r="K250" i="2"/>
  <c r="L250" i="2"/>
  <c r="K251" i="2"/>
  <c r="L251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33" i="2"/>
  <c r="L233" i="2"/>
  <c r="K234" i="2"/>
  <c r="L234" i="2"/>
  <c r="K235" i="2"/>
  <c r="L235" i="2"/>
  <c r="K236" i="2"/>
  <c r="L236" i="2"/>
  <c r="K237" i="2"/>
  <c r="L237" i="2"/>
  <c r="K227" i="2"/>
  <c r="L227" i="2"/>
  <c r="K228" i="2"/>
  <c r="L228" i="2"/>
  <c r="K229" i="2"/>
  <c r="L229" i="2"/>
  <c r="K230" i="2"/>
  <c r="L230" i="2"/>
  <c r="K231" i="2"/>
  <c r="L231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52" i="2"/>
  <c r="L152" i="2"/>
  <c r="K153" i="2"/>
  <c r="L153" i="2"/>
  <c r="K154" i="2"/>
  <c r="L154" i="2"/>
  <c r="K155" i="2"/>
  <c r="L155" i="2"/>
  <c r="K148" i="2"/>
  <c r="L148" i="2"/>
  <c r="K149" i="2"/>
  <c r="L149" i="2"/>
  <c r="K150" i="2"/>
  <c r="L150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25" i="2"/>
  <c r="L125" i="2"/>
  <c r="K126" i="2"/>
  <c r="L126" i="2"/>
  <c r="K127" i="2"/>
  <c r="L127" i="2"/>
  <c r="K128" i="2"/>
  <c r="L128" i="2"/>
  <c r="K129" i="2"/>
  <c r="L129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03" i="2"/>
  <c r="L103" i="2"/>
  <c r="K104" i="2"/>
  <c r="L104" i="2"/>
  <c r="K105" i="2"/>
  <c r="L105" i="2"/>
  <c r="K106" i="2"/>
  <c r="L106" i="2"/>
  <c r="K107" i="2"/>
  <c r="L107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86" i="2"/>
  <c r="L86" i="2"/>
  <c r="K87" i="2"/>
  <c r="L87" i="2"/>
  <c r="K88" i="2"/>
  <c r="L88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67" i="2"/>
  <c r="L67" i="2"/>
  <c r="K68" i="2"/>
  <c r="L68" i="2"/>
  <c r="K69" i="2"/>
  <c r="L69" i="2"/>
  <c r="K70" i="2"/>
  <c r="L70" i="2"/>
  <c r="K71" i="2"/>
  <c r="L71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5" i="2"/>
  <c r="L5" i="2"/>
  <c r="K6" i="2"/>
  <c r="L6" i="2"/>
  <c r="K7" i="2"/>
  <c r="L7" i="2"/>
  <c r="K8" i="2"/>
  <c r="L8" i="2"/>
  <c r="K9" i="2"/>
  <c r="L9" i="2"/>
  <c r="L331" i="2"/>
  <c r="K331" i="2"/>
  <c r="L305" i="2"/>
  <c r="K305" i="2"/>
  <c r="L285" i="2"/>
  <c r="K285" i="2"/>
  <c r="L252" i="2"/>
  <c r="K252" i="2"/>
  <c r="L238" i="2"/>
  <c r="K238" i="2"/>
  <c r="L226" i="2"/>
  <c r="K226" i="2"/>
  <c r="L202" i="2"/>
  <c r="K202" i="2"/>
  <c r="L176" i="2"/>
  <c r="K176" i="2"/>
  <c r="L151" i="2"/>
  <c r="K151" i="2"/>
  <c r="L139" i="2"/>
  <c r="K139" i="2"/>
  <c r="L124" i="2"/>
  <c r="K124" i="2"/>
  <c r="L108" i="2"/>
  <c r="K108" i="2"/>
  <c r="L72" i="2"/>
  <c r="K72" i="2"/>
  <c r="L48" i="2"/>
  <c r="K48" i="2"/>
  <c r="L32" i="2"/>
  <c r="K32" i="2"/>
  <c r="L315" i="2"/>
  <c r="K315" i="2"/>
  <c r="L297" i="2"/>
  <c r="K297" i="2"/>
  <c r="L262" i="2"/>
  <c r="K262" i="2"/>
  <c r="L246" i="2"/>
  <c r="K246" i="2"/>
  <c r="L232" i="2"/>
  <c r="K232" i="2"/>
  <c r="L218" i="2"/>
  <c r="K218" i="2"/>
  <c r="L194" i="2"/>
  <c r="K194" i="2"/>
  <c r="L156" i="2"/>
  <c r="K156" i="2"/>
  <c r="L147" i="2"/>
  <c r="K147" i="2"/>
  <c r="L130" i="2"/>
  <c r="K130" i="2"/>
  <c r="L115" i="2"/>
  <c r="K115" i="2"/>
  <c r="L102" i="2"/>
  <c r="K102" i="2"/>
  <c r="L85" i="2"/>
  <c r="K85" i="2"/>
  <c r="L66" i="2"/>
  <c r="K66" i="2"/>
  <c r="L40" i="2"/>
  <c r="K40" i="2"/>
  <c r="L22" i="2"/>
  <c r="K22" i="2"/>
  <c r="L10" i="2"/>
  <c r="K10" i="2"/>
  <c r="L4" i="2"/>
  <c r="K4" i="2"/>
  <c r="V4" i="2"/>
  <c r="Q304" i="2"/>
  <c r="R304" i="2"/>
  <c r="R298" i="2"/>
  <c r="R299" i="2"/>
  <c r="R300" i="2"/>
  <c r="R301" i="2"/>
  <c r="R302" i="2"/>
  <c r="R303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06" i="2"/>
  <c r="R307" i="2"/>
  <c r="R308" i="2"/>
  <c r="R309" i="2"/>
  <c r="R310" i="2"/>
  <c r="R311" i="2"/>
  <c r="R312" i="2"/>
  <c r="R313" i="2"/>
  <c r="R314" i="2"/>
  <c r="R286" i="2"/>
  <c r="R287" i="2"/>
  <c r="R288" i="2"/>
  <c r="R289" i="2"/>
  <c r="R290" i="2"/>
  <c r="R291" i="2"/>
  <c r="R292" i="2"/>
  <c r="R293" i="2"/>
  <c r="R294" i="2"/>
  <c r="R295" i="2"/>
  <c r="R296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53" i="2"/>
  <c r="R254" i="2"/>
  <c r="R255" i="2"/>
  <c r="R256" i="2"/>
  <c r="R257" i="2"/>
  <c r="R258" i="2"/>
  <c r="R259" i="2"/>
  <c r="R260" i="2"/>
  <c r="R261" i="2"/>
  <c r="R247" i="2"/>
  <c r="R248" i="2"/>
  <c r="R249" i="2"/>
  <c r="R250" i="2"/>
  <c r="R251" i="2"/>
  <c r="R239" i="2"/>
  <c r="R240" i="2"/>
  <c r="R241" i="2"/>
  <c r="R242" i="2"/>
  <c r="R243" i="2"/>
  <c r="R244" i="2"/>
  <c r="R245" i="2"/>
  <c r="R233" i="2"/>
  <c r="R234" i="2"/>
  <c r="R235" i="2"/>
  <c r="R236" i="2"/>
  <c r="R237" i="2"/>
  <c r="R227" i="2"/>
  <c r="R228" i="2"/>
  <c r="R229" i="2"/>
  <c r="R230" i="2"/>
  <c r="R231" i="2"/>
  <c r="R219" i="2"/>
  <c r="R220" i="2"/>
  <c r="R221" i="2"/>
  <c r="R222" i="2"/>
  <c r="R223" i="2"/>
  <c r="R224" i="2"/>
  <c r="R225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195" i="2"/>
  <c r="R196" i="2"/>
  <c r="R197" i="2"/>
  <c r="R198" i="2"/>
  <c r="R199" i="2"/>
  <c r="R200" i="2"/>
  <c r="R201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52" i="2"/>
  <c r="R153" i="2"/>
  <c r="R154" i="2"/>
  <c r="R155" i="2"/>
  <c r="R148" i="2"/>
  <c r="R149" i="2"/>
  <c r="R150" i="2"/>
  <c r="R140" i="2"/>
  <c r="R141" i="2"/>
  <c r="R142" i="2"/>
  <c r="R143" i="2"/>
  <c r="R144" i="2"/>
  <c r="R145" i="2"/>
  <c r="R146" i="2"/>
  <c r="R131" i="2"/>
  <c r="R132" i="2"/>
  <c r="R133" i="2"/>
  <c r="R134" i="2"/>
  <c r="R135" i="2"/>
  <c r="R136" i="2"/>
  <c r="R137" i="2"/>
  <c r="R138" i="2"/>
  <c r="R125" i="2"/>
  <c r="R126" i="2"/>
  <c r="R127" i="2"/>
  <c r="R128" i="2"/>
  <c r="R129" i="2"/>
  <c r="R116" i="2"/>
  <c r="R117" i="2"/>
  <c r="R118" i="2"/>
  <c r="R119" i="2"/>
  <c r="R120" i="2"/>
  <c r="R121" i="2"/>
  <c r="R122" i="2"/>
  <c r="R123" i="2"/>
  <c r="R109" i="2"/>
  <c r="R110" i="2"/>
  <c r="R111" i="2"/>
  <c r="R112" i="2"/>
  <c r="R113" i="2"/>
  <c r="R114" i="2"/>
  <c r="R103" i="2"/>
  <c r="R104" i="2"/>
  <c r="R105" i="2"/>
  <c r="R106" i="2"/>
  <c r="R107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86" i="2"/>
  <c r="R87" i="2"/>
  <c r="R88" i="2"/>
  <c r="R73" i="2"/>
  <c r="R74" i="2"/>
  <c r="R75" i="2"/>
  <c r="R76" i="2"/>
  <c r="R77" i="2"/>
  <c r="R78" i="2"/>
  <c r="R79" i="2"/>
  <c r="R80" i="2"/>
  <c r="R81" i="2"/>
  <c r="R82" i="2"/>
  <c r="R83" i="2"/>
  <c r="R84" i="2"/>
  <c r="R67" i="2"/>
  <c r="R68" i="2"/>
  <c r="R69" i="2"/>
  <c r="R70" i="2"/>
  <c r="R71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41" i="2"/>
  <c r="R42" i="2"/>
  <c r="R43" i="2"/>
  <c r="R44" i="2"/>
  <c r="R45" i="2"/>
  <c r="R46" i="2"/>
  <c r="R47" i="2"/>
  <c r="R33" i="2"/>
  <c r="R34" i="2"/>
  <c r="R35" i="2"/>
  <c r="R36" i="2"/>
  <c r="R37" i="2"/>
  <c r="R38" i="2"/>
  <c r="R39" i="2"/>
  <c r="R23" i="2"/>
  <c r="R24" i="2"/>
  <c r="R25" i="2"/>
  <c r="R26" i="2"/>
  <c r="R27" i="2"/>
  <c r="R28" i="2"/>
  <c r="R29" i="2"/>
  <c r="R30" i="2"/>
  <c r="R31" i="2"/>
  <c r="R11" i="2"/>
  <c r="R12" i="2"/>
  <c r="R13" i="2"/>
  <c r="R14" i="2"/>
  <c r="R15" i="2"/>
  <c r="R16" i="2"/>
  <c r="R17" i="2"/>
  <c r="R18" i="2"/>
  <c r="R19" i="2"/>
  <c r="R20" i="2"/>
  <c r="R21" i="2"/>
  <c r="R5" i="2"/>
  <c r="R6" i="2"/>
  <c r="R7" i="2"/>
  <c r="R8" i="2"/>
  <c r="R9" i="2"/>
  <c r="R331" i="2"/>
  <c r="R305" i="2"/>
  <c r="R285" i="2"/>
  <c r="R252" i="2"/>
  <c r="R238" i="2"/>
  <c r="R226" i="2"/>
  <c r="R202" i="2"/>
  <c r="R176" i="2"/>
  <c r="R151" i="2"/>
  <c r="R139" i="2"/>
  <c r="R124" i="2"/>
  <c r="R108" i="2"/>
  <c r="R72" i="2"/>
  <c r="R48" i="2"/>
  <c r="R32" i="2"/>
  <c r="R315" i="2"/>
  <c r="R297" i="2"/>
  <c r="R262" i="2"/>
  <c r="R246" i="2"/>
  <c r="R232" i="2"/>
  <c r="R218" i="2"/>
  <c r="R194" i="2"/>
  <c r="R156" i="2"/>
  <c r="R147" i="2"/>
  <c r="R130" i="2"/>
  <c r="R115" i="2"/>
  <c r="R102" i="2"/>
  <c r="R85" i="2"/>
  <c r="R66" i="2"/>
  <c r="R40" i="2"/>
  <c r="R22" i="2"/>
  <c r="R10" i="2"/>
  <c r="Q4" i="2"/>
  <c r="R4" i="2"/>
  <c r="AA345" i="2"/>
  <c r="V345" i="2"/>
  <c r="Q345" i="2"/>
  <c r="N345" i="2"/>
  <c r="M345" i="2"/>
  <c r="AA344" i="2"/>
  <c r="V344" i="2"/>
  <c r="Q344" i="2"/>
  <c r="N344" i="2"/>
  <c r="M344" i="2"/>
  <c r="AA343" i="2"/>
  <c r="V343" i="2"/>
  <c r="Q343" i="2"/>
  <c r="N343" i="2"/>
  <c r="M343" i="2"/>
  <c r="AA342" i="2"/>
  <c r="V342" i="2"/>
  <c r="Q342" i="2"/>
  <c r="N342" i="2"/>
  <c r="M342" i="2"/>
  <c r="AA341" i="2"/>
  <c r="V341" i="2"/>
  <c r="Q341" i="2"/>
  <c r="N341" i="2"/>
  <c r="M341" i="2"/>
  <c r="AA340" i="2"/>
  <c r="V340" i="2"/>
  <c r="Q340" i="2"/>
  <c r="N340" i="2"/>
  <c r="M340" i="2"/>
  <c r="AA339" i="2"/>
  <c r="V339" i="2"/>
  <c r="Q339" i="2"/>
  <c r="N339" i="2"/>
  <c r="M339" i="2"/>
  <c r="AA338" i="2"/>
  <c r="V338" i="2"/>
  <c r="Q338" i="2"/>
  <c r="N338" i="2"/>
  <c r="M338" i="2"/>
  <c r="AA337" i="2"/>
  <c r="V337" i="2"/>
  <c r="Q337" i="2"/>
  <c r="N337" i="2"/>
  <c r="M337" i="2"/>
  <c r="AA336" i="2"/>
  <c r="V336" i="2"/>
  <c r="Q336" i="2"/>
  <c r="N336" i="2"/>
  <c r="M336" i="2"/>
  <c r="AA335" i="2"/>
  <c r="V335" i="2"/>
  <c r="Q335" i="2"/>
  <c r="N335" i="2"/>
  <c r="M335" i="2"/>
  <c r="AA334" i="2"/>
  <c r="V334" i="2"/>
  <c r="Q334" i="2"/>
  <c r="N334" i="2"/>
  <c r="M334" i="2"/>
  <c r="AA333" i="2"/>
  <c r="V333" i="2"/>
  <c r="Q333" i="2"/>
  <c r="N333" i="2"/>
  <c r="M333" i="2"/>
  <c r="AA332" i="2"/>
  <c r="V332" i="2"/>
  <c r="Q332" i="2"/>
  <c r="N332" i="2"/>
  <c r="M332" i="2"/>
  <c r="AA331" i="2"/>
  <c r="V331" i="2"/>
  <c r="Q331" i="2"/>
  <c r="N331" i="2"/>
  <c r="M331" i="2"/>
  <c r="AA330" i="2"/>
  <c r="V330" i="2"/>
  <c r="Q330" i="2"/>
  <c r="N330" i="2"/>
  <c r="M330" i="2"/>
  <c r="AA329" i="2"/>
  <c r="V329" i="2"/>
  <c r="Q329" i="2"/>
  <c r="N329" i="2"/>
  <c r="M329" i="2"/>
  <c r="AA328" i="2"/>
  <c r="V328" i="2"/>
  <c r="Q328" i="2"/>
  <c r="N328" i="2"/>
  <c r="M328" i="2"/>
  <c r="AA327" i="2"/>
  <c r="V327" i="2"/>
  <c r="Q327" i="2"/>
  <c r="N327" i="2"/>
  <c r="M327" i="2"/>
  <c r="AA326" i="2"/>
  <c r="V326" i="2"/>
  <c r="Q326" i="2"/>
  <c r="N326" i="2"/>
  <c r="M326" i="2"/>
  <c r="AA325" i="2"/>
  <c r="V325" i="2"/>
  <c r="Q325" i="2"/>
  <c r="N325" i="2"/>
  <c r="M325" i="2"/>
  <c r="AA324" i="2"/>
  <c r="V324" i="2"/>
  <c r="Q324" i="2"/>
  <c r="N324" i="2"/>
  <c r="M324" i="2"/>
  <c r="AA323" i="2"/>
  <c r="V323" i="2"/>
  <c r="Q323" i="2"/>
  <c r="N323" i="2"/>
  <c r="M323" i="2"/>
  <c r="AA322" i="2"/>
  <c r="V322" i="2"/>
  <c r="Q322" i="2"/>
  <c r="N322" i="2"/>
  <c r="M322" i="2"/>
  <c r="AA321" i="2"/>
  <c r="V321" i="2"/>
  <c r="Q321" i="2"/>
  <c r="N321" i="2"/>
  <c r="M321" i="2"/>
  <c r="AA320" i="2"/>
  <c r="V320" i="2"/>
  <c r="Q320" i="2"/>
  <c r="N320" i="2"/>
  <c r="M320" i="2"/>
  <c r="AA319" i="2"/>
  <c r="V319" i="2"/>
  <c r="Q319" i="2"/>
  <c r="N319" i="2"/>
  <c r="M319" i="2"/>
  <c r="AA318" i="2"/>
  <c r="V318" i="2"/>
  <c r="Q318" i="2"/>
  <c r="N318" i="2"/>
  <c r="M318" i="2"/>
  <c r="AA317" i="2"/>
  <c r="V317" i="2"/>
  <c r="Q317" i="2"/>
  <c r="N317" i="2"/>
  <c r="M317" i="2"/>
  <c r="AA316" i="2"/>
  <c r="V316" i="2"/>
  <c r="Q316" i="2"/>
  <c r="N316" i="2"/>
  <c r="M316" i="2"/>
  <c r="AA315" i="2"/>
  <c r="V315" i="2"/>
  <c r="Q315" i="2"/>
  <c r="N315" i="2"/>
  <c r="M315" i="2"/>
  <c r="AA314" i="2"/>
  <c r="V314" i="2"/>
  <c r="Q314" i="2"/>
  <c r="N314" i="2"/>
  <c r="M314" i="2"/>
  <c r="AA313" i="2"/>
  <c r="V313" i="2"/>
  <c r="Q313" i="2"/>
  <c r="N313" i="2"/>
  <c r="M313" i="2"/>
  <c r="AA312" i="2"/>
  <c r="V312" i="2"/>
  <c r="Q312" i="2"/>
  <c r="N312" i="2"/>
  <c r="M312" i="2"/>
  <c r="AA311" i="2"/>
  <c r="V311" i="2"/>
  <c r="Q311" i="2"/>
  <c r="N311" i="2"/>
  <c r="M311" i="2"/>
  <c r="AA310" i="2"/>
  <c r="V310" i="2"/>
  <c r="Q310" i="2"/>
  <c r="N310" i="2"/>
  <c r="M310" i="2"/>
  <c r="AA309" i="2"/>
  <c r="V309" i="2"/>
  <c r="Q309" i="2"/>
  <c r="N309" i="2"/>
  <c r="M309" i="2"/>
  <c r="AA308" i="2"/>
  <c r="V308" i="2"/>
  <c r="Q308" i="2"/>
  <c r="N308" i="2"/>
  <c r="M308" i="2"/>
  <c r="AA307" i="2"/>
  <c r="V307" i="2"/>
  <c r="Q307" i="2"/>
  <c r="N307" i="2"/>
  <c r="M307" i="2"/>
  <c r="AA306" i="2"/>
  <c r="V306" i="2"/>
  <c r="Q306" i="2"/>
  <c r="N306" i="2"/>
  <c r="M306" i="2"/>
  <c r="AA305" i="2"/>
  <c r="V305" i="2"/>
  <c r="Q305" i="2"/>
  <c r="N305" i="2"/>
  <c r="M305" i="2"/>
  <c r="AA304" i="2"/>
  <c r="V304" i="2"/>
  <c r="N304" i="2"/>
  <c r="M304" i="2"/>
  <c r="AA303" i="2"/>
  <c r="V303" i="2"/>
  <c r="Q303" i="2"/>
  <c r="N303" i="2"/>
  <c r="M303" i="2"/>
  <c r="AA302" i="2"/>
  <c r="V302" i="2"/>
  <c r="Q302" i="2"/>
  <c r="N302" i="2"/>
  <c r="M302" i="2"/>
  <c r="AA301" i="2"/>
  <c r="V301" i="2"/>
  <c r="Q301" i="2"/>
  <c r="N301" i="2"/>
  <c r="M301" i="2"/>
  <c r="AA300" i="2"/>
  <c r="V300" i="2"/>
  <c r="Q300" i="2"/>
  <c r="N300" i="2"/>
  <c r="M300" i="2"/>
  <c r="AA299" i="2"/>
  <c r="V299" i="2"/>
  <c r="Q299" i="2"/>
  <c r="N299" i="2"/>
  <c r="M299" i="2"/>
  <c r="AA298" i="2"/>
  <c r="V298" i="2"/>
  <c r="Q298" i="2"/>
  <c r="N298" i="2"/>
  <c r="M298" i="2"/>
  <c r="AA297" i="2"/>
  <c r="V297" i="2"/>
  <c r="Q297" i="2"/>
  <c r="N297" i="2"/>
  <c r="M297" i="2"/>
  <c r="AA296" i="2"/>
  <c r="V296" i="2"/>
  <c r="Q296" i="2"/>
  <c r="N296" i="2"/>
  <c r="M296" i="2"/>
  <c r="AA295" i="2"/>
  <c r="V295" i="2"/>
  <c r="Q295" i="2"/>
  <c r="N295" i="2"/>
  <c r="M295" i="2"/>
  <c r="AA294" i="2"/>
  <c r="V294" i="2"/>
  <c r="Q294" i="2"/>
  <c r="N294" i="2"/>
  <c r="M294" i="2"/>
  <c r="AA293" i="2"/>
  <c r="V293" i="2"/>
  <c r="Q293" i="2"/>
  <c r="N293" i="2"/>
  <c r="M293" i="2"/>
  <c r="AA292" i="2"/>
  <c r="V292" i="2"/>
  <c r="Q292" i="2"/>
  <c r="N292" i="2"/>
  <c r="M292" i="2"/>
  <c r="AA291" i="2"/>
  <c r="V291" i="2"/>
  <c r="Q291" i="2"/>
  <c r="N291" i="2"/>
  <c r="M291" i="2"/>
  <c r="AA290" i="2"/>
  <c r="V290" i="2"/>
  <c r="Q290" i="2"/>
  <c r="N290" i="2"/>
  <c r="M290" i="2"/>
  <c r="AA289" i="2"/>
  <c r="V289" i="2"/>
  <c r="Q289" i="2"/>
  <c r="N289" i="2"/>
  <c r="M289" i="2"/>
  <c r="AA288" i="2"/>
  <c r="V288" i="2"/>
  <c r="Q288" i="2"/>
  <c r="N288" i="2"/>
  <c r="M288" i="2"/>
  <c r="AA287" i="2"/>
  <c r="V287" i="2"/>
  <c r="Q287" i="2"/>
  <c r="N287" i="2"/>
  <c r="M287" i="2"/>
  <c r="AA286" i="2"/>
  <c r="V286" i="2"/>
  <c r="Q286" i="2"/>
  <c r="N286" i="2"/>
  <c r="M286" i="2"/>
  <c r="AA285" i="2"/>
  <c r="V285" i="2"/>
  <c r="Q285" i="2"/>
  <c r="N285" i="2"/>
  <c r="M285" i="2"/>
  <c r="AA284" i="2"/>
  <c r="V284" i="2"/>
  <c r="Q284" i="2"/>
  <c r="N284" i="2"/>
  <c r="M284" i="2"/>
  <c r="AA283" i="2"/>
  <c r="V283" i="2"/>
  <c r="Q283" i="2"/>
  <c r="N283" i="2"/>
  <c r="M283" i="2"/>
  <c r="AA282" i="2"/>
  <c r="V282" i="2"/>
  <c r="Q282" i="2"/>
  <c r="N282" i="2"/>
  <c r="M282" i="2"/>
  <c r="AA281" i="2"/>
  <c r="V281" i="2"/>
  <c r="Q281" i="2"/>
  <c r="N281" i="2"/>
  <c r="M281" i="2"/>
  <c r="AA280" i="2"/>
  <c r="V280" i="2"/>
  <c r="Q280" i="2"/>
  <c r="N280" i="2"/>
  <c r="M280" i="2"/>
  <c r="AA279" i="2"/>
  <c r="V279" i="2"/>
  <c r="Q279" i="2"/>
  <c r="N279" i="2"/>
  <c r="M279" i="2"/>
  <c r="AA278" i="2"/>
  <c r="V278" i="2"/>
  <c r="Q278" i="2"/>
  <c r="N278" i="2"/>
  <c r="M278" i="2"/>
  <c r="AA277" i="2"/>
  <c r="V277" i="2"/>
  <c r="Q277" i="2"/>
  <c r="N277" i="2"/>
  <c r="M277" i="2"/>
  <c r="AA276" i="2"/>
  <c r="V276" i="2"/>
  <c r="Q276" i="2"/>
  <c r="N276" i="2"/>
  <c r="M276" i="2"/>
  <c r="AA275" i="2"/>
  <c r="V275" i="2"/>
  <c r="Q275" i="2"/>
  <c r="N275" i="2"/>
  <c r="M275" i="2"/>
  <c r="AA274" i="2"/>
  <c r="V274" i="2"/>
  <c r="Q274" i="2"/>
  <c r="N274" i="2"/>
  <c r="M274" i="2"/>
  <c r="AA273" i="2"/>
  <c r="V273" i="2"/>
  <c r="Q273" i="2"/>
  <c r="N273" i="2"/>
  <c r="M273" i="2"/>
  <c r="AA272" i="2"/>
  <c r="V272" i="2"/>
  <c r="Q272" i="2"/>
  <c r="N272" i="2"/>
  <c r="M272" i="2"/>
  <c r="AA271" i="2"/>
  <c r="V271" i="2"/>
  <c r="Q271" i="2"/>
  <c r="N271" i="2"/>
  <c r="M271" i="2"/>
  <c r="AA270" i="2"/>
  <c r="V270" i="2"/>
  <c r="Q270" i="2"/>
  <c r="N270" i="2"/>
  <c r="M270" i="2"/>
  <c r="AA269" i="2"/>
  <c r="V269" i="2"/>
  <c r="Q269" i="2"/>
  <c r="N269" i="2"/>
  <c r="M269" i="2"/>
  <c r="AA268" i="2"/>
  <c r="V268" i="2"/>
  <c r="Q268" i="2"/>
  <c r="N268" i="2"/>
  <c r="M268" i="2"/>
  <c r="AA267" i="2"/>
  <c r="V267" i="2"/>
  <c r="Q267" i="2"/>
  <c r="N267" i="2"/>
  <c r="M267" i="2"/>
  <c r="AA266" i="2"/>
  <c r="V266" i="2"/>
  <c r="Q266" i="2"/>
  <c r="N266" i="2"/>
  <c r="M266" i="2"/>
  <c r="AA265" i="2"/>
  <c r="V265" i="2"/>
  <c r="Q265" i="2"/>
  <c r="N265" i="2"/>
  <c r="M265" i="2"/>
  <c r="AA264" i="2"/>
  <c r="V264" i="2"/>
  <c r="Q264" i="2"/>
  <c r="N264" i="2"/>
  <c r="M264" i="2"/>
  <c r="AA263" i="2"/>
  <c r="V263" i="2"/>
  <c r="Q263" i="2"/>
  <c r="N263" i="2"/>
  <c r="M263" i="2"/>
  <c r="AA262" i="2"/>
  <c r="V262" i="2"/>
  <c r="Q262" i="2"/>
  <c r="N262" i="2"/>
  <c r="M262" i="2"/>
  <c r="AA261" i="2"/>
  <c r="V261" i="2"/>
  <c r="Q261" i="2"/>
  <c r="N261" i="2"/>
  <c r="M261" i="2"/>
  <c r="AA260" i="2"/>
  <c r="V260" i="2"/>
  <c r="Q260" i="2"/>
  <c r="N260" i="2"/>
  <c r="M260" i="2"/>
  <c r="AA259" i="2"/>
  <c r="V259" i="2"/>
  <c r="Q259" i="2"/>
  <c r="N259" i="2"/>
  <c r="M259" i="2"/>
  <c r="AA258" i="2"/>
  <c r="V258" i="2"/>
  <c r="Q258" i="2"/>
  <c r="N258" i="2"/>
  <c r="M258" i="2"/>
  <c r="AA257" i="2"/>
  <c r="V257" i="2"/>
  <c r="Q257" i="2"/>
  <c r="N257" i="2"/>
  <c r="M257" i="2"/>
  <c r="AA256" i="2"/>
  <c r="V256" i="2"/>
  <c r="Q256" i="2"/>
  <c r="N256" i="2"/>
  <c r="M256" i="2"/>
  <c r="AA255" i="2"/>
  <c r="V255" i="2"/>
  <c r="Q255" i="2"/>
  <c r="N255" i="2"/>
  <c r="M255" i="2"/>
  <c r="AA254" i="2"/>
  <c r="V254" i="2"/>
  <c r="Q254" i="2"/>
  <c r="N254" i="2"/>
  <c r="M254" i="2"/>
  <c r="AA253" i="2"/>
  <c r="V253" i="2"/>
  <c r="Q253" i="2"/>
  <c r="N253" i="2"/>
  <c r="M253" i="2"/>
  <c r="AA252" i="2"/>
  <c r="V252" i="2"/>
  <c r="Q252" i="2"/>
  <c r="N252" i="2"/>
  <c r="M252" i="2"/>
  <c r="AA251" i="2"/>
  <c r="V251" i="2"/>
  <c r="Q251" i="2"/>
  <c r="N251" i="2"/>
  <c r="M251" i="2"/>
  <c r="AA250" i="2"/>
  <c r="V250" i="2"/>
  <c r="Q250" i="2"/>
  <c r="N250" i="2"/>
  <c r="M250" i="2"/>
  <c r="AA249" i="2"/>
  <c r="V249" i="2"/>
  <c r="Q249" i="2"/>
  <c r="N249" i="2"/>
  <c r="M249" i="2"/>
  <c r="AA248" i="2"/>
  <c r="V248" i="2"/>
  <c r="Q248" i="2"/>
  <c r="N248" i="2"/>
  <c r="M248" i="2"/>
  <c r="AA247" i="2"/>
  <c r="V247" i="2"/>
  <c r="Q247" i="2"/>
  <c r="N247" i="2"/>
  <c r="M247" i="2"/>
  <c r="AA246" i="2"/>
  <c r="V246" i="2"/>
  <c r="Q246" i="2"/>
  <c r="N246" i="2"/>
  <c r="M246" i="2"/>
  <c r="AA245" i="2"/>
  <c r="V245" i="2"/>
  <c r="Q245" i="2"/>
  <c r="N245" i="2"/>
  <c r="M245" i="2"/>
  <c r="AA244" i="2"/>
  <c r="V244" i="2"/>
  <c r="Q244" i="2"/>
  <c r="N244" i="2"/>
  <c r="M244" i="2"/>
  <c r="AA243" i="2"/>
  <c r="V243" i="2"/>
  <c r="Q243" i="2"/>
  <c r="N243" i="2"/>
  <c r="M243" i="2"/>
  <c r="AA242" i="2"/>
  <c r="V242" i="2"/>
  <c r="Q242" i="2"/>
  <c r="N242" i="2"/>
  <c r="M242" i="2"/>
  <c r="AA241" i="2"/>
  <c r="V241" i="2"/>
  <c r="Q241" i="2"/>
  <c r="N241" i="2"/>
  <c r="M241" i="2"/>
  <c r="AA240" i="2"/>
  <c r="V240" i="2"/>
  <c r="Q240" i="2"/>
  <c r="N240" i="2"/>
  <c r="M240" i="2"/>
  <c r="AA239" i="2"/>
  <c r="V239" i="2"/>
  <c r="Q239" i="2"/>
  <c r="N239" i="2"/>
  <c r="M239" i="2"/>
  <c r="AA238" i="2"/>
  <c r="V238" i="2"/>
  <c r="Q238" i="2"/>
  <c r="N238" i="2"/>
  <c r="M238" i="2"/>
  <c r="AA237" i="2"/>
  <c r="V237" i="2"/>
  <c r="Q237" i="2"/>
  <c r="N237" i="2"/>
  <c r="M237" i="2"/>
  <c r="AA236" i="2"/>
  <c r="V236" i="2"/>
  <c r="Q236" i="2"/>
  <c r="N236" i="2"/>
  <c r="M236" i="2"/>
  <c r="AA235" i="2"/>
  <c r="V235" i="2"/>
  <c r="Q235" i="2"/>
  <c r="N235" i="2"/>
  <c r="M235" i="2"/>
  <c r="AA234" i="2"/>
  <c r="V234" i="2"/>
  <c r="Q234" i="2"/>
  <c r="N234" i="2"/>
  <c r="M234" i="2"/>
  <c r="AA233" i="2"/>
  <c r="V233" i="2"/>
  <c r="Q233" i="2"/>
  <c r="N233" i="2"/>
  <c r="M233" i="2"/>
  <c r="AA232" i="2"/>
  <c r="V232" i="2"/>
  <c r="Q232" i="2"/>
  <c r="N232" i="2"/>
  <c r="M232" i="2"/>
  <c r="AA231" i="2"/>
  <c r="V231" i="2"/>
  <c r="Q231" i="2"/>
  <c r="N231" i="2"/>
  <c r="M231" i="2"/>
  <c r="AA230" i="2"/>
  <c r="V230" i="2"/>
  <c r="Q230" i="2"/>
  <c r="N230" i="2"/>
  <c r="M230" i="2"/>
  <c r="AA229" i="2"/>
  <c r="V229" i="2"/>
  <c r="Q229" i="2"/>
  <c r="N229" i="2"/>
  <c r="M229" i="2"/>
  <c r="AA228" i="2"/>
  <c r="V228" i="2"/>
  <c r="Q228" i="2"/>
  <c r="N228" i="2"/>
  <c r="M228" i="2"/>
  <c r="AA227" i="2"/>
  <c r="V227" i="2"/>
  <c r="Q227" i="2"/>
  <c r="N227" i="2"/>
  <c r="M227" i="2"/>
  <c r="AA226" i="2"/>
  <c r="V226" i="2"/>
  <c r="P226" i="2" s="1"/>
  <c r="Q226" i="2"/>
  <c r="N226" i="2"/>
  <c r="M226" i="2"/>
  <c r="AA225" i="2"/>
  <c r="V225" i="2"/>
  <c r="Q225" i="2"/>
  <c r="N225" i="2"/>
  <c r="M225" i="2"/>
  <c r="AA224" i="2"/>
  <c r="V224" i="2"/>
  <c r="O224" i="2" s="1"/>
  <c r="Q224" i="2"/>
  <c r="N224" i="2"/>
  <c r="M224" i="2"/>
  <c r="AA223" i="2"/>
  <c r="V223" i="2"/>
  <c r="Q223" i="2"/>
  <c r="N223" i="2"/>
  <c r="M223" i="2"/>
  <c r="AA222" i="2"/>
  <c r="V222" i="2"/>
  <c r="Q222" i="2"/>
  <c r="N222" i="2"/>
  <c r="M222" i="2"/>
  <c r="AA221" i="2"/>
  <c r="V221" i="2"/>
  <c r="Q221" i="2"/>
  <c r="N221" i="2"/>
  <c r="M221" i="2"/>
  <c r="AA220" i="2"/>
  <c r="V220" i="2"/>
  <c r="Q220" i="2"/>
  <c r="N220" i="2"/>
  <c r="M220" i="2"/>
  <c r="AA219" i="2"/>
  <c r="V219" i="2"/>
  <c r="Q219" i="2"/>
  <c r="N219" i="2"/>
  <c r="M219" i="2"/>
  <c r="AA218" i="2"/>
  <c r="V218" i="2"/>
  <c r="Q218" i="2"/>
  <c r="N218" i="2"/>
  <c r="M218" i="2"/>
  <c r="AA217" i="2"/>
  <c r="V217" i="2"/>
  <c r="Q217" i="2"/>
  <c r="N217" i="2"/>
  <c r="M217" i="2"/>
  <c r="AA216" i="2"/>
  <c r="V216" i="2"/>
  <c r="Q216" i="2"/>
  <c r="N216" i="2"/>
  <c r="M216" i="2"/>
  <c r="AA215" i="2"/>
  <c r="V215" i="2"/>
  <c r="Q215" i="2"/>
  <c r="N215" i="2"/>
  <c r="M215" i="2"/>
  <c r="AA214" i="2"/>
  <c r="V214" i="2"/>
  <c r="O214" i="2" s="1"/>
  <c r="Q214" i="2"/>
  <c r="N214" i="2"/>
  <c r="M214" i="2"/>
  <c r="AA213" i="2"/>
  <c r="V213" i="2"/>
  <c r="Q213" i="2"/>
  <c r="N213" i="2"/>
  <c r="M213" i="2"/>
  <c r="AA212" i="2"/>
  <c r="V212" i="2"/>
  <c r="Q212" i="2"/>
  <c r="N212" i="2"/>
  <c r="M212" i="2"/>
  <c r="AA211" i="2"/>
  <c r="V211" i="2"/>
  <c r="Q211" i="2"/>
  <c r="N211" i="2"/>
  <c r="M211" i="2"/>
  <c r="AA210" i="2"/>
  <c r="V210" i="2"/>
  <c r="Q210" i="2"/>
  <c r="N210" i="2"/>
  <c r="M210" i="2"/>
  <c r="AA209" i="2"/>
  <c r="V209" i="2"/>
  <c r="Q209" i="2"/>
  <c r="N209" i="2"/>
  <c r="M209" i="2"/>
  <c r="AA208" i="2"/>
  <c r="V208" i="2"/>
  <c r="Q208" i="2"/>
  <c r="N208" i="2"/>
  <c r="M208" i="2"/>
  <c r="AA207" i="2"/>
  <c r="V207" i="2"/>
  <c r="Q207" i="2"/>
  <c r="N207" i="2"/>
  <c r="M207" i="2"/>
  <c r="AA206" i="2"/>
  <c r="V206" i="2"/>
  <c r="P206" i="2" s="1"/>
  <c r="Q206" i="2"/>
  <c r="N206" i="2"/>
  <c r="M206" i="2"/>
  <c r="AA205" i="2"/>
  <c r="V205" i="2"/>
  <c r="Q205" i="2"/>
  <c r="N205" i="2"/>
  <c r="M205" i="2"/>
  <c r="AA204" i="2"/>
  <c r="V204" i="2"/>
  <c r="Q204" i="2"/>
  <c r="N204" i="2"/>
  <c r="M204" i="2"/>
  <c r="AA203" i="2"/>
  <c r="V203" i="2"/>
  <c r="Q203" i="2"/>
  <c r="N203" i="2"/>
  <c r="M203" i="2"/>
  <c r="AA202" i="2"/>
  <c r="V202" i="2"/>
  <c r="Q202" i="2"/>
  <c r="N202" i="2"/>
  <c r="M202" i="2"/>
  <c r="AA201" i="2"/>
  <c r="V201" i="2"/>
  <c r="Q201" i="2"/>
  <c r="N201" i="2"/>
  <c r="M201" i="2"/>
  <c r="AA200" i="2"/>
  <c r="V200" i="2"/>
  <c r="P200" i="2" s="1"/>
  <c r="Q200" i="2"/>
  <c r="N200" i="2"/>
  <c r="M200" i="2"/>
  <c r="AA199" i="2"/>
  <c r="V199" i="2"/>
  <c r="Q199" i="2"/>
  <c r="N199" i="2"/>
  <c r="M199" i="2"/>
  <c r="AA198" i="2"/>
  <c r="V198" i="2"/>
  <c r="Q198" i="2"/>
  <c r="N198" i="2"/>
  <c r="M198" i="2"/>
  <c r="AA197" i="2"/>
  <c r="V197" i="2"/>
  <c r="Q197" i="2"/>
  <c r="N197" i="2"/>
  <c r="M197" i="2"/>
  <c r="AA196" i="2"/>
  <c r="V196" i="2"/>
  <c r="Q196" i="2"/>
  <c r="N196" i="2"/>
  <c r="M196" i="2"/>
  <c r="AA195" i="2"/>
  <c r="V195" i="2"/>
  <c r="Q195" i="2"/>
  <c r="N195" i="2"/>
  <c r="M195" i="2"/>
  <c r="AA194" i="2"/>
  <c r="V194" i="2"/>
  <c r="Q194" i="2"/>
  <c r="N194" i="2"/>
  <c r="M194" i="2"/>
  <c r="AA193" i="2"/>
  <c r="V193" i="2"/>
  <c r="Q193" i="2"/>
  <c r="N193" i="2"/>
  <c r="M193" i="2"/>
  <c r="AA192" i="2"/>
  <c r="V192" i="2"/>
  <c r="Q192" i="2"/>
  <c r="N192" i="2"/>
  <c r="M192" i="2"/>
  <c r="AA191" i="2"/>
  <c r="V191" i="2"/>
  <c r="Q191" i="2"/>
  <c r="N191" i="2"/>
  <c r="M191" i="2"/>
  <c r="AA190" i="2"/>
  <c r="V190" i="2"/>
  <c r="Q190" i="2"/>
  <c r="N190" i="2"/>
  <c r="M190" i="2"/>
  <c r="AA189" i="2"/>
  <c r="V189" i="2"/>
  <c r="Q189" i="2"/>
  <c r="N189" i="2"/>
  <c r="M189" i="2"/>
  <c r="AA188" i="2"/>
  <c r="V188" i="2"/>
  <c r="Q188" i="2"/>
  <c r="N188" i="2"/>
  <c r="M188" i="2"/>
  <c r="AA187" i="2"/>
  <c r="V187" i="2"/>
  <c r="Q187" i="2"/>
  <c r="N187" i="2"/>
  <c r="M187" i="2"/>
  <c r="AA186" i="2"/>
  <c r="V186" i="2"/>
  <c r="Q186" i="2"/>
  <c r="N186" i="2"/>
  <c r="M186" i="2"/>
  <c r="AA185" i="2"/>
  <c r="V185" i="2"/>
  <c r="Q185" i="2"/>
  <c r="N185" i="2"/>
  <c r="M185" i="2"/>
  <c r="AA184" i="2"/>
  <c r="V184" i="2"/>
  <c r="Q184" i="2"/>
  <c r="N184" i="2"/>
  <c r="M184" i="2"/>
  <c r="AA183" i="2"/>
  <c r="V183" i="2"/>
  <c r="Q183" i="2"/>
  <c r="N183" i="2"/>
  <c r="M183" i="2"/>
  <c r="AA182" i="2"/>
  <c r="V182" i="2"/>
  <c r="Q182" i="2"/>
  <c r="N182" i="2"/>
  <c r="M182" i="2"/>
  <c r="AA181" i="2"/>
  <c r="V181" i="2"/>
  <c r="Q181" i="2"/>
  <c r="N181" i="2"/>
  <c r="M181" i="2"/>
  <c r="AA180" i="2"/>
  <c r="V180" i="2"/>
  <c r="Q180" i="2"/>
  <c r="N180" i="2"/>
  <c r="M180" i="2"/>
  <c r="AA179" i="2"/>
  <c r="V179" i="2"/>
  <c r="Q179" i="2"/>
  <c r="N179" i="2"/>
  <c r="M179" i="2"/>
  <c r="AA178" i="2"/>
  <c r="V178" i="2"/>
  <c r="Q178" i="2"/>
  <c r="N178" i="2"/>
  <c r="M178" i="2"/>
  <c r="AA177" i="2"/>
  <c r="V177" i="2"/>
  <c r="Q177" i="2"/>
  <c r="N177" i="2"/>
  <c r="M177" i="2"/>
  <c r="AA176" i="2"/>
  <c r="V176" i="2"/>
  <c r="Q176" i="2"/>
  <c r="N176" i="2"/>
  <c r="M176" i="2"/>
  <c r="AA175" i="2"/>
  <c r="V175" i="2"/>
  <c r="Q175" i="2"/>
  <c r="N175" i="2"/>
  <c r="M175" i="2"/>
  <c r="AA174" i="2"/>
  <c r="V174" i="2"/>
  <c r="Q174" i="2"/>
  <c r="N174" i="2"/>
  <c r="M174" i="2"/>
  <c r="AA173" i="2"/>
  <c r="V173" i="2"/>
  <c r="Q173" i="2"/>
  <c r="N173" i="2"/>
  <c r="M173" i="2"/>
  <c r="AA172" i="2"/>
  <c r="V172" i="2"/>
  <c r="Q172" i="2"/>
  <c r="N172" i="2"/>
  <c r="M172" i="2"/>
  <c r="AA171" i="2"/>
  <c r="V171" i="2"/>
  <c r="Q171" i="2"/>
  <c r="N171" i="2"/>
  <c r="M171" i="2"/>
  <c r="AA170" i="2"/>
  <c r="V170" i="2"/>
  <c r="Q170" i="2"/>
  <c r="N170" i="2"/>
  <c r="M170" i="2"/>
  <c r="AA169" i="2"/>
  <c r="V169" i="2"/>
  <c r="Q169" i="2"/>
  <c r="N169" i="2"/>
  <c r="M169" i="2"/>
  <c r="AA168" i="2"/>
  <c r="V168" i="2"/>
  <c r="Q168" i="2"/>
  <c r="N168" i="2"/>
  <c r="M168" i="2"/>
  <c r="AA167" i="2"/>
  <c r="V167" i="2"/>
  <c r="Q167" i="2"/>
  <c r="N167" i="2"/>
  <c r="M167" i="2"/>
  <c r="AA166" i="2"/>
  <c r="V166" i="2"/>
  <c r="Q166" i="2"/>
  <c r="N166" i="2"/>
  <c r="M166" i="2"/>
  <c r="AA165" i="2"/>
  <c r="V165" i="2"/>
  <c r="Q165" i="2"/>
  <c r="N165" i="2"/>
  <c r="M165" i="2"/>
  <c r="AA164" i="2"/>
  <c r="V164" i="2"/>
  <c r="Q164" i="2"/>
  <c r="N164" i="2"/>
  <c r="M164" i="2"/>
  <c r="AA163" i="2"/>
  <c r="V163" i="2"/>
  <c r="Q163" i="2"/>
  <c r="N163" i="2"/>
  <c r="M163" i="2"/>
  <c r="AA162" i="2"/>
  <c r="V162" i="2"/>
  <c r="Q162" i="2"/>
  <c r="N162" i="2"/>
  <c r="M162" i="2"/>
  <c r="AA161" i="2"/>
  <c r="V161" i="2"/>
  <c r="Q161" i="2"/>
  <c r="N161" i="2"/>
  <c r="M161" i="2"/>
  <c r="AA160" i="2"/>
  <c r="V160" i="2"/>
  <c r="Q160" i="2"/>
  <c r="N160" i="2"/>
  <c r="M160" i="2"/>
  <c r="AA159" i="2"/>
  <c r="V159" i="2"/>
  <c r="Q159" i="2"/>
  <c r="N159" i="2"/>
  <c r="M159" i="2"/>
  <c r="AA158" i="2"/>
  <c r="V158" i="2"/>
  <c r="Q158" i="2"/>
  <c r="N158" i="2"/>
  <c r="M158" i="2"/>
  <c r="AA157" i="2"/>
  <c r="V157" i="2"/>
  <c r="Q157" i="2"/>
  <c r="N157" i="2"/>
  <c r="M157" i="2"/>
  <c r="AA156" i="2"/>
  <c r="V156" i="2"/>
  <c r="Q156" i="2"/>
  <c r="N156" i="2"/>
  <c r="M156" i="2"/>
  <c r="AA155" i="2"/>
  <c r="V155" i="2"/>
  <c r="Q155" i="2"/>
  <c r="N155" i="2"/>
  <c r="M155" i="2"/>
  <c r="AA154" i="2"/>
  <c r="V154" i="2"/>
  <c r="Q154" i="2"/>
  <c r="N154" i="2"/>
  <c r="M154" i="2"/>
  <c r="AA153" i="2"/>
  <c r="V153" i="2"/>
  <c r="Q153" i="2"/>
  <c r="N153" i="2"/>
  <c r="M153" i="2"/>
  <c r="AA152" i="2"/>
  <c r="V152" i="2"/>
  <c r="Q152" i="2"/>
  <c r="N152" i="2"/>
  <c r="M152" i="2"/>
  <c r="AA151" i="2"/>
  <c r="V151" i="2"/>
  <c r="Q151" i="2"/>
  <c r="N151" i="2"/>
  <c r="M151" i="2"/>
  <c r="AA150" i="2"/>
  <c r="V150" i="2"/>
  <c r="Q150" i="2"/>
  <c r="N150" i="2"/>
  <c r="M150" i="2"/>
  <c r="AA149" i="2"/>
  <c r="V149" i="2"/>
  <c r="Q149" i="2"/>
  <c r="N149" i="2"/>
  <c r="M149" i="2"/>
  <c r="AA148" i="2"/>
  <c r="V148" i="2"/>
  <c r="Q148" i="2"/>
  <c r="N148" i="2"/>
  <c r="M148" i="2"/>
  <c r="AA147" i="2"/>
  <c r="V147" i="2"/>
  <c r="Q147" i="2"/>
  <c r="N147" i="2"/>
  <c r="M147" i="2"/>
  <c r="AA146" i="2"/>
  <c r="V146" i="2"/>
  <c r="Q146" i="2"/>
  <c r="N146" i="2"/>
  <c r="M146" i="2"/>
  <c r="AA145" i="2"/>
  <c r="V145" i="2"/>
  <c r="Q145" i="2"/>
  <c r="N145" i="2"/>
  <c r="M145" i="2"/>
  <c r="AA144" i="2"/>
  <c r="V144" i="2"/>
  <c r="Q144" i="2"/>
  <c r="N144" i="2"/>
  <c r="M144" i="2"/>
  <c r="AA143" i="2"/>
  <c r="V143" i="2"/>
  <c r="Q143" i="2"/>
  <c r="N143" i="2"/>
  <c r="M143" i="2"/>
  <c r="AA142" i="2"/>
  <c r="V142" i="2"/>
  <c r="P142" i="2" s="1"/>
  <c r="Q142" i="2"/>
  <c r="N142" i="2"/>
  <c r="M142" i="2"/>
  <c r="AA141" i="2"/>
  <c r="V141" i="2"/>
  <c r="Q141" i="2"/>
  <c r="N141" i="2"/>
  <c r="M141" i="2"/>
  <c r="AA140" i="2"/>
  <c r="V140" i="2"/>
  <c r="O140" i="2" s="1"/>
  <c r="Q140" i="2"/>
  <c r="N140" i="2"/>
  <c r="M140" i="2"/>
  <c r="AA139" i="2"/>
  <c r="V139" i="2"/>
  <c r="Q139" i="2"/>
  <c r="N139" i="2"/>
  <c r="M139" i="2"/>
  <c r="AA138" i="2"/>
  <c r="V138" i="2"/>
  <c r="Q138" i="2"/>
  <c r="N138" i="2"/>
  <c r="M138" i="2"/>
  <c r="AA137" i="2"/>
  <c r="V137" i="2"/>
  <c r="Q137" i="2"/>
  <c r="N137" i="2"/>
  <c r="M137" i="2"/>
  <c r="AA136" i="2"/>
  <c r="V136" i="2"/>
  <c r="P136" i="2" s="1"/>
  <c r="Q136" i="2"/>
  <c r="N136" i="2"/>
  <c r="M136" i="2"/>
  <c r="AA135" i="2"/>
  <c r="V135" i="2"/>
  <c r="Q135" i="2"/>
  <c r="N135" i="2"/>
  <c r="M135" i="2"/>
  <c r="AA134" i="2"/>
  <c r="V134" i="2"/>
  <c r="Q134" i="2"/>
  <c r="N134" i="2"/>
  <c r="M134" i="2"/>
  <c r="AA133" i="2"/>
  <c r="V133" i="2"/>
  <c r="Q133" i="2"/>
  <c r="N133" i="2"/>
  <c r="M133" i="2"/>
  <c r="AA132" i="2"/>
  <c r="V132" i="2"/>
  <c r="Q132" i="2"/>
  <c r="N132" i="2"/>
  <c r="M132" i="2"/>
  <c r="AA131" i="2"/>
  <c r="V131" i="2"/>
  <c r="Q131" i="2"/>
  <c r="N131" i="2"/>
  <c r="M131" i="2"/>
  <c r="AA130" i="2"/>
  <c r="V130" i="2"/>
  <c r="Q130" i="2"/>
  <c r="N130" i="2"/>
  <c r="M130" i="2"/>
  <c r="AA129" i="2"/>
  <c r="V129" i="2"/>
  <c r="Q129" i="2"/>
  <c r="N129" i="2"/>
  <c r="M129" i="2"/>
  <c r="AA128" i="2"/>
  <c r="V128" i="2"/>
  <c r="Q128" i="2"/>
  <c r="N128" i="2"/>
  <c r="M128" i="2"/>
  <c r="AA127" i="2"/>
  <c r="V127" i="2"/>
  <c r="Q127" i="2"/>
  <c r="N127" i="2"/>
  <c r="M127" i="2"/>
  <c r="AA126" i="2"/>
  <c r="V126" i="2"/>
  <c r="Q126" i="2"/>
  <c r="N126" i="2"/>
  <c r="M126" i="2"/>
  <c r="AA125" i="2"/>
  <c r="V125" i="2"/>
  <c r="Q125" i="2"/>
  <c r="N125" i="2"/>
  <c r="M125" i="2"/>
  <c r="AA124" i="2"/>
  <c r="V124" i="2"/>
  <c r="Q124" i="2"/>
  <c r="N124" i="2"/>
  <c r="M124" i="2"/>
  <c r="AA123" i="2"/>
  <c r="V123" i="2"/>
  <c r="Q123" i="2"/>
  <c r="N123" i="2"/>
  <c r="M123" i="2"/>
  <c r="AA122" i="2"/>
  <c r="V122" i="2"/>
  <c r="Q122" i="2"/>
  <c r="N122" i="2"/>
  <c r="M122" i="2"/>
  <c r="AA121" i="2"/>
  <c r="V121" i="2"/>
  <c r="Q121" i="2"/>
  <c r="N121" i="2"/>
  <c r="M121" i="2"/>
  <c r="AA120" i="2"/>
  <c r="V120" i="2"/>
  <c r="Q120" i="2"/>
  <c r="N120" i="2"/>
  <c r="M120" i="2"/>
  <c r="AA119" i="2"/>
  <c r="V119" i="2"/>
  <c r="Q119" i="2"/>
  <c r="N119" i="2"/>
  <c r="M119" i="2"/>
  <c r="AA118" i="2"/>
  <c r="V118" i="2"/>
  <c r="O118" i="2" s="1"/>
  <c r="Q118" i="2"/>
  <c r="N118" i="2"/>
  <c r="M118" i="2"/>
  <c r="AA117" i="2"/>
  <c r="V117" i="2"/>
  <c r="Q117" i="2"/>
  <c r="N117" i="2"/>
  <c r="M117" i="2"/>
  <c r="AA116" i="2"/>
  <c r="V116" i="2"/>
  <c r="Q116" i="2"/>
  <c r="N116" i="2"/>
  <c r="M116" i="2"/>
  <c r="AA115" i="2"/>
  <c r="V115" i="2"/>
  <c r="Q115" i="2"/>
  <c r="N115" i="2"/>
  <c r="M115" i="2"/>
  <c r="AA114" i="2"/>
  <c r="V114" i="2"/>
  <c r="Q114" i="2"/>
  <c r="N114" i="2"/>
  <c r="M114" i="2"/>
  <c r="AA113" i="2"/>
  <c r="V113" i="2"/>
  <c r="Q113" i="2"/>
  <c r="N113" i="2"/>
  <c r="M113" i="2"/>
  <c r="AA112" i="2"/>
  <c r="V112" i="2"/>
  <c r="Q112" i="2"/>
  <c r="N112" i="2"/>
  <c r="M112" i="2"/>
  <c r="AA111" i="2"/>
  <c r="V111" i="2"/>
  <c r="Q111" i="2"/>
  <c r="N111" i="2"/>
  <c r="M111" i="2"/>
  <c r="AA110" i="2"/>
  <c r="V110" i="2"/>
  <c r="Q110" i="2"/>
  <c r="N110" i="2"/>
  <c r="M110" i="2"/>
  <c r="AA109" i="2"/>
  <c r="V109" i="2"/>
  <c r="Q109" i="2"/>
  <c r="N109" i="2"/>
  <c r="M109" i="2"/>
  <c r="AA108" i="2"/>
  <c r="V108" i="2"/>
  <c r="Q108" i="2"/>
  <c r="N108" i="2"/>
  <c r="M108" i="2"/>
  <c r="AA107" i="2"/>
  <c r="V107" i="2"/>
  <c r="Q107" i="2"/>
  <c r="N107" i="2"/>
  <c r="M107" i="2"/>
  <c r="AA106" i="2"/>
  <c r="V106" i="2"/>
  <c r="Q106" i="2"/>
  <c r="N106" i="2"/>
  <c r="M106" i="2"/>
  <c r="AA105" i="2"/>
  <c r="V105" i="2"/>
  <c r="Q105" i="2"/>
  <c r="N105" i="2"/>
  <c r="M105" i="2"/>
  <c r="AA104" i="2"/>
  <c r="V104" i="2"/>
  <c r="Q104" i="2"/>
  <c r="N104" i="2"/>
  <c r="M104" i="2"/>
  <c r="AA103" i="2"/>
  <c r="V103" i="2"/>
  <c r="Q103" i="2"/>
  <c r="N103" i="2"/>
  <c r="M103" i="2"/>
  <c r="AA102" i="2"/>
  <c r="V102" i="2"/>
  <c r="Q102" i="2"/>
  <c r="N102" i="2"/>
  <c r="M102" i="2"/>
  <c r="AA101" i="2"/>
  <c r="V101" i="2"/>
  <c r="Q101" i="2"/>
  <c r="N101" i="2"/>
  <c r="M101" i="2"/>
  <c r="AA100" i="2"/>
  <c r="V100" i="2"/>
  <c r="Q100" i="2"/>
  <c r="N100" i="2"/>
  <c r="M100" i="2"/>
  <c r="AA99" i="2"/>
  <c r="V99" i="2"/>
  <c r="Q99" i="2"/>
  <c r="N99" i="2"/>
  <c r="M99" i="2"/>
  <c r="AA98" i="2"/>
  <c r="V98" i="2"/>
  <c r="Q98" i="2"/>
  <c r="N98" i="2"/>
  <c r="M98" i="2"/>
  <c r="AA97" i="2"/>
  <c r="V97" i="2"/>
  <c r="Q97" i="2"/>
  <c r="N97" i="2"/>
  <c r="M97" i="2"/>
  <c r="AA96" i="2"/>
  <c r="V96" i="2"/>
  <c r="Q96" i="2"/>
  <c r="N96" i="2"/>
  <c r="M96" i="2"/>
  <c r="AA95" i="2"/>
  <c r="V95" i="2"/>
  <c r="Q95" i="2"/>
  <c r="N95" i="2"/>
  <c r="M95" i="2"/>
  <c r="AA94" i="2"/>
  <c r="V94" i="2"/>
  <c r="Q94" i="2"/>
  <c r="N94" i="2"/>
  <c r="M94" i="2"/>
  <c r="AA93" i="2"/>
  <c r="V93" i="2"/>
  <c r="Q93" i="2"/>
  <c r="N93" i="2"/>
  <c r="M93" i="2"/>
  <c r="AA92" i="2"/>
  <c r="V92" i="2"/>
  <c r="Q92" i="2"/>
  <c r="N92" i="2"/>
  <c r="M92" i="2"/>
  <c r="AA91" i="2"/>
  <c r="V91" i="2"/>
  <c r="Q91" i="2"/>
  <c r="N91" i="2"/>
  <c r="M91" i="2"/>
  <c r="AA90" i="2"/>
  <c r="V90" i="2"/>
  <c r="Q90" i="2"/>
  <c r="N90" i="2"/>
  <c r="M90" i="2"/>
  <c r="AA89" i="2"/>
  <c r="V89" i="2"/>
  <c r="Q89" i="2"/>
  <c r="N89" i="2"/>
  <c r="M89" i="2"/>
  <c r="AA88" i="2"/>
  <c r="V88" i="2"/>
  <c r="Q88" i="2"/>
  <c r="N88" i="2"/>
  <c r="M88" i="2"/>
  <c r="AA87" i="2"/>
  <c r="V87" i="2"/>
  <c r="Q87" i="2"/>
  <c r="N87" i="2"/>
  <c r="M87" i="2"/>
  <c r="AA86" i="2"/>
  <c r="V86" i="2"/>
  <c r="Q86" i="2"/>
  <c r="N86" i="2"/>
  <c r="M86" i="2"/>
  <c r="AA85" i="2"/>
  <c r="V85" i="2"/>
  <c r="Q85" i="2"/>
  <c r="N85" i="2"/>
  <c r="M85" i="2"/>
  <c r="AA84" i="2"/>
  <c r="V84" i="2"/>
  <c r="Q84" i="2"/>
  <c r="N84" i="2"/>
  <c r="M84" i="2"/>
  <c r="AA83" i="2"/>
  <c r="V83" i="2"/>
  <c r="Q83" i="2"/>
  <c r="N83" i="2"/>
  <c r="M83" i="2"/>
  <c r="AA82" i="2"/>
  <c r="V82" i="2"/>
  <c r="Q82" i="2"/>
  <c r="N82" i="2"/>
  <c r="M82" i="2"/>
  <c r="AA81" i="2"/>
  <c r="V81" i="2"/>
  <c r="Q81" i="2"/>
  <c r="N81" i="2"/>
  <c r="M81" i="2"/>
  <c r="AA80" i="2"/>
  <c r="V80" i="2"/>
  <c r="Q80" i="2"/>
  <c r="N80" i="2"/>
  <c r="M80" i="2"/>
  <c r="AA79" i="2"/>
  <c r="V79" i="2"/>
  <c r="Q79" i="2"/>
  <c r="N79" i="2"/>
  <c r="M79" i="2"/>
  <c r="AA78" i="2"/>
  <c r="V78" i="2"/>
  <c r="Q78" i="2"/>
  <c r="N78" i="2"/>
  <c r="M78" i="2"/>
  <c r="AA77" i="2"/>
  <c r="V77" i="2"/>
  <c r="Q77" i="2"/>
  <c r="N77" i="2"/>
  <c r="M77" i="2"/>
  <c r="AA76" i="2"/>
  <c r="V76" i="2"/>
  <c r="Q76" i="2"/>
  <c r="N76" i="2"/>
  <c r="M76" i="2"/>
  <c r="AA75" i="2"/>
  <c r="V75" i="2"/>
  <c r="Q75" i="2"/>
  <c r="N75" i="2"/>
  <c r="M75" i="2"/>
  <c r="AA74" i="2"/>
  <c r="V74" i="2"/>
  <c r="Q74" i="2"/>
  <c r="N74" i="2"/>
  <c r="M74" i="2"/>
  <c r="AA73" i="2"/>
  <c r="V73" i="2"/>
  <c r="Q73" i="2"/>
  <c r="N73" i="2"/>
  <c r="M73" i="2"/>
  <c r="AA72" i="2"/>
  <c r="V72" i="2"/>
  <c r="Q72" i="2"/>
  <c r="N72" i="2"/>
  <c r="M72" i="2"/>
  <c r="AA71" i="2"/>
  <c r="V71" i="2"/>
  <c r="Q71" i="2"/>
  <c r="N71" i="2"/>
  <c r="M71" i="2"/>
  <c r="AA70" i="2"/>
  <c r="V70" i="2"/>
  <c r="Q70" i="2"/>
  <c r="N70" i="2"/>
  <c r="M70" i="2"/>
  <c r="AA69" i="2"/>
  <c r="V69" i="2"/>
  <c r="Q69" i="2"/>
  <c r="N69" i="2"/>
  <c r="M69" i="2"/>
  <c r="AA68" i="2"/>
  <c r="V68" i="2"/>
  <c r="Q68" i="2"/>
  <c r="N68" i="2"/>
  <c r="M68" i="2"/>
  <c r="AA67" i="2"/>
  <c r="V67" i="2"/>
  <c r="Q67" i="2"/>
  <c r="N67" i="2"/>
  <c r="M67" i="2"/>
  <c r="AA66" i="2"/>
  <c r="V66" i="2"/>
  <c r="Q66" i="2"/>
  <c r="N66" i="2"/>
  <c r="M66" i="2"/>
  <c r="AA65" i="2"/>
  <c r="V65" i="2"/>
  <c r="Q65" i="2"/>
  <c r="N65" i="2"/>
  <c r="M65" i="2"/>
  <c r="AA64" i="2"/>
  <c r="V64" i="2"/>
  <c r="Q64" i="2"/>
  <c r="N64" i="2"/>
  <c r="M64" i="2"/>
  <c r="AA63" i="2"/>
  <c r="V63" i="2"/>
  <c r="Q63" i="2"/>
  <c r="N63" i="2"/>
  <c r="M63" i="2"/>
  <c r="AA62" i="2"/>
  <c r="V62" i="2"/>
  <c r="Q62" i="2"/>
  <c r="N62" i="2"/>
  <c r="M62" i="2"/>
  <c r="AA61" i="2"/>
  <c r="V61" i="2"/>
  <c r="Q61" i="2"/>
  <c r="N61" i="2"/>
  <c r="M61" i="2"/>
  <c r="AA60" i="2"/>
  <c r="V60" i="2"/>
  <c r="Q60" i="2"/>
  <c r="N60" i="2"/>
  <c r="M60" i="2"/>
  <c r="AA59" i="2"/>
  <c r="V59" i="2"/>
  <c r="Q59" i="2"/>
  <c r="N59" i="2"/>
  <c r="M59" i="2"/>
  <c r="AA58" i="2"/>
  <c r="V58" i="2"/>
  <c r="Q58" i="2"/>
  <c r="N58" i="2"/>
  <c r="M58" i="2"/>
  <c r="AA57" i="2"/>
  <c r="V57" i="2"/>
  <c r="Q57" i="2"/>
  <c r="N57" i="2"/>
  <c r="M57" i="2"/>
  <c r="AA56" i="2"/>
  <c r="V56" i="2"/>
  <c r="Q56" i="2"/>
  <c r="N56" i="2"/>
  <c r="M56" i="2"/>
  <c r="AA55" i="2"/>
  <c r="V55" i="2"/>
  <c r="Q55" i="2"/>
  <c r="N55" i="2"/>
  <c r="M55" i="2"/>
  <c r="AA54" i="2"/>
  <c r="V54" i="2"/>
  <c r="Q54" i="2"/>
  <c r="N54" i="2"/>
  <c r="M54" i="2"/>
  <c r="AA53" i="2"/>
  <c r="V53" i="2"/>
  <c r="Q53" i="2"/>
  <c r="N53" i="2"/>
  <c r="M53" i="2"/>
  <c r="AA52" i="2"/>
  <c r="V52" i="2"/>
  <c r="Q52" i="2"/>
  <c r="N52" i="2"/>
  <c r="M52" i="2"/>
  <c r="AA51" i="2"/>
  <c r="V51" i="2"/>
  <c r="Q51" i="2"/>
  <c r="N51" i="2"/>
  <c r="M51" i="2"/>
  <c r="AA50" i="2"/>
  <c r="V50" i="2"/>
  <c r="Q50" i="2"/>
  <c r="N50" i="2"/>
  <c r="M50" i="2"/>
  <c r="AA49" i="2"/>
  <c r="V49" i="2"/>
  <c r="Q49" i="2"/>
  <c r="N49" i="2"/>
  <c r="M49" i="2"/>
  <c r="AA48" i="2"/>
  <c r="V48" i="2"/>
  <c r="Q48" i="2"/>
  <c r="N48" i="2"/>
  <c r="M48" i="2"/>
  <c r="AA47" i="2"/>
  <c r="V47" i="2"/>
  <c r="Q47" i="2"/>
  <c r="N47" i="2"/>
  <c r="M47" i="2"/>
  <c r="AA46" i="2"/>
  <c r="V46" i="2"/>
  <c r="O46" i="2" s="1"/>
  <c r="Q46" i="2"/>
  <c r="N46" i="2"/>
  <c r="M46" i="2"/>
  <c r="AA45" i="2"/>
  <c r="V45" i="2"/>
  <c r="Q45" i="2"/>
  <c r="N45" i="2"/>
  <c r="M45" i="2"/>
  <c r="AA44" i="2"/>
  <c r="V44" i="2"/>
  <c r="Q44" i="2"/>
  <c r="N44" i="2"/>
  <c r="M44" i="2"/>
  <c r="AA43" i="2"/>
  <c r="V43" i="2"/>
  <c r="Q43" i="2"/>
  <c r="N43" i="2"/>
  <c r="M43" i="2"/>
  <c r="AA42" i="2"/>
  <c r="V42" i="2"/>
  <c r="Q42" i="2"/>
  <c r="N42" i="2"/>
  <c r="M42" i="2"/>
  <c r="AA41" i="2"/>
  <c r="V41" i="2"/>
  <c r="Q41" i="2"/>
  <c r="N41" i="2"/>
  <c r="M41" i="2"/>
  <c r="AA40" i="2"/>
  <c r="V40" i="2"/>
  <c r="Q40" i="2"/>
  <c r="N40" i="2"/>
  <c r="M40" i="2"/>
  <c r="AA39" i="2"/>
  <c r="V39" i="2"/>
  <c r="Q39" i="2"/>
  <c r="N39" i="2"/>
  <c r="M39" i="2"/>
  <c r="AA38" i="2"/>
  <c r="V38" i="2"/>
  <c r="Q38" i="2"/>
  <c r="N38" i="2"/>
  <c r="M38" i="2"/>
  <c r="AA37" i="2"/>
  <c r="V37" i="2"/>
  <c r="Q37" i="2"/>
  <c r="N37" i="2"/>
  <c r="M37" i="2"/>
  <c r="AA36" i="2"/>
  <c r="V36" i="2"/>
  <c r="Q36" i="2"/>
  <c r="N36" i="2"/>
  <c r="M36" i="2"/>
  <c r="AA35" i="2"/>
  <c r="V35" i="2"/>
  <c r="Q35" i="2"/>
  <c r="N35" i="2"/>
  <c r="M35" i="2"/>
  <c r="AA34" i="2"/>
  <c r="V34" i="2"/>
  <c r="Q34" i="2"/>
  <c r="N34" i="2"/>
  <c r="M34" i="2"/>
  <c r="AA33" i="2"/>
  <c r="V33" i="2"/>
  <c r="Q33" i="2"/>
  <c r="N33" i="2"/>
  <c r="M33" i="2"/>
  <c r="AA32" i="2"/>
  <c r="V32" i="2"/>
  <c r="Q32" i="2"/>
  <c r="N32" i="2"/>
  <c r="M32" i="2"/>
  <c r="AA31" i="2"/>
  <c r="V31" i="2"/>
  <c r="Q31" i="2"/>
  <c r="N31" i="2"/>
  <c r="M31" i="2"/>
  <c r="AA30" i="2"/>
  <c r="V30" i="2"/>
  <c r="Q30" i="2"/>
  <c r="N30" i="2"/>
  <c r="M30" i="2"/>
  <c r="AA29" i="2"/>
  <c r="V29" i="2"/>
  <c r="Q29" i="2"/>
  <c r="N29" i="2"/>
  <c r="M29" i="2"/>
  <c r="AA28" i="2"/>
  <c r="V28" i="2"/>
  <c r="Q28" i="2"/>
  <c r="N28" i="2"/>
  <c r="M28" i="2"/>
  <c r="AA27" i="2"/>
  <c r="V27" i="2"/>
  <c r="Q27" i="2"/>
  <c r="N27" i="2"/>
  <c r="M27" i="2"/>
  <c r="AA26" i="2"/>
  <c r="V26" i="2"/>
  <c r="Q26" i="2"/>
  <c r="N26" i="2"/>
  <c r="M26" i="2"/>
  <c r="AA25" i="2"/>
  <c r="V25" i="2"/>
  <c r="Q25" i="2"/>
  <c r="N25" i="2"/>
  <c r="M25" i="2"/>
  <c r="AA24" i="2"/>
  <c r="V24" i="2"/>
  <c r="Q24" i="2"/>
  <c r="N24" i="2"/>
  <c r="M24" i="2"/>
  <c r="AA23" i="2"/>
  <c r="V23" i="2"/>
  <c r="Q23" i="2"/>
  <c r="N23" i="2"/>
  <c r="M23" i="2"/>
  <c r="AA22" i="2"/>
  <c r="V22" i="2"/>
  <c r="Q22" i="2"/>
  <c r="N22" i="2"/>
  <c r="M22" i="2"/>
  <c r="AA21" i="2"/>
  <c r="V21" i="2"/>
  <c r="Q21" i="2"/>
  <c r="N21" i="2"/>
  <c r="M21" i="2"/>
  <c r="AA20" i="2"/>
  <c r="V20" i="2"/>
  <c r="Q20" i="2"/>
  <c r="N20" i="2"/>
  <c r="M20" i="2"/>
  <c r="AA19" i="2"/>
  <c r="V19" i="2"/>
  <c r="Q19" i="2"/>
  <c r="N19" i="2"/>
  <c r="M19" i="2"/>
  <c r="AA18" i="2"/>
  <c r="V18" i="2"/>
  <c r="Q18" i="2"/>
  <c r="N18" i="2"/>
  <c r="M18" i="2"/>
  <c r="AA17" i="2"/>
  <c r="V17" i="2"/>
  <c r="Q17" i="2"/>
  <c r="N17" i="2"/>
  <c r="M17" i="2"/>
  <c r="AA16" i="2"/>
  <c r="V16" i="2"/>
  <c r="Q16" i="2"/>
  <c r="N16" i="2"/>
  <c r="M16" i="2"/>
  <c r="AA15" i="2"/>
  <c r="V15" i="2"/>
  <c r="Q15" i="2"/>
  <c r="N15" i="2"/>
  <c r="M15" i="2"/>
  <c r="AA14" i="2"/>
  <c r="V14" i="2"/>
  <c r="Q14" i="2"/>
  <c r="N14" i="2"/>
  <c r="M14" i="2"/>
  <c r="AA13" i="2"/>
  <c r="V13" i="2"/>
  <c r="Q13" i="2"/>
  <c r="N13" i="2"/>
  <c r="M13" i="2"/>
  <c r="AA12" i="2"/>
  <c r="V12" i="2"/>
  <c r="Q12" i="2"/>
  <c r="N12" i="2"/>
  <c r="M12" i="2"/>
  <c r="AA11" i="2"/>
  <c r="V11" i="2"/>
  <c r="Q11" i="2"/>
  <c r="N11" i="2"/>
  <c r="M11" i="2"/>
  <c r="AA10" i="2"/>
  <c r="V10" i="2"/>
  <c r="Q10" i="2"/>
  <c r="N10" i="2"/>
  <c r="M10" i="2"/>
  <c r="AA9" i="2"/>
  <c r="V9" i="2"/>
  <c r="Q9" i="2"/>
  <c r="N9" i="2"/>
  <c r="M9" i="2"/>
  <c r="AA8" i="2"/>
  <c r="V8" i="2"/>
  <c r="Q8" i="2"/>
  <c r="N8" i="2"/>
  <c r="M8" i="2"/>
  <c r="AA7" i="2"/>
  <c r="V7" i="2"/>
  <c r="Q7" i="2"/>
  <c r="N7" i="2"/>
  <c r="M7" i="2"/>
  <c r="AA6" i="2"/>
  <c r="V6" i="2"/>
  <c r="Q6" i="2"/>
  <c r="N6" i="2"/>
  <c r="M6" i="2"/>
  <c r="AA5" i="2"/>
  <c r="V5" i="2"/>
  <c r="Q5" i="2"/>
  <c r="N5" i="2"/>
  <c r="M5" i="2"/>
  <c r="AA4" i="2"/>
  <c r="N4" i="2"/>
  <c r="M4" i="2"/>
  <c r="Q350" i="2" l="1"/>
  <c r="Q349" i="2"/>
  <c r="Q348" i="2"/>
  <c r="M350" i="2"/>
  <c r="M349" i="2"/>
  <c r="M348" i="2"/>
  <c r="K350" i="2"/>
  <c r="K349" i="2"/>
  <c r="K348" i="2"/>
  <c r="P267" i="2"/>
  <c r="O94" i="2"/>
  <c r="O114" i="2"/>
  <c r="O304" i="2"/>
  <c r="P306" i="2"/>
  <c r="P249" i="2"/>
  <c r="P251" i="2"/>
  <c r="P255" i="2"/>
  <c r="O259" i="2"/>
  <c r="P261" i="2"/>
  <c r="P277" i="2"/>
  <c r="O281" i="2"/>
  <c r="P285" i="2"/>
  <c r="P297" i="2"/>
  <c r="P299" i="2"/>
  <c r="O301" i="2"/>
  <c r="P10" i="2"/>
  <c r="O20" i="2"/>
  <c r="P32" i="2"/>
  <c r="P194" i="2"/>
  <c r="O230" i="2"/>
  <c r="P256" i="2"/>
  <c r="O266" i="2"/>
  <c r="O278" i="2"/>
  <c r="P5" i="2"/>
  <c r="P99" i="2"/>
  <c r="O101" i="2"/>
  <c r="O105" i="2"/>
  <c r="O109" i="2"/>
  <c r="O143" i="2"/>
  <c r="P159" i="2"/>
  <c r="O173" i="2"/>
  <c r="O175" i="2"/>
  <c r="P185" i="2"/>
  <c r="O195" i="2"/>
  <c r="O199" i="2"/>
  <c r="P205" i="2"/>
  <c r="O219" i="2"/>
  <c r="P309" i="2"/>
  <c r="P315" i="2"/>
  <c r="P317" i="2"/>
  <c r="P319" i="2"/>
  <c r="P333" i="2"/>
  <c r="P335" i="2"/>
  <c r="P345" i="2"/>
  <c r="P12" i="2"/>
  <c r="P22" i="2"/>
  <c r="O26" i="2"/>
  <c r="P50" i="2"/>
  <c r="P52" i="2"/>
  <c r="P72" i="2"/>
  <c r="P4" i="2"/>
  <c r="P232" i="2"/>
  <c r="O7" i="2"/>
  <c r="P11" i="2"/>
  <c r="O15" i="2"/>
  <c r="P21" i="2"/>
  <c r="P25" i="2"/>
  <c r="P27" i="2"/>
  <c r="P35" i="2"/>
  <c r="P41" i="2"/>
  <c r="P45" i="2"/>
  <c r="O47" i="2"/>
  <c r="O55" i="2"/>
  <c r="P57" i="2"/>
  <c r="O73" i="2"/>
  <c r="P83" i="2"/>
  <c r="O95" i="2"/>
  <c r="P125" i="2"/>
  <c r="P239" i="2"/>
  <c r="P265" i="2"/>
  <c r="P288" i="2"/>
  <c r="P230" i="2"/>
  <c r="O232" i="2"/>
  <c r="O250" i="2"/>
  <c r="P9" i="2"/>
  <c r="O19" i="2"/>
  <c r="P75" i="2"/>
  <c r="P271" i="2"/>
  <c r="P275" i="2"/>
  <c r="P325" i="2"/>
  <c r="O69" i="2"/>
  <c r="P89" i="2"/>
  <c r="P133" i="2"/>
  <c r="P201" i="2"/>
  <c r="P211" i="2"/>
  <c r="P56" i="2"/>
  <c r="O58" i="2"/>
  <c r="P68" i="2"/>
  <c r="P74" i="2"/>
  <c r="O76" i="2"/>
  <c r="P243" i="2"/>
  <c r="O267" i="2"/>
  <c r="O282" i="2"/>
  <c r="P286" i="2"/>
  <c r="O288" i="2"/>
  <c r="O290" i="2"/>
  <c r="P308" i="2"/>
  <c r="P316" i="2"/>
  <c r="O318" i="2"/>
  <c r="P342" i="2"/>
  <c r="O43" i="2"/>
  <c r="P65" i="2"/>
  <c r="O71" i="2"/>
  <c r="O4" i="2"/>
  <c r="O134" i="2"/>
  <c r="P140" i="2"/>
  <c r="P156" i="2"/>
  <c r="P198" i="2"/>
  <c r="P53" i="2"/>
  <c r="P81" i="2"/>
  <c r="P85" i="2"/>
  <c r="O116" i="2"/>
  <c r="P130" i="2"/>
  <c r="P144" i="2"/>
  <c r="O154" i="2"/>
  <c r="O211" i="2"/>
  <c r="O274" i="2"/>
  <c r="O292" i="2"/>
  <c r="O313" i="2"/>
  <c r="O341" i="2"/>
  <c r="P29" i="2"/>
  <c r="P39" i="2"/>
  <c r="P49" i="2"/>
  <c r="P59" i="2"/>
  <c r="O84" i="2"/>
  <c r="O88" i="2"/>
  <c r="P102" i="2"/>
  <c r="O112" i="2"/>
  <c r="O119" i="2"/>
  <c r="P126" i="2"/>
  <c r="P150" i="2"/>
  <c r="P160" i="2"/>
  <c r="O170" i="2"/>
  <c r="P177" i="2"/>
  <c r="O187" i="2"/>
  <c r="P204" i="2"/>
  <c r="P207" i="2"/>
  <c r="P231" i="2"/>
  <c r="P235" i="2"/>
  <c r="P252" i="2"/>
  <c r="O262" i="2"/>
  <c r="O270" i="2"/>
  <c r="O298" i="2"/>
  <c r="P326" i="2"/>
  <c r="P334" i="2"/>
  <c r="P42" i="2"/>
  <c r="P76" i="2"/>
  <c r="O125" i="2"/>
  <c r="P305" i="2"/>
  <c r="O75" i="2"/>
  <c r="P98" i="2"/>
  <c r="P115" i="2"/>
  <c r="P139" i="2"/>
  <c r="P146" i="2"/>
  <c r="P163" i="2"/>
  <c r="O166" i="2"/>
  <c r="P213" i="2"/>
  <c r="P223" i="2"/>
  <c r="P241" i="2"/>
  <c r="P276" i="2"/>
  <c r="O280" i="2"/>
  <c r="P287" i="2"/>
  <c r="P20" i="2"/>
  <c r="P91" i="2"/>
  <c r="P118" i="2"/>
  <c r="P149" i="2"/>
  <c r="P186" i="2"/>
  <c r="O28" i="2"/>
  <c r="P13" i="2"/>
  <c r="P44" i="2"/>
  <c r="P86" i="2"/>
  <c r="O97" i="2"/>
  <c r="O117" i="2"/>
  <c r="P134" i="2"/>
  <c r="P138" i="2"/>
  <c r="P155" i="2"/>
  <c r="P165" i="2"/>
  <c r="P182" i="2"/>
  <c r="P202" i="2"/>
  <c r="P212" i="2"/>
  <c r="O226" i="2"/>
  <c r="P229" i="2"/>
  <c r="O243" i="2"/>
  <c r="O254" i="2"/>
  <c r="P304" i="2"/>
  <c r="P318" i="2"/>
  <c r="P40" i="2"/>
  <c r="O70" i="2"/>
  <c r="O74" i="2"/>
  <c r="P93" i="2"/>
  <c r="P110" i="2"/>
  <c r="P113" i="2"/>
  <c r="O120" i="2"/>
  <c r="P141" i="2"/>
  <c r="O171" i="2"/>
  <c r="O208" i="2"/>
  <c r="P260" i="2"/>
  <c r="P281" i="2"/>
  <c r="O32" i="2"/>
  <c r="P64" i="2"/>
  <c r="O93" i="2"/>
  <c r="O139" i="2"/>
  <c r="O144" i="2"/>
  <c r="P164" i="2"/>
  <c r="P193" i="2"/>
  <c r="P274" i="2"/>
  <c r="O8" i="2"/>
  <c r="O16" i="2"/>
  <c r="O56" i="2"/>
  <c r="P60" i="2"/>
  <c r="O77" i="2"/>
  <c r="P84" i="2"/>
  <c r="P87" i="2"/>
  <c r="P100" i="2"/>
  <c r="O103" i="2"/>
  <c r="P114" i="2"/>
  <c r="O130" i="2"/>
  <c r="P131" i="2"/>
  <c r="P148" i="2"/>
  <c r="O159" i="2"/>
  <c r="P170" i="2"/>
  <c r="P175" i="2"/>
  <c r="O196" i="2"/>
  <c r="O239" i="2"/>
  <c r="O293" i="2"/>
  <c r="O308" i="2"/>
  <c r="O309" i="2"/>
  <c r="O319" i="2"/>
  <c r="P327" i="2"/>
  <c r="O330" i="2"/>
  <c r="P332" i="2"/>
  <c r="O336" i="2"/>
  <c r="O12" i="2"/>
  <c r="P19" i="2"/>
  <c r="O24" i="2"/>
  <c r="P28" i="2"/>
  <c r="P43" i="2"/>
  <c r="P63" i="2"/>
  <c r="O72" i="2"/>
  <c r="P92" i="2"/>
  <c r="O135" i="2"/>
  <c r="O138" i="2"/>
  <c r="P152" i="2"/>
  <c r="O163" i="2"/>
  <c r="P174" i="2"/>
  <c r="P192" i="2"/>
  <c r="P195" i="2"/>
  <c r="P219" i="2"/>
  <c r="P227" i="2"/>
  <c r="P266" i="2"/>
  <c r="P273" i="2"/>
  <c r="P312" i="2"/>
  <c r="O335" i="2"/>
  <c r="O10" i="2"/>
  <c r="P70" i="2"/>
  <c r="O133" i="2"/>
  <c r="O150" i="2"/>
  <c r="P187" i="2"/>
  <c r="O202" i="2"/>
  <c r="O246" i="2"/>
  <c r="O303" i="2"/>
  <c r="O345" i="2"/>
  <c r="O22" i="2"/>
  <c r="O23" i="2"/>
  <c r="P46" i="2"/>
  <c r="P51" i="2"/>
  <c r="P58" i="2"/>
  <c r="O65" i="2"/>
  <c r="P94" i="2"/>
  <c r="P124" i="2"/>
  <c r="P129" i="2"/>
  <c r="O165" i="2"/>
  <c r="P173" i="2"/>
  <c r="P180" i="2"/>
  <c r="P191" i="2"/>
  <c r="P208" i="2"/>
  <c r="O234" i="2"/>
  <c r="O260" i="2"/>
  <c r="O271" i="2"/>
  <c r="P272" i="2"/>
  <c r="P292" i="2"/>
  <c r="P295" i="2"/>
  <c r="O299" i="2"/>
  <c r="O306" i="2"/>
  <c r="P307" i="2"/>
  <c r="P311" i="2"/>
  <c r="P341" i="2"/>
  <c r="O5" i="2"/>
  <c r="P26" i="2"/>
  <c r="P38" i="2"/>
  <c r="O45" i="2"/>
  <c r="P54" i="2"/>
  <c r="O57" i="2"/>
  <c r="O115" i="2"/>
  <c r="O186" i="2"/>
  <c r="O201" i="2"/>
  <c r="O206" i="2"/>
  <c r="P237" i="2"/>
  <c r="O261" i="2"/>
  <c r="O283" i="2"/>
  <c r="P291" i="2"/>
  <c r="P302" i="2"/>
  <c r="O21" i="2"/>
  <c r="O49" i="2"/>
  <c r="P97" i="2"/>
  <c r="O205" i="2"/>
  <c r="O255" i="2"/>
  <c r="P282" i="2"/>
  <c r="O286" i="2"/>
  <c r="O333" i="2"/>
  <c r="O9" i="2"/>
  <c r="O50" i="2"/>
  <c r="P69" i="2"/>
  <c r="P78" i="2"/>
  <c r="O81" i="2"/>
  <c r="P88" i="2"/>
  <c r="P90" i="2"/>
  <c r="P119" i="2"/>
  <c r="P128" i="2"/>
  <c r="P157" i="2"/>
  <c r="O190" i="2"/>
  <c r="P197" i="2"/>
  <c r="O210" i="2"/>
  <c r="P217" i="2"/>
  <c r="O256" i="2"/>
  <c r="O268" i="2"/>
  <c r="P294" i="2"/>
  <c r="P298" i="2"/>
  <c r="P310" i="2"/>
  <c r="P337" i="2"/>
  <c r="P7" i="2"/>
  <c r="O13" i="2"/>
  <c r="P79" i="2"/>
  <c r="P95" i="2"/>
  <c r="P96" i="2"/>
  <c r="P103" i="2"/>
  <c r="P120" i="2"/>
  <c r="O121" i="2"/>
  <c r="P132" i="2"/>
  <c r="P137" i="2"/>
  <c r="P147" i="2"/>
  <c r="O152" i="2"/>
  <c r="P166" i="2"/>
  <c r="P167" i="2"/>
  <c r="P171" i="2"/>
  <c r="O181" i="2"/>
  <c r="P196" i="2"/>
  <c r="P228" i="2"/>
  <c r="P250" i="2"/>
  <c r="P257" i="2"/>
  <c r="P262" i="2"/>
  <c r="P283" i="2"/>
  <c r="O322" i="2"/>
  <c r="P340" i="2"/>
  <c r="O331" i="2"/>
  <c r="P6" i="2"/>
  <c r="P16" i="2"/>
  <c r="P24" i="2"/>
  <c r="P30" i="2"/>
  <c r="O129" i="2"/>
  <c r="O149" i="2"/>
  <c r="O160" i="2"/>
  <c r="O174" i="2"/>
  <c r="O180" i="2"/>
  <c r="O200" i="2"/>
  <c r="O207" i="2"/>
  <c r="P221" i="2"/>
  <c r="O231" i="2"/>
  <c r="O265" i="2"/>
  <c r="O272" i="2"/>
  <c r="O287" i="2"/>
  <c r="O307" i="2"/>
  <c r="O310" i="2"/>
  <c r="P330" i="2"/>
  <c r="P71" i="2"/>
  <c r="P77" i="2"/>
  <c r="P82" i="2"/>
  <c r="P123" i="2"/>
  <c r="P135" i="2"/>
  <c r="P188" i="2"/>
  <c r="O244" i="2"/>
  <c r="O249" i="2"/>
  <c r="O300" i="2"/>
  <c r="P314" i="2"/>
  <c r="P189" i="2"/>
  <c r="O29" i="2"/>
  <c r="P33" i="2"/>
  <c r="O62" i="2"/>
  <c r="P106" i="2"/>
  <c r="P112" i="2"/>
  <c r="P145" i="2"/>
  <c r="O156" i="2"/>
  <c r="P169" i="2"/>
  <c r="O194" i="2"/>
  <c r="P248" i="2"/>
  <c r="P280" i="2"/>
  <c r="O320" i="2"/>
  <c r="O334" i="2"/>
  <c r="P55" i="2"/>
  <c r="O235" i="2"/>
  <c r="O327" i="2"/>
  <c r="O18" i="2"/>
  <c r="O11" i="2"/>
  <c r="O40" i="2"/>
  <c r="O68" i="2"/>
  <c r="O87" i="2"/>
  <c r="O185" i="2"/>
  <c r="O191" i="2"/>
  <c r="O204" i="2"/>
  <c r="P246" i="2"/>
  <c r="O252" i="2"/>
  <c r="P258" i="2"/>
  <c r="O291" i="2"/>
  <c r="O305" i="2"/>
  <c r="O312" i="2"/>
  <c r="O317" i="2"/>
  <c r="O326" i="2"/>
  <c r="P328" i="2"/>
  <c r="O332" i="2"/>
  <c r="P15" i="2"/>
  <c r="O25" i="2"/>
  <c r="O27" i="2"/>
  <c r="O35" i="2"/>
  <c r="P36" i="2"/>
  <c r="P37" i="2"/>
  <c r="P80" i="2"/>
  <c r="O96" i="2"/>
  <c r="P121" i="2"/>
  <c r="O128" i="2"/>
  <c r="O147" i="2"/>
  <c r="O167" i="2"/>
  <c r="O177" i="2"/>
  <c r="P181" i="2"/>
  <c r="O197" i="2"/>
  <c r="P199" i="2"/>
  <c r="O223" i="2"/>
  <c r="O251" i="2"/>
  <c r="O264" i="2"/>
  <c r="O269" i="2"/>
  <c r="P296" i="2"/>
  <c r="O302" i="2"/>
  <c r="O311" i="2"/>
  <c r="O316" i="2"/>
  <c r="P322" i="2"/>
  <c r="O340" i="2"/>
  <c r="O39" i="2"/>
  <c r="P109" i="2"/>
  <c r="P14" i="2"/>
  <c r="P31" i="2"/>
  <c r="P47" i="2"/>
  <c r="P61" i="2"/>
  <c r="P67" i="2"/>
  <c r="O83" i="2"/>
  <c r="P104" i="2"/>
  <c r="O110" i="2"/>
  <c r="P154" i="2"/>
  <c r="P158" i="2"/>
  <c r="P172" i="2"/>
  <c r="O198" i="2"/>
  <c r="P214" i="2"/>
  <c r="O229" i="2"/>
  <c r="O275" i="2"/>
  <c r="P284" i="2"/>
  <c r="O285" i="2"/>
  <c r="O297" i="2"/>
  <c r="P303" i="2"/>
  <c r="P331" i="2"/>
  <c r="P336" i="2"/>
  <c r="P176" i="2"/>
  <c r="P184" i="2"/>
  <c r="O184" i="2"/>
  <c r="P215" i="2"/>
  <c r="O215" i="2"/>
  <c r="O17" i="2"/>
  <c r="O123" i="2"/>
  <c r="O153" i="2"/>
  <c r="P153" i="2"/>
  <c r="O66" i="2"/>
  <c r="P151" i="2"/>
  <c r="O151" i="2"/>
  <c r="O168" i="2"/>
  <c r="P168" i="2"/>
  <c r="O209" i="2"/>
  <c r="P209" i="2"/>
  <c r="O6" i="2"/>
  <c r="O54" i="2"/>
  <c r="P66" i="2"/>
  <c r="O102" i="2"/>
  <c r="P107" i="2"/>
  <c r="O107" i="2"/>
  <c r="P179" i="2"/>
  <c r="O179" i="2"/>
  <c r="O36" i="2"/>
  <c r="O41" i="2"/>
  <c r="O67" i="2"/>
  <c r="O104" i="2"/>
  <c r="P105" i="2"/>
  <c r="O38" i="2"/>
  <c r="O42" i="2"/>
  <c r="P48" i="2"/>
  <c r="O53" i="2"/>
  <c r="P62" i="2"/>
  <c r="O92" i="2"/>
  <c r="P101" i="2"/>
  <c r="P108" i="2"/>
  <c r="P116" i="2"/>
  <c r="P117" i="2"/>
  <c r="P122" i="2"/>
  <c r="O122" i="2"/>
  <c r="P127" i="2"/>
  <c r="O127" i="2"/>
  <c r="P8" i="2"/>
  <c r="P23" i="2"/>
  <c r="O34" i="2"/>
  <c r="O61" i="2"/>
  <c r="O64" i="2"/>
  <c r="P73" i="2"/>
  <c r="O80" i="2"/>
  <c r="O82" i="2"/>
  <c r="O85" i="2"/>
  <c r="O89" i="2"/>
  <c r="O100" i="2"/>
  <c r="O106" i="2"/>
  <c r="O126" i="2"/>
  <c r="O178" i="2"/>
  <c r="P178" i="2"/>
  <c r="O31" i="2"/>
  <c r="P34" i="2"/>
  <c r="O60" i="2"/>
  <c r="O63" i="2"/>
  <c r="O79" i="2"/>
  <c r="O99" i="2"/>
  <c r="O161" i="2"/>
  <c r="P161" i="2"/>
  <c r="P220" i="2"/>
  <c r="O220" i="2"/>
  <c r="O14" i="2"/>
  <c r="O30" i="2"/>
  <c r="O33" i="2"/>
  <c r="O48" i="2"/>
  <c r="O51" i="2"/>
  <c r="O59" i="2"/>
  <c r="O78" i="2"/>
  <c r="O86" i="2"/>
  <c r="O90" i="2"/>
  <c r="O98" i="2"/>
  <c r="O113" i="2"/>
  <c r="P240" i="2"/>
  <c r="O240" i="2"/>
  <c r="P17" i="2"/>
  <c r="P18" i="2"/>
  <c r="O37" i="2"/>
  <c r="O44" i="2"/>
  <c r="O52" i="2"/>
  <c r="O91" i="2"/>
  <c r="O108" i="2"/>
  <c r="P111" i="2"/>
  <c r="O111" i="2"/>
  <c r="O124" i="2"/>
  <c r="P190" i="2"/>
  <c r="P162" i="2"/>
  <c r="P203" i="2"/>
  <c r="O203" i="2"/>
  <c r="O216" i="2"/>
  <c r="P222" i="2"/>
  <c r="O222" i="2"/>
  <c r="P224" i="2"/>
  <c r="P225" i="2"/>
  <c r="O236" i="2"/>
  <c r="P242" i="2"/>
  <c r="O242" i="2"/>
  <c r="P244" i="2"/>
  <c r="P245" i="2"/>
  <c r="P268" i="2"/>
  <c r="P293" i="2"/>
  <c r="P313" i="2"/>
  <c r="P320" i="2"/>
  <c r="P321" i="2"/>
  <c r="P329" i="2"/>
  <c r="O329" i="2"/>
  <c r="P344" i="2"/>
  <c r="O344" i="2"/>
  <c r="P269" i="2"/>
  <c r="P324" i="2"/>
  <c r="O324" i="2"/>
  <c r="P343" i="2"/>
  <c r="O343" i="2"/>
  <c r="O132" i="2"/>
  <c r="O137" i="2"/>
  <c r="O142" i="2"/>
  <c r="P143" i="2"/>
  <c r="O148" i="2"/>
  <c r="O158" i="2"/>
  <c r="O172" i="2"/>
  <c r="P183" i="2"/>
  <c r="O183" i="2"/>
  <c r="O213" i="2"/>
  <c r="O228" i="2"/>
  <c r="O248" i="2"/>
  <c r="O273" i="2"/>
  <c r="P279" i="2"/>
  <c r="O279" i="2"/>
  <c r="O131" i="2"/>
  <c r="O136" i="2"/>
  <c r="O141" i="2"/>
  <c r="O145" i="2"/>
  <c r="O155" i="2"/>
  <c r="O157" i="2"/>
  <c r="O164" i="2"/>
  <c r="O182" i="2"/>
  <c r="O188" i="2"/>
  <c r="O212" i="2"/>
  <c r="O227" i="2"/>
  <c r="P234" i="2"/>
  <c r="O247" i="2"/>
  <c r="P254" i="2"/>
  <c r="O284" i="2"/>
  <c r="P338" i="2"/>
  <c r="O338" i="2"/>
  <c r="O146" i="2"/>
  <c r="O189" i="2"/>
  <c r="P247" i="2"/>
  <c r="P259" i="2"/>
  <c r="P290" i="2"/>
  <c r="O296" i="2"/>
  <c r="P323" i="2"/>
  <c r="O176" i="2"/>
  <c r="O193" i="2"/>
  <c r="P233" i="2"/>
  <c r="O233" i="2"/>
  <c r="P253" i="2"/>
  <c r="O253" i="2"/>
  <c r="P264" i="2"/>
  <c r="P278" i="2"/>
  <c r="O169" i="2"/>
  <c r="O192" i="2"/>
  <c r="O258" i="2"/>
  <c r="P289" i="2"/>
  <c r="O289" i="2"/>
  <c r="P301" i="2"/>
  <c r="O315" i="2"/>
  <c r="O162" i="2"/>
  <c r="P210" i="2"/>
  <c r="P216" i="2"/>
  <c r="P218" i="2"/>
  <c r="O218" i="2"/>
  <c r="O225" i="2"/>
  <c r="P236" i="2"/>
  <c r="P238" i="2"/>
  <c r="O238" i="2"/>
  <c r="O245" i="2"/>
  <c r="O257" i="2"/>
  <c r="P263" i="2"/>
  <c r="O263" i="2"/>
  <c r="O294" i="2"/>
  <c r="O314" i="2"/>
  <c r="O321" i="2"/>
  <c r="O325" i="2"/>
  <c r="O221" i="2"/>
  <c r="O241" i="2"/>
  <c r="P270" i="2"/>
  <c r="O276" i="2"/>
  <c r="O277" i="2"/>
  <c r="O295" i="2"/>
  <c r="P300" i="2"/>
  <c r="O339" i="2"/>
  <c r="P339" i="2"/>
  <c r="O217" i="2"/>
  <c r="O237" i="2"/>
  <c r="O323" i="2"/>
  <c r="O328" i="2"/>
  <c r="O337" i="2"/>
  <c r="O342" i="2"/>
  <c r="O350" i="2" l="1"/>
  <c r="O349" i="2"/>
  <c r="O348" i="2"/>
</calcChain>
</file>

<file path=xl/sharedStrings.xml><?xml version="1.0" encoding="utf-8"?>
<sst xmlns="http://schemas.openxmlformats.org/spreadsheetml/2006/main" count="1421" uniqueCount="64">
  <si>
    <t>Age at Test</t>
  </si>
  <si>
    <t>Eye</t>
  </si>
  <si>
    <t>OD</t>
  </si>
  <si>
    <t>OS</t>
  </si>
  <si>
    <t>EZ Area (mm^2)</t>
  </si>
  <si>
    <t>OS Volume (mm^3)</t>
  </si>
  <si>
    <t>Baseline EZ Area (mm^2)</t>
  </si>
  <si>
    <t>Bscan Density (mm)</t>
  </si>
  <si>
    <t>ID for Manuscript</t>
  </si>
  <si>
    <t>Baseline OS Vol (mm^3)</t>
  </si>
  <si>
    <t>Follow-up Time (yr)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</si>
  <si>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</si>
  <si>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</si>
  <si>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</si>
  <si>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</si>
  <si>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</si>
  <si>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</si>
  <si>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</si>
  <si>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</si>
  <si>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</si>
  <si>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</si>
  <si>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</si>
  <si>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</si>
  <si>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</si>
  <si>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</si>
  <si>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</si>
  <si>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</si>
  <si>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</si>
  <si>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</si>
  <si>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</si>
  <si>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</si>
  <si>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</si>
  <si>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</si>
  <si>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</si>
  <si>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</si>
  <si>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</si>
  <si>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</si>
  <si>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</si>
  <si>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</si>
  <si>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</si>
  <si>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</si>
  <si>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</si>
  <si>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</si>
  <si>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</si>
  <si>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</si>
  <si>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Average Baseline Values from Two Graders</t>
  </si>
  <si>
    <r>
      <t>Baseline 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</si>
  <si>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Grader 1</t>
  </si>
  <si>
    <t>Grader 2</t>
  </si>
  <si>
    <t>Square Root of EZ Area</t>
  </si>
  <si>
    <r>
      <t>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</si>
  <si>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Mean of Grader 1 &amp; Grader 2</t>
  </si>
  <si>
    <t>STD of Sqrt of EZ Area</t>
  </si>
  <si>
    <t>STD of OS Volume</t>
  </si>
  <si>
    <t>STD of EZ Area</t>
  </si>
  <si>
    <t>STD of OS Thickness</t>
  </si>
  <si>
    <t>OS Thickness (mm)</t>
  </si>
  <si>
    <t>Baseline Sqrt of EZ Area (mm)</t>
  </si>
  <si>
    <t>XLRP Longitudinal Study Results - Photoreceptor Outer Segment Metrics Measured by Manual Correction of Deep Learning Model Segmentation</t>
  </si>
  <si>
    <t>XLRP Longitudinal Study Results - Photoreceptor Outer Segment Metrics Measured Automatically by the Deep Learning Models (average of three measurements)</t>
  </si>
  <si>
    <t>Mean Depp Learning Model Measurements +/- STD</t>
  </si>
  <si>
    <t>min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</si>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</sst>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ymbol"/>
      <charset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166" fontId="1" fillId="0" borderId="2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1" fontId="0" fillId="3" borderId="0" xfId="0" applyNumberFormat="1" applyFill="1"/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3" borderId="0" xfId="0" applyFont="1" applyFill="1"/>
    <xf numFmtId="0" fontId="5" fillId="0" borderId="0" xfId="0" applyFont="1"/>
    <xf numFmtId="166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4BC4-13A3-CA42-9E07-6F9B29FF1DAF}">
  <dimension ref="A1:AB350"/>
  <sheetViews>
    <sheetView tabSelected="1" zoomScaleNormal="100" workbookViewId="0">
      <pane ySplit="3" topLeftCell="A4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3" width="8.83203125" customWidth="1"/>
    <col min="4" max="4" width="13.83203125" style="12" customWidth="1"/>
    <col min="5" max="5" width="14.83203125" style="13" customWidth="1"/>
    <col min="6" max="6" width="12.83203125" style="14" customWidth="1"/>
    <col min="7" max="7" width="14.83203125" customWidth="1"/>
    <col min="8" max="8" width="12.83203125" customWidth="1"/>
    <col min="9" max="9" width="10.83203125" style="22"/>
    <col min="10" max="10" width="1.83203125" style="20" customWidth="1"/>
    <col min="11" max="11" width="12.83203125" style="22" customWidth="1"/>
    <col min="12" max="12" width="10.83203125" style="22"/>
    <col min="13" max="14" width="10.83203125" style="6"/>
    <col min="15" max="15" width="10.83203125" style="6" customWidth="1"/>
    <col min="16" max="18" width="10.83203125" style="6"/>
    <col min="19" max="19" width="1.83203125" customWidth="1"/>
    <col min="20" max="20" width="12.83203125" style="6" customWidth="1"/>
    <col min="21" max="23" width="10.83203125" style="6"/>
    <col min="24" max="24" width="1.83203125" style="6" customWidth="1"/>
    <col min="25" max="25" width="12.83203125" style="6" customWidth="1"/>
    <col min="26" max="28" width="10.83203125" style="6"/>
  </cols>
  <sheetData>
    <row r="1" spans="1:28" ht="17" thickBot="1" x14ac:dyDescent="0.25">
      <c r="A1" s="11" t="s">
        <v>58</v>
      </c>
    </row>
    <row r="2" spans="1:28" ht="17" thickBot="1" x14ac:dyDescent="0.25">
      <c r="E2" s="44" t="s">
        <v>45</v>
      </c>
      <c r="F2" s="45"/>
      <c r="G2" s="45"/>
      <c r="H2" s="46"/>
      <c r="K2" s="47" t="s">
        <v>51</v>
      </c>
      <c r="L2" s="48"/>
      <c r="M2" s="48"/>
      <c r="N2" s="48"/>
      <c r="O2" s="48"/>
      <c r="P2" s="48"/>
      <c r="Q2" s="48"/>
      <c r="R2" s="49"/>
      <c r="S2" s="20"/>
      <c r="T2" s="50" t="s">
        <v>47</v>
      </c>
      <c r="U2" s="51"/>
      <c r="V2" s="51"/>
      <c r="W2" s="52"/>
      <c r="X2" s="25"/>
      <c r="Y2" s="50" t="s">
        <v>48</v>
      </c>
      <c r="Z2" s="51"/>
      <c r="AA2" s="51"/>
      <c r="AB2" s="52"/>
    </row>
    <row r="3" spans="1:28" ht="36" customHeight="1" thickBot="1" x14ac:dyDescent="0.25">
      <c r="A3" s="7" t="s">
        <v>8</v>
      </c>
      <c r="B3" s="7" t="s">
        <v>0</v>
      </c>
      <c r="C3" s="8" t="s">
        <v>1</v>
      </c>
      <c r="D3" s="9" t="s">
        <v>7</v>
      </c>
      <c r="E3" s="15" t="s">
        <v>46</v>
      </c>
      <c r="F3" s="16" t="s">
        <v>6</v>
      </c>
      <c r="G3" s="8" t="s">
        <v>57</v>
      </c>
      <c r="H3" s="17" t="s">
        <v>9</v>
      </c>
      <c r="I3" s="21" t="s">
        <v>10</v>
      </c>
      <c r="K3" s="33" t="s">
        <v>50</v>
      </c>
      <c r="L3" s="34" t="s">
        <v>55</v>
      </c>
      <c r="M3" s="26" t="s">
        <v>4</v>
      </c>
      <c r="N3" s="26" t="s">
        <v>54</v>
      </c>
      <c r="O3" s="26" t="s">
        <v>49</v>
      </c>
      <c r="P3" s="26" t="s">
        <v>52</v>
      </c>
      <c r="Q3" s="26" t="s">
        <v>5</v>
      </c>
      <c r="R3" s="27" t="s">
        <v>53</v>
      </c>
      <c r="S3" s="28"/>
      <c r="T3" s="9" t="s">
        <v>56</v>
      </c>
      <c r="U3" s="26" t="s">
        <v>4</v>
      </c>
      <c r="V3" s="26" t="s">
        <v>49</v>
      </c>
      <c r="W3" s="27" t="s">
        <v>5</v>
      </c>
      <c r="X3" s="29"/>
      <c r="Y3" s="9" t="s">
        <v>56</v>
      </c>
      <c r="Z3" s="26" t="s">
        <v>4</v>
      </c>
      <c r="AA3" s="26" t="s">
        <v>49</v>
      </c>
      <c r="AB3" s="27" t="s">
        <v>5</v>
      </c>
    </row>
    <row r="4" spans="1:28" x14ac:dyDescent="0.2">
      <c r="A4" s="3" t="s">
        <v>11</v>
      </c>
      <c r="B4" s="4">
        <v>23.944377949010988</v>
      </c>
      <c r="C4" s="4" t="s">
        <v>2</v>
      </c>
      <c r="D4" s="5">
        <v>0.2394</v>
      </c>
      <c r="E4" s="23">
        <v>24.083826738110449</v>
      </c>
      <c r="F4" s="18">
        <v>27.448153599999998</v>
      </c>
      <c r="G4" s="5">
        <v>5.2360387231031496</v>
      </c>
      <c r="H4" s="5">
        <v>0.65853190962381647</v>
      </c>
      <c r="I4" s="23">
        <v>0</v>
      </c>
      <c r="K4" s="23">
        <f>AVERAGE(T4, Y4) * 1000</f>
        <v>24.083826738110449</v>
      </c>
      <c r="L4" s="23">
        <f>STDEV(T4, Y4) * 1000</f>
        <v>1.9043987994138458</v>
      </c>
      <c r="M4" s="5">
        <f t="shared" ref="M4:M65" si="0">AVERAGE(U4, Z4)</f>
        <v>27.448153599999998</v>
      </c>
      <c r="N4" s="5">
        <f t="shared" ref="N4:N65" si="1">STDEV(U4, Z4)</f>
        <v>2.6514046957009541</v>
      </c>
      <c r="O4" s="5">
        <f t="shared" ref="O4:O65" si="2">AVERAGE(V4, AA4)</f>
        <v>5.2360387231031496</v>
      </c>
      <c r="P4" s="5">
        <f t="shared" ref="P4:P65" si="3">STDEV(V4, AA4)</f>
        <v>0.25318803354166108</v>
      </c>
      <c r="Q4" s="5">
        <f t="shared" ref="Q4:Q65" si="4">AVERAGE(W4, AB4)</f>
        <v>0.65853190962381647</v>
      </c>
      <c r="R4" s="5">
        <f>STDEV(W4, AB4)</f>
        <v>1.1583740541909139E-2</v>
      </c>
      <c r="S4" s="20"/>
      <c r="T4" s="5">
        <v>2.5430440043259499E-2</v>
      </c>
      <c r="U4" s="5">
        <v>25.57332736</v>
      </c>
      <c r="V4" s="5">
        <f>SQRT(U4)</f>
        <v>5.0570077476705535</v>
      </c>
      <c r="W4" s="5">
        <v>0.65034096813512698</v>
      </c>
      <c r="X4" s="35"/>
      <c r="Y4" s="5">
        <v>2.2737213432961399E-2</v>
      </c>
      <c r="Z4" s="5">
        <v>29.322979839999999</v>
      </c>
      <c r="AA4" s="5">
        <f>SQRT(Z4)</f>
        <v>5.4150696985357447</v>
      </c>
      <c r="AB4" s="5">
        <v>0.66672285111250595</v>
      </c>
    </row>
    <row r="5" spans="1:28" x14ac:dyDescent="0.2">
      <c r="A5" s="3" t="s">
        <v>11</v>
      </c>
      <c r="B5" s="4">
        <v>31.18011957762463</v>
      </c>
      <c r="C5" s="4" t="s">
        <v>2</v>
      </c>
      <c r="D5" s="5">
        <v>0.2394</v>
      </c>
      <c r="E5" s="23">
        <v>24.083826738110449</v>
      </c>
      <c r="F5" s="18">
        <v>27.448153599999998</v>
      </c>
      <c r="G5" s="5">
        <v>5.2360387231031496</v>
      </c>
      <c r="H5" s="5">
        <v>0.65853190962381647</v>
      </c>
      <c r="I5" s="23">
        <v>7.2357416286149201</v>
      </c>
      <c r="K5" s="23">
        <f t="shared" ref="K5:K9" si="5">AVERAGE(T5, Y5) * 1000</f>
        <v>27.838240026419747</v>
      </c>
      <c r="L5" s="23">
        <f t="shared" ref="L5:L9" si="6">STDEV(T5, Y5) * 1000</f>
        <v>1.7173559457936818</v>
      </c>
      <c r="M5" s="5">
        <f t="shared" si="0"/>
        <v>20.92251392</v>
      </c>
      <c r="N5" s="5">
        <f t="shared" si="1"/>
        <v>1.6357957111640893</v>
      </c>
      <c r="O5" s="5">
        <f t="shared" si="2"/>
        <v>4.5723642848806936</v>
      </c>
      <c r="P5" s="5">
        <f t="shared" si="3"/>
        <v>0.1788785417396781</v>
      </c>
      <c r="Q5" s="5">
        <f t="shared" si="4"/>
        <v>0.5810413427157326</v>
      </c>
      <c r="R5" s="5">
        <f t="shared" ref="R5:R9" si="7">STDEV(W5, AB5)</f>
        <v>9.6062699601101292E-3</v>
      </c>
      <c r="S5" s="20"/>
      <c r="T5" s="5">
        <v>2.9052594061401499E-2</v>
      </c>
      <c r="U5" s="5">
        <v>19.765831680000002</v>
      </c>
      <c r="V5" s="5">
        <f t="shared" ref="V5:V30" si="8">SQRT(U5)</f>
        <v>4.4458780550078068</v>
      </c>
      <c r="W5" s="5">
        <v>0.57424868408503005</v>
      </c>
      <c r="X5" s="35"/>
      <c r="Y5" s="5">
        <v>2.6623885991438001E-2</v>
      </c>
      <c r="Z5" s="5">
        <v>22.079196159999999</v>
      </c>
      <c r="AA5" s="5">
        <f t="shared" ref="AA5:AA30" si="9">SQRT(Z5)</f>
        <v>4.6988505147535813</v>
      </c>
      <c r="AB5" s="5">
        <v>0.58783400134643504</v>
      </c>
    </row>
    <row r="6" spans="1:28" x14ac:dyDescent="0.2">
      <c r="A6" s="3" t="s">
        <v>11</v>
      </c>
      <c r="B6" s="4">
        <v>31.180121194824501</v>
      </c>
      <c r="C6" s="4" t="s">
        <v>2</v>
      </c>
      <c r="D6" s="5">
        <v>6.0983333333333327E-2</v>
      </c>
      <c r="E6" s="23">
        <v>24.083826738110449</v>
      </c>
      <c r="F6" s="18">
        <v>27.448153599999998</v>
      </c>
      <c r="G6" s="5">
        <v>5.2360387231031496</v>
      </c>
      <c r="H6" s="5">
        <v>0.65853190962381647</v>
      </c>
      <c r="I6" s="23">
        <v>7.2357432458141497</v>
      </c>
      <c r="K6" s="23">
        <f t="shared" si="5"/>
        <v>27.821327908929401</v>
      </c>
      <c r="L6" s="23">
        <f t="shared" si="6"/>
        <v>1.6833058519961843</v>
      </c>
      <c r="M6" s="5">
        <f t="shared" si="0"/>
        <v>21.216554819999999</v>
      </c>
      <c r="N6" s="5">
        <f t="shared" si="1"/>
        <v>1.5439379299517468</v>
      </c>
      <c r="O6" s="5">
        <f t="shared" si="2"/>
        <v>4.6046173979893945</v>
      </c>
      <c r="P6" s="5">
        <f t="shared" si="3"/>
        <v>0.1676510550720138</v>
      </c>
      <c r="Q6" s="5">
        <f t="shared" si="4"/>
        <v>0.5889732688686935</v>
      </c>
      <c r="R6" s="5">
        <f t="shared" si="7"/>
        <v>7.2404525325162365E-3</v>
      </c>
      <c r="S6" s="20"/>
      <c r="T6" s="5">
        <v>2.9011604891686901E-2</v>
      </c>
      <c r="U6" s="5">
        <v>20.12482584</v>
      </c>
      <c r="V6" s="5">
        <f t="shared" si="8"/>
        <v>4.4860702000748942</v>
      </c>
      <c r="W6" s="5">
        <v>0.58385349578409196</v>
      </c>
      <c r="X6" s="35"/>
      <c r="Y6" s="5">
        <v>2.6631050926171899E-2</v>
      </c>
      <c r="Z6" s="5">
        <v>22.308283800000002</v>
      </c>
      <c r="AA6" s="5">
        <f t="shared" si="9"/>
        <v>4.7231645959038948</v>
      </c>
      <c r="AB6" s="5">
        <v>0.59409304195329504</v>
      </c>
    </row>
    <row r="7" spans="1:28" x14ac:dyDescent="0.2">
      <c r="A7" s="3" t="s">
        <v>11</v>
      </c>
      <c r="B7" s="4">
        <v>23.94439573820285</v>
      </c>
      <c r="C7" s="4" t="s">
        <v>3</v>
      </c>
      <c r="D7" s="5">
        <v>0.24293333333333333</v>
      </c>
      <c r="E7" s="23">
        <v>25.679129674512552</v>
      </c>
      <c r="F7" s="5">
        <v>26.79378822</v>
      </c>
      <c r="G7" s="5">
        <v>5.1740738473677181</v>
      </c>
      <c r="H7" s="5">
        <v>0.68614972553629894</v>
      </c>
      <c r="I7" s="23">
        <v>0</v>
      </c>
      <c r="K7" s="23">
        <f t="shared" si="5"/>
        <v>25.679129674512552</v>
      </c>
      <c r="L7" s="23">
        <f t="shared" si="6"/>
        <v>1.713847461633853</v>
      </c>
      <c r="M7" s="5">
        <f t="shared" si="0"/>
        <v>26.79378822</v>
      </c>
      <c r="N7" s="5">
        <f t="shared" si="1"/>
        <v>2.2072403511404675</v>
      </c>
      <c r="O7" s="5">
        <f t="shared" si="2"/>
        <v>5.1740738473677181</v>
      </c>
      <c r="P7" s="5">
        <f t="shared" si="3"/>
        <v>0.21329811056556391</v>
      </c>
      <c r="Q7" s="5">
        <f t="shared" si="4"/>
        <v>0.68614972553629894</v>
      </c>
      <c r="R7" s="5">
        <f t="shared" si="7"/>
        <v>1.07595452713511E-2</v>
      </c>
      <c r="S7" s="20"/>
      <c r="T7" s="5">
        <v>2.6891002836553199E-2</v>
      </c>
      <c r="U7" s="5">
        <v>25.233033599999999</v>
      </c>
      <c r="V7" s="5">
        <f t="shared" si="8"/>
        <v>5.0232493069725299</v>
      </c>
      <c r="W7" s="5">
        <v>0.67854157811244298</v>
      </c>
      <c r="X7" s="35"/>
      <c r="Y7" s="5">
        <v>2.4467256512471901E-2</v>
      </c>
      <c r="Z7" s="5">
        <v>28.354542840000001</v>
      </c>
      <c r="AA7" s="5">
        <f t="shared" si="9"/>
        <v>5.3248983877629064</v>
      </c>
      <c r="AB7" s="5">
        <v>0.69375787296015501</v>
      </c>
    </row>
    <row r="8" spans="1:28" x14ac:dyDescent="0.2">
      <c r="A8" s="3" t="s">
        <v>11</v>
      </c>
      <c r="B8" s="4">
        <v>31.180123953578025</v>
      </c>
      <c r="C8" s="4" t="s">
        <v>3</v>
      </c>
      <c r="D8" s="5">
        <v>6.1775000000000004E-2</v>
      </c>
      <c r="E8" s="23">
        <v>25.679129674512552</v>
      </c>
      <c r="F8" s="5">
        <v>26.79378822</v>
      </c>
      <c r="G8" s="5">
        <v>5.1740738473677181</v>
      </c>
      <c r="H8" s="5">
        <v>0.68614972553629894</v>
      </c>
      <c r="I8" s="23">
        <v>7.2357282153729399</v>
      </c>
      <c r="K8" s="23">
        <f t="shared" si="5"/>
        <v>27.901025372640699</v>
      </c>
      <c r="L8" s="23">
        <f t="shared" si="6"/>
        <v>1.6404123104821204</v>
      </c>
      <c r="M8" s="5">
        <f t="shared" si="0"/>
        <v>19.8909956</v>
      </c>
      <c r="N8" s="5">
        <f t="shared" si="1"/>
        <v>1.3626186392714104</v>
      </c>
      <c r="O8" s="5">
        <f t="shared" si="2"/>
        <v>4.4586231724190988</v>
      </c>
      <c r="P8" s="5">
        <f t="shared" si="3"/>
        <v>0.15280710956921911</v>
      </c>
      <c r="Q8" s="5">
        <f t="shared" si="4"/>
        <v>0.55386154472750593</v>
      </c>
      <c r="R8" s="5">
        <f t="shared" si="7"/>
        <v>5.3890231775584035E-3</v>
      </c>
      <c r="S8" s="20"/>
      <c r="T8" s="5">
        <v>2.90609720413245E-2</v>
      </c>
      <c r="U8" s="5">
        <v>18.92747872</v>
      </c>
      <c r="V8" s="5">
        <f t="shared" si="8"/>
        <v>4.3505722290291882</v>
      </c>
      <c r="W8" s="5">
        <v>0.55005092989468296</v>
      </c>
      <c r="X8" s="35"/>
      <c r="Y8" s="5">
        <v>2.6741078703956901E-2</v>
      </c>
      <c r="Z8" s="5">
        <v>20.85451248</v>
      </c>
      <c r="AA8" s="5">
        <f t="shared" si="9"/>
        <v>4.5666741158090094</v>
      </c>
      <c r="AB8" s="5">
        <v>0.55767215956032901</v>
      </c>
    </row>
    <row r="9" spans="1:28" x14ac:dyDescent="0.2">
      <c r="A9" s="3" t="s">
        <v>11</v>
      </c>
      <c r="B9" s="4">
        <v>31.180127727040983</v>
      </c>
      <c r="C9" s="4" t="s">
        <v>3</v>
      </c>
      <c r="D9" s="5">
        <v>0.24293333333333333</v>
      </c>
      <c r="E9" s="23">
        <v>25.679129674512552</v>
      </c>
      <c r="F9" s="5">
        <v>26.79378822</v>
      </c>
      <c r="G9" s="5">
        <v>5.1740738473677181</v>
      </c>
      <c r="H9" s="5">
        <v>0.68614972553629894</v>
      </c>
      <c r="I9" s="23">
        <v>7.2357319888384497</v>
      </c>
      <c r="K9" s="23">
        <f t="shared" si="5"/>
        <v>26.961845285491101</v>
      </c>
      <c r="L9" s="23">
        <f t="shared" si="6"/>
        <v>1.947856834082081</v>
      </c>
      <c r="M9" s="5">
        <f t="shared" si="0"/>
        <v>19.974592080000001</v>
      </c>
      <c r="N9" s="5">
        <f t="shared" si="1"/>
        <v>1.8698916135145587</v>
      </c>
      <c r="O9" s="5">
        <f t="shared" si="2"/>
        <v>4.4668430876060645</v>
      </c>
      <c r="P9" s="5">
        <f t="shared" si="3"/>
        <v>0.20930795830984736</v>
      </c>
      <c r="Q9" s="5">
        <f t="shared" si="4"/>
        <v>0.536730720722568</v>
      </c>
      <c r="R9" s="5">
        <f t="shared" si="7"/>
        <v>1.1508082693186912E-2</v>
      </c>
      <c r="S9" s="20"/>
      <c r="T9" s="5">
        <v>2.8339188061651099E-2</v>
      </c>
      <c r="U9" s="5">
        <v>18.65237904</v>
      </c>
      <c r="V9" s="5">
        <f t="shared" si="8"/>
        <v>4.3188400109288603</v>
      </c>
      <c r="W9" s="5">
        <v>0.52859327741175999</v>
      </c>
      <c r="X9" s="35"/>
      <c r="Y9" s="5">
        <v>2.55845025093311E-2</v>
      </c>
      <c r="Z9" s="5">
        <v>21.296805119999998</v>
      </c>
      <c r="AA9" s="5">
        <f t="shared" si="9"/>
        <v>4.6148461642832688</v>
      </c>
      <c r="AB9" s="5">
        <v>0.54486816403337601</v>
      </c>
    </row>
    <row r="10" spans="1:28" x14ac:dyDescent="0.2">
      <c r="A10" s="1" t="s">
        <v>12</v>
      </c>
      <c r="B10" s="2">
        <v>26.031921803652093</v>
      </c>
      <c r="C10" s="2" t="s">
        <v>2</v>
      </c>
      <c r="D10" s="6">
        <v>0.26783333333333331</v>
      </c>
      <c r="E10" s="22">
        <v>17.429270276208502</v>
      </c>
      <c r="F10" s="6">
        <v>1.5379874999999998</v>
      </c>
      <c r="G10" s="6">
        <v>1.2283975967252614</v>
      </c>
      <c r="H10" s="6">
        <v>2.5706513713343451E-2</v>
      </c>
      <c r="I10" s="22">
        <v>0</v>
      </c>
      <c r="K10" s="22">
        <f>AVERAGE(T10, Y10) * 1000</f>
        <v>17.429270276208502</v>
      </c>
      <c r="L10" s="22">
        <f>STDEV(T10, Y10) * 1000</f>
        <v>3.7148037680838089</v>
      </c>
      <c r="M10" s="6">
        <f t="shared" si="0"/>
        <v>1.5379874999999998</v>
      </c>
      <c r="N10" s="6">
        <f t="shared" si="1"/>
        <v>0.59194841732054315</v>
      </c>
      <c r="O10" s="6">
        <f t="shared" si="2"/>
        <v>1.2283975967252614</v>
      </c>
      <c r="P10" s="6">
        <f t="shared" si="3"/>
        <v>0.24094333092908801</v>
      </c>
      <c r="Q10" s="6">
        <f t="shared" si="4"/>
        <v>2.5706513713343451E-2</v>
      </c>
      <c r="R10" s="6">
        <f>STDEV(W10, AB10)</f>
        <v>4.6039071947878854E-3</v>
      </c>
      <c r="S10" s="20"/>
      <c r="T10" s="6">
        <v>2.00560332113979E-2</v>
      </c>
      <c r="U10" s="6">
        <v>1.11941676</v>
      </c>
      <c r="V10" s="6">
        <f t="shared" si="8"/>
        <v>1.0580249335436287</v>
      </c>
      <c r="W10" s="6">
        <v>2.2451059715955402E-2</v>
      </c>
      <c r="X10" s="35"/>
      <c r="Y10" s="6">
        <v>1.48025073410191E-2</v>
      </c>
      <c r="Z10" s="6">
        <v>1.9565582399999999</v>
      </c>
      <c r="AA10" s="6">
        <f t="shared" si="9"/>
        <v>1.3987702599068941</v>
      </c>
      <c r="AB10" s="6">
        <v>2.89619677107315E-2</v>
      </c>
    </row>
    <row r="11" spans="1:28" x14ac:dyDescent="0.2">
      <c r="A11" s="1" t="s">
        <v>12</v>
      </c>
      <c r="B11" s="2">
        <v>28.583025526383587</v>
      </c>
      <c r="C11" s="2" t="s">
        <v>2</v>
      </c>
      <c r="D11" s="6">
        <v>6.8375000000000005E-2</v>
      </c>
      <c r="E11" s="22">
        <v>17.429270276208502</v>
      </c>
      <c r="F11" s="6">
        <v>1.5379874999999998</v>
      </c>
      <c r="G11" s="6">
        <v>1.2283975967252614</v>
      </c>
      <c r="H11" s="6">
        <v>2.5706513713343451E-2</v>
      </c>
      <c r="I11" s="22">
        <v>2.5511037227295801</v>
      </c>
      <c r="K11" s="22">
        <f t="shared" ref="K11:K21" si="10">AVERAGE(T11, Y11) * 1000</f>
        <v>18.740913098281048</v>
      </c>
      <c r="L11" s="22">
        <f t="shared" ref="L11:L21" si="11">STDEV(T11, Y11) * 1000</f>
        <v>1.8687156898203257</v>
      </c>
      <c r="M11" s="6">
        <f t="shared" si="0"/>
        <v>1.1756339200000001</v>
      </c>
      <c r="N11" s="6">
        <f t="shared" si="1"/>
        <v>8.3992971896462862E-2</v>
      </c>
      <c r="O11" s="6">
        <f t="shared" si="2"/>
        <v>1.083920353521783</v>
      </c>
      <c r="P11" s="6">
        <f t="shared" si="3"/>
        <v>3.8744992481947467E-2</v>
      </c>
      <c r="Q11" s="6">
        <f t="shared" si="4"/>
        <v>2.1953973637902698E-2</v>
      </c>
      <c r="R11" s="6">
        <f t="shared" ref="R11:R21" si="12">STDEV(W11, AB11)</f>
        <v>6.2282056461104005E-4</v>
      </c>
      <c r="S11" s="20"/>
      <c r="T11" s="6">
        <v>2.0062294634662699E-2</v>
      </c>
      <c r="U11" s="6">
        <v>1.11624192</v>
      </c>
      <c r="V11" s="6">
        <f t="shared" si="8"/>
        <v>1.0565235066007761</v>
      </c>
      <c r="W11" s="6">
        <v>2.23943742826016E-2</v>
      </c>
      <c r="X11" s="35"/>
      <c r="Y11" s="6">
        <v>1.7419531561899401E-2</v>
      </c>
      <c r="Z11" s="6">
        <v>1.23502592</v>
      </c>
      <c r="AA11" s="6">
        <f t="shared" si="9"/>
        <v>1.1113172004427898</v>
      </c>
      <c r="AB11" s="6">
        <v>2.1513572993203799E-2</v>
      </c>
    </row>
    <row r="12" spans="1:28" x14ac:dyDescent="0.2">
      <c r="A12" s="1" t="s">
        <v>12</v>
      </c>
      <c r="B12" s="2">
        <v>28.810310977928609</v>
      </c>
      <c r="C12" s="2" t="s">
        <v>2</v>
      </c>
      <c r="D12" s="6">
        <v>6.8083333333333329E-2</v>
      </c>
      <c r="E12" s="22">
        <v>17.429270276208502</v>
      </c>
      <c r="F12" s="6">
        <v>1.5379874999999998</v>
      </c>
      <c r="G12" s="6">
        <v>1.2283975967252614</v>
      </c>
      <c r="H12" s="6">
        <v>2.5706513713343451E-2</v>
      </c>
      <c r="I12" s="22">
        <v>2.7783891742768398</v>
      </c>
      <c r="K12" s="22">
        <f t="shared" si="10"/>
        <v>19.351902259374448</v>
      </c>
      <c r="L12" s="22">
        <f t="shared" si="11"/>
        <v>1.4049091715997382</v>
      </c>
      <c r="M12" s="6">
        <f t="shared" si="0"/>
        <v>1.0093363200000001</v>
      </c>
      <c r="N12" s="6">
        <f t="shared" si="1"/>
        <v>1.4944956378818864E-2</v>
      </c>
      <c r="O12" s="6">
        <f t="shared" si="2"/>
        <v>1.0046435479940483</v>
      </c>
      <c r="P12" s="6">
        <f t="shared" si="3"/>
        <v>7.4379397591610302E-3</v>
      </c>
      <c r="Q12" s="6">
        <f t="shared" si="4"/>
        <v>1.9522079658333802E-2</v>
      </c>
      <c r="R12" s="6">
        <f t="shared" si="12"/>
        <v>1.128812518083209E-3</v>
      </c>
      <c r="S12" s="20"/>
      <c r="T12" s="6">
        <v>2.0345323061563801E-2</v>
      </c>
      <c r="U12" s="6">
        <v>0.99876863999999999</v>
      </c>
      <c r="V12" s="6">
        <f t="shared" si="8"/>
        <v>0.99938413035228846</v>
      </c>
      <c r="W12" s="6">
        <v>2.0320270644558699E-2</v>
      </c>
      <c r="X12" s="35"/>
      <c r="Y12" s="6">
        <v>1.8358481457185102E-2</v>
      </c>
      <c r="Z12" s="6">
        <v>1.0199039999999999</v>
      </c>
      <c r="AA12" s="6">
        <f t="shared" si="9"/>
        <v>1.0099029656358081</v>
      </c>
      <c r="AB12" s="6">
        <v>1.8723888672108901E-2</v>
      </c>
    </row>
    <row r="13" spans="1:28" x14ac:dyDescent="0.2">
      <c r="A13" s="1" t="s">
        <v>12</v>
      </c>
      <c r="B13" s="2">
        <v>29.051555428717744</v>
      </c>
      <c r="C13" s="2" t="s">
        <v>2</v>
      </c>
      <c r="D13" s="6">
        <v>6.8083333333333329E-2</v>
      </c>
      <c r="E13" s="22">
        <v>17.429270276208502</v>
      </c>
      <c r="F13" s="6">
        <v>1.5379874999999998</v>
      </c>
      <c r="G13" s="6">
        <v>1.2283975967252614</v>
      </c>
      <c r="H13" s="6">
        <v>2.5706513713343451E-2</v>
      </c>
      <c r="I13" s="22">
        <v>3.0196336250634199</v>
      </c>
      <c r="K13" s="22">
        <f t="shared" si="10"/>
        <v>18.385154965276151</v>
      </c>
      <c r="L13" s="22">
        <f t="shared" si="11"/>
        <v>2.1292776648242029</v>
      </c>
      <c r="M13" s="6">
        <f t="shared" si="0"/>
        <v>1.13762304</v>
      </c>
      <c r="N13" s="6">
        <f t="shared" si="1"/>
        <v>0.11023353484066822</v>
      </c>
      <c r="O13" s="6">
        <f t="shared" si="2"/>
        <v>1.0659673031917212</v>
      </c>
      <c r="P13" s="6">
        <f t="shared" si="3"/>
        <v>5.1705870579053688E-2</v>
      </c>
      <c r="Q13" s="6">
        <f t="shared" si="4"/>
        <v>2.0798016980643153E-2</v>
      </c>
      <c r="R13" s="6">
        <f t="shared" si="12"/>
        <v>3.9565470964553255E-4</v>
      </c>
      <c r="S13" s="20"/>
      <c r="T13" s="6">
        <v>1.98907816411024E-2</v>
      </c>
      <c r="U13" s="6">
        <v>1.05967616</v>
      </c>
      <c r="V13" s="6">
        <f t="shared" si="8"/>
        <v>1.0294057314781184</v>
      </c>
      <c r="W13" s="6">
        <v>2.1077787108841901E-2</v>
      </c>
      <c r="X13" s="35"/>
      <c r="Y13" s="6">
        <v>1.6879528289449899E-2</v>
      </c>
      <c r="Z13" s="6">
        <v>1.2155699200000001</v>
      </c>
      <c r="AA13" s="6">
        <f t="shared" si="9"/>
        <v>1.1025288749053241</v>
      </c>
      <c r="AB13" s="6">
        <v>2.05182468524444E-2</v>
      </c>
    </row>
    <row r="14" spans="1:28" x14ac:dyDescent="0.2">
      <c r="A14" s="1" t="s">
        <v>12</v>
      </c>
      <c r="B14" s="2">
        <v>29.404895452816319</v>
      </c>
      <c r="C14" s="2" t="s">
        <v>2</v>
      </c>
      <c r="D14" s="6">
        <v>6.8083333333333329E-2</v>
      </c>
      <c r="E14" s="22">
        <v>17.429270276208502</v>
      </c>
      <c r="F14" s="6">
        <v>1.5379874999999998</v>
      </c>
      <c r="G14" s="6">
        <v>1.2283975967252614</v>
      </c>
      <c r="H14" s="6">
        <v>2.5706513713343451E-2</v>
      </c>
      <c r="I14" s="22">
        <v>3.3729736491626299</v>
      </c>
      <c r="K14" s="22">
        <f t="shared" si="10"/>
        <v>18.188356025116398</v>
      </c>
      <c r="L14" s="22">
        <f t="shared" si="11"/>
        <v>1.8431082303209758</v>
      </c>
      <c r="M14" s="6">
        <f t="shared" si="0"/>
        <v>1.0883481599999998</v>
      </c>
      <c r="N14" s="6">
        <f t="shared" si="1"/>
        <v>9.0075221585517062E-2</v>
      </c>
      <c r="O14" s="6">
        <f t="shared" si="2"/>
        <v>1.0427921634178992</v>
      </c>
      <c r="P14" s="6">
        <f t="shared" si="3"/>
        <v>4.3189441168354548E-2</v>
      </c>
      <c r="Q14" s="6">
        <f t="shared" si="4"/>
        <v>1.97122546222342E-2</v>
      </c>
      <c r="R14" s="6">
        <f t="shared" si="12"/>
        <v>3.6762325191210508E-4</v>
      </c>
      <c r="S14" s="20"/>
      <c r="T14" s="6">
        <v>1.9491630353237099E-2</v>
      </c>
      <c r="U14" s="6">
        <v>1.0246553599999999</v>
      </c>
      <c r="V14" s="6">
        <f t="shared" si="8"/>
        <v>1.0122526166920982</v>
      </c>
      <c r="W14" s="6">
        <v>1.99722035165831E-2</v>
      </c>
      <c r="X14" s="35"/>
      <c r="Y14" s="6">
        <v>1.68850816969957E-2</v>
      </c>
      <c r="Z14" s="6">
        <v>1.1520409599999999</v>
      </c>
      <c r="AA14" s="6">
        <f t="shared" si="9"/>
        <v>1.0733317101437001</v>
      </c>
      <c r="AB14" s="6">
        <v>1.94523057278853E-2</v>
      </c>
    </row>
    <row r="15" spans="1:28" x14ac:dyDescent="0.2">
      <c r="A15" s="1" t="s">
        <v>12</v>
      </c>
      <c r="B15" s="2">
        <v>29.58019552257818</v>
      </c>
      <c r="C15" s="2" t="s">
        <v>2</v>
      </c>
      <c r="D15" s="6">
        <v>6.8083333333333329E-2</v>
      </c>
      <c r="E15" s="22">
        <v>17.429270276208502</v>
      </c>
      <c r="F15" s="6">
        <v>1.5379874999999998</v>
      </c>
      <c r="G15" s="6">
        <v>1.2283975967252614</v>
      </c>
      <c r="H15" s="6">
        <v>2.5706513713343451E-2</v>
      </c>
      <c r="I15" s="22">
        <v>3.54827371892417</v>
      </c>
      <c r="K15" s="22">
        <f t="shared" si="10"/>
        <v>18.787272822295698</v>
      </c>
      <c r="L15" s="22">
        <f t="shared" si="11"/>
        <v>1.1998704964981335</v>
      </c>
      <c r="M15" s="6">
        <f t="shared" si="0"/>
        <v>1.1751014400000002</v>
      </c>
      <c r="N15" s="6">
        <f t="shared" si="1"/>
        <v>4.5877540511723117E-2</v>
      </c>
      <c r="O15" s="6">
        <f t="shared" si="2"/>
        <v>1.083917666253545</v>
      </c>
      <c r="P15" s="6">
        <f t="shared" si="3"/>
        <v>2.1162834567635638E-2</v>
      </c>
      <c r="Q15" s="6">
        <f t="shared" si="4"/>
        <v>2.204942779349665E-2</v>
      </c>
      <c r="R15" s="6">
        <f t="shared" si="12"/>
        <v>5.4805567823880289E-4</v>
      </c>
      <c r="S15" s="20"/>
      <c r="T15" s="6">
        <v>1.9635709386915199E-2</v>
      </c>
      <c r="U15" s="6">
        <v>1.1426611200000001</v>
      </c>
      <c r="V15" s="6">
        <f t="shared" si="8"/>
        <v>1.0689532824216408</v>
      </c>
      <c r="W15" s="6">
        <v>2.24369616800471E-2</v>
      </c>
      <c r="X15" s="35"/>
      <c r="Y15" s="6">
        <v>1.7938836257676199E-2</v>
      </c>
      <c r="Z15" s="6">
        <v>1.20754176</v>
      </c>
      <c r="AA15" s="6">
        <f t="shared" si="9"/>
        <v>1.0988820500854493</v>
      </c>
      <c r="AB15" s="6">
        <v>2.16618939069462E-2</v>
      </c>
    </row>
    <row r="16" spans="1:28" x14ac:dyDescent="0.2">
      <c r="A16" s="1" t="s">
        <v>12</v>
      </c>
      <c r="B16" s="2">
        <v>26.031927987063074</v>
      </c>
      <c r="C16" s="2" t="s">
        <v>3</v>
      </c>
      <c r="D16" s="6">
        <v>0.26453333333333334</v>
      </c>
      <c r="E16" s="22">
        <v>18.889070135825548</v>
      </c>
      <c r="F16" s="6">
        <v>1.4284303999999999</v>
      </c>
      <c r="G16" s="6">
        <v>1.1875077641197767</v>
      </c>
      <c r="H16" s="6">
        <v>2.6060238815653499E-2</v>
      </c>
      <c r="I16" s="22">
        <v>0</v>
      </c>
      <c r="K16" s="22">
        <f t="shared" si="10"/>
        <v>18.889070135825548</v>
      </c>
      <c r="L16" s="22">
        <f t="shared" si="11"/>
        <v>4.0610337374905949</v>
      </c>
      <c r="M16" s="6">
        <f t="shared" si="0"/>
        <v>1.4284303999999999</v>
      </c>
      <c r="N16" s="6">
        <f t="shared" si="1"/>
        <v>0.45381705923046689</v>
      </c>
      <c r="O16" s="6">
        <f t="shared" si="2"/>
        <v>1.1875077641197767</v>
      </c>
      <c r="P16" s="6">
        <f t="shared" si="3"/>
        <v>0.19107961772647933</v>
      </c>
      <c r="Q16" s="6">
        <f t="shared" si="4"/>
        <v>2.6060238815653499E-2</v>
      </c>
      <c r="R16" s="6">
        <f t="shared" si="12"/>
        <v>2.7712782145811799E-3</v>
      </c>
      <c r="S16" s="20"/>
      <c r="T16" s="6">
        <v>2.1760654630232499E-2</v>
      </c>
      <c r="U16" s="6">
        <v>1.10753328</v>
      </c>
      <c r="V16" s="6">
        <f t="shared" si="8"/>
        <v>1.0523940706788497</v>
      </c>
      <c r="W16" s="6">
        <v>2.4100649197568599E-2</v>
      </c>
      <c r="X16" s="35"/>
      <c r="Y16" s="6">
        <v>1.60174856414186E-2</v>
      </c>
      <c r="Z16" s="6">
        <v>1.74932752</v>
      </c>
      <c r="AA16" s="6">
        <f t="shared" si="9"/>
        <v>1.3226214575607036</v>
      </c>
      <c r="AB16" s="6">
        <v>2.8019828433738399E-2</v>
      </c>
    </row>
    <row r="17" spans="1:28" x14ac:dyDescent="0.2">
      <c r="A17" s="1" t="s">
        <v>12</v>
      </c>
      <c r="B17" s="2">
        <v>28.58303231227671</v>
      </c>
      <c r="C17" s="2" t="s">
        <v>3</v>
      </c>
      <c r="D17" s="6">
        <v>5.9016666666666669E-2</v>
      </c>
      <c r="E17" s="22">
        <v>18.889070135825548</v>
      </c>
      <c r="F17" s="6">
        <v>1.4284303999999999</v>
      </c>
      <c r="G17" s="6">
        <v>1.1875077641197767</v>
      </c>
      <c r="H17" s="6">
        <v>2.6060238815653499E-2</v>
      </c>
      <c r="I17" s="22">
        <v>2.5511043252155501</v>
      </c>
      <c r="K17" s="22">
        <f t="shared" si="10"/>
        <v>18.238425825511101</v>
      </c>
      <c r="L17" s="22">
        <f t="shared" si="11"/>
        <v>2.4513751369909462</v>
      </c>
      <c r="M17" s="6">
        <f t="shared" si="0"/>
        <v>0.97804097999999995</v>
      </c>
      <c r="N17" s="6">
        <f t="shared" si="1"/>
        <v>0.12876724198177186</v>
      </c>
      <c r="O17" s="6">
        <f t="shared" si="2"/>
        <v>0.98788522021699932</v>
      </c>
      <c r="P17" s="6">
        <f t="shared" si="3"/>
        <v>6.5173179710840745E-2</v>
      </c>
      <c r="Q17" s="6">
        <f t="shared" si="4"/>
        <v>1.7680099460313702E-2</v>
      </c>
      <c r="R17" s="6">
        <f t="shared" si="12"/>
        <v>4.9033549690075843E-5</v>
      </c>
      <c r="S17" s="20"/>
      <c r="T17" s="6">
        <v>1.99718098081095E-2</v>
      </c>
      <c r="U17" s="6">
        <v>0.88698878999999997</v>
      </c>
      <c r="V17" s="6">
        <f t="shared" si="8"/>
        <v>0.94180082289197431</v>
      </c>
      <c r="W17" s="6">
        <v>1.77147714158052E-2</v>
      </c>
      <c r="X17" s="35"/>
      <c r="Y17" s="6">
        <v>1.65050418429127E-2</v>
      </c>
      <c r="Z17" s="6">
        <v>1.0690931699999999</v>
      </c>
      <c r="AA17" s="6">
        <f t="shared" si="9"/>
        <v>1.0339696175420243</v>
      </c>
      <c r="AB17" s="6">
        <v>1.76454275048222E-2</v>
      </c>
    </row>
    <row r="18" spans="1:28" x14ac:dyDescent="0.2">
      <c r="A18" s="1" t="s">
        <v>12</v>
      </c>
      <c r="B18" s="2">
        <v>28.810320681125908</v>
      </c>
      <c r="C18" s="2" t="s">
        <v>3</v>
      </c>
      <c r="D18" s="6">
        <v>6.7983333333333326E-2</v>
      </c>
      <c r="E18" s="22">
        <v>18.889070135825548</v>
      </c>
      <c r="F18" s="6">
        <v>1.4284303999999999</v>
      </c>
      <c r="G18" s="6">
        <v>1.1875077641197767</v>
      </c>
      <c r="H18" s="6">
        <v>2.6060238815653499E-2</v>
      </c>
      <c r="I18" s="22">
        <v>2.7783926940637902</v>
      </c>
      <c r="K18" s="22">
        <f t="shared" si="10"/>
        <v>17.111963069508551</v>
      </c>
      <c r="L18" s="22">
        <f t="shared" si="11"/>
        <v>1.7201889624922895</v>
      </c>
      <c r="M18" s="6">
        <f t="shared" si="0"/>
        <v>1.32364288</v>
      </c>
      <c r="N18" s="6">
        <f t="shared" si="1"/>
        <v>0.13789328937898615</v>
      </c>
      <c r="O18" s="6">
        <f t="shared" si="2"/>
        <v>1.1497150828846125</v>
      </c>
      <c r="P18" s="6">
        <f t="shared" si="3"/>
        <v>5.9968461504834092E-2</v>
      </c>
      <c r="Q18" s="6">
        <f t="shared" si="4"/>
        <v>2.25315268225822E-2</v>
      </c>
      <c r="R18" s="6">
        <f t="shared" si="12"/>
        <v>8.2709002928752873E-5</v>
      </c>
      <c r="S18" s="20"/>
      <c r="T18" s="6">
        <v>1.83283203498091E-2</v>
      </c>
      <c r="U18" s="6">
        <v>1.2261375999999999</v>
      </c>
      <c r="V18" s="6">
        <f t="shared" si="8"/>
        <v>1.10731097709722</v>
      </c>
      <c r="W18" s="6">
        <v>2.2473042725746101E-2</v>
      </c>
      <c r="X18" s="35"/>
      <c r="Y18" s="6">
        <v>1.5895605789208001E-2</v>
      </c>
      <c r="Z18" s="6">
        <v>1.42114816</v>
      </c>
      <c r="AA18" s="6">
        <f t="shared" si="9"/>
        <v>1.1921191886720053</v>
      </c>
      <c r="AB18" s="6">
        <v>2.2590010919418299E-2</v>
      </c>
    </row>
    <row r="19" spans="1:28" x14ac:dyDescent="0.2">
      <c r="A19" s="1" t="s">
        <v>12</v>
      </c>
      <c r="B19" s="2">
        <v>29.051561707254717</v>
      </c>
      <c r="C19" s="2" t="s">
        <v>3</v>
      </c>
      <c r="D19" s="6">
        <v>6.7983333333333326E-2</v>
      </c>
      <c r="E19" s="22">
        <v>18.889070135825548</v>
      </c>
      <c r="F19" s="6">
        <v>1.4284303999999999</v>
      </c>
      <c r="G19" s="6">
        <v>1.1875077641197767</v>
      </c>
      <c r="H19" s="6">
        <v>2.6060238815653499E-2</v>
      </c>
      <c r="I19" s="22">
        <v>3.0196337201929202</v>
      </c>
      <c r="K19" s="22">
        <f t="shared" si="10"/>
        <v>18.208894729772101</v>
      </c>
      <c r="L19" s="22">
        <f t="shared" si="11"/>
        <v>1.55321221774205</v>
      </c>
      <c r="M19" s="6">
        <f t="shared" si="0"/>
        <v>1.2614041600000001</v>
      </c>
      <c r="N19" s="6">
        <f t="shared" si="1"/>
        <v>0.11753223446753311</v>
      </c>
      <c r="O19" s="6">
        <f t="shared" si="2"/>
        <v>1.1225122616153216</v>
      </c>
      <c r="P19" s="6">
        <f t="shared" si="3"/>
        <v>5.235231653434301E-2</v>
      </c>
      <c r="Q19" s="6">
        <f t="shared" si="4"/>
        <v>2.2877499309859849E-2</v>
      </c>
      <c r="R19" s="6">
        <f t="shared" si="12"/>
        <v>1.8090373195162824E-4</v>
      </c>
      <c r="S19" s="20"/>
      <c r="T19" s="6">
        <v>1.93071816215593E-2</v>
      </c>
      <c r="U19" s="6">
        <v>1.1782963200000001</v>
      </c>
      <c r="V19" s="6">
        <f t="shared" si="8"/>
        <v>1.085493583583063</v>
      </c>
      <c r="W19" s="6">
        <v>2.2749581054254901E-2</v>
      </c>
      <c r="X19" s="35"/>
      <c r="Y19" s="6">
        <v>1.71106078379849E-2</v>
      </c>
      <c r="Z19" s="6">
        <v>1.3445119999999999</v>
      </c>
      <c r="AA19" s="6">
        <f t="shared" si="9"/>
        <v>1.1595309396475801</v>
      </c>
      <c r="AB19" s="6">
        <v>2.30054175654648E-2</v>
      </c>
    </row>
    <row r="20" spans="1:28" x14ac:dyDescent="0.2">
      <c r="A20" s="1" t="s">
        <v>12</v>
      </c>
      <c r="B20" s="2">
        <v>29.404927543125893</v>
      </c>
      <c r="C20" s="2" t="s">
        <v>3</v>
      </c>
      <c r="D20" s="6">
        <v>6.7983333333333326E-2</v>
      </c>
      <c r="E20" s="22">
        <v>18.889070135825548</v>
      </c>
      <c r="F20" s="6">
        <v>1.4284303999999999</v>
      </c>
      <c r="G20" s="6">
        <v>1.1875077641197767</v>
      </c>
      <c r="H20" s="6">
        <v>2.6060238815653499E-2</v>
      </c>
      <c r="I20" s="22">
        <v>3.3729995560628199</v>
      </c>
      <c r="K20" s="22">
        <f t="shared" si="10"/>
        <v>17.853853713233551</v>
      </c>
      <c r="L20" s="22">
        <f t="shared" si="11"/>
        <v>2.0773622907051754</v>
      </c>
      <c r="M20" s="6">
        <f t="shared" si="0"/>
        <v>1.21427968</v>
      </c>
      <c r="N20" s="6">
        <f t="shared" si="1"/>
        <v>0.16587163794863544</v>
      </c>
      <c r="O20" s="6">
        <f t="shared" si="2"/>
        <v>1.1006546992238879</v>
      </c>
      <c r="P20" s="6">
        <f t="shared" si="3"/>
        <v>7.5351351366417421E-2</v>
      </c>
      <c r="Q20" s="6">
        <f t="shared" si="4"/>
        <v>2.1507284030786E-2</v>
      </c>
      <c r="R20" s="6">
        <f t="shared" si="12"/>
        <v>4.3894914150782857E-4</v>
      </c>
      <c r="S20" s="20"/>
      <c r="T20" s="6">
        <v>1.9322770675972399E-2</v>
      </c>
      <c r="U20" s="6">
        <v>1.09699072</v>
      </c>
      <c r="V20" s="6">
        <f t="shared" si="8"/>
        <v>1.0473732477011239</v>
      </c>
      <c r="W20" s="6">
        <v>2.1196900116229801E-2</v>
      </c>
      <c r="X20" s="35"/>
      <c r="Y20" s="6">
        <v>1.63849367504947E-2</v>
      </c>
      <c r="Z20" s="6">
        <v>1.33156864</v>
      </c>
      <c r="AA20" s="6">
        <f t="shared" si="9"/>
        <v>1.1539361507466519</v>
      </c>
      <c r="AB20" s="6">
        <v>2.1817667945342199E-2</v>
      </c>
    </row>
    <row r="21" spans="1:28" x14ac:dyDescent="0.2">
      <c r="A21" s="1" t="s">
        <v>12</v>
      </c>
      <c r="B21" s="2">
        <v>29.58020364028491</v>
      </c>
      <c r="C21" s="2" t="s">
        <v>3</v>
      </c>
      <c r="D21" s="6">
        <v>6.7983333333333326E-2</v>
      </c>
      <c r="E21" s="22">
        <v>18.889070135825548</v>
      </c>
      <c r="F21" s="6">
        <v>1.4284303999999999</v>
      </c>
      <c r="G21" s="6">
        <v>1.1875077641197767</v>
      </c>
      <c r="H21" s="6">
        <v>2.6060238815653499E-2</v>
      </c>
      <c r="I21" s="22">
        <v>3.54827565322184</v>
      </c>
      <c r="K21" s="22">
        <f t="shared" si="10"/>
        <v>17.319308845894049</v>
      </c>
      <c r="L21" s="22">
        <f t="shared" si="11"/>
        <v>1.9711390827726181</v>
      </c>
      <c r="M21" s="6">
        <f t="shared" si="0"/>
        <v>1.22478592</v>
      </c>
      <c r="N21" s="6">
        <f t="shared" si="1"/>
        <v>0.185363800047366</v>
      </c>
      <c r="O21" s="6">
        <f t="shared" si="2"/>
        <v>1.1051104530251861</v>
      </c>
      <c r="P21" s="6">
        <f t="shared" si="3"/>
        <v>8.3866639547179073E-2</v>
      </c>
      <c r="Q21" s="6">
        <f t="shared" si="4"/>
        <v>2.1029756703180198E-2</v>
      </c>
      <c r="R21" s="6">
        <f t="shared" si="12"/>
        <v>7.9614950692727079E-4</v>
      </c>
      <c r="S21" s="20"/>
      <c r="T21" s="6">
        <v>1.8713114657984399E-2</v>
      </c>
      <c r="U21" s="6">
        <v>1.0937139199999999</v>
      </c>
      <c r="V21" s="6">
        <f t="shared" si="8"/>
        <v>1.0458077834860477</v>
      </c>
      <c r="W21" s="6">
        <v>2.0466793987993601E-2</v>
      </c>
      <c r="X21" s="35"/>
      <c r="Y21" s="6">
        <v>1.59255030338037E-2</v>
      </c>
      <c r="Z21" s="6">
        <v>1.35585792</v>
      </c>
      <c r="AA21" s="6">
        <f t="shared" si="9"/>
        <v>1.1644131225643242</v>
      </c>
      <c r="AB21" s="6">
        <v>2.1592719418366799E-2</v>
      </c>
    </row>
    <row r="22" spans="1:28" x14ac:dyDescent="0.2">
      <c r="A22" s="3" t="s">
        <v>13</v>
      </c>
      <c r="B22" s="4">
        <v>9.5088896816328479</v>
      </c>
      <c r="C22" s="4" t="s">
        <v>2</v>
      </c>
      <c r="D22" s="5">
        <v>0.24793333333333331</v>
      </c>
      <c r="E22" s="23">
        <v>12.086475619938371</v>
      </c>
      <c r="F22" s="5">
        <v>5.9456681600000003</v>
      </c>
      <c r="G22" s="5">
        <v>2.4071433939490525</v>
      </c>
      <c r="H22" s="5">
        <v>6.6929426582690993E-2</v>
      </c>
      <c r="I22" s="23">
        <v>0</v>
      </c>
      <c r="K22" s="23">
        <f>AVERAGE(T22, Y22) * 1000</f>
        <v>12.086475619938371</v>
      </c>
      <c r="L22" s="23">
        <f>STDEV(T22, Y22) * 1000</f>
        <v>3.724868968238134</v>
      </c>
      <c r="M22" s="5">
        <f t="shared" si="0"/>
        <v>5.9456681600000003</v>
      </c>
      <c r="N22" s="5">
        <f t="shared" si="1"/>
        <v>2.648547758030789</v>
      </c>
      <c r="O22" s="5">
        <f t="shared" si="2"/>
        <v>2.4071433939490525</v>
      </c>
      <c r="P22" s="5">
        <f t="shared" si="3"/>
        <v>0.5501433285380013</v>
      </c>
      <c r="Q22" s="5">
        <f t="shared" si="4"/>
        <v>6.6929426582690993E-2</v>
      </c>
      <c r="R22" s="5">
        <f>STDEV(W22, AB22)</f>
        <v>9.8647730810559765E-3</v>
      </c>
      <c r="S22" s="20"/>
      <c r="T22" s="5">
        <v>1.4720355726410899E-2</v>
      </c>
      <c r="U22" s="5">
        <v>4.0728620800000002</v>
      </c>
      <c r="V22" s="5">
        <f t="shared" si="8"/>
        <v>2.0181333157152923</v>
      </c>
      <c r="W22" s="5">
        <v>5.9953978642209797E-2</v>
      </c>
      <c r="X22" s="35"/>
      <c r="Y22" s="5">
        <v>9.4525955134658404E-3</v>
      </c>
      <c r="Z22" s="5">
        <v>7.8184742399999996</v>
      </c>
      <c r="AA22" s="5">
        <f t="shared" si="9"/>
        <v>2.7961534721828127</v>
      </c>
      <c r="AB22" s="5">
        <v>7.3904874523172195E-2</v>
      </c>
    </row>
    <row r="23" spans="1:28" x14ac:dyDescent="0.2">
      <c r="A23" s="3" t="s">
        <v>13</v>
      </c>
      <c r="B23" s="4">
        <v>10.508726154235575</v>
      </c>
      <c r="C23" s="4" t="s">
        <v>2</v>
      </c>
      <c r="D23" s="5">
        <v>0.24696666666666667</v>
      </c>
      <c r="E23" s="23">
        <v>12.086475619938371</v>
      </c>
      <c r="F23" s="5">
        <v>5.9456681600000003</v>
      </c>
      <c r="G23" s="5">
        <v>2.4071433939490525</v>
      </c>
      <c r="H23" s="5">
        <v>6.6929426582690993E-2</v>
      </c>
      <c r="I23" s="23">
        <v>0.99983647260272701</v>
      </c>
      <c r="K23" s="23">
        <f t="shared" ref="K23:K31" si="13">AVERAGE(T23, Y23) * 1000</f>
        <v>14.006298804410251</v>
      </c>
      <c r="L23" s="23">
        <f t="shared" ref="L23:L31" si="14">STDEV(T23, Y23) * 1000</f>
        <v>3.5036863566666128</v>
      </c>
      <c r="M23" s="5">
        <f t="shared" si="0"/>
        <v>3.5341511199999998</v>
      </c>
      <c r="N23" s="5">
        <f t="shared" si="1"/>
        <v>1.3009625483386649</v>
      </c>
      <c r="O23" s="5">
        <f t="shared" si="2"/>
        <v>1.8636627447422958</v>
      </c>
      <c r="P23" s="5">
        <f t="shared" si="3"/>
        <v>0.34903379165809229</v>
      </c>
      <c r="Q23" s="5">
        <f t="shared" si="4"/>
        <v>4.7221294241086995E-2</v>
      </c>
      <c r="R23" s="5">
        <f t="shared" ref="R23:R31" si="15">STDEV(W23, AB23)</f>
        <v>5.8391131238365659E-3</v>
      </c>
      <c r="S23" s="20"/>
      <c r="T23" s="5">
        <v>1.6483779186360001E-2</v>
      </c>
      <c r="U23" s="5">
        <v>2.6142316800000001</v>
      </c>
      <c r="V23" s="5">
        <f t="shared" si="8"/>
        <v>1.6168585837976059</v>
      </c>
      <c r="W23" s="5">
        <v>4.3092417755106797E-2</v>
      </c>
      <c r="X23" s="35"/>
      <c r="Y23" s="5">
        <v>1.15288184224605E-2</v>
      </c>
      <c r="Z23" s="5">
        <v>4.4540705599999999</v>
      </c>
      <c r="AA23" s="5">
        <f t="shared" si="9"/>
        <v>2.1104669056869856</v>
      </c>
      <c r="AB23" s="5">
        <v>5.1350170727067199E-2</v>
      </c>
    </row>
    <row r="24" spans="1:28" x14ac:dyDescent="0.2">
      <c r="A24" s="3" t="s">
        <v>13</v>
      </c>
      <c r="B24" s="4">
        <v>11.506257451799927</v>
      </c>
      <c r="C24" s="4" t="s">
        <v>2</v>
      </c>
      <c r="D24" s="5">
        <v>0.24793333333333331</v>
      </c>
      <c r="E24" s="23">
        <v>12.086475619938371</v>
      </c>
      <c r="F24" s="5">
        <v>5.9456681600000003</v>
      </c>
      <c r="G24" s="5">
        <v>2.4071433939490525</v>
      </c>
      <c r="H24" s="5">
        <v>6.6929426582690993E-2</v>
      </c>
      <c r="I24" s="23">
        <v>1.9973677701674</v>
      </c>
      <c r="K24" s="23">
        <f t="shared" si="13"/>
        <v>14.347598324516801</v>
      </c>
      <c r="L24" s="23">
        <f t="shared" si="14"/>
        <v>3.4034126210438673</v>
      </c>
      <c r="M24" s="5">
        <f t="shared" si="0"/>
        <v>2.8883304000000001</v>
      </c>
      <c r="N24" s="5">
        <f t="shared" si="1"/>
        <v>0.97222521165248676</v>
      </c>
      <c r="O24" s="5">
        <f t="shared" si="2"/>
        <v>1.6872543066043333</v>
      </c>
      <c r="P24" s="5">
        <f t="shared" si="3"/>
        <v>0.28810867687430219</v>
      </c>
      <c r="Q24" s="5">
        <f t="shared" si="4"/>
        <v>3.9786162629773345E-2</v>
      </c>
      <c r="R24" s="5">
        <f t="shared" si="15"/>
        <v>4.1189166806536066E-3</v>
      </c>
      <c r="S24" s="20"/>
      <c r="T24" s="5">
        <v>1.67541744680328E-2</v>
      </c>
      <c r="U24" s="5">
        <v>2.20086336</v>
      </c>
      <c r="V24" s="5">
        <f t="shared" si="8"/>
        <v>1.4835307074678299</v>
      </c>
      <c r="W24" s="5">
        <v>3.6873648713740798E-2</v>
      </c>
      <c r="X24" s="35"/>
      <c r="Y24" s="5">
        <v>1.19410221810008E-2</v>
      </c>
      <c r="Z24" s="5">
        <v>3.5757974400000001</v>
      </c>
      <c r="AA24" s="5">
        <f t="shared" si="9"/>
        <v>1.8909779057408365</v>
      </c>
      <c r="AB24" s="5">
        <v>4.2698676545805898E-2</v>
      </c>
    </row>
    <row r="25" spans="1:28" x14ac:dyDescent="0.2">
      <c r="A25" s="3" t="s">
        <v>13</v>
      </c>
      <c r="B25" s="4">
        <v>12.503378139268479</v>
      </c>
      <c r="C25" s="4" t="s">
        <v>2</v>
      </c>
      <c r="D25" s="5">
        <v>0.24793333333333331</v>
      </c>
      <c r="E25" s="23">
        <v>12.086475619938371</v>
      </c>
      <c r="F25" s="5">
        <v>5.9456681600000003</v>
      </c>
      <c r="G25" s="5">
        <v>2.4071433939490525</v>
      </c>
      <c r="H25" s="5">
        <v>6.6929426582690993E-2</v>
      </c>
      <c r="I25" s="23">
        <v>2.9944884576356299</v>
      </c>
      <c r="K25" s="23">
        <f t="shared" si="13"/>
        <v>12.764413806792156</v>
      </c>
      <c r="L25" s="23">
        <f t="shared" si="14"/>
        <v>4.9378770126677516</v>
      </c>
      <c r="M25" s="5">
        <f t="shared" si="0"/>
        <v>1.6708988</v>
      </c>
      <c r="N25" s="5">
        <f t="shared" si="1"/>
        <v>1.1551953703927231</v>
      </c>
      <c r="O25" s="5">
        <f t="shared" si="2"/>
        <v>1.2507041491714246</v>
      </c>
      <c r="P25" s="5">
        <f t="shared" si="3"/>
        <v>0.46181799714905586</v>
      </c>
      <c r="Q25" s="5">
        <f t="shared" si="4"/>
        <v>1.8475937380171198E-2</v>
      </c>
      <c r="R25" s="5">
        <f t="shared" si="15"/>
        <v>6.4946989603690969E-3</v>
      </c>
      <c r="S25" s="20"/>
      <c r="T25" s="5">
        <v>1.62560201271147E-2</v>
      </c>
      <c r="U25" s="5">
        <v>0.85405231999999998</v>
      </c>
      <c r="V25" s="5">
        <f t="shared" si="8"/>
        <v>0.92414951171333737</v>
      </c>
      <c r="W25" s="5">
        <v>1.3883491703529E-2</v>
      </c>
      <c r="X25" s="35"/>
      <c r="Y25" s="5">
        <v>9.2728074864696104E-3</v>
      </c>
      <c r="Z25" s="5">
        <v>2.4877452799999999</v>
      </c>
      <c r="AA25" s="5">
        <f t="shared" si="9"/>
        <v>1.5772587866295118</v>
      </c>
      <c r="AB25" s="5">
        <v>2.3068383056813399E-2</v>
      </c>
    </row>
    <row r="26" spans="1:28" x14ac:dyDescent="0.2">
      <c r="A26" s="3" t="s">
        <v>13</v>
      </c>
      <c r="B26" s="4">
        <v>12.503380454084772</v>
      </c>
      <c r="C26" s="4" t="s">
        <v>2</v>
      </c>
      <c r="D26" s="5">
        <v>0.24793333333333331</v>
      </c>
      <c r="E26" s="23">
        <v>12.086475619938371</v>
      </c>
      <c r="F26" s="5">
        <v>5.9456681600000003</v>
      </c>
      <c r="G26" s="5">
        <v>2.4071433939490525</v>
      </c>
      <c r="H26" s="5">
        <v>6.6929426582690993E-2</v>
      </c>
      <c r="I26" s="23">
        <v>2.9944907724503298</v>
      </c>
      <c r="K26" s="23">
        <f t="shared" si="13"/>
        <v>14.5888467943617</v>
      </c>
      <c r="L26" s="23">
        <f t="shared" si="14"/>
        <v>3.9939689799426996</v>
      </c>
      <c r="M26" s="5">
        <f t="shared" si="0"/>
        <v>1.35993064</v>
      </c>
      <c r="N26" s="5">
        <f t="shared" si="1"/>
        <v>0.61056656715345625</v>
      </c>
      <c r="O26" s="5">
        <f t="shared" si="2"/>
        <v>1.1509800722302457</v>
      </c>
      <c r="P26" s="5">
        <f t="shared" si="3"/>
        <v>0.26523767955876287</v>
      </c>
      <c r="Q26" s="5">
        <f t="shared" si="4"/>
        <v>1.862052779321775E-2</v>
      </c>
      <c r="R26" s="5">
        <f t="shared" si="15"/>
        <v>3.4759413149275408E-3</v>
      </c>
      <c r="S26" s="20"/>
      <c r="T26" s="5">
        <v>1.74130093439279E-2</v>
      </c>
      <c r="U26" s="5">
        <v>0.92819488000000006</v>
      </c>
      <c r="V26" s="5">
        <f t="shared" si="8"/>
        <v>0.96342871038805977</v>
      </c>
      <c r="W26" s="5">
        <v>1.6162666118426001E-2</v>
      </c>
      <c r="X26" s="35"/>
      <c r="Y26" s="5">
        <v>1.1764684244795501E-2</v>
      </c>
      <c r="Z26" s="5">
        <v>1.7916664</v>
      </c>
      <c r="AA26" s="5">
        <f t="shared" si="9"/>
        <v>1.3385314340724315</v>
      </c>
      <c r="AB26" s="5">
        <v>2.1078389468009499E-2</v>
      </c>
    </row>
    <row r="27" spans="1:28" x14ac:dyDescent="0.2">
      <c r="A27" s="3" t="s">
        <v>13</v>
      </c>
      <c r="B27" s="4">
        <v>9.508899987315159</v>
      </c>
      <c r="C27" s="4" t="s">
        <v>3</v>
      </c>
      <c r="D27" s="5">
        <v>0.24513333333333334</v>
      </c>
      <c r="E27" s="23">
        <v>11.1877676217472</v>
      </c>
      <c r="F27" s="5">
        <v>4.4389712499999998</v>
      </c>
      <c r="G27" s="5">
        <v>2.0603237583363754</v>
      </c>
      <c r="H27" s="5">
        <v>4.400501442595945E-2</v>
      </c>
      <c r="I27" s="23">
        <v>0</v>
      </c>
      <c r="K27" s="23">
        <f t="shared" si="13"/>
        <v>11.1877676217472</v>
      </c>
      <c r="L27" s="23">
        <f t="shared" si="14"/>
        <v>4.4076364269279518</v>
      </c>
      <c r="M27" s="5">
        <f t="shared" si="0"/>
        <v>4.4389712499999998</v>
      </c>
      <c r="N27" s="5">
        <f t="shared" si="1"/>
        <v>2.5669832312372294</v>
      </c>
      <c r="O27" s="5">
        <f t="shared" si="2"/>
        <v>2.0603237583363754</v>
      </c>
      <c r="P27" s="5">
        <f t="shared" si="3"/>
        <v>0.62295627588888391</v>
      </c>
      <c r="Q27" s="5">
        <f t="shared" si="4"/>
        <v>4.400501442595945E-2</v>
      </c>
      <c r="R27" s="5">
        <f t="shared" si="15"/>
        <v>9.1534405004180114E-3</v>
      </c>
      <c r="S27" s="20"/>
      <c r="T27" s="5">
        <v>1.43044372282328E-2</v>
      </c>
      <c r="U27" s="5">
        <v>2.62384</v>
      </c>
      <c r="V27" s="5">
        <f t="shared" si="8"/>
        <v>1.6198271512726288</v>
      </c>
      <c r="W27" s="5">
        <v>3.7532554576926301E-2</v>
      </c>
      <c r="X27" s="35"/>
      <c r="Y27" s="5">
        <v>8.0710980152615998E-3</v>
      </c>
      <c r="Z27" s="5">
        <v>6.2541025000000001</v>
      </c>
      <c r="AA27" s="5">
        <f t="shared" si="9"/>
        <v>2.5008203654001222</v>
      </c>
      <c r="AB27" s="5">
        <v>5.0477474274992599E-2</v>
      </c>
    </row>
    <row r="28" spans="1:28" x14ac:dyDescent="0.2">
      <c r="A28" s="3" t="s">
        <v>13</v>
      </c>
      <c r="B28" s="4">
        <v>10.508708967528728</v>
      </c>
      <c r="C28" s="4" t="s">
        <v>3</v>
      </c>
      <c r="D28" s="5">
        <v>0.2505</v>
      </c>
      <c r="E28" s="23">
        <v>11.1877676217472</v>
      </c>
      <c r="F28" s="5">
        <v>4.4389712499999998</v>
      </c>
      <c r="G28" s="5">
        <v>2.0603237583363754</v>
      </c>
      <c r="H28" s="5">
        <v>4.400501442595945E-2</v>
      </c>
      <c r="I28" s="23">
        <v>0.99980898021292997</v>
      </c>
      <c r="K28" s="23">
        <f t="shared" si="13"/>
        <v>13.060840853572449</v>
      </c>
      <c r="L28" s="23">
        <f t="shared" si="14"/>
        <v>2.443771887655636</v>
      </c>
      <c r="M28" s="5">
        <f t="shared" si="0"/>
        <v>4.1332566599999998</v>
      </c>
      <c r="N28" s="5">
        <f t="shared" si="1"/>
        <v>1.2213700009364739</v>
      </c>
      <c r="O28" s="5">
        <f t="shared" si="2"/>
        <v>2.021791064663919</v>
      </c>
      <c r="P28" s="5">
        <f t="shared" si="3"/>
        <v>0.3020514884755135</v>
      </c>
      <c r="Q28" s="5">
        <f t="shared" si="4"/>
        <v>5.2491432606871197E-2</v>
      </c>
      <c r="R28" s="5">
        <f t="shared" si="15"/>
        <v>5.8513827753855704E-3</v>
      </c>
      <c r="S28" s="20"/>
      <c r="T28" s="5">
        <v>1.47888485270068E-2</v>
      </c>
      <c r="U28" s="5">
        <v>3.2696176499999998</v>
      </c>
      <c r="V28" s="5">
        <f t="shared" si="8"/>
        <v>1.8082084088953905</v>
      </c>
      <c r="W28" s="5">
        <v>4.8353880167077902E-2</v>
      </c>
      <c r="X28" s="35"/>
      <c r="Y28" s="5">
        <v>1.1332833180138099E-2</v>
      </c>
      <c r="Z28" s="5">
        <v>4.9968956699999998</v>
      </c>
      <c r="AA28" s="5">
        <f t="shared" si="9"/>
        <v>2.2353737204324471</v>
      </c>
      <c r="AB28" s="5">
        <v>5.6628985046664498E-2</v>
      </c>
    </row>
    <row r="29" spans="1:28" x14ac:dyDescent="0.2">
      <c r="A29" s="3" t="s">
        <v>13</v>
      </c>
      <c r="B29" s="4">
        <v>11.50626173262191</v>
      </c>
      <c r="C29" s="4" t="s">
        <v>3</v>
      </c>
      <c r="D29" s="5">
        <v>0.24513333333333334</v>
      </c>
      <c r="E29" s="23">
        <v>11.1877676217472</v>
      </c>
      <c r="F29" s="5">
        <v>4.4389712499999998</v>
      </c>
      <c r="G29" s="5">
        <v>2.0603237583363754</v>
      </c>
      <c r="H29" s="5">
        <v>4.400501442595945E-2</v>
      </c>
      <c r="I29" s="23">
        <v>1.99736174530707</v>
      </c>
      <c r="K29" s="23">
        <f t="shared" si="13"/>
        <v>13.640510346671748</v>
      </c>
      <c r="L29" s="23">
        <f t="shared" si="14"/>
        <v>4.6330701964097898</v>
      </c>
      <c r="M29" s="5">
        <f t="shared" si="0"/>
        <v>1.8594349999999999</v>
      </c>
      <c r="N29" s="5">
        <f t="shared" si="1"/>
        <v>0.95272951401985095</v>
      </c>
      <c r="O29" s="5">
        <f t="shared" si="2"/>
        <v>1.3402499129002245</v>
      </c>
      <c r="P29" s="5">
        <f t="shared" si="3"/>
        <v>0.35542979889407256</v>
      </c>
      <c r="Q29" s="5">
        <f t="shared" si="4"/>
        <v>2.3156610998141001E-2</v>
      </c>
      <c r="R29" s="5">
        <f t="shared" si="15"/>
        <v>4.3808239129061177E-3</v>
      </c>
      <c r="S29" s="20"/>
      <c r="T29" s="5">
        <v>1.6916585700266398E-2</v>
      </c>
      <c r="U29" s="5">
        <v>1.1857534999999999</v>
      </c>
      <c r="V29" s="5">
        <f t="shared" si="8"/>
        <v>1.088923091866455</v>
      </c>
      <c r="W29" s="5">
        <v>2.0058900702140899E-2</v>
      </c>
      <c r="X29" s="35"/>
      <c r="Y29" s="5">
        <v>1.03644349930771E-2</v>
      </c>
      <c r="Z29" s="5">
        <v>2.5331165000000002</v>
      </c>
      <c r="AA29" s="5">
        <f t="shared" si="9"/>
        <v>1.5915767339339941</v>
      </c>
      <c r="AB29" s="5">
        <v>2.6254321294141101E-2</v>
      </c>
    </row>
    <row r="30" spans="1:28" x14ac:dyDescent="0.2">
      <c r="A30" s="3" t="s">
        <v>13</v>
      </c>
      <c r="B30" s="4">
        <v>12.503388286402691</v>
      </c>
      <c r="C30" s="4" t="s">
        <v>3</v>
      </c>
      <c r="D30" s="5">
        <v>0.24513333333333334</v>
      </c>
      <c r="E30" s="23">
        <v>11.1877676217472</v>
      </c>
      <c r="F30" s="5">
        <v>4.4389712499999998</v>
      </c>
      <c r="G30" s="5">
        <v>2.0603237583363754</v>
      </c>
      <c r="H30" s="5">
        <v>4.400501442595945E-2</v>
      </c>
      <c r="I30" s="23">
        <v>2.99448829908658</v>
      </c>
      <c r="K30" s="23">
        <f t="shared" si="13"/>
        <v>13.163807658033551</v>
      </c>
      <c r="L30" s="23">
        <f t="shared" si="14"/>
        <v>3.4707216435442372</v>
      </c>
      <c r="M30" s="5">
        <f t="shared" si="0"/>
        <v>1.1516991249999999</v>
      </c>
      <c r="N30" s="5">
        <f t="shared" si="1"/>
        <v>0.50451273342531389</v>
      </c>
      <c r="O30" s="5">
        <f t="shared" si="2"/>
        <v>1.0598947141445041</v>
      </c>
      <c r="P30" s="5">
        <f t="shared" si="3"/>
        <v>0.23800134423376715</v>
      </c>
      <c r="Q30" s="5">
        <f t="shared" si="4"/>
        <v>1.4285234129754101E-2</v>
      </c>
      <c r="R30" s="5">
        <f t="shared" si="15"/>
        <v>2.6440815038510481E-3</v>
      </c>
      <c r="S30" s="20"/>
      <c r="T30" s="5">
        <v>1.5617978467794599E-2</v>
      </c>
      <c r="U30" s="5">
        <v>0.79495475000000004</v>
      </c>
      <c r="V30" s="5">
        <f t="shared" si="8"/>
        <v>0.89160234970529328</v>
      </c>
      <c r="W30" s="5">
        <v>1.2415586168371099E-2</v>
      </c>
      <c r="X30" s="35"/>
      <c r="Y30" s="5">
        <v>1.0709636848272501E-2</v>
      </c>
      <c r="Z30" s="5">
        <v>1.5084435</v>
      </c>
      <c r="AA30" s="5">
        <f t="shared" si="9"/>
        <v>1.2281870785837148</v>
      </c>
      <c r="AB30" s="5">
        <v>1.61548820911371E-2</v>
      </c>
    </row>
    <row r="31" spans="1:28" x14ac:dyDescent="0.2">
      <c r="A31" s="3" t="s">
        <v>13</v>
      </c>
      <c r="B31" s="4">
        <v>12.503391679350528</v>
      </c>
      <c r="C31" s="4" t="s">
        <v>3</v>
      </c>
      <c r="D31" s="5">
        <v>0.24513333333333334</v>
      </c>
      <c r="E31" s="23">
        <v>11.1877676217472</v>
      </c>
      <c r="F31" s="5">
        <v>4.4389712499999998</v>
      </c>
      <c r="G31" s="5">
        <v>2.0603237583363754</v>
      </c>
      <c r="H31" s="5">
        <v>4.400501442595945E-2</v>
      </c>
      <c r="I31" s="23">
        <v>2.9944916920344098</v>
      </c>
      <c r="K31" s="23">
        <f t="shared" si="13"/>
        <v>13.789416426217301</v>
      </c>
      <c r="L31" s="23">
        <f t="shared" si="14"/>
        <v>3.8044783614425466</v>
      </c>
      <c r="M31" s="5">
        <f t="shared" si="0"/>
        <v>0.77392700000000003</v>
      </c>
      <c r="N31" s="5">
        <f t="shared" si="1"/>
        <v>0.34189037134438222</v>
      </c>
      <c r="O31" s="5">
        <f t="shared" si="2"/>
        <v>0.86865603802928804</v>
      </c>
      <c r="P31" s="5">
        <f t="shared" si="3"/>
        <v>0.19679272138603135</v>
      </c>
      <c r="Q31" s="5">
        <f t="shared" si="4"/>
        <v>1.0021644426610465E-2</v>
      </c>
      <c r="R31" s="5">
        <f t="shared" si="15"/>
        <v>1.7700801777456451E-3</v>
      </c>
      <c r="S31" s="20"/>
      <c r="T31" s="5">
        <v>1.6479588874470801E-2</v>
      </c>
      <c r="U31" s="5">
        <v>0.53217400000000004</v>
      </c>
      <c r="V31" s="5">
        <f>SQRT(U31)</f>
        <v>0.7295025702490705</v>
      </c>
      <c r="W31" s="5">
        <v>8.7700087296826296E-3</v>
      </c>
      <c r="X31" s="35"/>
      <c r="Y31" s="5">
        <v>1.10992439779638E-2</v>
      </c>
      <c r="Z31" s="5">
        <v>1.0156799999999999</v>
      </c>
      <c r="AA31" s="5">
        <f>SQRT(Z31)</f>
        <v>1.0078095058095056</v>
      </c>
      <c r="AB31" s="5">
        <v>1.1273280123538299E-2</v>
      </c>
    </row>
    <row r="32" spans="1:28" x14ac:dyDescent="0.2">
      <c r="A32" s="1" t="s">
        <v>14</v>
      </c>
      <c r="B32" s="2">
        <v>13.089637081429988</v>
      </c>
      <c r="C32" s="2" t="s">
        <v>2</v>
      </c>
      <c r="D32" s="6">
        <v>0.24236666666666667</v>
      </c>
      <c r="E32" s="22">
        <v>14.489977852099999</v>
      </c>
      <c r="F32" s="6">
        <v>4.3487215199999998</v>
      </c>
      <c r="G32" s="6">
        <v>2.0793623301375246</v>
      </c>
      <c r="H32" s="6">
        <v>6.1911049176523444E-2</v>
      </c>
      <c r="I32" s="22">
        <v>0</v>
      </c>
      <c r="K32" s="22">
        <f>AVERAGE(T32, Y32) * 1000</f>
        <v>14.489977852099999</v>
      </c>
      <c r="L32" s="22">
        <f>STDEV(T32, Y32) * 1000</f>
        <v>2.3709733453383497</v>
      </c>
      <c r="M32" s="6">
        <f t="shared" si="0"/>
        <v>4.3487215199999998</v>
      </c>
      <c r="N32" s="6">
        <f t="shared" si="1"/>
        <v>0.92943207092030145</v>
      </c>
      <c r="O32" s="6">
        <f t="shared" si="2"/>
        <v>2.0793623301375246</v>
      </c>
      <c r="P32" s="6">
        <f t="shared" si="3"/>
        <v>0.22348968658550949</v>
      </c>
      <c r="Q32" s="6">
        <f t="shared" si="4"/>
        <v>6.1911049176523444E-2</v>
      </c>
      <c r="R32" s="6">
        <f>STDEV(W32, AB32)</f>
        <v>3.1567473124473793E-3</v>
      </c>
      <c r="S32" s="20"/>
      <c r="T32" s="6">
        <v>1.6166509182601301E-2</v>
      </c>
      <c r="U32" s="6">
        <v>3.6915138000000001</v>
      </c>
      <c r="V32" s="6">
        <f t="shared" ref="V32:V84" si="16">SQRT(U32)</f>
        <v>1.9213312572276546</v>
      </c>
      <c r="W32" s="6">
        <v>5.9678891745399497E-2</v>
      </c>
      <c r="X32" s="35"/>
      <c r="Y32" s="6">
        <v>1.2813446521598699E-2</v>
      </c>
      <c r="Z32" s="6">
        <v>5.0059292400000004</v>
      </c>
      <c r="AA32" s="6">
        <f t="shared" ref="AA32:AA84" si="17">SQRT(Z32)</f>
        <v>2.2373934030473945</v>
      </c>
      <c r="AB32" s="6">
        <v>6.4143206607647399E-2</v>
      </c>
    </row>
    <row r="33" spans="1:28" x14ac:dyDescent="0.2">
      <c r="A33" s="1" t="s">
        <v>14</v>
      </c>
      <c r="B33" s="2">
        <v>14.089646213852214</v>
      </c>
      <c r="C33" s="2" t="s">
        <v>2</v>
      </c>
      <c r="D33" s="6">
        <v>0.24199999999999999</v>
      </c>
      <c r="E33" s="22">
        <v>14.489977852099999</v>
      </c>
      <c r="F33" s="6">
        <v>4.3487215199999998</v>
      </c>
      <c r="G33" s="6">
        <v>2.0793623301375246</v>
      </c>
      <c r="H33" s="6">
        <v>6.1911049176523444E-2</v>
      </c>
      <c r="I33" s="22">
        <v>1.00000913242031</v>
      </c>
      <c r="K33" s="22">
        <f t="shared" ref="K33:K39" si="18">AVERAGE(T33, Y33) * 1000</f>
        <v>16.357396146232098</v>
      </c>
      <c r="L33" s="22">
        <f t="shared" ref="L33:L39" si="19">STDEV(T33, Y33) * 1000</f>
        <v>2.2919806024136222</v>
      </c>
      <c r="M33" s="6">
        <f t="shared" si="0"/>
        <v>3.0418437599999999</v>
      </c>
      <c r="N33" s="6">
        <f t="shared" si="1"/>
        <v>0.50799886178044673</v>
      </c>
      <c r="O33" s="6">
        <f t="shared" si="2"/>
        <v>1.7410346992871135</v>
      </c>
      <c r="P33" s="6">
        <f t="shared" si="3"/>
        <v>0.14588993027779712</v>
      </c>
      <c r="Q33" s="6">
        <f t="shared" si="4"/>
        <v>4.9174481628639646E-2</v>
      </c>
      <c r="R33" s="6">
        <f t="shared" ref="R33:R39" si="20">STDEV(W33, AB33)</f>
        <v>1.3376917304849152E-3</v>
      </c>
      <c r="S33" s="20"/>
      <c r="T33" s="6">
        <v>1.7978071172546801E-2</v>
      </c>
      <c r="U33" s="6">
        <v>2.68263432</v>
      </c>
      <c r="V33" s="6">
        <f t="shared" si="16"/>
        <v>1.6378749402808506</v>
      </c>
      <c r="W33" s="6">
        <v>4.8228590734876599E-2</v>
      </c>
      <c r="X33" s="35"/>
      <c r="Y33" s="6">
        <v>1.47367211199174E-2</v>
      </c>
      <c r="Z33" s="6">
        <v>3.4010532000000002</v>
      </c>
      <c r="AA33" s="6">
        <f t="shared" si="17"/>
        <v>1.8441944582933765</v>
      </c>
      <c r="AB33" s="6">
        <v>5.0120372522402701E-2</v>
      </c>
    </row>
    <row r="34" spans="1:28" x14ac:dyDescent="0.2">
      <c r="A34" s="1" t="s">
        <v>14</v>
      </c>
      <c r="B34" s="2">
        <v>15.08706224632054</v>
      </c>
      <c r="C34" s="2" t="s">
        <v>2</v>
      </c>
      <c r="D34" s="6">
        <v>0.24236666666666667</v>
      </c>
      <c r="E34" s="22">
        <v>14.489977852099999</v>
      </c>
      <c r="F34" s="6">
        <v>4.3487215199999998</v>
      </c>
      <c r="G34" s="6">
        <v>2.0793623301375246</v>
      </c>
      <c r="H34" s="6">
        <v>6.1911049176523444E-2</v>
      </c>
      <c r="I34" s="22">
        <v>1.99742516489119</v>
      </c>
      <c r="K34" s="22">
        <f t="shared" si="18"/>
        <v>15.991290385421699</v>
      </c>
      <c r="L34" s="22">
        <f t="shared" si="19"/>
        <v>2.237094556518155</v>
      </c>
      <c r="M34" s="6">
        <f t="shared" si="0"/>
        <v>2.65274352</v>
      </c>
      <c r="N34" s="6">
        <f t="shared" si="1"/>
        <v>0.47638677631509091</v>
      </c>
      <c r="O34" s="6">
        <f t="shared" si="2"/>
        <v>1.6254249315039093</v>
      </c>
      <c r="P34" s="6">
        <f t="shared" si="3"/>
        <v>0.14654222630703681</v>
      </c>
      <c r="Q34" s="6">
        <f t="shared" si="4"/>
        <v>4.18879308143199E-2</v>
      </c>
      <c r="R34" s="6">
        <f t="shared" si="20"/>
        <v>1.6836011873987778E-3</v>
      </c>
      <c r="S34" s="20"/>
      <c r="T34" s="6">
        <v>1.7573155116491199E-2</v>
      </c>
      <c r="U34" s="6">
        <v>2.3158872000000001</v>
      </c>
      <c r="V34" s="6">
        <f t="shared" si="16"/>
        <v>1.52180392955203</v>
      </c>
      <c r="W34" s="6">
        <v>4.0697444997896501E-2</v>
      </c>
      <c r="X34" s="35"/>
      <c r="Y34" s="6">
        <v>1.4409425654352199E-2</v>
      </c>
      <c r="Z34" s="6">
        <v>2.9895998399999999</v>
      </c>
      <c r="AA34" s="6">
        <f t="shared" si="17"/>
        <v>1.7290459334557888</v>
      </c>
      <c r="AB34" s="6">
        <v>4.3078416630743299E-2</v>
      </c>
    </row>
    <row r="35" spans="1:28" x14ac:dyDescent="0.2">
      <c r="A35" s="1" t="s">
        <v>14</v>
      </c>
      <c r="B35" s="2">
        <v>16.084151160577949</v>
      </c>
      <c r="C35" s="2" t="s">
        <v>2</v>
      </c>
      <c r="D35" s="6">
        <v>0.24236666666666667</v>
      </c>
      <c r="E35" s="22">
        <v>14.489977852099999</v>
      </c>
      <c r="F35" s="6">
        <v>4.3487215199999998</v>
      </c>
      <c r="G35" s="6">
        <v>2.0793623301375246</v>
      </c>
      <c r="H35" s="6">
        <v>6.1911049176523444E-2</v>
      </c>
      <c r="I35" s="22">
        <v>2.9945140791476401</v>
      </c>
      <c r="K35" s="22">
        <f t="shared" si="18"/>
        <v>15.558191819369497</v>
      </c>
      <c r="L35" s="22">
        <f t="shared" si="19"/>
        <v>3.2715859291264429</v>
      </c>
      <c r="M35" s="6">
        <f t="shared" si="0"/>
        <v>2.3369407199999999</v>
      </c>
      <c r="N35" s="6">
        <f t="shared" si="1"/>
        <v>0.70649335191173235</v>
      </c>
      <c r="O35" s="6">
        <f t="shared" si="2"/>
        <v>1.5198455692259354</v>
      </c>
      <c r="P35" s="6">
        <f t="shared" si="3"/>
        <v>0.23242274288155307</v>
      </c>
      <c r="Q35" s="6">
        <f t="shared" si="4"/>
        <v>3.5202895137687602E-2</v>
      </c>
      <c r="R35" s="6">
        <f t="shared" si="20"/>
        <v>3.3462567113975452E-3</v>
      </c>
      <c r="S35" s="20"/>
      <c r="T35" s="6">
        <v>1.7871552415089299E-2</v>
      </c>
      <c r="U35" s="6">
        <v>1.83737448</v>
      </c>
      <c r="V35" s="6">
        <f t="shared" si="16"/>
        <v>1.3554978716324124</v>
      </c>
      <c r="W35" s="6">
        <v>3.2836734325467402E-2</v>
      </c>
      <c r="X35" s="35"/>
      <c r="Y35" s="6">
        <v>1.32448312236497E-2</v>
      </c>
      <c r="Z35" s="6">
        <v>2.8365069599999999</v>
      </c>
      <c r="AA35" s="6">
        <f t="shared" si="17"/>
        <v>1.6841932668194586</v>
      </c>
      <c r="AB35" s="6">
        <v>3.7569055949907802E-2</v>
      </c>
    </row>
    <row r="36" spans="1:28" x14ac:dyDescent="0.2">
      <c r="A36" s="1" t="s">
        <v>14</v>
      </c>
      <c r="B36" s="2">
        <v>13.089652270421846</v>
      </c>
      <c r="C36" s="2" t="s">
        <v>3</v>
      </c>
      <c r="D36" s="6">
        <v>0.23879999999999998</v>
      </c>
      <c r="E36" s="22">
        <v>17.83138508039265</v>
      </c>
      <c r="F36" s="6">
        <v>2.6169292799999999</v>
      </c>
      <c r="G36" s="6">
        <v>1.6110526177276299</v>
      </c>
      <c r="H36" s="6">
        <v>4.5517306204462454E-2</v>
      </c>
      <c r="I36" s="22">
        <v>0</v>
      </c>
      <c r="K36" s="22">
        <f t="shared" si="18"/>
        <v>17.83138508039265</v>
      </c>
      <c r="L36" s="22">
        <f t="shared" si="19"/>
        <v>3.4357670836272414</v>
      </c>
      <c r="M36" s="6">
        <f t="shared" si="0"/>
        <v>2.6169292799999999</v>
      </c>
      <c r="N36" s="6">
        <f t="shared" si="1"/>
        <v>0.66719744818221038</v>
      </c>
      <c r="O36" s="6">
        <f t="shared" si="2"/>
        <v>1.6110526177276299</v>
      </c>
      <c r="P36" s="6">
        <f t="shared" si="3"/>
        <v>0.20706879491101984</v>
      </c>
      <c r="Q36" s="6">
        <f t="shared" si="4"/>
        <v>4.5517306204462454E-2</v>
      </c>
      <c r="R36" s="6">
        <f t="shared" si="20"/>
        <v>2.9058951427880062E-3</v>
      </c>
      <c r="S36" s="20"/>
      <c r="T36" s="6">
        <v>2.0260839283803001E-2</v>
      </c>
      <c r="U36" s="6">
        <v>2.14514944</v>
      </c>
      <c r="V36" s="6">
        <f t="shared" si="16"/>
        <v>1.4646328686739214</v>
      </c>
      <c r="W36" s="6">
        <v>4.3462528043580001E-2</v>
      </c>
      <c r="X36" s="35"/>
      <c r="Y36" s="6">
        <v>1.54019308769823E-2</v>
      </c>
      <c r="Z36" s="6">
        <v>3.0887091199999999</v>
      </c>
      <c r="AA36" s="6">
        <f t="shared" si="17"/>
        <v>1.7574723667813386</v>
      </c>
      <c r="AB36" s="6">
        <v>4.7572084365344901E-2</v>
      </c>
    </row>
    <row r="37" spans="1:28" x14ac:dyDescent="0.2">
      <c r="A37" s="1" t="s">
        <v>14</v>
      </c>
      <c r="B37" s="2">
        <v>14.089656900049327</v>
      </c>
      <c r="C37" s="2" t="s">
        <v>3</v>
      </c>
      <c r="D37" s="6">
        <v>0.23903333333333335</v>
      </c>
      <c r="E37" s="22">
        <v>17.83138508039265</v>
      </c>
      <c r="F37" s="6">
        <v>2.6169292799999999</v>
      </c>
      <c r="G37" s="6">
        <v>1.6110526177276299</v>
      </c>
      <c r="H37" s="6">
        <v>4.5517306204462454E-2</v>
      </c>
      <c r="I37" s="22">
        <v>1.0000046296294001</v>
      </c>
      <c r="K37" s="22">
        <f t="shared" si="18"/>
        <v>16.965540957561849</v>
      </c>
      <c r="L37" s="22">
        <f t="shared" si="19"/>
        <v>1.9152857460778028</v>
      </c>
      <c r="M37" s="6">
        <f t="shared" si="0"/>
        <v>2.6684851199999997</v>
      </c>
      <c r="N37" s="6">
        <f t="shared" si="1"/>
        <v>0.29306306418426203</v>
      </c>
      <c r="O37" s="6">
        <f t="shared" si="2"/>
        <v>1.632316107624924</v>
      </c>
      <c r="P37" s="6">
        <f t="shared" si="3"/>
        <v>8.9769090317523947E-2</v>
      </c>
      <c r="Q37" s="6">
        <f t="shared" si="4"/>
        <v>4.4991643843237353E-2</v>
      </c>
      <c r="R37" s="6">
        <f t="shared" si="20"/>
        <v>1.3893809539005302E-4</v>
      </c>
      <c r="S37" s="20"/>
      <c r="T37" s="6">
        <v>1.83198524965234E-2</v>
      </c>
      <c r="U37" s="6">
        <v>2.4612582399999998</v>
      </c>
      <c r="V37" s="6">
        <f t="shared" si="16"/>
        <v>1.568839775120455</v>
      </c>
      <c r="W37" s="6">
        <v>4.5089887912652803E-2</v>
      </c>
      <c r="X37" s="35"/>
      <c r="Y37" s="6">
        <v>1.5611229418600299E-2</v>
      </c>
      <c r="Z37" s="6">
        <v>2.875712</v>
      </c>
      <c r="AA37" s="6">
        <f t="shared" si="17"/>
        <v>1.6957924401293927</v>
      </c>
      <c r="AB37" s="6">
        <v>4.4893399773821903E-2</v>
      </c>
    </row>
    <row r="38" spans="1:28" x14ac:dyDescent="0.2">
      <c r="A38" s="1" t="s">
        <v>14</v>
      </c>
      <c r="B38" s="2">
        <v>15.087065797819029</v>
      </c>
      <c r="C38" s="2" t="s">
        <v>3</v>
      </c>
      <c r="D38" s="6">
        <v>0.23879999999999998</v>
      </c>
      <c r="E38" s="22">
        <v>17.83138508039265</v>
      </c>
      <c r="F38" s="6">
        <v>2.6169292799999999</v>
      </c>
      <c r="G38" s="6">
        <v>1.6110526177276299</v>
      </c>
      <c r="H38" s="6">
        <v>4.5517306204462454E-2</v>
      </c>
      <c r="I38" s="22">
        <v>1.99741352739718</v>
      </c>
      <c r="K38" s="22">
        <f t="shared" si="18"/>
        <v>17.11588093847865</v>
      </c>
      <c r="L38" s="22">
        <f t="shared" si="19"/>
        <v>2.8894472954730865</v>
      </c>
      <c r="M38" s="6">
        <f t="shared" si="0"/>
        <v>1.89000448</v>
      </c>
      <c r="N38" s="6">
        <f t="shared" si="1"/>
        <v>0.48784711047622231</v>
      </c>
      <c r="O38" s="6">
        <f t="shared" si="2"/>
        <v>1.3689889704385774</v>
      </c>
      <c r="P38" s="6">
        <f t="shared" si="3"/>
        <v>0.17817788200292559</v>
      </c>
      <c r="Q38" s="6">
        <f t="shared" si="4"/>
        <v>3.1644287395886352E-2</v>
      </c>
      <c r="R38" s="6">
        <f t="shared" si="20"/>
        <v>2.8888647259238199E-3</v>
      </c>
      <c r="S38" s="20"/>
      <c r="T38" s="6">
        <v>1.9159028714988799E-2</v>
      </c>
      <c r="U38" s="6">
        <v>1.5450444800000001</v>
      </c>
      <c r="V38" s="6">
        <f t="shared" si="16"/>
        <v>1.2429981818168521</v>
      </c>
      <c r="W38" s="6">
        <v>2.9601551558255002E-2</v>
      </c>
      <c r="X38" s="35"/>
      <c r="Y38" s="6">
        <v>1.5072733161968501E-2</v>
      </c>
      <c r="Z38" s="6">
        <v>2.2349644799999999</v>
      </c>
      <c r="AA38" s="6">
        <f t="shared" si="17"/>
        <v>1.4949797590603024</v>
      </c>
      <c r="AB38" s="6">
        <v>3.3687023233517702E-2</v>
      </c>
    </row>
    <row r="39" spans="1:28" x14ac:dyDescent="0.2">
      <c r="A39" s="1" t="s">
        <v>14</v>
      </c>
      <c r="B39" s="2">
        <v>16.084158770928848</v>
      </c>
      <c r="C39" s="2" t="s">
        <v>3</v>
      </c>
      <c r="D39" s="6">
        <v>0.23879999999999998</v>
      </c>
      <c r="E39" s="22">
        <v>17.83138508039265</v>
      </c>
      <c r="F39" s="6">
        <v>2.6169292799999999</v>
      </c>
      <c r="G39" s="6">
        <v>1.6110526177276299</v>
      </c>
      <c r="H39" s="6">
        <v>4.5517306204462454E-2</v>
      </c>
      <c r="I39" s="22">
        <v>2.9945065005073199</v>
      </c>
      <c r="K39" s="22">
        <f t="shared" si="18"/>
        <v>17.41527663194195</v>
      </c>
      <c r="L39" s="22">
        <f t="shared" si="19"/>
        <v>3.9794380901729691</v>
      </c>
      <c r="M39" s="6">
        <f t="shared" si="0"/>
        <v>1.4429990400000001</v>
      </c>
      <c r="N39" s="6">
        <f t="shared" si="1"/>
        <v>0.51649704078237124</v>
      </c>
      <c r="O39" s="6">
        <f t="shared" si="2"/>
        <v>1.1914309430378973</v>
      </c>
      <c r="P39" s="6">
        <f t="shared" si="3"/>
        <v>0.21675492138277663</v>
      </c>
      <c r="Q39" s="6">
        <f t="shared" si="4"/>
        <v>2.4102543462451199E-2</v>
      </c>
      <c r="R39" s="6">
        <f t="shared" si="20"/>
        <v>3.2526135009453869E-3</v>
      </c>
      <c r="S39" s="20"/>
      <c r="T39" s="6">
        <v>2.02291642908153E-2</v>
      </c>
      <c r="U39" s="6">
        <v>1.0777804799999999</v>
      </c>
      <c r="V39" s="6">
        <f t="shared" si="16"/>
        <v>1.0381620682725794</v>
      </c>
      <c r="W39" s="6">
        <v>2.1802598399353799E-2</v>
      </c>
      <c r="X39" s="35"/>
      <c r="Y39" s="6">
        <v>1.46013889730686E-2</v>
      </c>
      <c r="Z39" s="6">
        <v>1.8082176000000001</v>
      </c>
      <c r="AA39" s="6">
        <f t="shared" si="17"/>
        <v>1.3446998178032152</v>
      </c>
      <c r="AB39" s="6">
        <v>2.6402488525548599E-2</v>
      </c>
    </row>
    <row r="40" spans="1:28" x14ac:dyDescent="0.2">
      <c r="A40" s="3" t="s">
        <v>15</v>
      </c>
      <c r="B40" s="4">
        <v>14.96343451927939</v>
      </c>
      <c r="C40" s="4" t="s">
        <v>2</v>
      </c>
      <c r="D40" s="5">
        <v>7.1583333333333332E-2</v>
      </c>
      <c r="E40" s="23">
        <v>19.50378527173935</v>
      </c>
      <c r="F40" s="5">
        <v>14.173119700000001</v>
      </c>
      <c r="G40" s="5">
        <v>3.7633286928401182</v>
      </c>
      <c r="H40" s="5">
        <v>0.27579232101383755</v>
      </c>
      <c r="I40" s="23">
        <v>0</v>
      </c>
      <c r="K40" s="23">
        <f>AVERAGE(T40, Y40) * 1000</f>
        <v>19.50378527173935</v>
      </c>
      <c r="L40" s="23">
        <f>STDEV(T40, Y40) * 1000</f>
        <v>1.1696273875933301</v>
      </c>
      <c r="M40" s="5">
        <f t="shared" si="0"/>
        <v>14.173119700000001</v>
      </c>
      <c r="N40" s="5">
        <f t="shared" si="1"/>
        <v>1.0895132114377992</v>
      </c>
      <c r="O40" s="5">
        <f t="shared" si="2"/>
        <v>3.7633286928401182</v>
      </c>
      <c r="P40" s="5">
        <f t="shared" si="3"/>
        <v>0.14475392669136794</v>
      </c>
      <c r="Q40" s="5">
        <f t="shared" si="4"/>
        <v>0.27579232101383755</v>
      </c>
      <c r="R40" s="5">
        <f>STDEV(W40, AB40)</f>
        <v>4.6723627578475783E-3</v>
      </c>
      <c r="S40" s="20"/>
      <c r="T40" s="5">
        <v>2.0330836728968099E-2</v>
      </c>
      <c r="U40" s="5">
        <v>13.402717519999999</v>
      </c>
      <c r="V40" s="5">
        <f t="shared" si="16"/>
        <v>3.6609722096732717</v>
      </c>
      <c r="W40" s="5">
        <v>0.27248846162360002</v>
      </c>
      <c r="X40" s="35"/>
      <c r="Y40" s="5">
        <v>1.8676733814510599E-2</v>
      </c>
      <c r="Z40" s="5">
        <v>14.94352188</v>
      </c>
      <c r="AA40" s="5">
        <f t="shared" si="17"/>
        <v>3.865685176006965</v>
      </c>
      <c r="AB40" s="5">
        <v>0.27909618040407502</v>
      </c>
    </row>
    <row r="41" spans="1:28" x14ac:dyDescent="0.2">
      <c r="A41" s="3" t="s">
        <v>15</v>
      </c>
      <c r="B41" s="4">
        <v>16.152884544646493</v>
      </c>
      <c r="C41" s="4" t="s">
        <v>2</v>
      </c>
      <c r="D41" s="5">
        <v>7.1583333333333332E-2</v>
      </c>
      <c r="E41" s="23">
        <v>19.50378527173935</v>
      </c>
      <c r="F41" s="5">
        <v>14.173119700000001</v>
      </c>
      <c r="G41" s="5">
        <v>3.7633286928401182</v>
      </c>
      <c r="H41" s="5">
        <v>0.27579232101383755</v>
      </c>
      <c r="I41" s="23">
        <v>1.18945002536774</v>
      </c>
      <c r="K41" s="23">
        <f t="shared" ref="K41:K47" si="21">AVERAGE(T41, Y41) * 1000</f>
        <v>17.865335397425401</v>
      </c>
      <c r="L41" s="23">
        <f t="shared" ref="L41:L47" si="22">STDEV(T41, Y41) * 1000</f>
        <v>1.4921676048482684</v>
      </c>
      <c r="M41" s="5">
        <f t="shared" si="0"/>
        <v>13.811665420000001</v>
      </c>
      <c r="N41" s="5">
        <f t="shared" si="1"/>
        <v>1.4226774891225427</v>
      </c>
      <c r="O41" s="5">
        <f t="shared" si="2"/>
        <v>3.7139363363236946</v>
      </c>
      <c r="P41" s="5">
        <f t="shared" si="3"/>
        <v>0.19153229354098283</v>
      </c>
      <c r="Q41" s="5">
        <f t="shared" si="4"/>
        <v>0.2456885984946145</v>
      </c>
      <c r="R41" s="5">
        <f t="shared" ref="R41:R47" si="23">STDEV(W41, AB41)</f>
        <v>4.8072907968134959E-3</v>
      </c>
      <c r="S41" s="20"/>
      <c r="T41" s="5">
        <v>1.8920457229480499E-2</v>
      </c>
      <c r="U41" s="5">
        <v>12.805680519999999</v>
      </c>
      <c r="V41" s="5">
        <f t="shared" si="16"/>
        <v>3.578502552744653</v>
      </c>
      <c r="W41" s="5">
        <v>0.24228933057305199</v>
      </c>
      <c r="X41" s="35"/>
      <c r="Y41" s="5">
        <v>1.68102135653703E-2</v>
      </c>
      <c r="Z41" s="5">
        <v>14.81765032</v>
      </c>
      <c r="AA41" s="5">
        <f t="shared" si="17"/>
        <v>3.8493701199027357</v>
      </c>
      <c r="AB41" s="5">
        <v>0.249087866416177</v>
      </c>
    </row>
    <row r="42" spans="1:28" x14ac:dyDescent="0.2">
      <c r="A42" s="3" t="s">
        <v>15</v>
      </c>
      <c r="B42" s="4">
        <v>17.051232115676857</v>
      </c>
      <c r="C42" s="4" t="s">
        <v>2</v>
      </c>
      <c r="D42" s="5">
        <v>7.1583333333333332E-2</v>
      </c>
      <c r="E42" s="23">
        <v>19.50378527173935</v>
      </c>
      <c r="F42" s="5">
        <v>14.173119700000001</v>
      </c>
      <c r="G42" s="5">
        <v>3.7633286928401182</v>
      </c>
      <c r="H42" s="5">
        <v>0.27579232101383755</v>
      </c>
      <c r="I42" s="23">
        <v>2.0877975963974702</v>
      </c>
      <c r="K42" s="23">
        <f t="shared" si="21"/>
        <v>18.71500398104315</v>
      </c>
      <c r="L42" s="23">
        <f t="shared" si="22"/>
        <v>1.5873291083754102</v>
      </c>
      <c r="M42" s="5">
        <f t="shared" si="0"/>
        <v>11.717367360000001</v>
      </c>
      <c r="N42" s="5">
        <f t="shared" si="1"/>
        <v>1.1155416706319199</v>
      </c>
      <c r="O42" s="5">
        <f t="shared" si="2"/>
        <v>3.4211221498648445</v>
      </c>
      <c r="P42" s="5">
        <f t="shared" si="3"/>
        <v>0.16303739266895076</v>
      </c>
      <c r="Q42" s="5">
        <f t="shared" si="4"/>
        <v>0.21840521090704501</v>
      </c>
      <c r="R42" s="5">
        <f t="shared" si="23"/>
        <v>2.2780485228397697E-3</v>
      </c>
      <c r="S42" s="20"/>
      <c r="T42" s="5">
        <v>1.9837415157550199E-2</v>
      </c>
      <c r="U42" s="5">
        <v>10.928560279999999</v>
      </c>
      <c r="V42" s="5">
        <f t="shared" si="16"/>
        <v>3.3058373039216553</v>
      </c>
      <c r="W42" s="5">
        <v>0.21679438734867301</v>
      </c>
      <c r="X42" s="35"/>
      <c r="Y42" s="5">
        <v>1.7592592804536102E-2</v>
      </c>
      <c r="Z42" s="5">
        <v>12.506174440000001</v>
      </c>
      <c r="AA42" s="5">
        <f t="shared" si="17"/>
        <v>3.5364069958080333</v>
      </c>
      <c r="AB42" s="5">
        <v>0.22001603446541701</v>
      </c>
    </row>
    <row r="43" spans="1:28" x14ac:dyDescent="0.2">
      <c r="A43" s="3" t="s">
        <v>15</v>
      </c>
      <c r="B43" s="4">
        <v>17.914439529427391</v>
      </c>
      <c r="C43" s="4" t="s">
        <v>2</v>
      </c>
      <c r="D43" s="5">
        <v>7.1583333333333332E-2</v>
      </c>
      <c r="E43" s="23">
        <v>19.50378527173935</v>
      </c>
      <c r="F43" s="5">
        <v>14.173119700000001</v>
      </c>
      <c r="G43" s="5">
        <v>3.7633286928401182</v>
      </c>
      <c r="H43" s="5">
        <v>0.27579232101383755</v>
      </c>
      <c r="I43" s="23">
        <v>2.95100501014704</v>
      </c>
      <c r="K43" s="23">
        <f t="shared" si="21"/>
        <v>18.174647062100597</v>
      </c>
      <c r="L43" s="23">
        <f t="shared" si="22"/>
        <v>0.68457203276204226</v>
      </c>
      <c r="M43" s="5">
        <f t="shared" si="0"/>
        <v>9.648028140000001</v>
      </c>
      <c r="N43" s="5">
        <f t="shared" si="1"/>
        <v>0.13090410453238197</v>
      </c>
      <c r="O43" s="5">
        <f t="shared" si="2"/>
        <v>3.106091776188928</v>
      </c>
      <c r="P43" s="5">
        <f t="shared" si="3"/>
        <v>2.1072156582088542E-2</v>
      </c>
      <c r="Q43" s="5">
        <f t="shared" si="4"/>
        <v>0.17530469964524648</v>
      </c>
      <c r="R43" s="5">
        <f t="shared" si="23"/>
        <v>4.2256343370892114E-3</v>
      </c>
      <c r="S43" s="20"/>
      <c r="T43" s="5">
        <v>1.8658712588677299E-2</v>
      </c>
      <c r="U43" s="5">
        <v>9.5554649600000001</v>
      </c>
      <c r="V43" s="5">
        <f t="shared" si="16"/>
        <v>3.0911915113755084</v>
      </c>
      <c r="W43" s="5">
        <v>0.17829267433981699</v>
      </c>
      <c r="X43" s="35"/>
      <c r="Y43" s="5">
        <v>1.76905815355239E-2</v>
      </c>
      <c r="Z43" s="5">
        <v>9.7405913200000001</v>
      </c>
      <c r="AA43" s="5">
        <f t="shared" si="17"/>
        <v>3.1209920410023475</v>
      </c>
      <c r="AB43" s="5">
        <v>0.17231672495067599</v>
      </c>
    </row>
    <row r="44" spans="1:28" x14ac:dyDescent="0.2">
      <c r="A44" s="3" t="s">
        <v>15</v>
      </c>
      <c r="B44" s="4">
        <v>14.963459030948005</v>
      </c>
      <c r="C44" s="4" t="s">
        <v>3</v>
      </c>
      <c r="D44" s="5">
        <v>6.99375E-2</v>
      </c>
      <c r="E44" s="23">
        <v>17.53815785767955</v>
      </c>
      <c r="F44" s="5">
        <v>10.005463635</v>
      </c>
      <c r="G44" s="5">
        <v>3.1627032745515025</v>
      </c>
      <c r="H44" s="5">
        <v>0.17539531023639798</v>
      </c>
      <c r="I44" s="23">
        <v>0</v>
      </c>
      <c r="K44" s="23">
        <f t="shared" si="21"/>
        <v>17.53815785767955</v>
      </c>
      <c r="L44" s="23">
        <f t="shared" si="22"/>
        <v>0.34861920529343127</v>
      </c>
      <c r="M44" s="5">
        <f t="shared" si="0"/>
        <v>10.005463635</v>
      </c>
      <c r="N44" s="5">
        <f t="shared" si="1"/>
        <v>0.47094613410608194</v>
      </c>
      <c r="O44" s="5">
        <f t="shared" si="2"/>
        <v>3.1627032745515025</v>
      </c>
      <c r="P44" s="5">
        <f t="shared" si="3"/>
        <v>7.445310122759867E-2</v>
      </c>
      <c r="Q44" s="5">
        <f t="shared" si="4"/>
        <v>0.17539531023639798</v>
      </c>
      <c r="R44" s="5">
        <f t="shared" si="23"/>
        <v>4.7714308613905189E-3</v>
      </c>
      <c r="S44" s="20"/>
      <c r="T44" s="5">
        <v>1.77846688617944E-2</v>
      </c>
      <c r="U44" s="5">
        <v>9.6724544300000002</v>
      </c>
      <c r="V44" s="5">
        <f t="shared" si="16"/>
        <v>3.110056981793099</v>
      </c>
      <c r="W44" s="5">
        <v>0.17202139911834599</v>
      </c>
      <c r="X44" s="35"/>
      <c r="Y44" s="5">
        <v>1.7291646853564699E-2</v>
      </c>
      <c r="Z44" s="5">
        <v>10.33847284</v>
      </c>
      <c r="AA44" s="5">
        <f t="shared" si="17"/>
        <v>3.215349567309906</v>
      </c>
      <c r="AB44" s="5">
        <v>0.17876922135445</v>
      </c>
    </row>
    <row r="45" spans="1:28" x14ac:dyDescent="0.2">
      <c r="A45" s="3" t="s">
        <v>15</v>
      </c>
      <c r="B45" s="4">
        <v>16.152900177575265</v>
      </c>
      <c r="C45" s="4" t="s">
        <v>3</v>
      </c>
      <c r="D45" s="5">
        <v>6.99375E-2</v>
      </c>
      <c r="E45" s="23">
        <v>17.53815785767955</v>
      </c>
      <c r="F45" s="5">
        <v>10.005463635</v>
      </c>
      <c r="G45" s="5">
        <v>3.1627032745515025</v>
      </c>
      <c r="H45" s="5">
        <v>0.17539531023639798</v>
      </c>
      <c r="I45" s="23">
        <v>1.1894411466263</v>
      </c>
      <c r="K45" s="23">
        <f t="shared" si="21"/>
        <v>18.078420117154099</v>
      </c>
      <c r="L45" s="23">
        <f t="shared" si="22"/>
        <v>0</v>
      </c>
      <c r="M45" s="5">
        <f t="shared" si="0"/>
        <v>8.9673089400000006</v>
      </c>
      <c r="N45" s="5">
        <f t="shared" si="1"/>
        <v>0</v>
      </c>
      <c r="O45" s="5">
        <f t="shared" si="2"/>
        <v>2.994546533283462</v>
      </c>
      <c r="P45" s="5">
        <f t="shared" si="3"/>
        <v>0</v>
      </c>
      <c r="Q45" s="5">
        <f t="shared" si="4"/>
        <v>0.16211477833763199</v>
      </c>
      <c r="R45" s="5">
        <f t="shared" si="23"/>
        <v>0</v>
      </c>
      <c r="S45" s="20"/>
      <c r="T45" s="5">
        <v>1.80784201171541E-2</v>
      </c>
      <c r="U45" s="5">
        <v>8.9673089400000006</v>
      </c>
      <c r="V45" s="5">
        <f t="shared" si="16"/>
        <v>2.994546533283462</v>
      </c>
      <c r="W45" s="5">
        <v>0.16211477833763199</v>
      </c>
      <c r="X45" s="35"/>
      <c r="Y45" s="5">
        <v>1.80784201171541E-2</v>
      </c>
      <c r="Z45" s="5">
        <v>8.9673089400000006</v>
      </c>
      <c r="AA45" s="5">
        <f t="shared" si="17"/>
        <v>2.994546533283462</v>
      </c>
      <c r="AB45" s="5">
        <v>0.16211477833763199</v>
      </c>
    </row>
    <row r="46" spans="1:28" x14ac:dyDescent="0.2">
      <c r="A46" s="3" t="s">
        <v>15</v>
      </c>
      <c r="B46" s="4">
        <v>17.051246385084951</v>
      </c>
      <c r="C46" s="4" t="s">
        <v>3</v>
      </c>
      <c r="D46" s="5">
        <v>6.99375E-2</v>
      </c>
      <c r="E46" s="23">
        <v>17.53815785767955</v>
      </c>
      <c r="F46" s="5">
        <v>10.005463635</v>
      </c>
      <c r="G46" s="5">
        <v>3.1627032745515025</v>
      </c>
      <c r="H46" s="5">
        <v>0.17539531023639798</v>
      </c>
      <c r="I46" s="23">
        <v>2.0877873541350298</v>
      </c>
      <c r="K46" s="23">
        <f t="shared" si="21"/>
        <v>16.8496466620165</v>
      </c>
      <c r="L46" s="23">
        <f t="shared" si="22"/>
        <v>0</v>
      </c>
      <c r="M46" s="5">
        <f t="shared" si="0"/>
        <v>7.8158058400000003</v>
      </c>
      <c r="N46" s="5">
        <f t="shared" si="1"/>
        <v>0</v>
      </c>
      <c r="O46" s="5">
        <f t="shared" si="2"/>
        <v>2.7956762759661569</v>
      </c>
      <c r="P46" s="5">
        <f t="shared" si="3"/>
        <v>0</v>
      </c>
      <c r="Q46" s="5">
        <f t="shared" si="4"/>
        <v>0.13169356678292499</v>
      </c>
      <c r="R46" s="5">
        <f t="shared" si="23"/>
        <v>0</v>
      </c>
      <c r="S46" s="20"/>
      <c r="T46" s="5">
        <v>1.68496466620165E-2</v>
      </c>
      <c r="U46" s="5">
        <v>7.8158058400000003</v>
      </c>
      <c r="V46" s="5">
        <f t="shared" si="16"/>
        <v>2.7956762759661569</v>
      </c>
      <c r="W46" s="5">
        <v>0.13169356678292499</v>
      </c>
      <c r="X46" s="35"/>
      <c r="Y46" s="5">
        <v>1.68496466620165E-2</v>
      </c>
      <c r="Z46" s="5">
        <v>7.8158058400000003</v>
      </c>
      <c r="AA46" s="5">
        <f t="shared" si="17"/>
        <v>2.7956762759661569</v>
      </c>
      <c r="AB46" s="5">
        <v>0.13169356678292499</v>
      </c>
    </row>
    <row r="47" spans="1:28" x14ac:dyDescent="0.2">
      <c r="A47" s="3" t="s">
        <v>15</v>
      </c>
      <c r="B47" s="4">
        <v>17.914451579148054</v>
      </c>
      <c r="C47" s="4" t="s">
        <v>3</v>
      </c>
      <c r="D47" s="5">
        <v>6.99375E-2</v>
      </c>
      <c r="E47" s="23">
        <v>17.53815785767955</v>
      </c>
      <c r="F47" s="5">
        <v>10.005463635</v>
      </c>
      <c r="G47" s="5">
        <v>3.1627032745515025</v>
      </c>
      <c r="H47" s="5">
        <v>0.17539531023639798</v>
      </c>
      <c r="I47" s="23">
        <v>2.95099254819909</v>
      </c>
      <c r="K47" s="23">
        <f t="shared" si="21"/>
        <v>14.39781888295885</v>
      </c>
      <c r="L47" s="23">
        <f t="shared" si="22"/>
        <v>1.6578831266143315</v>
      </c>
      <c r="M47" s="5">
        <f t="shared" si="0"/>
        <v>4.5749509899999996</v>
      </c>
      <c r="N47" s="5">
        <f t="shared" si="1"/>
        <v>0.19269839241444428</v>
      </c>
      <c r="O47" s="5">
        <f t="shared" si="2"/>
        <v>2.1386762728845445</v>
      </c>
      <c r="P47" s="5">
        <f t="shared" si="3"/>
        <v>4.5050855722671472E-2</v>
      </c>
      <c r="Q47" s="5">
        <f t="shared" si="4"/>
        <v>6.6029051459087995E-2</v>
      </c>
      <c r="R47" s="5">
        <f t="shared" si="23"/>
        <v>1.0359170604429287E-2</v>
      </c>
      <c r="S47" s="20"/>
      <c r="T47" s="5">
        <v>1.5570119284202599E-2</v>
      </c>
      <c r="U47" s="5">
        <v>4.71120933</v>
      </c>
      <c r="V47" s="5">
        <f t="shared" si="16"/>
        <v>2.1705320384643025</v>
      </c>
      <c r="W47" s="5">
        <v>7.3354091240948202E-2</v>
      </c>
      <c r="X47" s="35"/>
      <c r="Y47" s="5">
        <v>1.32255184817151E-2</v>
      </c>
      <c r="Z47" s="5">
        <v>4.4386926500000001</v>
      </c>
      <c r="AA47" s="5">
        <f t="shared" si="17"/>
        <v>2.106820507304787</v>
      </c>
      <c r="AB47" s="5">
        <v>5.8704011677227802E-2</v>
      </c>
    </row>
    <row r="48" spans="1:28" x14ac:dyDescent="0.2">
      <c r="A48" s="1" t="s">
        <v>16</v>
      </c>
      <c r="B48" s="2">
        <v>9.9938465563178518</v>
      </c>
      <c r="C48" s="2" t="s">
        <v>2</v>
      </c>
      <c r="D48" s="6">
        <v>0.26240000000000002</v>
      </c>
      <c r="E48" s="22">
        <v>16.391462078159449</v>
      </c>
      <c r="F48" s="6">
        <v>3.2211910350000004</v>
      </c>
      <c r="G48" s="6">
        <v>1.7705879159380067</v>
      </c>
      <c r="H48" s="6">
        <v>4.9313357699268145E-2</v>
      </c>
      <c r="I48" s="22">
        <v>0</v>
      </c>
      <c r="K48" s="22">
        <f>AVERAGE(T48, Y48) * 1000</f>
        <v>16.391462078159449</v>
      </c>
      <c r="L48" s="22">
        <f>STDEV(T48, Y48) * 1000</f>
        <v>4.7424334456347976</v>
      </c>
      <c r="M48" s="6">
        <f t="shared" si="0"/>
        <v>3.2211910350000004</v>
      </c>
      <c r="N48" s="6">
        <f t="shared" si="1"/>
        <v>1.4704151518039226</v>
      </c>
      <c r="O48" s="6">
        <f t="shared" si="2"/>
        <v>1.7705879159380067</v>
      </c>
      <c r="P48" s="6">
        <f t="shared" si="3"/>
        <v>0.41523358952355127</v>
      </c>
      <c r="Q48" s="6">
        <f t="shared" si="4"/>
        <v>4.9313357699268145E-2</v>
      </c>
      <c r="R48" s="6">
        <f>STDEV(W48, AB48)</f>
        <v>8.8259701007821507E-3</v>
      </c>
      <c r="S48" s="20"/>
      <c r="T48" s="6">
        <v>1.9744868926893699E-2</v>
      </c>
      <c r="U48" s="6">
        <v>2.1814505099999999</v>
      </c>
      <c r="V48" s="6">
        <f t="shared" si="16"/>
        <v>1.4769734290094727</v>
      </c>
      <c r="W48" s="6">
        <v>4.30724543904554E-2</v>
      </c>
      <c r="X48" s="35"/>
      <c r="Y48" s="6">
        <v>1.3038055229425201E-2</v>
      </c>
      <c r="Z48" s="6">
        <v>4.2609315600000004</v>
      </c>
      <c r="AA48" s="6">
        <f t="shared" si="17"/>
        <v>2.0642024028665409</v>
      </c>
      <c r="AB48" s="6">
        <v>5.5554261008080898E-2</v>
      </c>
    </row>
    <row r="49" spans="1:28" x14ac:dyDescent="0.2">
      <c r="A49" s="1" t="s">
        <v>16</v>
      </c>
      <c r="B49" s="2">
        <v>12.54432702308508</v>
      </c>
      <c r="C49" s="2" t="s">
        <v>2</v>
      </c>
      <c r="D49" s="6">
        <v>0.26240000000000002</v>
      </c>
      <c r="E49" s="22">
        <v>16.391462078159449</v>
      </c>
      <c r="F49" s="6">
        <v>3.2211910350000004</v>
      </c>
      <c r="G49" s="6">
        <v>1.7705879159380067</v>
      </c>
      <c r="H49" s="6">
        <v>4.9313357699268145E-2</v>
      </c>
      <c r="I49" s="22">
        <v>2.55048046676818</v>
      </c>
      <c r="K49" s="22">
        <f t="shared" ref="K49:K65" si="24">AVERAGE(T49, Y49) * 1000</f>
        <v>14.769063419964048</v>
      </c>
      <c r="L49" s="22">
        <f t="shared" ref="L49:L65" si="25">STDEV(T49, Y49) * 1000</f>
        <v>3.2278634323178679</v>
      </c>
      <c r="M49" s="6">
        <f t="shared" si="0"/>
        <v>2.3109547500000001</v>
      </c>
      <c r="N49" s="6">
        <f t="shared" si="1"/>
        <v>0.74414025434325648</v>
      </c>
      <c r="O49" s="6">
        <f t="shared" si="2"/>
        <v>1.5101668711461635</v>
      </c>
      <c r="P49" s="6">
        <f t="shared" si="3"/>
        <v>0.24637683045532729</v>
      </c>
      <c r="Q49" s="6">
        <f t="shared" si="4"/>
        <v>3.2929645705661953E-2</v>
      </c>
      <c r="R49" s="6">
        <f t="shared" ref="R49:R65" si="26">STDEV(W49, AB49)</f>
        <v>3.530808278477373E-3</v>
      </c>
      <c r="S49" s="20"/>
      <c r="T49" s="6">
        <v>1.7051507541700098E-2</v>
      </c>
      <c r="U49" s="6">
        <v>1.78476813</v>
      </c>
      <c r="V49" s="6">
        <f t="shared" si="16"/>
        <v>1.3359521436039541</v>
      </c>
      <c r="W49" s="6">
        <v>3.0432987228880999E-2</v>
      </c>
      <c r="X49" s="35"/>
      <c r="Y49" s="6">
        <v>1.2486619298228E-2</v>
      </c>
      <c r="Z49" s="6">
        <v>2.8371413699999999</v>
      </c>
      <c r="AA49" s="6">
        <f t="shared" si="17"/>
        <v>1.6843815986883732</v>
      </c>
      <c r="AB49" s="6">
        <v>3.54263041824429E-2</v>
      </c>
    </row>
    <row r="50" spans="1:28" x14ac:dyDescent="0.2">
      <c r="A50" s="1" t="s">
        <v>16</v>
      </c>
      <c r="B50" s="2">
        <v>14.232013032723167</v>
      </c>
      <c r="C50" s="2" t="s">
        <v>2</v>
      </c>
      <c r="D50" s="6">
        <v>6.5158333333333332E-2</v>
      </c>
      <c r="E50" s="22">
        <v>16.391462078159449</v>
      </c>
      <c r="F50" s="6">
        <v>3.2211910350000004</v>
      </c>
      <c r="G50" s="6">
        <v>1.7705879159380067</v>
      </c>
      <c r="H50" s="6">
        <v>4.9313357699268145E-2</v>
      </c>
      <c r="I50" s="22">
        <v>4.2381664764078701</v>
      </c>
      <c r="K50" s="22">
        <f t="shared" si="24"/>
        <v>16.856571970848702</v>
      </c>
      <c r="L50" s="22">
        <f t="shared" si="25"/>
        <v>2.6033439998942005</v>
      </c>
      <c r="M50" s="6">
        <f t="shared" si="0"/>
        <v>1.17985468</v>
      </c>
      <c r="N50" s="6">
        <f t="shared" si="1"/>
        <v>0.26122000935990131</v>
      </c>
      <c r="O50" s="6">
        <f t="shared" si="2"/>
        <v>1.0828575918959231</v>
      </c>
      <c r="P50" s="6">
        <f t="shared" si="3"/>
        <v>0.12061604929164514</v>
      </c>
      <c r="Q50" s="6">
        <f t="shared" si="4"/>
        <v>1.9548282556552901E-2</v>
      </c>
      <c r="R50" s="6">
        <f t="shared" si="26"/>
        <v>1.3317062860758707E-3</v>
      </c>
      <c r="S50" s="20"/>
      <c r="T50" s="6">
        <v>1.8697414166935201E-2</v>
      </c>
      <c r="U50" s="6">
        <v>0.99514424000000001</v>
      </c>
      <c r="V50" s="6">
        <f t="shared" si="16"/>
        <v>0.99756916552187003</v>
      </c>
      <c r="W50" s="6">
        <v>1.8606624011119899E-2</v>
      </c>
      <c r="X50" s="35"/>
      <c r="Y50" s="6">
        <v>1.5015729774762201E-2</v>
      </c>
      <c r="Z50" s="6">
        <v>1.36456512</v>
      </c>
      <c r="AA50" s="6">
        <f t="shared" si="17"/>
        <v>1.1681460182699763</v>
      </c>
      <c r="AB50" s="6">
        <v>2.04899411019859E-2</v>
      </c>
    </row>
    <row r="51" spans="1:28" x14ac:dyDescent="0.2">
      <c r="A51" s="1" t="s">
        <v>16</v>
      </c>
      <c r="B51" s="2">
        <v>15.917408548958905</v>
      </c>
      <c r="C51" s="2" t="s">
        <v>2</v>
      </c>
      <c r="D51" s="6">
        <v>7.0741666666666675E-2</v>
      </c>
      <c r="E51" s="22">
        <v>16.391462078159449</v>
      </c>
      <c r="F51" s="6">
        <v>3.2211910350000004</v>
      </c>
      <c r="G51" s="6">
        <v>1.7705879159380067</v>
      </c>
      <c r="H51" s="6">
        <v>4.9313357699268145E-2</v>
      </c>
      <c r="I51" s="22">
        <v>5.9235619926432896</v>
      </c>
      <c r="K51" s="22">
        <f t="shared" si="24"/>
        <v>12.620444105120701</v>
      </c>
      <c r="L51" s="22">
        <f t="shared" si="25"/>
        <v>2.9090355376732369</v>
      </c>
      <c r="M51" s="6">
        <f t="shared" si="0"/>
        <v>1.3113737999999999</v>
      </c>
      <c r="N51" s="6">
        <f t="shared" si="1"/>
        <v>0.47126404224383639</v>
      </c>
      <c r="O51" s="6">
        <f t="shared" si="2"/>
        <v>1.1357160668747568</v>
      </c>
      <c r="P51" s="6">
        <f t="shared" si="3"/>
        <v>0.20747441019331936</v>
      </c>
      <c r="Q51" s="6">
        <f t="shared" si="4"/>
        <v>1.5864657820562299E-2</v>
      </c>
      <c r="R51" s="6">
        <f t="shared" si="26"/>
        <v>2.1327285165179946E-3</v>
      </c>
      <c r="S51" s="20"/>
      <c r="T51" s="6">
        <v>1.46774428605221E-2</v>
      </c>
      <c r="U51" s="6">
        <v>0.9781398</v>
      </c>
      <c r="V51" s="6">
        <f t="shared" si="16"/>
        <v>0.98900950450438041</v>
      </c>
      <c r="W51" s="6">
        <v>1.43565910241025E-2</v>
      </c>
      <c r="X51" s="35"/>
      <c r="Y51" s="6">
        <v>1.05634453497193E-2</v>
      </c>
      <c r="Z51" s="6">
        <v>1.6446078</v>
      </c>
      <c r="AA51" s="6">
        <f t="shared" si="17"/>
        <v>1.2824226292451331</v>
      </c>
      <c r="AB51" s="6">
        <v>1.7372724617022099E-2</v>
      </c>
    </row>
    <row r="52" spans="1:28" x14ac:dyDescent="0.2">
      <c r="A52" s="1" t="s">
        <v>16</v>
      </c>
      <c r="B52" s="2">
        <v>16.081323376457423</v>
      </c>
      <c r="C52" s="2" t="s">
        <v>2</v>
      </c>
      <c r="D52" s="6">
        <v>7.0741666666666675E-2</v>
      </c>
      <c r="E52" s="22">
        <v>16.391462078159449</v>
      </c>
      <c r="F52" s="6">
        <v>3.2211910350000004</v>
      </c>
      <c r="G52" s="6">
        <v>1.7705879159380067</v>
      </c>
      <c r="H52" s="6">
        <v>4.9313357699268145E-2</v>
      </c>
      <c r="I52" s="22">
        <v>6.0874768201421201</v>
      </c>
      <c r="K52" s="22">
        <f t="shared" si="24"/>
        <v>13.463612817054951</v>
      </c>
      <c r="L52" s="22">
        <f t="shared" si="25"/>
        <v>3.0210511256450259</v>
      </c>
      <c r="M52" s="6">
        <f t="shared" si="0"/>
        <v>1.0998246599999999</v>
      </c>
      <c r="N52" s="6">
        <f t="shared" si="1"/>
        <v>0.28549976519987735</v>
      </c>
      <c r="O52" s="6">
        <f t="shared" si="2"/>
        <v>1.0442611240744184</v>
      </c>
      <c r="P52" s="6">
        <f t="shared" si="3"/>
        <v>0.13669941292362564</v>
      </c>
      <c r="Q52" s="6">
        <f t="shared" si="4"/>
        <v>1.437635869537485E-2</v>
      </c>
      <c r="R52" s="6">
        <f t="shared" si="26"/>
        <v>5.2123177090606255E-4</v>
      </c>
      <c r="S52" s="20"/>
      <c r="T52" s="6">
        <v>1.5599818554309801E-2</v>
      </c>
      <c r="U52" s="6">
        <v>0.89794584</v>
      </c>
      <c r="V52" s="6">
        <f t="shared" si="16"/>
        <v>0.94760004221190286</v>
      </c>
      <c r="W52" s="6">
        <v>1.40077921755973E-2</v>
      </c>
      <c r="X52" s="35"/>
      <c r="Y52" s="6">
        <v>1.13274070798001E-2</v>
      </c>
      <c r="Z52" s="6">
        <v>1.30170348</v>
      </c>
      <c r="AA52" s="6">
        <f t="shared" si="17"/>
        <v>1.1409222059369342</v>
      </c>
      <c r="AB52" s="6">
        <v>1.47449252151524E-2</v>
      </c>
    </row>
    <row r="53" spans="1:28" x14ac:dyDescent="0.2">
      <c r="A53" s="1" t="s">
        <v>16</v>
      </c>
      <c r="B53" s="2">
        <v>16.10866019786846</v>
      </c>
      <c r="C53" s="2" t="s">
        <v>2</v>
      </c>
      <c r="D53" s="6">
        <v>7.0741666666666675E-2</v>
      </c>
      <c r="E53" s="22">
        <v>16.391462078159449</v>
      </c>
      <c r="F53" s="6">
        <v>3.2211910350000004</v>
      </c>
      <c r="G53" s="6">
        <v>1.7705879159380067</v>
      </c>
      <c r="H53" s="6">
        <v>4.9313357699268145E-2</v>
      </c>
      <c r="I53" s="22">
        <v>6.1148136415525203</v>
      </c>
      <c r="K53" s="22">
        <f t="shared" si="24"/>
        <v>12.81141572110095</v>
      </c>
      <c r="L53" s="22">
        <f t="shared" si="25"/>
        <v>2.8115661988271321</v>
      </c>
      <c r="M53" s="6">
        <f t="shared" si="0"/>
        <v>0.69168924000000009</v>
      </c>
      <c r="N53" s="6">
        <f t="shared" si="1"/>
        <v>0.1804972083365278</v>
      </c>
      <c r="O53" s="6">
        <f t="shared" si="2"/>
        <v>0.828100616108705</v>
      </c>
      <c r="P53" s="6">
        <f t="shared" si="3"/>
        <v>0.10898265550428837</v>
      </c>
      <c r="Q53" s="6">
        <f t="shared" si="4"/>
        <v>8.6077784784815252E-3</v>
      </c>
      <c r="R53" s="6">
        <f t="shared" si="26"/>
        <v>3.6769468522098911E-4</v>
      </c>
      <c r="S53" s="20"/>
      <c r="T53" s="6">
        <v>1.47994932460465E-2</v>
      </c>
      <c r="U53" s="6">
        <v>0.56405844000000005</v>
      </c>
      <c r="V53" s="6">
        <f t="shared" si="16"/>
        <v>0.75103824136990527</v>
      </c>
      <c r="W53" s="6">
        <v>8.3477790731555108E-3</v>
      </c>
      <c r="X53" s="35"/>
      <c r="Y53" s="6">
        <v>1.0823338196155399E-2</v>
      </c>
      <c r="Z53" s="6">
        <v>0.81932004000000003</v>
      </c>
      <c r="AA53" s="6">
        <f t="shared" si="17"/>
        <v>0.90516299084750473</v>
      </c>
      <c r="AB53" s="6">
        <v>8.8677778838075396E-3</v>
      </c>
    </row>
    <row r="54" spans="1:28" x14ac:dyDescent="0.2">
      <c r="A54" s="1" t="s">
        <v>16</v>
      </c>
      <c r="B54" s="2">
        <v>16.119482274227522</v>
      </c>
      <c r="C54" s="2" t="s">
        <v>2</v>
      </c>
      <c r="D54" s="6">
        <v>7.0741666666666675E-2</v>
      </c>
      <c r="E54" s="22">
        <v>16.391462078159449</v>
      </c>
      <c r="F54" s="6">
        <v>3.2211910350000004</v>
      </c>
      <c r="G54" s="6">
        <v>1.7705879159380067</v>
      </c>
      <c r="H54" s="6">
        <v>4.9313357699268145E-2</v>
      </c>
      <c r="I54" s="22">
        <v>6.1256357179096703</v>
      </c>
      <c r="K54" s="22">
        <f t="shared" si="24"/>
        <v>13.643258437483748</v>
      </c>
      <c r="L54" s="22">
        <f t="shared" si="25"/>
        <v>3.0527688925627245</v>
      </c>
      <c r="M54" s="6">
        <f t="shared" si="0"/>
        <v>0.91983473999999998</v>
      </c>
      <c r="N54" s="6">
        <f t="shared" si="1"/>
        <v>0.28001708549272619</v>
      </c>
      <c r="O54" s="6">
        <f t="shared" si="2"/>
        <v>0.95344269595742848</v>
      </c>
      <c r="P54" s="6">
        <f t="shared" si="3"/>
        <v>0.14684526226903291</v>
      </c>
      <c r="Q54" s="6">
        <f t="shared" si="4"/>
        <v>1.2122129353606549E-2</v>
      </c>
      <c r="R54" s="6">
        <f t="shared" si="26"/>
        <v>1.012302583717843E-3</v>
      </c>
      <c r="S54" s="20"/>
      <c r="T54" s="6">
        <v>1.58018920228102E-2</v>
      </c>
      <c r="U54" s="6">
        <v>0.72183275999999996</v>
      </c>
      <c r="V54" s="6">
        <f t="shared" si="16"/>
        <v>0.84960741522187766</v>
      </c>
      <c r="W54" s="6">
        <v>1.1406323332047E-2</v>
      </c>
      <c r="X54" s="35"/>
      <c r="Y54" s="6">
        <v>1.14846248521573E-2</v>
      </c>
      <c r="Z54" s="6">
        <v>1.1178367199999999</v>
      </c>
      <c r="AA54" s="6">
        <f t="shared" si="17"/>
        <v>1.0572779766929792</v>
      </c>
      <c r="AB54" s="6">
        <v>1.28379353751661E-2</v>
      </c>
    </row>
    <row r="55" spans="1:28" x14ac:dyDescent="0.2">
      <c r="A55" s="1" t="s">
        <v>16</v>
      </c>
      <c r="B55" s="2">
        <v>16.138667744799989</v>
      </c>
      <c r="C55" s="2" t="s">
        <v>2</v>
      </c>
      <c r="D55" s="6">
        <v>7.0741666666666675E-2</v>
      </c>
      <c r="E55" s="22">
        <v>16.391462078159449</v>
      </c>
      <c r="F55" s="6">
        <v>3.2211910350000004</v>
      </c>
      <c r="G55" s="6">
        <v>1.7705879159380067</v>
      </c>
      <c r="H55" s="6">
        <v>4.9313357699268145E-2</v>
      </c>
      <c r="I55" s="22">
        <v>6.1448211884830899</v>
      </c>
      <c r="K55" s="22">
        <f t="shared" si="24"/>
        <v>14.344109880699548</v>
      </c>
      <c r="L55" s="22">
        <f t="shared" si="25"/>
        <v>3.2285561106430269</v>
      </c>
      <c r="M55" s="6">
        <f t="shared" si="0"/>
        <v>1.2573593999999999</v>
      </c>
      <c r="N55" s="6">
        <f t="shared" si="1"/>
        <v>0.3867445303538305</v>
      </c>
      <c r="O55" s="6">
        <f t="shared" si="2"/>
        <v>1.1145894656958342</v>
      </c>
      <c r="P55" s="6">
        <f t="shared" si="3"/>
        <v>0.17349191888889204</v>
      </c>
      <c r="Q55" s="6">
        <f t="shared" si="4"/>
        <v>1.7411388184764599E-2</v>
      </c>
      <c r="R55" s="6">
        <f t="shared" si="26"/>
        <v>1.488050665010393E-3</v>
      </c>
      <c r="S55" s="20"/>
      <c r="T55" s="6">
        <v>1.6627043799976499E-2</v>
      </c>
      <c r="U55" s="6">
        <v>0.98388971999999997</v>
      </c>
      <c r="V55" s="6">
        <f t="shared" si="16"/>
        <v>0.99191215336843208</v>
      </c>
      <c r="W55" s="6">
        <v>1.6359177468786599E-2</v>
      </c>
      <c r="X55" s="35"/>
      <c r="Y55" s="6">
        <v>1.20611759614226E-2</v>
      </c>
      <c r="Z55" s="6">
        <v>1.53082908</v>
      </c>
      <c r="AA55" s="6">
        <f t="shared" si="17"/>
        <v>1.2372667780232363</v>
      </c>
      <c r="AB55" s="6">
        <v>1.84635989007426E-2</v>
      </c>
    </row>
    <row r="56" spans="1:28" x14ac:dyDescent="0.2">
      <c r="A56" s="1" t="s">
        <v>16</v>
      </c>
      <c r="B56" s="2">
        <v>16.191003900304221</v>
      </c>
      <c r="C56" s="2" t="s">
        <v>2</v>
      </c>
      <c r="D56" s="6">
        <v>7.0741666666666675E-2</v>
      </c>
      <c r="E56" s="22">
        <v>16.391462078159449</v>
      </c>
      <c r="F56" s="6">
        <v>3.2211910350000004</v>
      </c>
      <c r="G56" s="6">
        <v>1.7705879159380067</v>
      </c>
      <c r="H56" s="6">
        <v>4.9313357699268145E-2</v>
      </c>
      <c r="I56" s="22">
        <v>6.1971573439879597</v>
      </c>
      <c r="K56" s="22">
        <f t="shared" si="24"/>
        <v>14.54170578959245</v>
      </c>
      <c r="L56" s="22">
        <f t="shared" si="25"/>
        <v>3.0963188355913109</v>
      </c>
      <c r="M56" s="6">
        <f t="shared" si="0"/>
        <v>0.78205446000000001</v>
      </c>
      <c r="N56" s="6">
        <f t="shared" si="1"/>
        <v>0.17535334591465129</v>
      </c>
      <c r="O56" s="6">
        <f t="shared" si="2"/>
        <v>0.88153753904324939</v>
      </c>
      <c r="P56" s="6">
        <f t="shared" si="3"/>
        <v>9.9458808132530219E-2</v>
      </c>
      <c r="Q56" s="6">
        <f t="shared" si="4"/>
        <v>1.1100930934838851E-2</v>
      </c>
      <c r="R56" s="6">
        <f t="shared" si="26"/>
        <v>1.2844681055531985E-4</v>
      </c>
      <c r="S56" s="20"/>
      <c r="T56" s="6">
        <v>1.6731133834954701E-2</v>
      </c>
      <c r="U56" s="6">
        <v>0.65806092000000005</v>
      </c>
      <c r="V56" s="6">
        <f t="shared" si="16"/>
        <v>0.81120954136400547</v>
      </c>
      <c r="W56" s="6">
        <v>1.1010105324073399E-2</v>
      </c>
      <c r="X56" s="35"/>
      <c r="Y56" s="6">
        <v>1.23522777442302E-2</v>
      </c>
      <c r="Z56" s="6">
        <v>0.90604799999999996</v>
      </c>
      <c r="AA56" s="6">
        <f t="shared" si="17"/>
        <v>0.95186553672249319</v>
      </c>
      <c r="AB56" s="6">
        <v>1.11917565456043E-2</v>
      </c>
    </row>
    <row r="57" spans="1:28" x14ac:dyDescent="0.2">
      <c r="A57" s="1" t="s">
        <v>16</v>
      </c>
      <c r="B57" s="2">
        <v>16.267631912734103</v>
      </c>
      <c r="C57" s="2" t="s">
        <v>2</v>
      </c>
      <c r="D57" s="6">
        <v>7.0741666666666675E-2</v>
      </c>
      <c r="E57" s="22">
        <v>16.391462078159449</v>
      </c>
      <c r="F57" s="6">
        <v>3.2211910350000004</v>
      </c>
      <c r="G57" s="6">
        <v>1.7705879159380067</v>
      </c>
      <c r="H57" s="6">
        <v>4.9313357699268145E-2</v>
      </c>
      <c r="I57" s="22">
        <v>6.2737853564181698</v>
      </c>
      <c r="K57" s="22">
        <f t="shared" si="24"/>
        <v>13.755074615471749</v>
      </c>
      <c r="L57" s="22">
        <f t="shared" si="25"/>
        <v>2.8558749509355845</v>
      </c>
      <c r="M57" s="6">
        <f t="shared" si="0"/>
        <v>1.5204400200000001</v>
      </c>
      <c r="N57" s="6">
        <f t="shared" si="1"/>
        <v>0.42429164587639445</v>
      </c>
      <c r="O57" s="6">
        <f t="shared" si="2"/>
        <v>1.2269852503974452</v>
      </c>
      <c r="P57" s="6">
        <f t="shared" si="3"/>
        <v>0.17290005961316904</v>
      </c>
      <c r="Q57" s="6">
        <f t="shared" si="4"/>
        <v>2.0307903981774497E-2</v>
      </c>
      <c r="R57" s="6">
        <f t="shared" si="26"/>
        <v>1.493976680233112E-3</v>
      </c>
      <c r="S57" s="20"/>
      <c r="T57" s="6">
        <v>1.57744831594991E-2</v>
      </c>
      <c r="U57" s="6">
        <v>1.22042052</v>
      </c>
      <c r="V57" s="6">
        <f t="shared" si="16"/>
        <v>1.1047264457774151</v>
      </c>
      <c r="W57" s="6">
        <v>1.9251502940247099E-2</v>
      </c>
      <c r="X57" s="35"/>
      <c r="Y57" s="6">
        <v>1.17356660714444E-2</v>
      </c>
      <c r="Z57" s="6">
        <v>1.82045952</v>
      </c>
      <c r="AA57" s="6">
        <f t="shared" si="17"/>
        <v>1.3492440550174754</v>
      </c>
      <c r="AB57" s="6">
        <v>2.1364305023301899E-2</v>
      </c>
    </row>
    <row r="58" spans="1:28" x14ac:dyDescent="0.2">
      <c r="A58" s="1" t="s">
        <v>16</v>
      </c>
      <c r="B58" s="2">
        <v>16.3388838787426</v>
      </c>
      <c r="C58" s="2" t="s">
        <v>2</v>
      </c>
      <c r="D58" s="6">
        <v>7.0741666666666675E-2</v>
      </c>
      <c r="E58" s="22">
        <v>16.391462078159449</v>
      </c>
      <c r="F58" s="6">
        <v>3.2211910350000004</v>
      </c>
      <c r="G58" s="6">
        <v>1.7705879159380067</v>
      </c>
      <c r="H58" s="6">
        <v>4.9313357699268145E-2</v>
      </c>
      <c r="I58" s="22">
        <v>6.3450373224250702</v>
      </c>
      <c r="K58" s="22">
        <f t="shared" si="24"/>
        <v>13.610947057700349</v>
      </c>
      <c r="L58" s="22">
        <f t="shared" si="25"/>
        <v>2.0670846735918107</v>
      </c>
      <c r="M58" s="6">
        <f t="shared" si="0"/>
        <v>1.4419666799999999</v>
      </c>
      <c r="N58" s="6">
        <f t="shared" si="1"/>
        <v>0.2963727199000129</v>
      </c>
      <c r="O58" s="6">
        <f t="shared" si="2"/>
        <v>1.1976275381539765</v>
      </c>
      <c r="P58" s="6">
        <f t="shared" si="3"/>
        <v>0.1237332603243415</v>
      </c>
      <c r="Q58" s="6">
        <f t="shared" si="4"/>
        <v>1.9320218386959902E-2</v>
      </c>
      <c r="R58" s="6">
        <f t="shared" si="26"/>
        <v>1.0532461758476909E-3</v>
      </c>
      <c r="S58" s="20"/>
      <c r="T58" s="6">
        <v>1.50725966476839E-2</v>
      </c>
      <c r="U58" s="6">
        <v>1.23239952</v>
      </c>
      <c r="V58" s="6">
        <f t="shared" si="16"/>
        <v>1.1101349107203142</v>
      </c>
      <c r="W58" s="6">
        <v>1.8575460873759199E-2</v>
      </c>
      <c r="X58" s="35"/>
      <c r="Y58" s="6">
        <v>1.2149297467716799E-2</v>
      </c>
      <c r="Z58" s="6">
        <v>1.6515338399999999</v>
      </c>
      <c r="AA58" s="6">
        <f t="shared" si="17"/>
        <v>1.2851201655876388</v>
      </c>
      <c r="AB58" s="6">
        <v>2.0064975900160601E-2</v>
      </c>
    </row>
    <row r="59" spans="1:28" x14ac:dyDescent="0.2">
      <c r="A59" s="1" t="s">
        <v>16</v>
      </c>
      <c r="B59" s="2">
        <v>16.574621480213771</v>
      </c>
      <c r="C59" s="2" t="s">
        <v>2</v>
      </c>
      <c r="D59" s="6">
        <v>7.0741666666666675E-2</v>
      </c>
      <c r="E59" s="22">
        <v>16.391462078159449</v>
      </c>
      <c r="F59" s="6">
        <v>3.2211910350000004</v>
      </c>
      <c r="G59" s="6">
        <v>1.7705879159380067</v>
      </c>
      <c r="H59" s="6">
        <v>4.9313357699268145E-2</v>
      </c>
      <c r="I59" s="22">
        <v>6.58077492389656</v>
      </c>
      <c r="K59" s="22">
        <f t="shared" si="24"/>
        <v>12.30357423726735</v>
      </c>
      <c r="L59" s="22">
        <f t="shared" si="25"/>
        <v>2.7366649719381368</v>
      </c>
      <c r="M59" s="6">
        <f t="shared" si="0"/>
        <v>0.85928633999999993</v>
      </c>
      <c r="N59" s="6">
        <f t="shared" si="1"/>
        <v>0.29369298318921416</v>
      </c>
      <c r="O59" s="6">
        <f t="shared" si="2"/>
        <v>0.92008151980921205</v>
      </c>
      <c r="P59" s="6">
        <f t="shared" si="3"/>
        <v>0.15960160967590847</v>
      </c>
      <c r="Q59" s="6">
        <f t="shared" si="4"/>
        <v>1.0170423625460761E-2</v>
      </c>
      <c r="R59" s="6">
        <f t="shared" si="26"/>
        <v>1.2618945940900789E-3</v>
      </c>
      <c r="S59" s="20"/>
      <c r="T59" s="6">
        <v>1.42386885967605E-2</v>
      </c>
      <c r="U59" s="6">
        <v>0.65161404000000001</v>
      </c>
      <c r="V59" s="6">
        <f t="shared" si="16"/>
        <v>0.80722613931908815</v>
      </c>
      <c r="W59" s="6">
        <v>9.2781294008370194E-3</v>
      </c>
      <c r="X59" s="35"/>
      <c r="Y59" s="6">
        <v>1.0368459877774201E-2</v>
      </c>
      <c r="Z59" s="6">
        <v>1.06695864</v>
      </c>
      <c r="AA59" s="6">
        <f t="shared" si="17"/>
        <v>1.0329369002993358</v>
      </c>
      <c r="AB59" s="6">
        <v>1.1062717850084501E-2</v>
      </c>
    </row>
    <row r="60" spans="1:28" x14ac:dyDescent="0.2">
      <c r="A60" s="1" t="s">
        <v>16</v>
      </c>
      <c r="B60" s="2">
        <v>17.566451579148001</v>
      </c>
      <c r="C60" s="2" t="s">
        <v>2</v>
      </c>
      <c r="D60" s="6">
        <v>7.0741666666666675E-2</v>
      </c>
      <c r="E60" s="22">
        <v>16.391462078159449</v>
      </c>
      <c r="F60" s="6">
        <v>3.2211910350000004</v>
      </c>
      <c r="G60" s="6">
        <v>1.7705879159380067</v>
      </c>
      <c r="H60" s="6">
        <v>4.9313357699268145E-2</v>
      </c>
      <c r="I60" s="22">
        <v>7.5726050228311097</v>
      </c>
      <c r="K60" s="22">
        <f t="shared" si="24"/>
        <v>13.4159752937211</v>
      </c>
      <c r="L60" s="22">
        <f t="shared" si="25"/>
        <v>3.1467342902446087</v>
      </c>
      <c r="M60" s="6">
        <f t="shared" si="0"/>
        <v>0.95934366000000004</v>
      </c>
      <c r="N60" s="6">
        <f t="shared" si="1"/>
        <v>0.28623900291319987</v>
      </c>
      <c r="O60" s="6">
        <f t="shared" si="2"/>
        <v>0.97393352612371031</v>
      </c>
      <c r="P60" s="6">
        <f t="shared" si="3"/>
        <v>0.14694996898424892</v>
      </c>
      <c r="Q60" s="6">
        <f t="shared" si="4"/>
        <v>1.24201717979118E-2</v>
      </c>
      <c r="R60" s="6">
        <f t="shared" si="26"/>
        <v>8.2137580013205106E-4</v>
      </c>
      <c r="S60" s="20"/>
      <c r="T60" s="6">
        <v>1.56410524489453E-2</v>
      </c>
      <c r="U60" s="6">
        <v>0.75694212000000005</v>
      </c>
      <c r="V60" s="6">
        <f t="shared" si="16"/>
        <v>0.87002420655979451</v>
      </c>
      <c r="W60" s="6">
        <v>1.18393713997359E-2</v>
      </c>
      <c r="X60" s="35"/>
      <c r="Y60" s="6">
        <v>1.1190898138496899E-2</v>
      </c>
      <c r="Z60" s="6">
        <v>1.1617451999999999</v>
      </c>
      <c r="AA60" s="6">
        <f t="shared" si="17"/>
        <v>1.0778428456876261</v>
      </c>
      <c r="AB60" s="6">
        <v>1.3000972196087699E-2</v>
      </c>
    </row>
    <row r="61" spans="1:28" x14ac:dyDescent="0.2">
      <c r="A61" s="1" t="s">
        <v>16</v>
      </c>
      <c r="B61" s="2">
        <v>17.988375412227509</v>
      </c>
      <c r="C61" s="2" t="s">
        <v>2</v>
      </c>
      <c r="D61" s="6">
        <v>7.0741666666666675E-2</v>
      </c>
      <c r="E61" s="22">
        <v>16.391462078159449</v>
      </c>
      <c r="F61" s="6">
        <v>3.2211910350000004</v>
      </c>
      <c r="G61" s="6">
        <v>1.7705879159380067</v>
      </c>
      <c r="H61" s="6">
        <v>4.9313357699268145E-2</v>
      </c>
      <c r="I61" s="22">
        <v>7.9945288559106098</v>
      </c>
      <c r="K61" s="22">
        <f t="shared" si="24"/>
        <v>12.94137968073775</v>
      </c>
      <c r="L61" s="22">
        <f t="shared" si="25"/>
        <v>2.8529673496223147</v>
      </c>
      <c r="M61" s="6">
        <f t="shared" si="0"/>
        <v>0.77850432000000003</v>
      </c>
      <c r="N61" s="6">
        <f t="shared" si="1"/>
        <v>0.25029356910283757</v>
      </c>
      <c r="O61" s="6">
        <f t="shared" si="2"/>
        <v>0.8765341010111416</v>
      </c>
      <c r="P61" s="6">
        <f t="shared" si="3"/>
        <v>0.14277457592015363</v>
      </c>
      <c r="Q61" s="6">
        <f t="shared" si="4"/>
        <v>9.7178802979791638E-3</v>
      </c>
      <c r="R61" s="6">
        <f t="shared" si="26"/>
        <v>1.0180967029068996E-3</v>
      </c>
      <c r="S61" s="20"/>
      <c r="T61" s="6">
        <v>1.4958732240159501E-2</v>
      </c>
      <c r="U61" s="6">
        <v>0.60152004000000003</v>
      </c>
      <c r="V61" s="6">
        <f t="shared" si="16"/>
        <v>0.77557723019696756</v>
      </c>
      <c r="W61" s="6">
        <v>8.9979772154500301E-3</v>
      </c>
      <c r="X61" s="35"/>
      <c r="Y61" s="6">
        <v>1.0924027121316E-2</v>
      </c>
      <c r="Z61" s="6">
        <v>0.95548860000000002</v>
      </c>
      <c r="AA61" s="6">
        <f t="shared" si="17"/>
        <v>0.97749097182531564</v>
      </c>
      <c r="AB61" s="6">
        <v>1.0437783380508299E-2</v>
      </c>
    </row>
    <row r="62" spans="1:28" x14ac:dyDescent="0.2">
      <c r="A62" s="1" t="s">
        <v>16</v>
      </c>
      <c r="B62" s="2">
        <v>9.9938557204465095</v>
      </c>
      <c r="C62" s="2" t="s">
        <v>3</v>
      </c>
      <c r="D62" s="6">
        <v>0.26240000000000002</v>
      </c>
      <c r="E62" s="22">
        <v>13.076183652537456</v>
      </c>
      <c r="F62" s="6">
        <v>2.7928890449999999</v>
      </c>
      <c r="G62" s="6">
        <v>1.5909335436234109</v>
      </c>
      <c r="H62" s="6">
        <v>2.8153299192725651E-2</v>
      </c>
      <c r="I62" s="22">
        <v>0</v>
      </c>
      <c r="K62" s="22">
        <f t="shared" si="24"/>
        <v>13.076183652537456</v>
      </c>
      <c r="L62" s="22">
        <f t="shared" si="25"/>
        <v>7.2678061784536201</v>
      </c>
      <c r="M62" s="6">
        <f t="shared" si="0"/>
        <v>2.7928890449999999</v>
      </c>
      <c r="N62" s="6">
        <f t="shared" si="1"/>
        <v>2.3024914741561164</v>
      </c>
      <c r="O62" s="6">
        <f t="shared" si="2"/>
        <v>1.5909335436234109</v>
      </c>
      <c r="P62" s="6">
        <f t="shared" si="3"/>
        <v>0.723629055212484</v>
      </c>
      <c r="Q62" s="6">
        <f t="shared" si="4"/>
        <v>2.8153299192725651E-2</v>
      </c>
      <c r="R62" s="6">
        <f t="shared" si="26"/>
        <v>9.8096251174806508E-3</v>
      </c>
      <c r="S62" s="20"/>
      <c r="T62" s="6">
        <v>1.82152986856715E-2</v>
      </c>
      <c r="U62" s="6">
        <v>1.16478171</v>
      </c>
      <c r="V62" s="6">
        <f t="shared" si="16"/>
        <v>1.079250531619049</v>
      </c>
      <c r="W62" s="6">
        <v>2.12168467512572E-2</v>
      </c>
      <c r="X62" s="35"/>
      <c r="Y62" s="6">
        <v>7.9370686194034108E-3</v>
      </c>
      <c r="Z62" s="6">
        <v>4.4209963800000001</v>
      </c>
      <c r="AA62" s="6">
        <f t="shared" si="17"/>
        <v>2.1026165556277729</v>
      </c>
      <c r="AB62" s="6">
        <v>3.5089751634194102E-2</v>
      </c>
    </row>
    <row r="63" spans="1:28" x14ac:dyDescent="0.2">
      <c r="A63" s="1" t="s">
        <v>16</v>
      </c>
      <c r="B63" s="2">
        <v>12.544345953830275</v>
      </c>
      <c r="C63" s="2" t="s">
        <v>3</v>
      </c>
      <c r="D63" s="6">
        <v>0.26600000000000001</v>
      </c>
      <c r="E63" s="22">
        <v>13.076183652537456</v>
      </c>
      <c r="F63" s="6">
        <v>2.7928890449999999</v>
      </c>
      <c r="G63" s="6">
        <v>1.5909335436234109</v>
      </c>
      <c r="H63" s="6">
        <v>2.8153299192725651E-2</v>
      </c>
      <c r="I63" s="22">
        <v>2.5504902333840902</v>
      </c>
      <c r="K63" s="22">
        <f t="shared" si="24"/>
        <v>13.950259599077551</v>
      </c>
      <c r="L63" s="22">
        <f t="shared" si="25"/>
        <v>3.6203480814370579</v>
      </c>
      <c r="M63" s="6">
        <f t="shared" si="0"/>
        <v>2.2876562499999999</v>
      </c>
      <c r="N63" s="6">
        <f t="shared" si="1"/>
        <v>0.76411726541971259</v>
      </c>
      <c r="O63" s="6">
        <f t="shared" si="2"/>
        <v>1.5017639277499053</v>
      </c>
      <c r="P63" s="6">
        <f t="shared" si="3"/>
        <v>0.25440658524958448</v>
      </c>
      <c r="Q63" s="6">
        <f t="shared" si="4"/>
        <v>3.0530213323024701E-2</v>
      </c>
      <c r="R63" s="6">
        <f t="shared" si="26"/>
        <v>2.3775223010672544E-3</v>
      </c>
      <c r="S63" s="20"/>
      <c r="T63" s="6">
        <v>1.6510232277717401E-2</v>
      </c>
      <c r="U63" s="6">
        <v>1.74734375</v>
      </c>
      <c r="V63" s="6">
        <f t="shared" si="16"/>
        <v>1.3218713061414111</v>
      </c>
      <c r="W63" s="6">
        <v>2.8849051181517801E-2</v>
      </c>
      <c r="X63" s="35"/>
      <c r="Y63" s="6">
        <v>1.1390286920437699E-2</v>
      </c>
      <c r="Z63" s="6">
        <v>2.8279687500000001</v>
      </c>
      <c r="AA63" s="6">
        <f t="shared" si="17"/>
        <v>1.6816565493583997</v>
      </c>
      <c r="AB63" s="6">
        <v>3.2211375464531601E-2</v>
      </c>
    </row>
    <row r="64" spans="1:28" x14ac:dyDescent="0.2">
      <c r="A64" s="1" t="s">
        <v>16</v>
      </c>
      <c r="B64" s="2">
        <v>15.917432394723267</v>
      </c>
      <c r="C64" s="2" t="s">
        <v>3</v>
      </c>
      <c r="D64" s="6">
        <v>6.9808333333333333E-2</v>
      </c>
      <c r="E64" s="22">
        <v>13.076183652537456</v>
      </c>
      <c r="F64" s="6">
        <v>2.7928890449999999</v>
      </c>
      <c r="G64" s="6">
        <v>1.5909335436234109</v>
      </c>
      <c r="H64" s="6">
        <v>2.8153299192725651E-2</v>
      </c>
      <c r="I64" s="22">
        <v>5.9235766742770801</v>
      </c>
      <c r="K64" s="22">
        <f t="shared" si="24"/>
        <v>13.198040322228749</v>
      </c>
      <c r="L64" s="22">
        <f t="shared" si="25"/>
        <v>2.6430267683891708</v>
      </c>
      <c r="M64" s="6">
        <f t="shared" si="0"/>
        <v>1.0007334999999999</v>
      </c>
      <c r="N64" s="6">
        <f t="shared" si="1"/>
        <v>0.28674275992625281</v>
      </c>
      <c r="O64" s="6">
        <f t="shared" si="2"/>
        <v>0.99516618604378215</v>
      </c>
      <c r="P64" s="6">
        <f t="shared" si="3"/>
        <v>0.14406777679323268</v>
      </c>
      <c r="Q64" s="6">
        <f t="shared" si="4"/>
        <v>1.28287866897417E-2</v>
      </c>
      <c r="R64" s="6">
        <f t="shared" si="26"/>
        <v>1.1394770790900293E-3</v>
      </c>
      <c r="S64" s="20"/>
      <c r="T64" s="6">
        <v>1.5066942473014299E-2</v>
      </c>
      <c r="U64" s="6">
        <v>0.79797574999999998</v>
      </c>
      <c r="V64" s="6">
        <f t="shared" si="16"/>
        <v>0.89329488412281866</v>
      </c>
      <c r="W64" s="6">
        <v>1.2023054720110501E-2</v>
      </c>
      <c r="X64" s="35"/>
      <c r="Y64" s="6">
        <v>1.1329138171443201E-2</v>
      </c>
      <c r="Z64" s="6">
        <v>1.2034912499999999</v>
      </c>
      <c r="AA64" s="6">
        <f t="shared" si="17"/>
        <v>1.0970374879647458</v>
      </c>
      <c r="AB64" s="6">
        <v>1.36345186593729E-2</v>
      </c>
    </row>
    <row r="65" spans="1:28" x14ac:dyDescent="0.2">
      <c r="A65" s="1" t="s">
        <v>16</v>
      </c>
      <c r="B65" s="2">
        <v>16.081371258243866</v>
      </c>
      <c r="C65" s="2" t="s">
        <v>3</v>
      </c>
      <c r="D65" s="6">
        <v>6.9808333333333333E-2</v>
      </c>
      <c r="E65" s="22">
        <v>13.076183652537456</v>
      </c>
      <c r="F65" s="6">
        <v>2.7928890449999999</v>
      </c>
      <c r="G65" s="6">
        <v>1.5909335436234109</v>
      </c>
      <c r="H65" s="6">
        <v>2.8153299192725651E-2</v>
      </c>
      <c r="I65" s="22">
        <v>6.0875155377979997</v>
      </c>
      <c r="K65" s="22">
        <f t="shared" si="24"/>
        <v>13.014450943200201</v>
      </c>
      <c r="L65" s="22">
        <f t="shared" si="25"/>
        <v>2.1759345570358559</v>
      </c>
      <c r="M65" s="6">
        <f t="shared" si="0"/>
        <v>1.022090875</v>
      </c>
      <c r="N65" s="6">
        <f t="shared" si="1"/>
        <v>0.24178049136103105</v>
      </c>
      <c r="O65" s="6">
        <f t="shared" si="2"/>
        <v>1.0074179190569539</v>
      </c>
      <c r="P65" s="6">
        <f t="shared" si="3"/>
        <v>0.12000009469126863</v>
      </c>
      <c r="Q65" s="6">
        <f t="shared" si="4"/>
        <v>1.3038902288995301E-2</v>
      </c>
      <c r="R65" s="6">
        <f t="shared" si="26"/>
        <v>9.2263748849748955E-4</v>
      </c>
      <c r="S65" s="20"/>
      <c r="T65" s="6">
        <v>1.4553069023898401E-2</v>
      </c>
      <c r="U65" s="6">
        <v>0.85112624999999997</v>
      </c>
      <c r="V65" s="6">
        <f t="shared" si="16"/>
        <v>0.92256503835773007</v>
      </c>
      <c r="W65" s="6">
        <v>1.23864990643018E-2</v>
      </c>
      <c r="X65" s="35"/>
      <c r="Y65" s="6">
        <v>1.1475832862502E-2</v>
      </c>
      <c r="Z65" s="6">
        <v>1.1930555</v>
      </c>
      <c r="AA65" s="6">
        <f t="shared" si="17"/>
        <v>1.0922707997561778</v>
      </c>
      <c r="AB65" s="6">
        <v>1.3691305513688801E-2</v>
      </c>
    </row>
    <row r="66" spans="1:28" x14ac:dyDescent="0.2">
      <c r="A66" s="3" t="s">
        <v>17</v>
      </c>
      <c r="B66" s="4">
        <v>9.7637175608821831</v>
      </c>
      <c r="C66" s="4" t="s">
        <v>2</v>
      </c>
      <c r="D66" s="5">
        <v>5.8716666666666667E-2</v>
      </c>
      <c r="E66" s="23">
        <v>17.409517859618798</v>
      </c>
      <c r="F66" s="5">
        <v>2.151138</v>
      </c>
      <c r="G66" s="5">
        <v>1.4638185678989106</v>
      </c>
      <c r="H66" s="5">
        <v>3.699848918880335E-2</v>
      </c>
      <c r="I66" s="23">
        <v>0</v>
      </c>
      <c r="K66" s="23">
        <f>AVERAGE(T66, Y66) * 1000</f>
        <v>17.409517859618798</v>
      </c>
      <c r="L66" s="23">
        <f>STDEV(T66, Y66) * 1000</f>
        <v>2.3849814810835293</v>
      </c>
      <c r="M66" s="5">
        <f t="shared" ref="M66:M95" si="27">AVERAGE(U66, Z66)</f>
        <v>2.151138</v>
      </c>
      <c r="N66" s="5">
        <f t="shared" ref="N66:N95" si="28">STDEV(U66, Z66)</f>
        <v>0.37885932807837835</v>
      </c>
      <c r="O66" s="5">
        <f t="shared" ref="O66:O95" si="29">AVERAGE(V66, AA66)</f>
        <v>1.4638185678989106</v>
      </c>
      <c r="P66" s="5">
        <f t="shared" ref="P66:P95" si="30">STDEV(V66, AA66)</f>
        <v>0.12940788441499723</v>
      </c>
      <c r="Q66" s="5">
        <f t="shared" ref="Q66:Q95" si="31">AVERAGE(W66, AB66)</f>
        <v>3.699848918880335E-2</v>
      </c>
      <c r="R66" s="5">
        <f>STDEV(W66, AB66)</f>
        <v>1.46533394520862E-3</v>
      </c>
      <c r="S66" s="20"/>
      <c r="T66" s="5">
        <v>1.90959544378973E-2</v>
      </c>
      <c r="U66" s="5">
        <v>1.8832439999999999</v>
      </c>
      <c r="V66" s="5">
        <f t="shared" si="16"/>
        <v>1.3723133752900611</v>
      </c>
      <c r="W66" s="5">
        <v>3.5962341619443498E-2</v>
      </c>
      <c r="X66" s="35"/>
      <c r="Y66" s="5">
        <v>1.5723081281340302E-2</v>
      </c>
      <c r="Z66" s="5">
        <v>2.4190320000000001</v>
      </c>
      <c r="AA66" s="5">
        <f t="shared" si="17"/>
        <v>1.5553237605077601</v>
      </c>
      <c r="AB66" s="5">
        <v>3.8034636758163202E-2</v>
      </c>
    </row>
    <row r="67" spans="1:28" x14ac:dyDescent="0.2">
      <c r="A67" s="3" t="s">
        <v>17</v>
      </c>
      <c r="B67" s="4">
        <v>10.856926433282126</v>
      </c>
      <c r="C67" s="4" t="s">
        <v>2</v>
      </c>
      <c r="D67" s="5">
        <v>5.8716666666666667E-2</v>
      </c>
      <c r="E67" s="23">
        <v>17.409517859618798</v>
      </c>
      <c r="F67" s="5">
        <v>2.151138</v>
      </c>
      <c r="G67" s="5">
        <v>1.4638185678989106</v>
      </c>
      <c r="H67" s="5">
        <v>3.699848918880335E-2</v>
      </c>
      <c r="I67" s="23">
        <v>1.0932088723996201</v>
      </c>
      <c r="K67" s="23">
        <f t="shared" ref="K67:K71" si="32">AVERAGE(T67, Y67) * 1000</f>
        <v>17.545644226209252</v>
      </c>
      <c r="L67" s="23">
        <f t="shared" ref="L67:L71" si="33">STDEV(T67, Y67) * 1000</f>
        <v>1.4083239031843335</v>
      </c>
      <c r="M67" s="5">
        <f t="shared" si="27"/>
        <v>1.8888099999999999</v>
      </c>
      <c r="N67" s="5">
        <f t="shared" si="28"/>
        <v>0.18737622594662312</v>
      </c>
      <c r="O67" s="5">
        <f t="shared" si="29"/>
        <v>1.3734932077041371</v>
      </c>
      <c r="P67" s="5">
        <f t="shared" si="30"/>
        <v>6.821155899992834E-2</v>
      </c>
      <c r="Q67" s="5">
        <f t="shared" si="31"/>
        <v>3.3008445061961801E-2</v>
      </c>
      <c r="R67" s="5">
        <f t="shared" ref="R67:R71" si="34">STDEV(W67, AB67)</f>
        <v>6.2758032533565347E-4</v>
      </c>
      <c r="S67" s="20"/>
      <c r="T67" s="5">
        <v>1.8541479608257999E-2</v>
      </c>
      <c r="U67" s="5">
        <v>1.7563150000000001</v>
      </c>
      <c r="V67" s="5">
        <f t="shared" si="16"/>
        <v>1.3252603517799815</v>
      </c>
      <c r="W67" s="5">
        <v>3.2564678758177701E-2</v>
      </c>
      <c r="X67" s="35"/>
      <c r="Y67" s="5">
        <v>1.6549808844160501E-2</v>
      </c>
      <c r="Z67" s="5">
        <v>2.0213049999999999</v>
      </c>
      <c r="AA67" s="5">
        <f t="shared" si="17"/>
        <v>1.4217260636282927</v>
      </c>
      <c r="AB67" s="5">
        <v>3.3452211365745901E-2</v>
      </c>
    </row>
    <row r="68" spans="1:28" x14ac:dyDescent="0.2">
      <c r="A68" s="3" t="s">
        <v>17</v>
      </c>
      <c r="B68" s="4">
        <v>13.533950152208275</v>
      </c>
      <c r="C68" s="4" t="s">
        <v>2</v>
      </c>
      <c r="D68" s="5">
        <v>6.0166666666666667E-2</v>
      </c>
      <c r="E68" s="23">
        <v>17.409517859618798</v>
      </c>
      <c r="F68" s="5">
        <v>2.151138</v>
      </c>
      <c r="G68" s="5">
        <v>1.4638185678989106</v>
      </c>
      <c r="H68" s="5">
        <v>3.699848918880335E-2</v>
      </c>
      <c r="I68" s="23">
        <v>3.7702325913241799</v>
      </c>
      <c r="K68" s="23">
        <f t="shared" si="32"/>
        <v>17.52689589953885</v>
      </c>
      <c r="L68" s="23">
        <f t="shared" si="33"/>
        <v>1.4902074733911457</v>
      </c>
      <c r="M68" s="5">
        <f t="shared" si="27"/>
        <v>1.6360919699999998</v>
      </c>
      <c r="N68" s="5">
        <f t="shared" si="28"/>
        <v>0.13164349780919762</v>
      </c>
      <c r="O68" s="5">
        <f t="shared" si="29"/>
        <v>1.2785800157572247</v>
      </c>
      <c r="P68" s="5">
        <f t="shared" si="30"/>
        <v>5.1480351713159414E-2</v>
      </c>
      <c r="Q68" s="5">
        <f t="shared" si="31"/>
        <v>2.8577525578132149E-2</v>
      </c>
      <c r="R68" s="5">
        <f t="shared" si="34"/>
        <v>1.308145988962678E-4</v>
      </c>
      <c r="S68" s="20"/>
      <c r="T68" s="5">
        <v>1.8580631709348601E-2</v>
      </c>
      <c r="U68" s="5">
        <v>1.5430059599999999</v>
      </c>
      <c r="V68" s="5">
        <f t="shared" si="16"/>
        <v>1.2421779099629811</v>
      </c>
      <c r="W68" s="5">
        <v>2.8670025468089898E-2</v>
      </c>
      <c r="X68" s="35"/>
      <c r="Y68" s="5">
        <v>1.64731600897291E-2</v>
      </c>
      <c r="Z68" s="5">
        <v>1.72917798</v>
      </c>
      <c r="AA68" s="5">
        <f t="shared" si="17"/>
        <v>1.3149821215514681</v>
      </c>
      <c r="AB68" s="5">
        <v>2.84850256881744E-2</v>
      </c>
    </row>
    <row r="69" spans="1:28" x14ac:dyDescent="0.2">
      <c r="A69" s="3" t="s">
        <v>17</v>
      </c>
      <c r="B69" s="4">
        <v>9.763721746575305</v>
      </c>
      <c r="C69" s="4" t="s">
        <v>3</v>
      </c>
      <c r="D69" s="5">
        <v>5.8716666666666667E-2</v>
      </c>
      <c r="E69" s="23">
        <v>17.938266008254448</v>
      </c>
      <c r="F69" s="5">
        <v>2.1062470000000002</v>
      </c>
      <c r="G69" s="5">
        <v>1.4494961374001893</v>
      </c>
      <c r="H69" s="5">
        <v>3.74647088840276E-2</v>
      </c>
      <c r="I69" s="23">
        <v>0</v>
      </c>
      <c r="K69" s="23">
        <f t="shared" si="32"/>
        <v>17.938266008254448</v>
      </c>
      <c r="L69" s="23">
        <f t="shared" si="33"/>
        <v>2.1476604999702431</v>
      </c>
      <c r="M69" s="5">
        <f t="shared" si="27"/>
        <v>2.1062470000000002</v>
      </c>
      <c r="N69" s="5">
        <f t="shared" si="28"/>
        <v>0.29586620517051299</v>
      </c>
      <c r="O69" s="5">
        <f t="shared" si="29"/>
        <v>1.4494961374001893</v>
      </c>
      <c r="P69" s="5">
        <f t="shared" si="30"/>
        <v>0.10205829375343393</v>
      </c>
      <c r="Q69" s="5">
        <f t="shared" si="31"/>
        <v>3.74647088840276E-2</v>
      </c>
      <c r="R69" s="5">
        <f t="shared" si="34"/>
        <v>7.8382320612066145E-4</v>
      </c>
      <c r="S69" s="20"/>
      <c r="T69" s="5">
        <v>1.9456891311469899E-2</v>
      </c>
      <c r="U69" s="5">
        <v>1.897038</v>
      </c>
      <c r="V69" s="5">
        <f t="shared" si="16"/>
        <v>1.3773300258108077</v>
      </c>
      <c r="W69" s="5">
        <v>3.69104621797283E-2</v>
      </c>
      <c r="X69" s="35"/>
      <c r="Y69" s="5">
        <v>1.6419640705038999E-2</v>
      </c>
      <c r="Z69" s="5">
        <v>2.3154560000000002</v>
      </c>
      <c r="AA69" s="5">
        <f t="shared" si="17"/>
        <v>1.5216622489895713</v>
      </c>
      <c r="AB69" s="5">
        <v>3.8018955588326901E-2</v>
      </c>
    </row>
    <row r="70" spans="1:28" x14ac:dyDescent="0.2">
      <c r="A70" s="3" t="s">
        <v>17</v>
      </c>
      <c r="B70" s="4">
        <v>10.856941590564364</v>
      </c>
      <c r="C70" s="4" t="s">
        <v>3</v>
      </c>
      <c r="D70" s="5">
        <v>5.8716666666666667E-2</v>
      </c>
      <c r="E70" s="23">
        <v>17.938266008254448</v>
      </c>
      <c r="F70" s="5">
        <v>2.1062470000000002</v>
      </c>
      <c r="G70" s="5">
        <v>1.4494961374001893</v>
      </c>
      <c r="H70" s="5">
        <v>3.74647088840276E-2</v>
      </c>
      <c r="I70" s="23">
        <v>1.09321984398778</v>
      </c>
      <c r="K70" s="23">
        <f t="shared" si="32"/>
        <v>18.404982837735151</v>
      </c>
      <c r="L70" s="23">
        <f t="shared" si="33"/>
        <v>2.2875252341715524</v>
      </c>
      <c r="M70" s="5">
        <f t="shared" si="27"/>
        <v>1.634468</v>
      </c>
      <c r="N70" s="5">
        <f t="shared" si="28"/>
        <v>0.23238074414202334</v>
      </c>
      <c r="O70" s="5">
        <f t="shared" si="29"/>
        <v>1.2768428508897278</v>
      </c>
      <c r="P70" s="5">
        <f t="shared" si="30"/>
        <v>9.0998177254191806E-2</v>
      </c>
      <c r="Q70" s="5">
        <f t="shared" si="31"/>
        <v>2.981656708074705E-2</v>
      </c>
      <c r="R70" s="5">
        <f t="shared" si="34"/>
        <v>5.3807681330801974E-4</v>
      </c>
      <c r="S70" s="20"/>
      <c r="T70" s="5">
        <v>2.00225074429532E-2</v>
      </c>
      <c r="U70" s="5">
        <v>1.4701500000000001</v>
      </c>
      <c r="V70" s="5">
        <f t="shared" si="16"/>
        <v>1.2124974226776732</v>
      </c>
      <c r="W70" s="5">
        <v>2.9436089317257701E-2</v>
      </c>
      <c r="X70" s="35"/>
      <c r="Y70" s="5">
        <v>1.6787458232517101E-2</v>
      </c>
      <c r="Z70" s="5">
        <v>1.798786</v>
      </c>
      <c r="AA70" s="5">
        <f t="shared" si="17"/>
        <v>1.3411882791017822</v>
      </c>
      <c r="AB70" s="5">
        <v>3.0197044844236399E-2</v>
      </c>
    </row>
    <row r="71" spans="1:28" x14ac:dyDescent="0.2">
      <c r="A71" s="3" t="s">
        <v>17</v>
      </c>
      <c r="B71" s="4">
        <v>13.533956303906768</v>
      </c>
      <c r="C71" s="4" t="s">
        <v>3</v>
      </c>
      <c r="D71" s="5">
        <v>6.0020833333333329E-2</v>
      </c>
      <c r="E71" s="23">
        <v>17.938266008254448</v>
      </c>
      <c r="F71" s="5">
        <v>2.1062470000000002</v>
      </c>
      <c r="G71" s="5">
        <v>1.4494961374001893</v>
      </c>
      <c r="H71" s="5">
        <v>3.74647088840276E-2</v>
      </c>
      <c r="I71" s="23">
        <v>3.77023455733146</v>
      </c>
      <c r="K71" s="23">
        <f t="shared" si="32"/>
        <v>19.085010941286399</v>
      </c>
      <c r="L71" s="23">
        <f t="shared" si="33"/>
        <v>2.4722121014379228</v>
      </c>
      <c r="M71" s="5">
        <f t="shared" si="27"/>
        <v>1.303523365</v>
      </c>
      <c r="N71" s="5">
        <f t="shared" si="28"/>
        <v>0.20414674111563511</v>
      </c>
      <c r="O71" s="5">
        <f t="shared" si="29"/>
        <v>1.139962530432022</v>
      </c>
      <c r="P71" s="5">
        <f t="shared" si="30"/>
        <v>8.9540987385904477E-2</v>
      </c>
      <c r="Q71" s="5">
        <f t="shared" si="31"/>
        <v>2.462541066131985E-2</v>
      </c>
      <c r="R71" s="5">
        <f t="shared" si="34"/>
        <v>6.7355655035982571E-4</v>
      </c>
      <c r="S71" s="20"/>
      <c r="T71" s="5">
        <v>2.0833128882744599E-2</v>
      </c>
      <c r="U71" s="5">
        <v>1.15916982</v>
      </c>
      <c r="V71" s="5">
        <f t="shared" si="16"/>
        <v>1.0766474910573098</v>
      </c>
      <c r="W71" s="5">
        <v>2.4149134257047799E-2</v>
      </c>
      <c r="X71" s="35"/>
      <c r="Y71" s="5">
        <v>1.7336892999828199E-2</v>
      </c>
      <c r="Z71" s="5">
        <v>1.44787691</v>
      </c>
      <c r="AA71" s="5">
        <f t="shared" si="17"/>
        <v>1.2032775698067342</v>
      </c>
      <c r="AB71" s="5">
        <v>2.5101687065591901E-2</v>
      </c>
    </row>
    <row r="72" spans="1:28" x14ac:dyDescent="0.2">
      <c r="A72" s="1" t="s">
        <v>18</v>
      </c>
      <c r="B72" s="2">
        <v>45.552864218671324</v>
      </c>
      <c r="C72" s="2" t="s">
        <v>2</v>
      </c>
      <c r="D72" s="6">
        <v>6.0391666666666663E-2</v>
      </c>
      <c r="E72" s="22">
        <v>18.138663556463001</v>
      </c>
      <c r="F72" s="6">
        <v>1.9038652649999999</v>
      </c>
      <c r="G72" s="6">
        <v>1.3790464923012506</v>
      </c>
      <c r="H72" s="6">
        <v>3.4398113655171599E-2</v>
      </c>
      <c r="I72" s="22">
        <v>0</v>
      </c>
      <c r="K72" s="22">
        <f>AVERAGE(T72, Y72) * 1000</f>
        <v>18.138663556463001</v>
      </c>
      <c r="L72" s="22">
        <f>STDEV(T72, Y72) * 1000</f>
        <v>1.5170879951859644</v>
      </c>
      <c r="M72" s="6">
        <f t="shared" si="27"/>
        <v>1.9038652649999999</v>
      </c>
      <c r="N72" s="6">
        <f t="shared" si="28"/>
        <v>0.17857611942019688</v>
      </c>
      <c r="O72" s="6">
        <f t="shared" si="29"/>
        <v>1.3790464923012506</v>
      </c>
      <c r="P72" s="6">
        <f t="shared" si="30"/>
        <v>6.4746228795449182E-2</v>
      </c>
      <c r="Q72" s="6">
        <f t="shared" si="31"/>
        <v>3.4398113655171599E-2</v>
      </c>
      <c r="R72" s="6">
        <f>STDEV(W72, AB72)</f>
        <v>3.5080101139867088E-4</v>
      </c>
      <c r="S72" s="20"/>
      <c r="T72" s="6">
        <v>1.92114067655157E-2</v>
      </c>
      <c r="U72" s="6">
        <v>1.77759288</v>
      </c>
      <c r="V72" s="6">
        <f t="shared" si="16"/>
        <v>1.3332639948637328</v>
      </c>
      <c r="W72" s="6">
        <v>3.4150059881164499E-2</v>
      </c>
      <c r="X72" s="35"/>
      <c r="Y72" s="6">
        <v>1.70659203474103E-2</v>
      </c>
      <c r="Z72" s="6">
        <v>2.0301376499999999</v>
      </c>
      <c r="AA72" s="6">
        <f t="shared" si="17"/>
        <v>1.4248289897387685</v>
      </c>
      <c r="AB72" s="6">
        <v>3.4646167429178698E-2</v>
      </c>
    </row>
    <row r="73" spans="1:28" x14ac:dyDescent="0.2">
      <c r="A73" s="1" t="s">
        <v>18</v>
      </c>
      <c r="B73" s="2">
        <v>45.613054001775303</v>
      </c>
      <c r="C73" s="2" t="s">
        <v>2</v>
      </c>
      <c r="D73" s="6">
        <v>6.0391666666666663E-2</v>
      </c>
      <c r="E73" s="22">
        <v>18.138663556463001</v>
      </c>
      <c r="F73" s="6">
        <v>1.9038652649999999</v>
      </c>
      <c r="G73" s="6">
        <v>1.3790464923012506</v>
      </c>
      <c r="H73" s="6">
        <v>3.4398113655171599E-2</v>
      </c>
      <c r="I73" s="22">
        <v>6.0189783104937798E-2</v>
      </c>
      <c r="K73" s="22">
        <f t="shared" ref="K73:K84" si="35">AVERAGE(T73, Y73) * 1000</f>
        <v>19.265864581091147</v>
      </c>
      <c r="L73" s="22">
        <f t="shared" ref="L73:L84" si="36">STDEV(T73, Y73) * 1000</f>
        <v>1.6642861944625906</v>
      </c>
      <c r="M73" s="6">
        <f t="shared" si="27"/>
        <v>1.65780225</v>
      </c>
      <c r="N73" s="6">
        <f t="shared" si="28"/>
        <v>0.1140424362282077</v>
      </c>
      <c r="O73" s="6">
        <f t="shared" si="29"/>
        <v>1.2871756009765916</v>
      </c>
      <c r="P73" s="6">
        <f t="shared" si="30"/>
        <v>4.4299486465437417E-2</v>
      </c>
      <c r="Q73" s="6">
        <f t="shared" si="31"/>
        <v>3.1844094024629496E-2</v>
      </c>
      <c r="R73" s="6">
        <f t="shared" ref="R73:R84" si="37">STDEV(W73, AB73)</f>
        <v>5.6193126495356581E-4</v>
      </c>
      <c r="S73" s="20"/>
      <c r="T73" s="6">
        <v>2.0442692635030801E-2</v>
      </c>
      <c r="U73" s="6">
        <v>1.57716207</v>
      </c>
      <c r="V73" s="6">
        <f t="shared" si="16"/>
        <v>1.255851133693799</v>
      </c>
      <c r="W73" s="6">
        <v>3.2241439432638901E-2</v>
      </c>
      <c r="X73" s="35"/>
      <c r="Y73" s="6">
        <v>1.8089036527151499E-2</v>
      </c>
      <c r="Z73" s="6">
        <v>1.7384424300000001</v>
      </c>
      <c r="AA73" s="6">
        <f t="shared" si="17"/>
        <v>1.3185000682593839</v>
      </c>
      <c r="AB73" s="6">
        <v>3.1446748616620099E-2</v>
      </c>
    </row>
    <row r="74" spans="1:28" x14ac:dyDescent="0.2">
      <c r="A74" s="1" t="s">
        <v>18</v>
      </c>
      <c r="B74" s="2">
        <v>45.634648592085</v>
      </c>
      <c r="C74" s="2" t="s">
        <v>2</v>
      </c>
      <c r="D74" s="6">
        <v>6.0391666666666663E-2</v>
      </c>
      <c r="E74" s="22">
        <v>18.138663556463001</v>
      </c>
      <c r="F74" s="6">
        <v>1.9038652649999999</v>
      </c>
      <c r="G74" s="6">
        <v>1.3790464923012506</v>
      </c>
      <c r="H74" s="6">
        <v>3.4398113655171599E-2</v>
      </c>
      <c r="I74" s="22">
        <v>8.17843734146389E-2</v>
      </c>
      <c r="K74" s="22">
        <f t="shared" si="35"/>
        <v>20.0225063920604</v>
      </c>
      <c r="L74" s="22">
        <f t="shared" si="36"/>
        <v>1.9385507992104369</v>
      </c>
      <c r="M74" s="6">
        <f t="shared" si="27"/>
        <v>1.7642557349999999</v>
      </c>
      <c r="N74" s="6">
        <f t="shared" si="28"/>
        <v>0.18202220431830951</v>
      </c>
      <c r="O74" s="6">
        <f t="shared" si="29"/>
        <v>1.3273677518140283</v>
      </c>
      <c r="P74" s="6">
        <f t="shared" si="30"/>
        <v>6.8565099637817539E-2</v>
      </c>
      <c r="Q74" s="6">
        <f t="shared" si="31"/>
        <v>3.5148392086439106E-2</v>
      </c>
      <c r="R74" s="6">
        <f t="shared" si="37"/>
        <v>2.2444138436445097E-4</v>
      </c>
      <c r="S74" s="20"/>
      <c r="T74" s="6">
        <v>2.1393268807856702E-2</v>
      </c>
      <c r="U74" s="6">
        <v>1.6355466000000001</v>
      </c>
      <c r="V74" s="6">
        <f t="shared" si="16"/>
        <v>1.2788849049073963</v>
      </c>
      <c r="W74" s="6">
        <v>3.4989688061576103E-2</v>
      </c>
      <c r="X74" s="35"/>
      <c r="Y74" s="6">
        <v>1.8651743976264099E-2</v>
      </c>
      <c r="Z74" s="6">
        <v>1.8929648699999999</v>
      </c>
      <c r="AA74" s="6">
        <f t="shared" si="17"/>
        <v>1.3758505987206604</v>
      </c>
      <c r="AB74" s="6">
        <v>3.5307096111302103E-2</v>
      </c>
    </row>
    <row r="75" spans="1:28" x14ac:dyDescent="0.2">
      <c r="A75" s="1" t="s">
        <v>18</v>
      </c>
      <c r="B75" s="2">
        <v>45.642903824199998</v>
      </c>
      <c r="C75" s="2" t="s">
        <v>2</v>
      </c>
      <c r="D75" s="6">
        <v>6.0391666666666663E-2</v>
      </c>
      <c r="E75" s="22">
        <v>18.138663556463001</v>
      </c>
      <c r="F75" s="6">
        <v>1.9038652649999999</v>
      </c>
      <c r="G75" s="6">
        <v>1.3790464923012506</v>
      </c>
      <c r="H75" s="6">
        <v>3.4398113655171599E-2</v>
      </c>
      <c r="I75" s="22">
        <v>9.0039605530272293E-2</v>
      </c>
      <c r="K75" s="22">
        <f t="shared" si="35"/>
        <v>20.272032872959297</v>
      </c>
      <c r="L75" s="22">
        <f t="shared" si="36"/>
        <v>2.1361631019244949</v>
      </c>
      <c r="M75" s="6">
        <f t="shared" si="27"/>
        <v>1.586210535</v>
      </c>
      <c r="N75" s="6">
        <f t="shared" si="28"/>
        <v>0.20053916717083498</v>
      </c>
      <c r="O75" s="6">
        <f t="shared" si="29"/>
        <v>1.2581871850513844</v>
      </c>
      <c r="P75" s="6">
        <f t="shared" si="30"/>
        <v>7.9693693257035056E-2</v>
      </c>
      <c r="Q75" s="6">
        <f t="shared" si="31"/>
        <v>3.1941519924253849E-2</v>
      </c>
      <c r="R75" s="6">
        <f t="shared" si="37"/>
        <v>6.7693217245214088E-4</v>
      </c>
      <c r="S75" s="20"/>
      <c r="T75" s="6">
        <v>2.17825282880506E-2</v>
      </c>
      <c r="U75" s="6">
        <v>1.4444079299999999</v>
      </c>
      <c r="V75" s="6">
        <f t="shared" si="16"/>
        <v>1.2018352341315344</v>
      </c>
      <c r="W75" s="6">
        <v>3.1462856594709598E-2</v>
      </c>
      <c r="X75" s="35"/>
      <c r="Y75" s="6">
        <v>1.8761537457867999E-2</v>
      </c>
      <c r="Z75" s="6">
        <v>1.7280131400000001</v>
      </c>
      <c r="AA75" s="6">
        <f t="shared" si="17"/>
        <v>1.3145391359712346</v>
      </c>
      <c r="AB75" s="6">
        <v>3.2420183253798099E-2</v>
      </c>
    </row>
    <row r="76" spans="1:28" x14ac:dyDescent="0.2">
      <c r="A76" s="1" t="s">
        <v>18</v>
      </c>
      <c r="B76" s="2">
        <v>45.66191917173979</v>
      </c>
      <c r="C76" s="2" t="s">
        <v>2</v>
      </c>
      <c r="D76" s="6">
        <v>6.0391666666666663E-2</v>
      </c>
      <c r="E76" s="22">
        <v>18.138663556463001</v>
      </c>
      <c r="F76" s="6">
        <v>1.9038652649999999</v>
      </c>
      <c r="G76" s="6">
        <v>1.3790464923012506</v>
      </c>
      <c r="H76" s="6">
        <v>3.4398113655171599E-2</v>
      </c>
      <c r="I76" s="22">
        <v>0.109054953069426</v>
      </c>
      <c r="K76" s="22">
        <f t="shared" si="35"/>
        <v>22.743289786222352</v>
      </c>
      <c r="L76" s="22">
        <f t="shared" si="36"/>
        <v>2.6778757038157983</v>
      </c>
      <c r="M76" s="6">
        <f t="shared" si="27"/>
        <v>1.5349575600000001</v>
      </c>
      <c r="N76" s="6">
        <f t="shared" si="28"/>
        <v>0.19734579516525047</v>
      </c>
      <c r="O76" s="6">
        <f t="shared" si="29"/>
        <v>1.237650776903795</v>
      </c>
      <c r="P76" s="6">
        <f t="shared" si="30"/>
        <v>7.9725961009351226E-2</v>
      </c>
      <c r="Q76" s="6">
        <f t="shared" si="31"/>
        <v>3.46457508415711E-2</v>
      </c>
      <c r="R76" s="6">
        <f t="shared" si="37"/>
        <v>3.7786705122335644E-4</v>
      </c>
      <c r="S76" s="20"/>
      <c r="T76" s="6">
        <v>2.4636833855565199E-2</v>
      </c>
      <c r="U76" s="6">
        <v>1.39541301</v>
      </c>
      <c r="V76" s="6">
        <f t="shared" si="16"/>
        <v>1.1812760092374686</v>
      </c>
      <c r="W76" s="6">
        <v>3.4378558487264101E-2</v>
      </c>
      <c r="X76" s="35"/>
      <c r="Y76" s="6">
        <v>2.08497457168795E-2</v>
      </c>
      <c r="Z76" s="6">
        <v>1.6745021099999999</v>
      </c>
      <c r="AA76" s="6">
        <f t="shared" si="17"/>
        <v>1.2940255445701216</v>
      </c>
      <c r="AB76" s="6">
        <v>3.49129431958781E-2</v>
      </c>
    </row>
    <row r="77" spans="1:28" x14ac:dyDescent="0.2">
      <c r="A77" s="1" t="s">
        <v>18</v>
      </c>
      <c r="B77" s="2">
        <v>45.706205257482203</v>
      </c>
      <c r="C77" s="2" t="s">
        <v>2</v>
      </c>
      <c r="D77" s="6">
        <v>6.0391666666666663E-2</v>
      </c>
      <c r="E77" s="22">
        <v>18.138663556463001</v>
      </c>
      <c r="F77" s="6">
        <v>1.9038652649999999</v>
      </c>
      <c r="G77" s="6">
        <v>1.3790464923012506</v>
      </c>
      <c r="H77" s="6">
        <v>3.4398113655171599E-2</v>
      </c>
      <c r="I77" s="22">
        <v>0.15334103881279401</v>
      </c>
      <c r="K77" s="22">
        <f t="shared" si="35"/>
        <v>20.060317536874802</v>
      </c>
      <c r="L77" s="22">
        <f t="shared" si="36"/>
        <v>2.4399131287287723</v>
      </c>
      <c r="M77" s="6">
        <f t="shared" si="27"/>
        <v>1.5903855</v>
      </c>
      <c r="N77" s="6">
        <f t="shared" si="28"/>
        <v>0.21269235991151214</v>
      </c>
      <c r="O77" s="6">
        <f t="shared" si="29"/>
        <v>1.2596912032288692</v>
      </c>
      <c r="P77" s="6">
        <f t="shared" si="30"/>
        <v>8.4422420100392151E-2</v>
      </c>
      <c r="Q77" s="6">
        <f t="shared" si="31"/>
        <v>3.1644162695377204E-2</v>
      </c>
      <c r="R77" s="6">
        <f t="shared" si="37"/>
        <v>3.8627381630235169E-4</v>
      </c>
      <c r="S77" s="20"/>
      <c r="T77" s="6">
        <v>2.1785596655705002E-2</v>
      </c>
      <c r="U77" s="6">
        <v>1.43998929</v>
      </c>
      <c r="V77" s="6">
        <f t="shared" si="16"/>
        <v>1.1999955374917024</v>
      </c>
      <c r="W77" s="6">
        <v>3.1371025860475001E-2</v>
      </c>
      <c r="X77" s="35"/>
      <c r="Y77" s="6">
        <v>1.83350384180446E-2</v>
      </c>
      <c r="Z77" s="6">
        <v>1.74078171</v>
      </c>
      <c r="AA77" s="6">
        <f t="shared" si="17"/>
        <v>1.319386868966036</v>
      </c>
      <c r="AB77" s="6">
        <v>3.19172995302794E-2</v>
      </c>
    </row>
    <row r="78" spans="1:28" x14ac:dyDescent="0.2">
      <c r="A78" s="1" t="s">
        <v>18</v>
      </c>
      <c r="B78" s="2">
        <v>45.782884037290536</v>
      </c>
      <c r="C78" s="2" t="s">
        <v>2</v>
      </c>
      <c r="D78" s="6">
        <v>6.0391666666666663E-2</v>
      </c>
      <c r="E78" s="22">
        <v>18.138663556463001</v>
      </c>
      <c r="F78" s="6">
        <v>1.9038652649999999</v>
      </c>
      <c r="G78" s="6">
        <v>1.3790464923012506</v>
      </c>
      <c r="H78" s="6">
        <v>3.4398113655171599E-2</v>
      </c>
      <c r="I78" s="22">
        <v>0.23001981862016899</v>
      </c>
      <c r="K78" s="22">
        <f t="shared" si="35"/>
        <v>19.586278491275497</v>
      </c>
      <c r="L78" s="22">
        <f t="shared" si="36"/>
        <v>2.0990409388723266</v>
      </c>
      <c r="M78" s="6">
        <f t="shared" si="27"/>
        <v>1.6578672299999999</v>
      </c>
      <c r="N78" s="6">
        <f t="shared" si="28"/>
        <v>0.18213707381491337</v>
      </c>
      <c r="O78" s="6">
        <f t="shared" si="29"/>
        <v>1.2866087966520785</v>
      </c>
      <c r="P78" s="6">
        <f t="shared" si="30"/>
        <v>7.0781839160768051E-2</v>
      </c>
      <c r="Q78" s="6">
        <f t="shared" si="31"/>
        <v>3.2280292681127504E-2</v>
      </c>
      <c r="R78" s="6">
        <f t="shared" si="37"/>
        <v>8.7456264340058588E-5</v>
      </c>
      <c r="S78" s="20"/>
      <c r="T78" s="6">
        <v>2.1070524573140299E-2</v>
      </c>
      <c r="U78" s="6">
        <v>1.5290768699999999</v>
      </c>
      <c r="V78" s="6">
        <f t="shared" si="16"/>
        <v>1.2365584781966439</v>
      </c>
      <c r="W78" s="6">
        <v>3.2218451763555402E-2</v>
      </c>
      <c r="X78" s="35"/>
      <c r="Y78" s="6">
        <v>1.81020324094107E-2</v>
      </c>
      <c r="Z78" s="6">
        <v>1.7866575899999999</v>
      </c>
      <c r="AA78" s="6">
        <f t="shared" si="17"/>
        <v>1.3366591151075131</v>
      </c>
      <c r="AB78" s="6">
        <v>3.2342133598699599E-2</v>
      </c>
    </row>
    <row r="79" spans="1:28" x14ac:dyDescent="0.2">
      <c r="A79" s="1" t="s">
        <v>18</v>
      </c>
      <c r="B79" s="2">
        <v>45.88382087138622</v>
      </c>
      <c r="C79" s="2" t="s">
        <v>2</v>
      </c>
      <c r="D79" s="6">
        <v>6.0391666666666663E-2</v>
      </c>
      <c r="E79" s="22">
        <v>18.138663556463001</v>
      </c>
      <c r="F79" s="6">
        <v>1.9038652649999999</v>
      </c>
      <c r="G79" s="6">
        <v>1.3790464923012506</v>
      </c>
      <c r="H79" s="6">
        <v>3.4398113655171599E-2</v>
      </c>
      <c r="I79" s="22">
        <v>0.330956652714259</v>
      </c>
      <c r="K79" s="22">
        <f t="shared" si="35"/>
        <v>20.4866786454267</v>
      </c>
      <c r="L79" s="22">
        <f t="shared" si="36"/>
        <v>1.8030410733552946</v>
      </c>
      <c r="M79" s="6">
        <f t="shared" si="27"/>
        <v>1.7985489299999999</v>
      </c>
      <c r="N79" s="6">
        <f t="shared" si="28"/>
        <v>0.162057885808577</v>
      </c>
      <c r="O79" s="6">
        <f t="shared" si="29"/>
        <v>1.3404185166305629</v>
      </c>
      <c r="P79" s="6">
        <f t="shared" si="30"/>
        <v>6.0450480129126169E-2</v>
      </c>
      <c r="Q79" s="6">
        <f t="shared" si="31"/>
        <v>3.670019544479905E-2</v>
      </c>
      <c r="R79" s="6">
        <f t="shared" si="37"/>
        <v>7.7170235288344426E-5</v>
      </c>
      <c r="S79" s="20"/>
      <c r="T79" s="6">
        <v>2.1761621215154101E-2</v>
      </c>
      <c r="U79" s="6">
        <v>1.6839567</v>
      </c>
      <c r="V79" s="6">
        <f t="shared" si="16"/>
        <v>1.2976735722052752</v>
      </c>
      <c r="W79" s="6">
        <v>3.66456278481209E-2</v>
      </c>
      <c r="X79" s="35"/>
      <c r="Y79" s="6">
        <v>1.9211736075699301E-2</v>
      </c>
      <c r="Z79" s="6">
        <v>1.9131411599999999</v>
      </c>
      <c r="AA79" s="6">
        <f t="shared" si="17"/>
        <v>1.3831634610558508</v>
      </c>
      <c r="AB79" s="6">
        <v>3.6754763041477199E-2</v>
      </c>
    </row>
    <row r="80" spans="1:28" x14ac:dyDescent="0.2">
      <c r="A80" s="1" t="s">
        <v>18</v>
      </c>
      <c r="B80" s="2">
        <v>46.1144096588027</v>
      </c>
      <c r="C80" s="2" t="s">
        <v>2</v>
      </c>
      <c r="D80" s="6">
        <v>6.0391666666666663E-2</v>
      </c>
      <c r="E80" s="22">
        <v>18.138663556463001</v>
      </c>
      <c r="F80" s="6">
        <v>1.9038652649999999</v>
      </c>
      <c r="G80" s="6">
        <v>1.3790464923012506</v>
      </c>
      <c r="H80" s="6">
        <v>3.4398113655171599E-2</v>
      </c>
      <c r="I80" s="22">
        <v>0.56154544013201502</v>
      </c>
      <c r="K80" s="22">
        <f t="shared" si="35"/>
        <v>20.386430394547748</v>
      </c>
      <c r="L80" s="22">
        <f t="shared" si="36"/>
        <v>2.0281058158991287</v>
      </c>
      <c r="M80" s="6">
        <f t="shared" si="27"/>
        <v>1.8104240250000001</v>
      </c>
      <c r="N80" s="6">
        <f t="shared" si="28"/>
        <v>0.21050983947604071</v>
      </c>
      <c r="O80" s="6">
        <f t="shared" si="29"/>
        <v>1.3443805886266396</v>
      </c>
      <c r="P80" s="6">
        <f t="shared" si="30"/>
        <v>7.8292501861801034E-2</v>
      </c>
      <c r="Q80" s="6">
        <f t="shared" si="31"/>
        <v>3.6694615255406751E-2</v>
      </c>
      <c r="R80" s="6">
        <f t="shared" si="37"/>
        <v>6.198126954996986E-4</v>
      </c>
      <c r="S80" s="20"/>
      <c r="T80" s="6">
        <v>2.1820517769933899E-2</v>
      </c>
      <c r="U80" s="6">
        <v>1.66157109</v>
      </c>
      <c r="V80" s="6">
        <f t="shared" si="16"/>
        <v>1.2890194296440998</v>
      </c>
      <c r="W80" s="6">
        <v>3.6256341495353402E-2</v>
      </c>
      <c r="X80" s="35"/>
      <c r="Y80" s="6">
        <v>1.8952343019161599E-2</v>
      </c>
      <c r="Z80" s="6">
        <v>1.95927696</v>
      </c>
      <c r="AA80" s="6">
        <f t="shared" si="17"/>
        <v>1.3997417476091796</v>
      </c>
      <c r="AB80" s="6">
        <v>3.7132889015460101E-2</v>
      </c>
    </row>
    <row r="81" spans="1:28" x14ac:dyDescent="0.2">
      <c r="A81" s="1" t="s">
        <v>18</v>
      </c>
      <c r="B81" s="2">
        <v>46.659548928208125</v>
      </c>
      <c r="C81" s="2" t="s">
        <v>2</v>
      </c>
      <c r="D81" s="6">
        <v>6.0391666666666663E-2</v>
      </c>
      <c r="E81" s="22">
        <v>18.138663556463001</v>
      </c>
      <c r="F81" s="6">
        <v>1.9038652649999999</v>
      </c>
      <c r="G81" s="6">
        <v>1.3790464923012506</v>
      </c>
      <c r="H81" s="6">
        <v>3.4398113655171599E-2</v>
      </c>
      <c r="I81" s="22">
        <v>1.1066847095384</v>
      </c>
      <c r="K81" s="22">
        <f t="shared" si="35"/>
        <v>20.184650881365652</v>
      </c>
      <c r="L81" s="22">
        <f t="shared" si="36"/>
        <v>2.3824685770619212</v>
      </c>
      <c r="M81" s="6">
        <f t="shared" si="27"/>
        <v>1.65442329</v>
      </c>
      <c r="N81" s="6">
        <f t="shared" si="28"/>
        <v>0.24016914349912954</v>
      </c>
      <c r="O81" s="6">
        <f t="shared" si="29"/>
        <v>1.2845441381506135</v>
      </c>
      <c r="P81" s="6">
        <f t="shared" si="30"/>
        <v>9.3484192705478891E-2</v>
      </c>
      <c r="Q81" s="6">
        <f t="shared" si="31"/>
        <v>3.31078587998671E-2</v>
      </c>
      <c r="R81" s="6">
        <f t="shared" si="37"/>
        <v>9.0611881242214228E-4</v>
      </c>
      <c r="S81" s="20"/>
      <c r="T81" s="6">
        <v>2.186931056817E-2</v>
      </c>
      <c r="U81" s="6">
        <v>1.4845980599999999</v>
      </c>
      <c r="V81" s="6">
        <f t="shared" si="16"/>
        <v>1.2184408315548194</v>
      </c>
      <c r="W81" s="6">
        <v>3.2467136043042702E-2</v>
      </c>
      <c r="X81" s="35"/>
      <c r="Y81" s="6">
        <v>1.8499991194561301E-2</v>
      </c>
      <c r="Z81" s="6">
        <v>1.82424852</v>
      </c>
      <c r="AA81" s="6">
        <f t="shared" si="17"/>
        <v>1.3506474447464076</v>
      </c>
      <c r="AB81" s="6">
        <v>3.3748581556691498E-2</v>
      </c>
    </row>
    <row r="82" spans="1:28" x14ac:dyDescent="0.2">
      <c r="A82" s="1" t="s">
        <v>18</v>
      </c>
      <c r="B82" s="2">
        <v>47.106325057076852</v>
      </c>
      <c r="C82" s="2" t="s">
        <v>2</v>
      </c>
      <c r="D82" s="6">
        <v>6.0391666666666663E-2</v>
      </c>
      <c r="E82" s="22">
        <v>18.138663556463001</v>
      </c>
      <c r="F82" s="6">
        <v>1.9038652649999999</v>
      </c>
      <c r="G82" s="6">
        <v>1.3790464923012506</v>
      </c>
      <c r="H82" s="6">
        <v>3.4398113655171599E-2</v>
      </c>
      <c r="I82" s="22">
        <v>1.55346083840681</v>
      </c>
      <c r="K82" s="22">
        <f t="shared" si="35"/>
        <v>19.4622333429771</v>
      </c>
      <c r="L82" s="22">
        <f t="shared" si="36"/>
        <v>2.3560992174685089</v>
      </c>
      <c r="M82" s="6">
        <f t="shared" si="27"/>
        <v>1.574904015</v>
      </c>
      <c r="N82" s="6">
        <f t="shared" si="28"/>
        <v>0.24028401299573426</v>
      </c>
      <c r="O82" s="6">
        <f t="shared" si="29"/>
        <v>1.2531193355559673</v>
      </c>
      <c r="P82" s="6">
        <f t="shared" si="30"/>
        <v>9.5874353773787988E-2</v>
      </c>
      <c r="Q82" s="6">
        <f t="shared" si="31"/>
        <v>3.0368082945226849E-2</v>
      </c>
      <c r="R82" s="6">
        <f t="shared" si="37"/>
        <v>9.6583341218046763E-4</v>
      </c>
      <c r="S82" s="20"/>
      <c r="T82" s="6">
        <v>2.1128247076797401E-2</v>
      </c>
      <c r="U82" s="6">
        <v>1.40499756</v>
      </c>
      <c r="V82" s="6">
        <f t="shared" si="16"/>
        <v>1.1853259298606438</v>
      </c>
      <c r="W82" s="6">
        <v>2.9685135589977499E-2</v>
      </c>
      <c r="X82" s="35"/>
      <c r="Y82" s="6">
        <v>1.77962196091568E-2</v>
      </c>
      <c r="Z82" s="6">
        <v>1.74481047</v>
      </c>
      <c r="AA82" s="6">
        <f t="shared" si="17"/>
        <v>1.3209127412512909</v>
      </c>
      <c r="AB82" s="6">
        <v>3.10510303004762E-2</v>
      </c>
    </row>
    <row r="83" spans="1:28" x14ac:dyDescent="0.2">
      <c r="A83" s="1" t="s">
        <v>18</v>
      </c>
      <c r="B83" s="2">
        <v>47.706272006594602</v>
      </c>
      <c r="C83" s="2" t="s">
        <v>2</v>
      </c>
      <c r="D83" s="6">
        <v>6.0391666666666663E-2</v>
      </c>
      <c r="E83" s="22">
        <v>18.138663556463001</v>
      </c>
      <c r="F83" s="6">
        <v>1.9038652649999999</v>
      </c>
      <c r="G83" s="6">
        <v>1.3790464923012506</v>
      </c>
      <c r="H83" s="6">
        <v>3.4398113655171599E-2</v>
      </c>
      <c r="I83" s="22">
        <v>2.1534077879248699</v>
      </c>
      <c r="K83" s="22">
        <f t="shared" si="35"/>
        <v>19.933451646585301</v>
      </c>
      <c r="L83" s="22">
        <f t="shared" si="36"/>
        <v>2.9821856106582598</v>
      </c>
      <c r="M83" s="6">
        <f t="shared" si="27"/>
        <v>1.5181927200000001</v>
      </c>
      <c r="N83" s="6">
        <f t="shared" si="28"/>
        <v>0.23846907494939287</v>
      </c>
      <c r="O83" s="6">
        <f t="shared" si="29"/>
        <v>1.2302422605047756</v>
      </c>
      <c r="P83" s="6">
        <f t="shared" si="30"/>
        <v>9.6919559100314578E-2</v>
      </c>
      <c r="Q83" s="6">
        <f t="shared" si="31"/>
        <v>2.99072416523673E-2</v>
      </c>
      <c r="R83" s="6">
        <f t="shared" si="37"/>
        <v>2.2597929091963274E-4</v>
      </c>
      <c r="S83" s="20"/>
      <c r="T83" s="6">
        <v>2.2042175314638701E-2</v>
      </c>
      <c r="U83" s="6">
        <v>1.34956962</v>
      </c>
      <c r="V83" s="6">
        <f t="shared" si="16"/>
        <v>1.1617097830353329</v>
      </c>
      <c r="W83" s="6">
        <v>2.97474501633503E-2</v>
      </c>
      <c r="X83" s="35"/>
      <c r="Y83" s="6">
        <v>1.78247279785319E-2</v>
      </c>
      <c r="Z83" s="6">
        <v>1.6868158200000001</v>
      </c>
      <c r="AA83" s="6">
        <f t="shared" si="17"/>
        <v>1.2987747379742185</v>
      </c>
      <c r="AB83" s="6">
        <v>3.00670331413843E-2</v>
      </c>
    </row>
    <row r="84" spans="1:28" x14ac:dyDescent="0.2">
      <c r="A84" s="1" t="s">
        <v>18</v>
      </c>
      <c r="B84" s="2">
        <v>48.634973490613589</v>
      </c>
      <c r="C84" s="2" t="s">
        <v>2</v>
      </c>
      <c r="D84" s="6">
        <v>6.0391666666666663E-2</v>
      </c>
      <c r="E84" s="22">
        <v>18.138663556463001</v>
      </c>
      <c r="F84" s="6">
        <v>1.9038652649999999</v>
      </c>
      <c r="G84" s="6">
        <v>1.3790464923012506</v>
      </c>
      <c r="H84" s="6">
        <v>3.4398113655171599E-2</v>
      </c>
      <c r="I84" s="22">
        <v>3.0821092719432199</v>
      </c>
      <c r="K84" s="22">
        <f t="shared" si="35"/>
        <v>20.060758494114751</v>
      </c>
      <c r="L84" s="22">
        <f t="shared" si="36"/>
        <v>2.5148846771980025</v>
      </c>
      <c r="M84" s="6">
        <f t="shared" si="27"/>
        <v>1.570257945</v>
      </c>
      <c r="N84" s="6">
        <f t="shared" si="28"/>
        <v>0.1475154075385417</v>
      </c>
      <c r="O84" s="6">
        <f t="shared" si="29"/>
        <v>1.2524071889705177</v>
      </c>
      <c r="P84" s="6">
        <f t="shared" si="30"/>
        <v>5.889275023237444E-2</v>
      </c>
      <c r="Q84" s="6">
        <f t="shared" si="31"/>
        <v>3.1315073289075249E-2</v>
      </c>
      <c r="R84" s="6">
        <f t="shared" si="37"/>
        <v>9.8974668033740025E-4</v>
      </c>
      <c r="S84" s="20"/>
      <c r="T84" s="6">
        <v>2.18390505032636E-2</v>
      </c>
      <c r="U84" s="6">
        <v>1.4659488000000001</v>
      </c>
      <c r="V84" s="6">
        <f t="shared" si="16"/>
        <v>1.21076372591848</v>
      </c>
      <c r="W84" s="6">
        <v>3.2014929878398699E-2</v>
      </c>
      <c r="X84" s="35"/>
      <c r="Y84" s="6">
        <v>1.8282466484965901E-2</v>
      </c>
      <c r="Z84" s="6">
        <v>1.67456709</v>
      </c>
      <c r="AA84" s="6">
        <f t="shared" si="17"/>
        <v>1.2940506520225552</v>
      </c>
      <c r="AB84" s="6">
        <v>3.0615216699751799E-2</v>
      </c>
    </row>
    <row r="85" spans="1:28" x14ac:dyDescent="0.2">
      <c r="A85" s="3" t="s">
        <v>19</v>
      </c>
      <c r="B85" s="4">
        <v>15.588527619230165</v>
      </c>
      <c r="C85" s="4" t="s">
        <v>2</v>
      </c>
      <c r="D85" s="5">
        <v>6.5343749999999992E-2</v>
      </c>
      <c r="E85" s="23">
        <v>16.53088480742705</v>
      </c>
      <c r="F85" s="5">
        <v>2.7001482750000001</v>
      </c>
      <c r="G85" s="5">
        <v>1.6419035200526428</v>
      </c>
      <c r="H85" s="5">
        <v>4.4390457192271152E-2</v>
      </c>
      <c r="I85" s="23">
        <v>0</v>
      </c>
      <c r="K85" s="23">
        <f>AVERAGE(T85, Y85) * 1000</f>
        <v>16.53088480742705</v>
      </c>
      <c r="L85" s="23">
        <f>STDEV(T85, Y85) * 1000</f>
        <v>1.6113563935046686</v>
      </c>
      <c r="M85" s="5">
        <f t="shared" si="27"/>
        <v>2.7001482750000001</v>
      </c>
      <c r="N85" s="5">
        <f t="shared" si="28"/>
        <v>0.30456689248350427</v>
      </c>
      <c r="O85" s="5">
        <f t="shared" si="29"/>
        <v>1.6419035200526428</v>
      </c>
      <c r="P85" s="5">
        <f t="shared" si="30"/>
        <v>9.2748108754203501E-2</v>
      </c>
      <c r="Q85" s="5">
        <f t="shared" si="31"/>
        <v>4.4390457192271152E-2</v>
      </c>
      <c r="R85" s="5">
        <f>STDEV(W85, AB85)</f>
        <v>6.8385902946895406E-4</v>
      </c>
      <c r="S85" s="20"/>
      <c r="T85" s="5">
        <v>1.7670285840182501E-2</v>
      </c>
      <c r="U85" s="5">
        <v>2.4847869600000001</v>
      </c>
      <c r="V85" s="5">
        <f t="shared" ref="V85:V123" si="38">SQRT(U85)</f>
        <v>1.5763207034103182</v>
      </c>
      <c r="W85" s="5">
        <v>4.3906895835158E-2</v>
      </c>
      <c r="X85" s="35"/>
      <c r="Y85" s="5">
        <v>1.53914837746716E-2</v>
      </c>
      <c r="Z85" s="5">
        <v>2.9155095900000001</v>
      </c>
      <c r="AA85" s="5">
        <f t="shared" ref="AA85:AA123" si="39">SQRT(Z85)</f>
        <v>1.7074863366949675</v>
      </c>
      <c r="AB85" s="5">
        <v>4.4874018549384297E-2</v>
      </c>
    </row>
    <row r="86" spans="1:28" x14ac:dyDescent="0.2">
      <c r="A86" s="3" t="s">
        <v>19</v>
      </c>
      <c r="B86" s="4">
        <v>17.862154299846519</v>
      </c>
      <c r="C86" s="4" t="s">
        <v>2</v>
      </c>
      <c r="D86" s="5">
        <v>6.5343749999999992E-2</v>
      </c>
      <c r="E86" s="23">
        <v>16.53088480742705</v>
      </c>
      <c r="F86" s="5">
        <v>2.7001482750000001</v>
      </c>
      <c r="G86" s="5">
        <v>1.6419035200526428</v>
      </c>
      <c r="H86" s="5">
        <v>4.4390457192271152E-2</v>
      </c>
      <c r="I86" s="23">
        <v>2.2736266806189001</v>
      </c>
      <c r="K86" s="23">
        <f t="shared" ref="K86:K88" si="40">AVERAGE(T86, Y86) * 1000</f>
        <v>18.547525307436302</v>
      </c>
      <c r="L86" s="23">
        <f t="shared" ref="L86:L88" si="41">STDEV(T86, Y86) * 1000</f>
        <v>2.0829618414050093</v>
      </c>
      <c r="M86" s="5">
        <f t="shared" si="27"/>
        <v>2.1284233649999997</v>
      </c>
      <c r="N86" s="5">
        <f t="shared" si="28"/>
        <v>0.27418508796460195</v>
      </c>
      <c r="O86" s="5">
        <f t="shared" si="29"/>
        <v>1.4573946196508203</v>
      </c>
      <c r="P86" s="5">
        <f t="shared" si="30"/>
        <v>9.4066865716265172E-2</v>
      </c>
      <c r="Q86" s="5">
        <f t="shared" si="31"/>
        <v>3.9191427689419953E-2</v>
      </c>
      <c r="R86" s="5">
        <f t="shared" ref="R86:R88" si="42">STDEV(W86, AB86)</f>
        <v>6.5203020629513338E-4</v>
      </c>
      <c r="S86" s="20"/>
      <c r="T86" s="5">
        <v>2.0020401750446601E-2</v>
      </c>
      <c r="U86" s="5">
        <v>1.9345452299999999</v>
      </c>
      <c r="V86" s="5">
        <f t="shared" si="38"/>
        <v>1.3908793010178848</v>
      </c>
      <c r="W86" s="5">
        <v>3.8730372709010197E-2</v>
      </c>
      <c r="X86" s="35"/>
      <c r="Y86" s="5">
        <v>1.7074648864426001E-2</v>
      </c>
      <c r="Z86" s="5">
        <v>2.3223015</v>
      </c>
      <c r="AA86" s="5">
        <f t="shared" si="39"/>
        <v>1.5239099382837558</v>
      </c>
      <c r="AB86" s="5">
        <v>3.9652482669829701E-2</v>
      </c>
    </row>
    <row r="87" spans="1:28" x14ac:dyDescent="0.2">
      <c r="A87" s="3" t="s">
        <v>19</v>
      </c>
      <c r="B87" s="4">
        <v>15.588532597665701</v>
      </c>
      <c r="C87" s="4" t="s">
        <v>3</v>
      </c>
      <c r="D87" s="5">
        <v>6.5687499999999996E-2</v>
      </c>
      <c r="E87" s="23">
        <v>17.65300593748805</v>
      </c>
      <c r="F87" s="5">
        <v>2.8577168100000003</v>
      </c>
      <c r="G87" s="5">
        <v>1.6898346272834712</v>
      </c>
      <c r="H87" s="5">
        <v>5.0285707947044449E-2</v>
      </c>
      <c r="I87" s="23">
        <v>0</v>
      </c>
      <c r="K87" s="23">
        <f t="shared" si="40"/>
        <v>17.65300593748805</v>
      </c>
      <c r="L87" s="23">
        <f t="shared" si="41"/>
        <v>1.449556190040183</v>
      </c>
      <c r="M87" s="5">
        <f t="shared" si="27"/>
        <v>2.8577168100000003</v>
      </c>
      <c r="N87" s="5">
        <f t="shared" si="28"/>
        <v>0.2229425373851853</v>
      </c>
      <c r="O87" s="5">
        <f t="shared" si="29"/>
        <v>1.6898346272834712</v>
      </c>
      <c r="P87" s="5">
        <f t="shared" si="30"/>
        <v>6.5965785582101963E-2</v>
      </c>
      <c r="Q87" s="5">
        <f t="shared" si="31"/>
        <v>5.0285707947044449E-2</v>
      </c>
      <c r="R87" s="5">
        <f t="shared" si="42"/>
        <v>2.0681515513803242E-4</v>
      </c>
      <c r="S87" s="20"/>
      <c r="T87" s="5">
        <v>1.8677996949176399E-2</v>
      </c>
      <c r="U87" s="5">
        <v>2.7000726300000002</v>
      </c>
      <c r="V87" s="5">
        <f t="shared" si="38"/>
        <v>1.6431897729720693</v>
      </c>
      <c r="W87" s="5">
        <v>5.0431948345694699E-2</v>
      </c>
      <c r="X87" s="35"/>
      <c r="Y87" s="5">
        <v>1.6628014925799701E-2</v>
      </c>
      <c r="Z87" s="5">
        <v>3.01536099</v>
      </c>
      <c r="AA87" s="5">
        <f t="shared" si="39"/>
        <v>1.7364794815948734</v>
      </c>
      <c r="AB87" s="5">
        <v>5.0139467548394198E-2</v>
      </c>
    </row>
    <row r="88" spans="1:28" x14ac:dyDescent="0.2">
      <c r="A88" s="3" t="s">
        <v>19</v>
      </c>
      <c r="B88" s="4">
        <v>17.862157661085057</v>
      </c>
      <c r="C88" s="4" t="s">
        <v>3</v>
      </c>
      <c r="D88" s="5">
        <v>6.5687499999999996E-2</v>
      </c>
      <c r="E88" s="23">
        <v>17.65300593748805</v>
      </c>
      <c r="F88" s="5">
        <v>2.8577168100000003</v>
      </c>
      <c r="G88" s="5">
        <v>1.6898346272834712</v>
      </c>
      <c r="H88" s="5">
        <v>5.0285707947044449E-2</v>
      </c>
      <c r="I88" s="23">
        <v>2.27362506341967</v>
      </c>
      <c r="K88" s="23">
        <f t="shared" si="40"/>
        <v>18.561382025963702</v>
      </c>
      <c r="L88" s="23">
        <f t="shared" si="41"/>
        <v>1.8955230965349699</v>
      </c>
      <c r="M88" s="5">
        <f t="shared" si="27"/>
        <v>2.1485449349999999</v>
      </c>
      <c r="N88" s="5">
        <f t="shared" si="28"/>
        <v>0.24829636721257919</v>
      </c>
      <c r="O88" s="5">
        <f t="shared" si="29"/>
        <v>1.4645655103814099</v>
      </c>
      <c r="P88" s="5">
        <f t="shared" si="30"/>
        <v>8.476792791191573E-2</v>
      </c>
      <c r="Q88" s="5">
        <f t="shared" si="31"/>
        <v>3.96446375890658E-2</v>
      </c>
      <c r="R88" s="5">
        <f t="shared" si="42"/>
        <v>5.3610717925599001E-4</v>
      </c>
      <c r="S88" s="20"/>
      <c r="T88" s="5">
        <v>1.9901719261419301E-2</v>
      </c>
      <c r="U88" s="5">
        <v>1.9729728900000001</v>
      </c>
      <c r="V88" s="5">
        <f t="shared" si="38"/>
        <v>1.404625533727762</v>
      </c>
      <c r="W88" s="5">
        <v>3.9265552567171097E-2</v>
      </c>
      <c r="X88" s="35"/>
      <c r="Y88" s="5">
        <v>1.7221044790508101E-2</v>
      </c>
      <c r="Z88" s="5">
        <v>2.3241169799999999</v>
      </c>
      <c r="AA88" s="5">
        <f t="shared" si="39"/>
        <v>1.5245054870350581</v>
      </c>
      <c r="AB88" s="5">
        <v>4.0023722610960502E-2</v>
      </c>
    </row>
    <row r="89" spans="1:28" x14ac:dyDescent="0.2">
      <c r="A89" s="1" t="s">
        <v>20</v>
      </c>
      <c r="B89" s="2">
        <v>34.174873319380815</v>
      </c>
      <c r="C89" s="2" t="s">
        <v>3</v>
      </c>
      <c r="D89" s="6">
        <v>6.5441666666666662E-2</v>
      </c>
      <c r="E89" s="22">
        <v>16.99283089572635</v>
      </c>
      <c r="F89" s="6">
        <v>1.3678395999999999</v>
      </c>
      <c r="G89" s="6">
        <v>1.156902473108719</v>
      </c>
      <c r="H89" s="6">
        <v>2.187245226565445E-2</v>
      </c>
      <c r="I89" s="22">
        <v>0</v>
      </c>
      <c r="K89" s="22">
        <f t="shared" ref="K89:K101" si="43">AVERAGE(T89, Y89) * 1000</f>
        <v>16.99283089572635</v>
      </c>
      <c r="L89" s="22">
        <f t="shared" ref="L89:L101" si="44">STDEV(T89, Y89) * 1000</f>
        <v>4.8858102361492062</v>
      </c>
      <c r="M89" s="6">
        <f t="shared" si="27"/>
        <v>1.3678395999999999</v>
      </c>
      <c r="N89" s="6">
        <f t="shared" si="28"/>
        <v>0.56122308618520456</v>
      </c>
      <c r="O89" s="6">
        <f t="shared" si="29"/>
        <v>1.156902473108719</v>
      </c>
      <c r="P89" s="6">
        <f t="shared" si="30"/>
        <v>0.24255419070768358</v>
      </c>
      <c r="Q89" s="6">
        <f t="shared" si="31"/>
        <v>2.187245226565445E-2</v>
      </c>
      <c r="R89" s="6">
        <f t="shared" ref="R89:R101" si="45">STDEV(W89, AB89)</f>
        <v>2.8537642792325125E-3</v>
      </c>
      <c r="S89" s="20"/>
      <c r="T89" s="6">
        <v>2.04476204452981E-2</v>
      </c>
      <c r="U89" s="6">
        <v>0.97099495000000002</v>
      </c>
      <c r="V89" s="6">
        <f t="shared" si="38"/>
        <v>0.98539076005410164</v>
      </c>
      <c r="W89" s="6">
        <v>1.9854536191901199E-2</v>
      </c>
      <c r="X89" s="35"/>
      <c r="Y89" s="6">
        <v>1.35380413461546E-2</v>
      </c>
      <c r="Z89" s="6">
        <v>1.76468425</v>
      </c>
      <c r="AA89" s="6">
        <f t="shared" si="39"/>
        <v>1.3284141861633365</v>
      </c>
      <c r="AB89" s="6">
        <v>2.3890368339407698E-2</v>
      </c>
    </row>
    <row r="90" spans="1:28" x14ac:dyDescent="0.2">
      <c r="A90" s="1" t="s">
        <v>20</v>
      </c>
      <c r="B90" s="2">
        <v>34.185775177575302</v>
      </c>
      <c r="C90" s="2" t="s">
        <v>3</v>
      </c>
      <c r="D90" s="6">
        <v>6.5441666666666662E-2</v>
      </c>
      <c r="E90" s="22">
        <v>16.99283089572635</v>
      </c>
      <c r="F90" s="6">
        <v>1.3678395999999999</v>
      </c>
      <c r="G90" s="6">
        <v>1.156902473108719</v>
      </c>
      <c r="H90" s="6">
        <v>2.187245226565445E-2</v>
      </c>
      <c r="I90" s="22">
        <v>1.0901858193850899E-2</v>
      </c>
      <c r="K90" s="22">
        <f t="shared" si="43"/>
        <v>17.8777487468221</v>
      </c>
      <c r="L90" s="22">
        <f t="shared" si="44"/>
        <v>1.6803890121293119</v>
      </c>
      <c r="M90" s="6">
        <f t="shared" si="27"/>
        <v>1.54075447</v>
      </c>
      <c r="N90" s="6">
        <f t="shared" si="28"/>
        <v>0.15871062615420312</v>
      </c>
      <c r="O90" s="6">
        <f t="shared" si="29"/>
        <v>1.2404467689933374</v>
      </c>
      <c r="P90" s="6">
        <f t="shared" si="30"/>
        <v>6.3973170845131072E-2</v>
      </c>
      <c r="Q90" s="6">
        <f t="shared" si="31"/>
        <v>2.7411873499054148E-2</v>
      </c>
      <c r="R90" s="6">
        <f t="shared" si="45"/>
        <v>2.483218160585375E-4</v>
      </c>
      <c r="S90" s="20"/>
      <c r="T90" s="6">
        <v>1.90659632123301E-2</v>
      </c>
      <c r="U90" s="6">
        <v>1.4285291099999999</v>
      </c>
      <c r="V90" s="6">
        <f t="shared" si="38"/>
        <v>1.1952109060747396</v>
      </c>
      <c r="W90" s="6">
        <v>2.72362834590026E-2</v>
      </c>
      <c r="X90" s="35"/>
      <c r="Y90" s="6">
        <v>1.6689534281314099E-2</v>
      </c>
      <c r="Z90" s="6">
        <v>1.65297983</v>
      </c>
      <c r="AA90" s="6">
        <f t="shared" si="39"/>
        <v>1.285682631911935</v>
      </c>
      <c r="AB90" s="6">
        <v>2.7587463539105701E-2</v>
      </c>
    </row>
    <row r="91" spans="1:28" x14ac:dyDescent="0.2">
      <c r="A91" s="1" t="s">
        <v>20</v>
      </c>
      <c r="B91" s="2">
        <v>34.190962138509519</v>
      </c>
      <c r="C91" s="2" t="s">
        <v>3</v>
      </c>
      <c r="D91" s="6">
        <v>6.5441666666666662E-2</v>
      </c>
      <c r="E91" s="22">
        <v>16.99283089572635</v>
      </c>
      <c r="F91" s="6">
        <v>1.3678395999999999</v>
      </c>
      <c r="G91" s="6">
        <v>1.156902473108719</v>
      </c>
      <c r="H91" s="6">
        <v>2.187245226565445E-2</v>
      </c>
      <c r="I91" s="22">
        <v>1.6088819127108901E-2</v>
      </c>
      <c r="K91" s="22">
        <f t="shared" si="43"/>
        <v>18.529753408379602</v>
      </c>
      <c r="L91" s="22">
        <f t="shared" si="44"/>
        <v>3.1626913084564356</v>
      </c>
      <c r="M91" s="6">
        <f t="shared" si="27"/>
        <v>1.276358815</v>
      </c>
      <c r="N91" s="6">
        <f t="shared" si="28"/>
        <v>0.3148164194189389</v>
      </c>
      <c r="O91" s="6">
        <f t="shared" si="29"/>
        <v>1.1254232965783952</v>
      </c>
      <c r="P91" s="6">
        <f t="shared" si="30"/>
        <v>0.13986578222437279</v>
      </c>
      <c r="Q91" s="6">
        <f t="shared" si="31"/>
        <v>2.3152780525833798E-2</v>
      </c>
      <c r="R91" s="6">
        <f t="shared" si="45"/>
        <v>1.7967416900697534E-3</v>
      </c>
      <c r="S91" s="20"/>
      <c r="T91" s="6">
        <v>2.0766113879388901E-2</v>
      </c>
      <c r="U91" s="6">
        <v>1.05374999</v>
      </c>
      <c r="V91" s="6">
        <f t="shared" si="38"/>
        <v>1.0265232535115802</v>
      </c>
      <c r="W91" s="6">
        <v>2.1882292292744899E-2</v>
      </c>
      <c r="X91" s="35"/>
      <c r="Y91" s="6">
        <v>1.62933929373703E-2</v>
      </c>
      <c r="Z91" s="6">
        <v>1.49896764</v>
      </c>
      <c r="AA91" s="6">
        <f t="shared" si="39"/>
        <v>1.22432333964521</v>
      </c>
      <c r="AB91" s="6">
        <v>2.44232687589227E-2</v>
      </c>
    </row>
    <row r="92" spans="1:28" x14ac:dyDescent="0.2">
      <c r="A92" s="1" t="s">
        <v>20</v>
      </c>
      <c r="B92" s="2">
        <v>34.196809392440933</v>
      </c>
      <c r="C92" s="2" t="s">
        <v>3</v>
      </c>
      <c r="D92" s="6">
        <v>6.5441666666666662E-2</v>
      </c>
      <c r="E92" s="22">
        <v>16.99283089572635</v>
      </c>
      <c r="F92" s="6">
        <v>1.3678395999999999</v>
      </c>
      <c r="G92" s="6">
        <v>1.156902473108719</v>
      </c>
      <c r="H92" s="6">
        <v>2.187245226565445E-2</v>
      </c>
      <c r="I92" s="22">
        <v>2.19360730591651E-2</v>
      </c>
      <c r="K92" s="22">
        <f t="shared" si="43"/>
        <v>18.891498278568399</v>
      </c>
      <c r="L92" s="22">
        <f t="shared" si="44"/>
        <v>3.7970796484665086</v>
      </c>
      <c r="M92" s="6">
        <f t="shared" si="27"/>
        <v>1.29464753</v>
      </c>
      <c r="N92" s="6">
        <f t="shared" si="28"/>
        <v>0.40203885405109768</v>
      </c>
      <c r="O92" s="6">
        <f t="shared" si="29"/>
        <v>1.1308618957714685</v>
      </c>
      <c r="P92" s="6">
        <f t="shared" si="30"/>
        <v>0.17775771540026358</v>
      </c>
      <c r="Q92" s="6">
        <f t="shared" si="31"/>
        <v>2.3694544809042751E-2</v>
      </c>
      <c r="R92" s="6">
        <f t="shared" si="45"/>
        <v>2.6792365311235009E-3</v>
      </c>
      <c r="S92" s="20"/>
      <c r="T92" s="6">
        <v>2.1576439046704501E-2</v>
      </c>
      <c r="U92" s="6">
        <v>1.01036313</v>
      </c>
      <c r="V92" s="6">
        <f t="shared" si="38"/>
        <v>1.0051682098037125</v>
      </c>
      <c r="W92" s="6">
        <v>2.1800038489482601E-2</v>
      </c>
      <c r="X92" s="35"/>
      <c r="Y92" s="6">
        <v>1.6206557510432301E-2</v>
      </c>
      <c r="Z92" s="6">
        <v>1.57893193</v>
      </c>
      <c r="AA92" s="6">
        <f t="shared" si="39"/>
        <v>1.2565555817392242</v>
      </c>
      <c r="AB92" s="6">
        <v>2.5589051128602901E-2</v>
      </c>
    </row>
    <row r="93" spans="1:28" x14ac:dyDescent="0.2">
      <c r="A93" s="1" t="s">
        <v>20</v>
      </c>
      <c r="B93" s="2">
        <v>34.212955289194682</v>
      </c>
      <c r="C93" s="2" t="s">
        <v>3</v>
      </c>
      <c r="D93" s="6">
        <v>6.5441666666666662E-2</v>
      </c>
      <c r="E93" s="22">
        <v>16.99283089572635</v>
      </c>
      <c r="F93" s="6">
        <v>1.3678395999999999</v>
      </c>
      <c r="G93" s="6">
        <v>1.156902473108719</v>
      </c>
      <c r="H93" s="6">
        <v>2.187245226565445E-2</v>
      </c>
      <c r="I93" s="22">
        <v>3.8081969812270001E-2</v>
      </c>
      <c r="K93" s="22">
        <f t="shared" si="43"/>
        <v>17.654760301456353</v>
      </c>
      <c r="L93" s="22">
        <f t="shared" si="44"/>
        <v>3.1631621646169306</v>
      </c>
      <c r="M93" s="6">
        <f t="shared" si="27"/>
        <v>1.162756685</v>
      </c>
      <c r="N93" s="6">
        <f t="shared" si="28"/>
        <v>0.26587713482895009</v>
      </c>
      <c r="O93" s="6">
        <f t="shared" si="29"/>
        <v>1.0747589914093392</v>
      </c>
      <c r="P93" s="6">
        <f t="shared" si="30"/>
        <v>0.12369151454146145</v>
      </c>
      <c r="Q93" s="6">
        <f t="shared" si="31"/>
        <v>2.0107684315927101E-2</v>
      </c>
      <c r="R93" s="6">
        <f t="shared" si="45"/>
        <v>1.0160091323956149E-3</v>
      </c>
      <c r="S93" s="20"/>
      <c r="T93" s="6">
        <v>1.9891453718049699E-2</v>
      </c>
      <c r="U93" s="6">
        <v>0.97475316000000001</v>
      </c>
      <c r="V93" s="6">
        <f t="shared" si="38"/>
        <v>0.98729588270183721</v>
      </c>
      <c r="W93" s="6">
        <v>1.9389257368662701E-2</v>
      </c>
      <c r="X93" s="35"/>
      <c r="Y93" s="6">
        <v>1.5418066884863E-2</v>
      </c>
      <c r="Z93" s="6">
        <v>1.35076021</v>
      </c>
      <c r="AA93" s="6">
        <f t="shared" si="39"/>
        <v>1.1622221001168409</v>
      </c>
      <c r="AB93" s="6">
        <v>2.0826111263191501E-2</v>
      </c>
    </row>
    <row r="94" spans="1:28" x14ac:dyDescent="0.2">
      <c r="A94" s="1" t="s">
        <v>20</v>
      </c>
      <c r="B94" s="2">
        <v>34.223739155252105</v>
      </c>
      <c r="C94" s="2" t="s">
        <v>3</v>
      </c>
      <c r="D94" s="6">
        <v>6.5441666666666662E-2</v>
      </c>
      <c r="E94" s="22">
        <v>16.99283089572635</v>
      </c>
      <c r="F94" s="6">
        <v>1.3678395999999999</v>
      </c>
      <c r="G94" s="6">
        <v>1.156902473108719</v>
      </c>
      <c r="H94" s="6">
        <v>2.187245226565445E-2</v>
      </c>
      <c r="I94" s="22">
        <v>4.88658358700165E-2</v>
      </c>
      <c r="K94" s="22">
        <f t="shared" si="43"/>
        <v>17.0097298834154</v>
      </c>
      <c r="L94" s="22">
        <f t="shared" si="44"/>
        <v>1.6170942138926183</v>
      </c>
      <c r="M94" s="6">
        <f t="shared" si="27"/>
        <v>1.211352945</v>
      </c>
      <c r="N94" s="6">
        <f t="shared" si="28"/>
        <v>0.16931413781536758</v>
      </c>
      <c r="O94" s="6">
        <f t="shared" si="29"/>
        <v>1.099266799972205</v>
      </c>
      <c r="P94" s="6">
        <f t="shared" si="30"/>
        <v>7.701230393733742E-2</v>
      </c>
      <c r="Q94" s="6">
        <f t="shared" si="31"/>
        <v>2.0467887931634003E-2</v>
      </c>
      <c r="R94" s="6">
        <f t="shared" si="45"/>
        <v>9.2111591134149838E-4</v>
      </c>
      <c r="S94" s="20"/>
      <c r="T94" s="6">
        <v>1.8153188167876401E-2</v>
      </c>
      <c r="U94" s="6">
        <v>1.0916297699999999</v>
      </c>
      <c r="V94" s="6">
        <f t="shared" si="38"/>
        <v>1.0448108776233143</v>
      </c>
      <c r="W94" s="6">
        <v>1.9816560624465601E-2</v>
      </c>
      <c r="X94" s="35"/>
      <c r="Y94" s="6">
        <v>1.5866271598954401E-2</v>
      </c>
      <c r="Z94" s="6">
        <v>1.3310761200000001</v>
      </c>
      <c r="AA94" s="6">
        <f t="shared" si="39"/>
        <v>1.1537227223210957</v>
      </c>
      <c r="AB94" s="6">
        <v>2.1119215238802402E-2</v>
      </c>
    </row>
    <row r="95" spans="1:28" x14ac:dyDescent="0.2">
      <c r="A95" s="1" t="s">
        <v>20</v>
      </c>
      <c r="B95" s="2">
        <v>34.262567636986226</v>
      </c>
      <c r="C95" s="2" t="s">
        <v>3</v>
      </c>
      <c r="D95" s="6">
        <v>6.5441666666666662E-2</v>
      </c>
      <c r="E95" s="22">
        <v>16.99283089572635</v>
      </c>
      <c r="F95" s="6">
        <v>1.3678395999999999</v>
      </c>
      <c r="G95" s="6">
        <v>1.156902473108719</v>
      </c>
      <c r="H95" s="6">
        <v>2.187245226565445E-2</v>
      </c>
      <c r="I95" s="22">
        <v>8.7694317605091304E-2</v>
      </c>
      <c r="K95" s="22">
        <f t="shared" si="43"/>
        <v>16.69456284832005</v>
      </c>
      <c r="L95" s="22">
        <f t="shared" si="44"/>
        <v>2.8038534480242778</v>
      </c>
      <c r="M95" s="6">
        <f t="shared" si="27"/>
        <v>1.1063463250000001</v>
      </c>
      <c r="N95" s="6">
        <f t="shared" si="28"/>
        <v>0.24877469666578017</v>
      </c>
      <c r="O95" s="6">
        <f t="shared" si="29"/>
        <v>1.0484794137320628</v>
      </c>
      <c r="P95" s="6">
        <f t="shared" si="30"/>
        <v>0.11863594716670081</v>
      </c>
      <c r="Q95" s="6">
        <f t="shared" si="31"/>
        <v>1.8121204359206649E-2</v>
      </c>
      <c r="R95" s="6">
        <f t="shared" si="45"/>
        <v>1.0511518504984605E-3</v>
      </c>
      <c r="S95" s="20"/>
      <c r="T95" s="6">
        <v>1.86771866348713E-2</v>
      </c>
      <c r="U95" s="6">
        <v>0.93043604999999996</v>
      </c>
      <c r="V95" s="6">
        <f t="shared" si="38"/>
        <v>0.96459113099799954</v>
      </c>
      <c r="W95" s="6">
        <v>1.7377927757662399E-2</v>
      </c>
      <c r="X95" s="35"/>
      <c r="Y95" s="6">
        <v>1.47119390617688E-2</v>
      </c>
      <c r="Z95" s="6">
        <v>1.2822566</v>
      </c>
      <c r="AA95" s="6">
        <f t="shared" si="39"/>
        <v>1.1323676964661258</v>
      </c>
      <c r="AB95" s="6">
        <v>1.8864480960750898E-2</v>
      </c>
    </row>
    <row r="96" spans="1:28" x14ac:dyDescent="0.2">
      <c r="A96" s="1" t="s">
        <v>20</v>
      </c>
      <c r="B96" s="2">
        <v>34.369291000761578</v>
      </c>
      <c r="C96" s="2" t="s">
        <v>3</v>
      </c>
      <c r="D96" s="6">
        <v>6.5441666666666662E-2</v>
      </c>
      <c r="E96" s="22">
        <v>16.99283089572635</v>
      </c>
      <c r="F96" s="6">
        <v>1.3678395999999999</v>
      </c>
      <c r="G96" s="6">
        <v>1.156902473108719</v>
      </c>
      <c r="H96" s="6">
        <v>2.187245226565445E-2</v>
      </c>
      <c r="I96" s="22">
        <v>0.194417681379805</v>
      </c>
      <c r="K96" s="22">
        <f t="shared" si="43"/>
        <v>16.398137553801746</v>
      </c>
      <c r="L96" s="22">
        <f t="shared" si="44"/>
        <v>3.0351377823356667</v>
      </c>
      <c r="M96" s="6">
        <f t="shared" ref="M96:M159" si="46">AVERAGE(U96, Z96)</f>
        <v>1.1685800500000001</v>
      </c>
      <c r="N96" s="6">
        <f t="shared" ref="N96:N159" si="47">STDEV(U96, Z96)</f>
        <v>0.30805437848365513</v>
      </c>
      <c r="O96" s="6">
        <f t="shared" ref="O96:O159" si="48">AVERAGE(V96, AA96)</f>
        <v>1.0762617552956684</v>
      </c>
      <c r="P96" s="6">
        <f t="shared" ref="P96:P159" si="49">STDEV(V96, AA96)</f>
        <v>0.1431131306895819</v>
      </c>
      <c r="Q96" s="6">
        <f t="shared" ref="Q96:Q159" si="50">AVERAGE(W96, AB96)</f>
        <v>1.86950426609537E-2</v>
      </c>
      <c r="R96" s="6">
        <f t="shared" si="45"/>
        <v>1.5047166109872156E-3</v>
      </c>
      <c r="S96" s="20"/>
      <c r="T96" s="6">
        <v>1.8544304061526799E-2</v>
      </c>
      <c r="U96" s="6">
        <v>0.95075270999999995</v>
      </c>
      <c r="V96" s="6">
        <f t="shared" si="38"/>
        <v>0.97506549010822852</v>
      </c>
      <c r="W96" s="6">
        <v>1.76310473415606E-2</v>
      </c>
      <c r="X96" s="35"/>
      <c r="Y96" s="6">
        <v>1.42519710460767E-2</v>
      </c>
      <c r="Z96" s="6">
        <v>1.38640739</v>
      </c>
      <c r="AA96" s="6">
        <f t="shared" si="39"/>
        <v>1.1774580204831084</v>
      </c>
      <c r="AB96" s="6">
        <v>1.97590379803468E-2</v>
      </c>
    </row>
    <row r="97" spans="1:28" x14ac:dyDescent="0.2">
      <c r="A97" s="1" t="s">
        <v>20</v>
      </c>
      <c r="B97" s="2">
        <v>34.421283739219319</v>
      </c>
      <c r="C97" s="2" t="s">
        <v>3</v>
      </c>
      <c r="D97" s="6">
        <v>6.5441666666666662E-2</v>
      </c>
      <c r="E97" s="22">
        <v>16.99283089572635</v>
      </c>
      <c r="F97" s="6">
        <v>1.3678395999999999</v>
      </c>
      <c r="G97" s="6">
        <v>1.156902473108719</v>
      </c>
      <c r="H97" s="6">
        <v>2.187245226565445E-2</v>
      </c>
      <c r="I97" s="22">
        <v>0.246410419837546</v>
      </c>
      <c r="K97" s="22">
        <f t="shared" si="43"/>
        <v>16.947300170041203</v>
      </c>
      <c r="L97" s="22">
        <f t="shared" si="44"/>
        <v>3.3054945262172062</v>
      </c>
      <c r="M97" s="6">
        <f t="shared" si="46"/>
        <v>1.2526560449999999</v>
      </c>
      <c r="N97" s="6">
        <f t="shared" si="47"/>
        <v>0.29024153135063191</v>
      </c>
      <c r="O97" s="6">
        <f t="shared" si="48"/>
        <v>1.1154338667658583</v>
      </c>
      <c r="P97" s="6">
        <f t="shared" si="49"/>
        <v>0.13010252781376111</v>
      </c>
      <c r="Q97" s="6">
        <f t="shared" si="50"/>
        <v>2.0749442107851401E-2</v>
      </c>
      <c r="R97" s="6">
        <f t="shared" si="45"/>
        <v>7.7816265363128386E-4</v>
      </c>
      <c r="S97" s="20"/>
      <c r="T97" s="6">
        <v>1.9284637764704401E-2</v>
      </c>
      <c r="U97" s="6">
        <v>1.0474242899999999</v>
      </c>
      <c r="V97" s="6">
        <f t="shared" si="38"/>
        <v>1.0234374870992364</v>
      </c>
      <c r="W97" s="6">
        <v>2.01991980186026E-2</v>
      </c>
      <c r="X97" s="35"/>
      <c r="Y97" s="6">
        <v>1.4609962575377999E-2</v>
      </c>
      <c r="Z97" s="6">
        <v>1.4578878</v>
      </c>
      <c r="AA97" s="6">
        <f t="shared" si="39"/>
        <v>1.2074302464324802</v>
      </c>
      <c r="AB97" s="6">
        <v>2.1299686197100199E-2</v>
      </c>
    </row>
    <row r="98" spans="1:28" x14ac:dyDescent="0.2">
      <c r="A98" s="1" t="s">
        <v>20</v>
      </c>
      <c r="B98" s="2">
        <v>34.684360508624565</v>
      </c>
      <c r="C98" s="2" t="s">
        <v>3</v>
      </c>
      <c r="D98" s="6">
        <v>6.5441666666666662E-2</v>
      </c>
      <c r="E98" s="22">
        <v>16.99283089572635</v>
      </c>
      <c r="F98" s="6">
        <v>1.3678395999999999</v>
      </c>
      <c r="G98" s="6">
        <v>1.156902473108719</v>
      </c>
      <c r="H98" s="6">
        <v>2.187245226565445E-2</v>
      </c>
      <c r="I98" s="22">
        <v>0.50948718924407099</v>
      </c>
      <c r="K98" s="22">
        <f t="shared" si="43"/>
        <v>17.735316418306351</v>
      </c>
      <c r="L98" s="22">
        <f t="shared" si="44"/>
        <v>3.1751314922975351</v>
      </c>
      <c r="M98" s="6">
        <f t="shared" si="46"/>
        <v>1.2058644699999999</v>
      </c>
      <c r="N98" s="6">
        <f t="shared" si="47"/>
        <v>0.25827312770717314</v>
      </c>
      <c r="O98" s="6">
        <f t="shared" si="48"/>
        <v>1.0949473561373408</v>
      </c>
      <c r="P98" s="6">
        <f t="shared" si="49"/>
        <v>0.11793860511170354</v>
      </c>
      <c r="Q98" s="6">
        <f t="shared" si="50"/>
        <v>2.0976362362344653E-2</v>
      </c>
      <c r="R98" s="6">
        <f t="shared" si="45"/>
        <v>7.5177738809254662E-4</v>
      </c>
      <c r="S98" s="20"/>
      <c r="T98" s="6">
        <v>1.9980473427668899E-2</v>
      </c>
      <c r="U98" s="6">
        <v>1.02323779</v>
      </c>
      <c r="V98" s="6">
        <f t="shared" si="38"/>
        <v>1.0115521686991729</v>
      </c>
      <c r="W98" s="6">
        <v>2.04447754732817E-2</v>
      </c>
      <c r="X98" s="35"/>
      <c r="Y98" s="6">
        <v>1.5490159408943801E-2</v>
      </c>
      <c r="Z98" s="6">
        <v>1.3884911499999999</v>
      </c>
      <c r="AA98" s="6">
        <f t="shared" si="39"/>
        <v>1.1783425435755088</v>
      </c>
      <c r="AB98" s="6">
        <v>2.1507949251407601E-2</v>
      </c>
    </row>
    <row r="99" spans="1:28" x14ac:dyDescent="0.2">
      <c r="A99" s="1" t="s">
        <v>20</v>
      </c>
      <c r="B99" s="2">
        <v>35.188185629123275</v>
      </c>
      <c r="C99" s="2" t="s">
        <v>3</v>
      </c>
      <c r="D99" s="6">
        <v>6.5441666666666662E-2</v>
      </c>
      <c r="E99" s="22">
        <v>16.99283089572635</v>
      </c>
      <c r="F99" s="6">
        <v>1.3678395999999999</v>
      </c>
      <c r="G99" s="6">
        <v>1.156902473108719</v>
      </c>
      <c r="H99" s="6">
        <v>2.187245226565445E-2</v>
      </c>
      <c r="I99" s="22">
        <v>1.01331230974118</v>
      </c>
      <c r="K99" s="22">
        <f t="shared" si="43"/>
        <v>17.86514972478205</v>
      </c>
      <c r="L99" s="22">
        <f t="shared" si="44"/>
        <v>2.5343003471294425</v>
      </c>
      <c r="M99" s="6">
        <f t="shared" si="46"/>
        <v>1.2613073699999999</v>
      </c>
      <c r="N99" s="6">
        <f t="shared" si="47"/>
        <v>0.21401728002955706</v>
      </c>
      <c r="O99" s="6">
        <f t="shared" si="48"/>
        <v>1.1210493465092073</v>
      </c>
      <c r="P99" s="6">
        <f t="shared" si="49"/>
        <v>9.5453996158142942E-2</v>
      </c>
      <c r="Q99" s="6">
        <f t="shared" si="50"/>
        <v>2.22622529804858E-2</v>
      </c>
      <c r="R99" s="6">
        <f t="shared" si="45"/>
        <v>6.2691904579069695E-4</v>
      </c>
      <c r="S99" s="20"/>
      <c r="T99" s="6">
        <v>1.9657170685800699E-2</v>
      </c>
      <c r="U99" s="6">
        <v>1.1099743</v>
      </c>
      <c r="V99" s="6">
        <f t="shared" si="38"/>
        <v>1.0535531785344296</v>
      </c>
      <c r="W99" s="6">
        <v>2.1818954271952198E-2</v>
      </c>
      <c r="X99" s="35"/>
      <c r="Y99" s="6">
        <v>1.6073128763763399E-2</v>
      </c>
      <c r="Z99" s="6">
        <v>1.4126404400000001</v>
      </c>
      <c r="AA99" s="6">
        <f t="shared" si="39"/>
        <v>1.1885455144839847</v>
      </c>
      <c r="AB99" s="6">
        <v>2.2705551689019401E-2</v>
      </c>
    </row>
    <row r="100" spans="1:28" x14ac:dyDescent="0.2">
      <c r="A100" s="1" t="s">
        <v>20</v>
      </c>
      <c r="B100" s="2">
        <v>35.719761478945244</v>
      </c>
      <c r="C100" s="2" t="s">
        <v>3</v>
      </c>
      <c r="D100" s="6">
        <v>6.5441666666666662E-2</v>
      </c>
      <c r="E100" s="22">
        <v>16.99283089572635</v>
      </c>
      <c r="F100" s="6">
        <v>1.3678395999999999</v>
      </c>
      <c r="G100" s="6">
        <v>1.156902473108719</v>
      </c>
      <c r="H100" s="6">
        <v>2.187245226565445E-2</v>
      </c>
      <c r="I100" s="22">
        <v>1.54488815956347</v>
      </c>
      <c r="K100" s="22">
        <f t="shared" si="43"/>
        <v>15.732045115580352</v>
      </c>
      <c r="L100" s="22">
        <f t="shared" si="44"/>
        <v>2.0432516444782696</v>
      </c>
      <c r="M100" s="6">
        <f t="shared" si="46"/>
        <v>1.370351275</v>
      </c>
      <c r="N100" s="6">
        <f t="shared" si="47"/>
        <v>0.21872702838526115</v>
      </c>
      <c r="O100" s="6">
        <f t="shared" si="48"/>
        <v>1.1687486067404722</v>
      </c>
      <c r="P100" s="6">
        <f t="shared" si="49"/>
        <v>9.3573171819759077E-2</v>
      </c>
      <c r="Q100" s="6">
        <f t="shared" si="50"/>
        <v>2.1334970902273098E-2</v>
      </c>
      <c r="R100" s="6">
        <f t="shared" si="45"/>
        <v>6.4105098239711591E-4</v>
      </c>
      <c r="S100" s="20"/>
      <c r="T100" s="6">
        <v>1.7176842209061498E-2</v>
      </c>
      <c r="U100" s="6">
        <v>1.21568791</v>
      </c>
      <c r="V100" s="6">
        <f t="shared" si="38"/>
        <v>1.1025823824095866</v>
      </c>
      <c r="W100" s="6">
        <v>2.0881679405533801E-2</v>
      </c>
      <c r="X100" s="35"/>
      <c r="Y100" s="6">
        <v>1.42872480220992E-2</v>
      </c>
      <c r="Z100" s="6">
        <v>1.52501464</v>
      </c>
      <c r="AA100" s="6">
        <f t="shared" si="39"/>
        <v>1.2349148310713578</v>
      </c>
      <c r="AB100" s="6">
        <v>2.1788262399012399E-2</v>
      </c>
    </row>
    <row r="101" spans="1:28" x14ac:dyDescent="0.2">
      <c r="A101" s="1" t="s">
        <v>20</v>
      </c>
      <c r="B101" s="2">
        <v>36.199244767884814</v>
      </c>
      <c r="C101" s="2" t="s">
        <v>3</v>
      </c>
      <c r="D101" s="6">
        <v>6.5441666666666662E-2</v>
      </c>
      <c r="E101" s="22">
        <v>16.99283089572635</v>
      </c>
      <c r="F101" s="6">
        <v>1.3678395999999999</v>
      </c>
      <c r="G101" s="6">
        <v>1.156902473108719</v>
      </c>
      <c r="H101" s="6">
        <v>2.187245226565445E-2</v>
      </c>
      <c r="I101" s="22">
        <v>2.02437144850304</v>
      </c>
      <c r="K101" s="22">
        <f t="shared" si="43"/>
        <v>17.636215941198401</v>
      </c>
      <c r="L101" s="22">
        <f t="shared" si="44"/>
        <v>3.5520161360256841</v>
      </c>
      <c r="M101" s="6">
        <f t="shared" si="46"/>
        <v>1.09535077</v>
      </c>
      <c r="N101" s="6">
        <f t="shared" si="47"/>
        <v>0.29284636424009924</v>
      </c>
      <c r="O101" s="6">
        <f t="shared" si="48"/>
        <v>1.0418613273320927</v>
      </c>
      <c r="P101" s="6">
        <f t="shared" si="49"/>
        <v>0.14053999153130814</v>
      </c>
      <c r="Q101" s="6">
        <f t="shared" si="50"/>
        <v>1.8797745205499299E-2</v>
      </c>
      <c r="R101" s="6">
        <f t="shared" si="45"/>
        <v>1.2739981076851511E-3</v>
      </c>
      <c r="S101" s="20"/>
      <c r="T101" s="6">
        <v>2.0147870637866199E-2</v>
      </c>
      <c r="U101" s="6">
        <v>0.88827712000000003</v>
      </c>
      <c r="V101" s="6">
        <f t="shared" si="38"/>
        <v>0.94248454629240475</v>
      </c>
      <c r="W101" s="6">
        <v>1.7896892504336299E-2</v>
      </c>
      <c r="X101" s="35"/>
      <c r="Y101" s="6">
        <v>1.5124561244530601E-2</v>
      </c>
      <c r="Z101" s="6">
        <v>1.3024244199999999</v>
      </c>
      <c r="AA101" s="6">
        <f t="shared" si="39"/>
        <v>1.1412381083717806</v>
      </c>
      <c r="AB101" s="6">
        <v>1.9698597906662299E-2</v>
      </c>
    </row>
    <row r="102" spans="1:28" x14ac:dyDescent="0.2">
      <c r="A102" s="3" t="s">
        <v>21</v>
      </c>
      <c r="B102" s="4">
        <v>12.56626686960816</v>
      </c>
      <c r="C102" s="4" t="s">
        <v>2</v>
      </c>
      <c r="D102" s="5">
        <v>0.24956666666666666</v>
      </c>
      <c r="E102" s="23">
        <v>20.218914507876647</v>
      </c>
      <c r="F102" s="5">
        <v>23.706267975000003</v>
      </c>
      <c r="G102" s="5">
        <v>4.8670469588759593</v>
      </c>
      <c r="H102" s="5">
        <v>0.47826388424271649</v>
      </c>
      <c r="I102" s="23">
        <v>0</v>
      </c>
      <c r="K102" s="23">
        <f>AVERAGE(T102, Y102) * 1000</f>
        <v>20.218914507876647</v>
      </c>
      <c r="L102" s="23">
        <f>STDEV(T102, Y102) * 1000</f>
        <v>1.1344117421583992</v>
      </c>
      <c r="M102" s="5">
        <f t="shared" si="46"/>
        <v>23.706267975000003</v>
      </c>
      <c r="N102" s="5">
        <f t="shared" si="47"/>
        <v>1.8531564961110143</v>
      </c>
      <c r="O102" s="5">
        <f t="shared" si="48"/>
        <v>4.8670469588759593</v>
      </c>
      <c r="P102" s="5">
        <f t="shared" si="49"/>
        <v>0.19037791414067218</v>
      </c>
      <c r="Q102" s="5">
        <f t="shared" si="50"/>
        <v>0.47826388424271649</v>
      </c>
      <c r="R102" s="5">
        <f>STDEV(W102, AB102)</f>
        <v>1.0576144010989955E-2</v>
      </c>
      <c r="S102" s="20"/>
      <c r="T102" s="5">
        <v>2.1021064743414499E-2</v>
      </c>
      <c r="U102" s="5">
        <v>22.395888450000001</v>
      </c>
      <c r="V102" s="5">
        <f t="shared" si="38"/>
        <v>4.7324294447989397</v>
      </c>
      <c r="W102" s="5">
        <v>0.47078542109374</v>
      </c>
      <c r="X102" s="35"/>
      <c r="Y102" s="5">
        <v>1.94167642723388E-2</v>
      </c>
      <c r="Z102" s="5">
        <v>25.016647500000001</v>
      </c>
      <c r="AA102" s="5">
        <f t="shared" si="39"/>
        <v>5.0016644729529789</v>
      </c>
      <c r="AB102" s="5">
        <v>0.48574234739169297</v>
      </c>
    </row>
    <row r="103" spans="1:28" x14ac:dyDescent="0.2">
      <c r="A103" s="3" t="s">
        <v>21</v>
      </c>
      <c r="B103" s="4">
        <v>13.563534817350583</v>
      </c>
      <c r="C103" s="4" t="s">
        <v>2</v>
      </c>
      <c r="D103" s="5">
        <v>0.2482</v>
      </c>
      <c r="E103" s="23">
        <v>20.218914507876647</v>
      </c>
      <c r="F103" s="5">
        <v>23.706267975000003</v>
      </c>
      <c r="G103" s="5">
        <v>4.8670469588759593</v>
      </c>
      <c r="H103" s="5">
        <v>0.47826388424271649</v>
      </c>
      <c r="I103" s="23">
        <v>0.99726794774209893</v>
      </c>
      <c r="K103" s="23">
        <f t="shared" ref="K103:K107" si="51">AVERAGE(T103, Y103) * 1000</f>
        <v>19.650201812517501</v>
      </c>
      <c r="L103" s="23">
        <f t="shared" ref="L103:L107" si="52">STDEV(T103, Y103) * 1000</f>
        <v>1.0401916242216824</v>
      </c>
      <c r="M103" s="5">
        <f t="shared" si="46"/>
        <v>19.323690640000002</v>
      </c>
      <c r="N103" s="5">
        <f t="shared" si="47"/>
        <v>1.6229443565430108</v>
      </c>
      <c r="O103" s="5">
        <f t="shared" si="48"/>
        <v>4.3939318671834782</v>
      </c>
      <c r="P103" s="5">
        <f t="shared" si="49"/>
        <v>0.18468019140944475</v>
      </c>
      <c r="Q103" s="5">
        <f t="shared" si="50"/>
        <v>0.37887033427552796</v>
      </c>
      <c r="R103" s="5">
        <f t="shared" ref="R103:R107" si="53">STDEV(W103, AB103)</f>
        <v>1.179084298377764E-2</v>
      </c>
      <c r="S103" s="20"/>
      <c r="T103" s="5">
        <v>2.0385728363738101E-2</v>
      </c>
      <c r="U103" s="5">
        <v>18.17609568</v>
      </c>
      <c r="V103" s="5">
        <f t="shared" si="38"/>
        <v>4.2633432514870302</v>
      </c>
      <c r="W103" s="5">
        <v>0.370532949245793</v>
      </c>
      <c r="X103" s="35"/>
      <c r="Y103" s="5">
        <v>1.89146752612969E-2</v>
      </c>
      <c r="Z103" s="5">
        <v>20.471285600000002</v>
      </c>
      <c r="AA103" s="5">
        <f t="shared" si="39"/>
        <v>4.5245204828799261</v>
      </c>
      <c r="AB103" s="5">
        <v>0.38720771930526299</v>
      </c>
    </row>
    <row r="104" spans="1:28" x14ac:dyDescent="0.2">
      <c r="A104" s="3" t="s">
        <v>21</v>
      </c>
      <c r="B104" s="4">
        <v>14.618364091830212</v>
      </c>
      <c r="C104" s="4" t="s">
        <v>2</v>
      </c>
      <c r="D104" s="5">
        <v>0.2527666666666667</v>
      </c>
      <c r="E104" s="23">
        <v>20.218914507876647</v>
      </c>
      <c r="F104" s="5">
        <v>23.706267975000003</v>
      </c>
      <c r="G104" s="5">
        <v>4.8670469588759593</v>
      </c>
      <c r="H104" s="5">
        <v>0.47826388424271649</v>
      </c>
      <c r="I104" s="23">
        <v>2.052097222222049</v>
      </c>
      <c r="K104" s="23">
        <f t="shared" si="51"/>
        <v>19.875132913897449</v>
      </c>
      <c r="L104" s="23">
        <f t="shared" si="52"/>
        <v>1.8166355950777699</v>
      </c>
      <c r="M104" s="5">
        <f t="shared" si="46"/>
        <v>17.703878660000001</v>
      </c>
      <c r="N104" s="5">
        <f t="shared" si="47"/>
        <v>2.0383666206416264</v>
      </c>
      <c r="O104" s="5">
        <f t="shared" si="48"/>
        <v>4.2041043670286165</v>
      </c>
      <c r="P104" s="5">
        <f t="shared" si="49"/>
        <v>0.24242578712220553</v>
      </c>
      <c r="Q104" s="5">
        <f t="shared" si="50"/>
        <v>0.35001545677957502</v>
      </c>
      <c r="R104" s="5">
        <f t="shared" si="53"/>
        <v>8.3513113678103483E-3</v>
      </c>
      <c r="S104" s="20"/>
      <c r="T104" s="5">
        <v>2.1159688262121799E-2</v>
      </c>
      <c r="U104" s="5">
        <v>16.262535799999998</v>
      </c>
      <c r="V104" s="5">
        <f t="shared" si="38"/>
        <v>4.032683449020019</v>
      </c>
      <c r="W104" s="5">
        <v>0.34411018787959602</v>
      </c>
      <c r="X104" s="35"/>
      <c r="Y104" s="5">
        <v>1.8590577565673099E-2</v>
      </c>
      <c r="Z104" s="5">
        <v>19.14522152</v>
      </c>
      <c r="AA104" s="5">
        <f t="shared" si="39"/>
        <v>4.3755252850372148</v>
      </c>
      <c r="AB104" s="5">
        <v>0.35592072567955402</v>
      </c>
    </row>
    <row r="105" spans="1:28" x14ac:dyDescent="0.2">
      <c r="A105" s="3" t="s">
        <v>21</v>
      </c>
      <c r="B105" s="4">
        <v>12.566261827753385</v>
      </c>
      <c r="C105" s="4" t="s">
        <v>3</v>
      </c>
      <c r="D105" s="5">
        <v>0.24116666666666667</v>
      </c>
      <c r="E105" s="23">
        <v>19.558071128678453</v>
      </c>
      <c r="F105" s="5">
        <v>20.302390774999999</v>
      </c>
      <c r="G105" s="5">
        <v>4.5034361940185095</v>
      </c>
      <c r="H105" s="5">
        <v>0.39573473285536553</v>
      </c>
      <c r="I105" s="23">
        <v>0</v>
      </c>
      <c r="K105" s="23">
        <f t="shared" si="51"/>
        <v>19.558071128678453</v>
      </c>
      <c r="L105" s="23">
        <f t="shared" si="52"/>
        <v>1.4374124641609176</v>
      </c>
      <c r="M105" s="5">
        <f t="shared" si="46"/>
        <v>20.302390774999999</v>
      </c>
      <c r="N105" s="5">
        <f t="shared" si="47"/>
        <v>1.8656718760160829</v>
      </c>
      <c r="O105" s="5">
        <f t="shared" si="48"/>
        <v>4.5034361940185095</v>
      </c>
      <c r="P105" s="5">
        <f t="shared" si="49"/>
        <v>0.2071387042736475</v>
      </c>
      <c r="Q105" s="5">
        <f t="shared" si="50"/>
        <v>0.39573473285536553</v>
      </c>
      <c r="R105" s="5">
        <f t="shared" si="53"/>
        <v>7.3060337016462567E-3</v>
      </c>
      <c r="S105" s="20"/>
      <c r="T105" s="5">
        <v>2.0574475229448701E-2</v>
      </c>
      <c r="U105" s="5">
        <v>18.983161540000001</v>
      </c>
      <c r="V105" s="5">
        <f t="shared" si="38"/>
        <v>4.3569670115804184</v>
      </c>
      <c r="W105" s="5">
        <v>0.39056858688135399</v>
      </c>
      <c r="X105" s="35"/>
      <c r="Y105" s="5">
        <v>1.8541667027908201E-2</v>
      </c>
      <c r="Z105" s="5">
        <v>21.621620010000001</v>
      </c>
      <c r="AA105" s="5">
        <f t="shared" si="39"/>
        <v>4.6499053764566005</v>
      </c>
      <c r="AB105" s="5">
        <v>0.40090087882937703</v>
      </c>
    </row>
    <row r="106" spans="1:28" x14ac:dyDescent="0.2">
      <c r="A106" s="3" t="s">
        <v>21</v>
      </c>
      <c r="B106" s="4">
        <v>13.563523782345097</v>
      </c>
      <c r="C106" s="4" t="s">
        <v>3</v>
      </c>
      <c r="D106" s="5">
        <v>0.24080000000000001</v>
      </c>
      <c r="E106" s="23">
        <v>19.558071128678453</v>
      </c>
      <c r="F106" s="5">
        <v>20.302390774999999</v>
      </c>
      <c r="G106" s="5">
        <v>4.5034361940185095</v>
      </c>
      <c r="H106" s="5">
        <v>0.39573473285536553</v>
      </c>
      <c r="I106" s="23">
        <v>0.99726195459170897</v>
      </c>
      <c r="K106" s="23">
        <f t="shared" si="51"/>
        <v>18.825359230221203</v>
      </c>
      <c r="L106" s="23">
        <f t="shared" si="52"/>
        <v>1.737564483446753</v>
      </c>
      <c r="M106" s="5">
        <f t="shared" si="46"/>
        <v>17.80356132</v>
      </c>
      <c r="N106" s="5">
        <f t="shared" si="47"/>
        <v>2.2027261814493695</v>
      </c>
      <c r="O106" s="5">
        <f t="shared" si="48"/>
        <v>4.2153801310057144</v>
      </c>
      <c r="P106" s="5">
        <f t="shared" si="49"/>
        <v>0.26127254399282851</v>
      </c>
      <c r="Q106" s="5">
        <f t="shared" si="50"/>
        <v>0.33324474803644899</v>
      </c>
      <c r="R106" s="5">
        <f t="shared" si="53"/>
        <v>1.0532275823099794E-2</v>
      </c>
      <c r="S106" s="20"/>
      <c r="T106" s="5">
        <v>2.0054002859215301E-2</v>
      </c>
      <c r="U106" s="5">
        <v>16.245998700000001</v>
      </c>
      <c r="V106" s="5">
        <f t="shared" si="38"/>
        <v>4.0306325434105252</v>
      </c>
      <c r="W106" s="5">
        <v>0.325797304380608</v>
      </c>
      <c r="X106" s="35"/>
      <c r="Y106" s="5">
        <v>1.7596715601227102E-2</v>
      </c>
      <c r="Z106" s="5">
        <v>19.361123939999999</v>
      </c>
      <c r="AA106" s="5">
        <f t="shared" si="39"/>
        <v>4.4001277186009045</v>
      </c>
      <c r="AB106" s="5">
        <v>0.34069219169228998</v>
      </c>
    </row>
    <row r="107" spans="1:28" x14ac:dyDescent="0.2">
      <c r="A107" s="3" t="s">
        <v>21</v>
      </c>
      <c r="B107" s="4">
        <v>14.618365328512409</v>
      </c>
      <c r="C107" s="4" t="s">
        <v>3</v>
      </c>
      <c r="D107" s="5">
        <v>0.2527666666666667</v>
      </c>
      <c r="E107" s="23">
        <v>19.558071128678453</v>
      </c>
      <c r="F107" s="5">
        <v>20.302390774999999</v>
      </c>
      <c r="G107" s="5">
        <v>4.5034361940185095</v>
      </c>
      <c r="H107" s="5">
        <v>0.39573473285536553</v>
      </c>
      <c r="I107" s="23">
        <v>2.0521035007609392</v>
      </c>
      <c r="K107" s="23">
        <f t="shared" si="51"/>
        <v>20.804956607427648</v>
      </c>
      <c r="L107" s="23">
        <f t="shared" si="52"/>
        <v>1.7570716973197469</v>
      </c>
      <c r="M107" s="5">
        <f t="shared" si="46"/>
        <v>16.286067360000001</v>
      </c>
      <c r="N107" s="5">
        <f t="shared" si="47"/>
        <v>1.7553011695309328</v>
      </c>
      <c r="O107" s="5">
        <f t="shared" si="48"/>
        <v>4.0326647241212346</v>
      </c>
      <c r="P107" s="5">
        <f t="shared" si="49"/>
        <v>0.21763539614782029</v>
      </c>
      <c r="Q107" s="5">
        <f t="shared" si="50"/>
        <v>0.33728882972781699</v>
      </c>
      <c r="R107" s="5">
        <f t="shared" si="53"/>
        <v>7.9031766461587476E-3</v>
      </c>
      <c r="S107" s="20"/>
      <c r="T107" s="5">
        <v>2.2047393919633399E-2</v>
      </c>
      <c r="U107" s="5">
        <v>15.044881999999999</v>
      </c>
      <c r="V107" s="5">
        <f t="shared" si="38"/>
        <v>3.8787732596788898</v>
      </c>
      <c r="W107" s="5">
        <v>0.33170043992840298</v>
      </c>
      <c r="X107" s="35"/>
      <c r="Y107" s="5">
        <v>1.9562519295221899E-2</v>
      </c>
      <c r="Z107" s="5">
        <v>17.52725272</v>
      </c>
      <c r="AA107" s="5">
        <f t="shared" si="39"/>
        <v>4.1865561885635785</v>
      </c>
      <c r="AB107" s="5">
        <v>0.34287721952723099</v>
      </c>
    </row>
    <row r="108" spans="1:28" x14ac:dyDescent="0.2">
      <c r="A108" s="1" t="s">
        <v>22</v>
      </c>
      <c r="B108" s="2">
        <v>15.18272200025465</v>
      </c>
      <c r="C108" s="2" t="s">
        <v>2</v>
      </c>
      <c r="D108" s="6">
        <v>0.13169444444444445</v>
      </c>
      <c r="E108" s="22">
        <v>23.59178037361065</v>
      </c>
      <c r="F108" s="6">
        <v>3.4901846550000002</v>
      </c>
      <c r="G108" s="6">
        <v>1.8645576854690646</v>
      </c>
      <c r="H108" s="6">
        <v>8.1265044855809543E-2</v>
      </c>
      <c r="I108" s="22">
        <v>0</v>
      </c>
      <c r="K108" s="22">
        <f>AVERAGE(T108, Y108) * 1000</f>
        <v>23.59178037361065</v>
      </c>
      <c r="L108" s="22">
        <f>STDEV(T108, Y108) * 1000</f>
        <v>3.4934001779654338</v>
      </c>
      <c r="M108" s="6">
        <f t="shared" si="46"/>
        <v>3.4901846550000002</v>
      </c>
      <c r="N108" s="6">
        <f t="shared" si="47"/>
        <v>0.61523154150777049</v>
      </c>
      <c r="O108" s="6">
        <f t="shared" si="48"/>
        <v>1.8645576854690646</v>
      </c>
      <c r="P108" s="6">
        <f t="shared" si="49"/>
        <v>0.16498055981384158</v>
      </c>
      <c r="Q108" s="6">
        <f t="shared" si="50"/>
        <v>8.1265044855809543E-2</v>
      </c>
      <c r="R108" s="6">
        <f>STDEV(W108, AB108)</f>
        <v>2.3217957112602189E-3</v>
      </c>
      <c r="S108" s="20"/>
      <c r="T108" s="6">
        <v>2.6061987328848301E-2</v>
      </c>
      <c r="U108" s="6">
        <v>3.05515026</v>
      </c>
      <c r="V108" s="6">
        <f t="shared" si="38"/>
        <v>1.7478988128607444</v>
      </c>
      <c r="W108" s="6">
        <v>7.9623287363847606E-2</v>
      </c>
      <c r="X108" s="35"/>
      <c r="Y108" s="6">
        <v>2.1121573418373001E-2</v>
      </c>
      <c r="Z108" s="6">
        <v>3.9252190499999999</v>
      </c>
      <c r="AA108" s="6">
        <f t="shared" si="39"/>
        <v>1.9812165580773848</v>
      </c>
      <c r="AB108" s="6">
        <v>8.2906802347771494E-2</v>
      </c>
    </row>
    <row r="109" spans="1:28" x14ac:dyDescent="0.2">
      <c r="A109" s="1" t="s">
        <v>22</v>
      </c>
      <c r="B109" s="2">
        <v>16.133624524353326</v>
      </c>
      <c r="C109" s="2" t="s">
        <v>2</v>
      </c>
      <c r="D109" s="6">
        <v>0.26369999999999999</v>
      </c>
      <c r="E109" s="22">
        <v>23.59178037361065</v>
      </c>
      <c r="F109" s="6">
        <v>3.4901846550000002</v>
      </c>
      <c r="G109" s="6">
        <v>1.8645576854690646</v>
      </c>
      <c r="H109" s="6">
        <v>8.1265044855809543E-2</v>
      </c>
      <c r="I109" s="22">
        <v>0.95090252409931497</v>
      </c>
      <c r="K109" s="22">
        <f t="shared" ref="K109:K114" si="54">AVERAGE(T109, Y109) * 1000</f>
        <v>23.991769837857799</v>
      </c>
      <c r="L109" s="22">
        <f t="shared" ref="L109:L114" si="55">STDEV(T109, Y109) * 1000</f>
        <v>3.9761796311596314</v>
      </c>
      <c r="M109" s="6">
        <f t="shared" si="46"/>
        <v>3.1796799199999999</v>
      </c>
      <c r="N109" s="6">
        <f t="shared" si="47"/>
        <v>0.78488388849658397</v>
      </c>
      <c r="O109" s="6">
        <f t="shared" si="48"/>
        <v>1.7763092767847426</v>
      </c>
      <c r="P109" s="6">
        <f t="shared" si="49"/>
        <v>0.22093108974729989</v>
      </c>
      <c r="Q109" s="6">
        <f t="shared" si="50"/>
        <v>7.4725729133565205E-2</v>
      </c>
      <c r="R109" s="6">
        <f t="shared" ref="R109:R114" si="56">STDEV(W109, AB109)</f>
        <v>6.1877750707415207E-3</v>
      </c>
      <c r="S109" s="20"/>
      <c r="T109" s="6">
        <v>2.68033534182666E-2</v>
      </c>
      <c r="U109" s="6">
        <v>2.6246832000000002</v>
      </c>
      <c r="V109" s="6">
        <f t="shared" si="38"/>
        <v>1.6200874050494931</v>
      </c>
      <c r="W109" s="6">
        <v>7.03503114205868E-2</v>
      </c>
      <c r="X109" s="35"/>
      <c r="Y109" s="6">
        <v>2.1180186257449E-2</v>
      </c>
      <c r="Z109" s="6">
        <v>3.73467664</v>
      </c>
      <c r="AA109" s="6">
        <f t="shared" si="39"/>
        <v>1.9325311485199921</v>
      </c>
      <c r="AB109" s="6">
        <v>7.9101146846543596E-2</v>
      </c>
    </row>
    <row r="110" spans="1:28" x14ac:dyDescent="0.2">
      <c r="A110" s="1" t="s">
        <v>22</v>
      </c>
      <c r="B110" s="2">
        <v>17.149989408928874</v>
      </c>
      <c r="C110" s="2" t="s">
        <v>2</v>
      </c>
      <c r="D110" s="6">
        <v>0.26319999999999999</v>
      </c>
      <c r="E110" s="22">
        <v>23.59178037361065</v>
      </c>
      <c r="F110" s="6">
        <v>3.4901846550000002</v>
      </c>
      <c r="G110" s="6">
        <v>1.8645576854690646</v>
      </c>
      <c r="H110" s="6">
        <v>8.1265044855809543E-2</v>
      </c>
      <c r="I110" s="22">
        <v>1.96726740867582</v>
      </c>
      <c r="K110" s="22">
        <f t="shared" si="54"/>
        <v>22.665169846892702</v>
      </c>
      <c r="L110" s="22">
        <f t="shared" si="55"/>
        <v>4.6107692758636878</v>
      </c>
      <c r="M110" s="6">
        <f t="shared" si="46"/>
        <v>2.7539184799999998</v>
      </c>
      <c r="N110" s="6">
        <f t="shared" si="47"/>
        <v>0.81532681532565099</v>
      </c>
      <c r="O110" s="6">
        <f t="shared" si="48"/>
        <v>1.6502748763664674</v>
      </c>
      <c r="P110" s="6">
        <f t="shared" si="49"/>
        <v>0.24702757916330279</v>
      </c>
      <c r="Q110" s="6">
        <f t="shared" si="50"/>
        <v>6.0538388178750999E-2</v>
      </c>
      <c r="R110" s="6">
        <f t="shared" si="56"/>
        <v>5.7818380342647456E-3</v>
      </c>
      <c r="S110" s="20"/>
      <c r="T110" s="6">
        <v>2.5925476068342501E-2</v>
      </c>
      <c r="U110" s="6">
        <v>2.1773953599999998</v>
      </c>
      <c r="V110" s="6">
        <f t="shared" si="38"/>
        <v>1.4756</v>
      </c>
      <c r="W110" s="6">
        <v>5.6450011297000099E-2</v>
      </c>
      <c r="X110" s="35"/>
      <c r="Y110" s="6">
        <v>1.94048636254429E-2</v>
      </c>
      <c r="Z110" s="6">
        <v>3.3304415999999999</v>
      </c>
      <c r="AA110" s="6">
        <f t="shared" si="39"/>
        <v>1.8249497527329348</v>
      </c>
      <c r="AB110" s="6">
        <v>6.4626765060501898E-2</v>
      </c>
    </row>
    <row r="111" spans="1:28" x14ac:dyDescent="0.2">
      <c r="A111" s="1" t="s">
        <v>22</v>
      </c>
      <c r="B111" s="2">
        <v>15.182719019534105</v>
      </c>
      <c r="C111" s="2" t="s">
        <v>3</v>
      </c>
      <c r="D111" s="6">
        <v>0.12736111111111112</v>
      </c>
      <c r="E111" s="22">
        <v>24.074315401078749</v>
      </c>
      <c r="F111" s="6">
        <v>3.5909463800000001</v>
      </c>
      <c r="G111" s="6">
        <v>1.8921318919787544</v>
      </c>
      <c r="H111" s="6">
        <v>8.5551195613445707E-2</v>
      </c>
      <c r="I111" s="22">
        <v>0</v>
      </c>
      <c r="K111" s="22">
        <f t="shared" si="54"/>
        <v>24.074315401078749</v>
      </c>
      <c r="L111" s="22">
        <f t="shared" si="55"/>
        <v>3.2330931986689913</v>
      </c>
      <c r="M111" s="6">
        <f t="shared" si="46"/>
        <v>3.5909463800000001</v>
      </c>
      <c r="N111" s="6">
        <f t="shared" si="47"/>
        <v>0.55574032162523967</v>
      </c>
      <c r="O111" s="6">
        <f t="shared" si="48"/>
        <v>1.8921318919787544</v>
      </c>
      <c r="P111" s="6">
        <f t="shared" si="49"/>
        <v>0.14685559816976004</v>
      </c>
      <c r="Q111" s="6">
        <f t="shared" si="50"/>
        <v>8.5551195613445707E-2</v>
      </c>
      <c r="R111" s="6">
        <f t="shared" si="56"/>
        <v>1.7692034659401196E-3</v>
      </c>
      <c r="S111" s="20"/>
      <c r="T111" s="6">
        <v>2.6360457526065698E-2</v>
      </c>
      <c r="U111" s="6">
        <v>3.1979786300000002</v>
      </c>
      <c r="V111" s="6">
        <f t="shared" si="38"/>
        <v>1.7882893026577105</v>
      </c>
      <c r="W111" s="6">
        <v>8.4300179845380699E-2</v>
      </c>
      <c r="X111" s="35"/>
      <c r="Y111" s="6">
        <v>2.17881732760918E-2</v>
      </c>
      <c r="Z111" s="6">
        <v>3.9839141300000001</v>
      </c>
      <c r="AA111" s="6">
        <f t="shared" si="39"/>
        <v>1.9959744812997986</v>
      </c>
      <c r="AB111" s="6">
        <v>8.6802211381510702E-2</v>
      </c>
    </row>
    <row r="112" spans="1:28" x14ac:dyDescent="0.2">
      <c r="A112" s="1" t="s">
        <v>22</v>
      </c>
      <c r="B112" s="2">
        <v>15.182720034246728</v>
      </c>
      <c r="C112" s="2" t="s">
        <v>3</v>
      </c>
      <c r="D112" s="6">
        <v>0.12736111111111112</v>
      </c>
      <c r="E112" s="22">
        <v>24.074315401078749</v>
      </c>
      <c r="F112" s="6">
        <v>3.5909463800000001</v>
      </c>
      <c r="G112" s="6">
        <v>1.8921318919787544</v>
      </c>
      <c r="H112" s="6">
        <v>8.5551195613445707E-2</v>
      </c>
      <c r="I112" s="22">
        <v>1.01471358068185E-6</v>
      </c>
      <c r="K112" s="22">
        <f t="shared" si="54"/>
        <v>25.039914457393397</v>
      </c>
      <c r="L112" s="22">
        <f t="shared" si="55"/>
        <v>2.7879725250828993</v>
      </c>
      <c r="M112" s="6">
        <f t="shared" si="46"/>
        <v>3.7467881849999998</v>
      </c>
      <c r="N112" s="6">
        <f t="shared" si="47"/>
        <v>0.44849745956026094</v>
      </c>
      <c r="O112" s="6">
        <f t="shared" si="48"/>
        <v>1.9339248629844854</v>
      </c>
      <c r="P112" s="6">
        <f t="shared" si="49"/>
        <v>0.11595524421463996</v>
      </c>
      <c r="Q112" s="6">
        <f t="shared" si="50"/>
        <v>9.3194056344960655E-2</v>
      </c>
      <c r="R112" s="6">
        <f t="shared" si="56"/>
        <v>7.8439550466186906E-4</v>
      </c>
      <c r="S112" s="30"/>
      <c r="T112" s="6">
        <v>2.7011308735641299E-2</v>
      </c>
      <c r="U112" s="6">
        <v>3.4296525899999999</v>
      </c>
      <c r="V112" s="6">
        <f t="shared" si="38"/>
        <v>1.8519321234861714</v>
      </c>
      <c r="W112" s="6">
        <v>9.2639404964482003E-2</v>
      </c>
      <c r="X112" s="35"/>
      <c r="Y112" s="6">
        <v>2.3068520179145499E-2</v>
      </c>
      <c r="Z112" s="6">
        <v>4.0639237799999997</v>
      </c>
      <c r="AA112" s="6">
        <f t="shared" si="39"/>
        <v>2.0159176024827996</v>
      </c>
      <c r="AB112" s="6">
        <v>9.3748707725439306E-2</v>
      </c>
    </row>
    <row r="113" spans="1:28" x14ac:dyDescent="0.2">
      <c r="A113" s="1" t="s">
        <v>22</v>
      </c>
      <c r="B113" s="2">
        <v>16.133626934295929</v>
      </c>
      <c r="C113" s="2" t="s">
        <v>3</v>
      </c>
      <c r="D113" s="6">
        <v>0.26336666666666664</v>
      </c>
      <c r="E113" s="22">
        <v>24.074315401078749</v>
      </c>
      <c r="F113" s="6">
        <v>3.5909463800000001</v>
      </c>
      <c r="G113" s="6">
        <v>1.8921318919787544</v>
      </c>
      <c r="H113" s="6">
        <v>8.5551195613445707E-2</v>
      </c>
      <c r="I113" s="22">
        <v>0.95090791476405601</v>
      </c>
      <c r="K113" s="22">
        <f t="shared" si="54"/>
        <v>23.702314233561999</v>
      </c>
      <c r="L113" s="22">
        <f t="shared" si="55"/>
        <v>3.9009242327674571</v>
      </c>
      <c r="M113" s="6">
        <f t="shared" si="46"/>
        <v>3.8215854</v>
      </c>
      <c r="N113" s="6">
        <f t="shared" si="47"/>
        <v>0.72680978838529042</v>
      </c>
      <c r="O113" s="6">
        <f t="shared" si="48"/>
        <v>1.9504430231122221</v>
      </c>
      <c r="P113" s="6">
        <f t="shared" si="49"/>
        <v>0.18631915410314298</v>
      </c>
      <c r="Q113" s="6">
        <f t="shared" si="50"/>
        <v>8.9162803063130402E-2</v>
      </c>
      <c r="R113" s="6">
        <f t="shared" si="56"/>
        <v>2.3193588978866401E-3</v>
      </c>
      <c r="S113" s="20"/>
      <c r="T113" s="6">
        <v>2.6460684211446799E-2</v>
      </c>
      <c r="U113" s="6">
        <v>3.3076532699999999</v>
      </c>
      <c r="V113" s="6">
        <f t="shared" si="38"/>
        <v>1.8186954857809483</v>
      </c>
      <c r="W113" s="6">
        <v>8.7522768658429395E-2</v>
      </c>
      <c r="X113" s="35"/>
      <c r="Y113" s="6">
        <v>2.0943944255677201E-2</v>
      </c>
      <c r="Z113" s="6">
        <v>4.3355175299999997</v>
      </c>
      <c r="AA113" s="6">
        <f t="shared" si="39"/>
        <v>2.0821905604434958</v>
      </c>
      <c r="AB113" s="6">
        <v>9.0802837467831396E-2</v>
      </c>
    </row>
    <row r="114" spans="1:28" x14ac:dyDescent="0.2">
      <c r="A114" s="1" t="s">
        <v>22</v>
      </c>
      <c r="B114" s="2">
        <v>17.149993880010811</v>
      </c>
      <c r="C114" s="2" t="s">
        <v>3</v>
      </c>
      <c r="D114" s="6">
        <v>0.26416666666666666</v>
      </c>
      <c r="E114" s="22">
        <v>24.074315401078749</v>
      </c>
      <c r="F114" s="6">
        <v>3.5909463800000001</v>
      </c>
      <c r="G114" s="6">
        <v>1.8921318919787544</v>
      </c>
      <c r="H114" s="6">
        <v>8.5551195613445707E-2</v>
      </c>
      <c r="I114" s="22">
        <v>1.96727486047702</v>
      </c>
      <c r="K114" s="22">
        <f t="shared" si="54"/>
        <v>25.592945956290798</v>
      </c>
      <c r="L114" s="22">
        <f t="shared" si="55"/>
        <v>4.9253722182272268</v>
      </c>
      <c r="M114" s="6">
        <f t="shared" si="46"/>
        <v>2.9521217699999998</v>
      </c>
      <c r="N114" s="6">
        <f t="shared" si="47"/>
        <v>0.80533177612076867</v>
      </c>
      <c r="O114" s="6">
        <f t="shared" si="48"/>
        <v>1.7100876802552478</v>
      </c>
      <c r="P114" s="6">
        <f t="shared" si="49"/>
        <v>0.23546505404932266</v>
      </c>
      <c r="Q114" s="6">
        <f t="shared" si="50"/>
        <v>7.3570213537719198E-2</v>
      </c>
      <c r="R114" s="6">
        <f t="shared" si="56"/>
        <v>6.070514072360823E-3</v>
      </c>
      <c r="S114" s="20"/>
      <c r="T114" s="6">
        <v>2.9075710051667099E-2</v>
      </c>
      <c r="U114" s="6">
        <v>2.38266621</v>
      </c>
      <c r="V114" s="6">
        <f t="shared" si="38"/>
        <v>1.5435887438045148</v>
      </c>
      <c r="W114" s="6">
        <v>6.9277711871864503E-2</v>
      </c>
      <c r="X114" s="35"/>
      <c r="Y114" s="6">
        <v>2.2110181860914499E-2</v>
      </c>
      <c r="Z114" s="6">
        <v>3.52157733</v>
      </c>
      <c r="AA114" s="6">
        <f t="shared" si="39"/>
        <v>1.8765866167059808</v>
      </c>
      <c r="AB114" s="6">
        <v>7.7862715203573907E-2</v>
      </c>
    </row>
    <row r="115" spans="1:28" x14ac:dyDescent="0.2">
      <c r="A115" s="3" t="s">
        <v>23</v>
      </c>
      <c r="B115" s="4">
        <v>13.448650970320498</v>
      </c>
      <c r="C115" s="4" t="s">
        <v>2</v>
      </c>
      <c r="D115" s="5">
        <v>0.26696666666666669</v>
      </c>
      <c r="E115" s="23">
        <v>18.479160176480701</v>
      </c>
      <c r="F115" s="5">
        <v>3.4714062499999998</v>
      </c>
      <c r="G115" s="5">
        <v>1.8548662091833465</v>
      </c>
      <c r="H115" s="5">
        <v>6.2575860727630106E-2</v>
      </c>
      <c r="I115" s="23">
        <v>0</v>
      </c>
      <c r="K115" s="23">
        <f>AVERAGE(T115, Y115) * 1000</f>
        <v>18.479160176480701</v>
      </c>
      <c r="L115" s="23">
        <f>STDEV(T115, Y115) * 1000</f>
        <v>3.4121437672056101</v>
      </c>
      <c r="M115" s="5">
        <f t="shared" si="46"/>
        <v>3.4714062499999998</v>
      </c>
      <c r="N115" s="5">
        <f t="shared" si="47"/>
        <v>0.92189046597196178</v>
      </c>
      <c r="O115" s="5">
        <f t="shared" si="48"/>
        <v>1.8548662091833465</v>
      </c>
      <c r="P115" s="5">
        <f t="shared" si="49"/>
        <v>0.24850591956652451</v>
      </c>
      <c r="Q115" s="5">
        <f t="shared" si="50"/>
        <v>6.2575860727630106E-2</v>
      </c>
      <c r="R115" s="5">
        <f>STDEV(W115, AB115)</f>
        <v>5.1908243864903121E-3</v>
      </c>
      <c r="S115" s="20"/>
      <c r="T115" s="5">
        <v>2.0891910172655199E-2</v>
      </c>
      <c r="U115" s="5">
        <v>2.8195312499999998</v>
      </c>
      <c r="V115" s="5">
        <f t="shared" si="38"/>
        <v>1.6791459882928583</v>
      </c>
      <c r="W115" s="5">
        <v>5.8905393603994299E-2</v>
      </c>
      <c r="X115" s="35"/>
      <c r="Y115" s="5">
        <v>1.60664101803062E-2</v>
      </c>
      <c r="Z115" s="5">
        <v>4.1232812499999998</v>
      </c>
      <c r="AA115" s="5">
        <f t="shared" si="39"/>
        <v>2.0305864300738348</v>
      </c>
      <c r="AB115" s="5">
        <v>6.6246327851265899E-2</v>
      </c>
    </row>
    <row r="116" spans="1:28" x14ac:dyDescent="0.2">
      <c r="A116" s="3" t="s">
        <v>23</v>
      </c>
      <c r="B116" s="4">
        <v>14.369025748350644</v>
      </c>
      <c r="C116" s="4" t="s">
        <v>2</v>
      </c>
      <c r="D116" s="5">
        <v>0.26806666666666668</v>
      </c>
      <c r="E116" s="23">
        <v>18.479160176480701</v>
      </c>
      <c r="F116" s="5">
        <v>3.4714062499999998</v>
      </c>
      <c r="G116" s="5">
        <v>1.8548662091833465</v>
      </c>
      <c r="H116" s="5">
        <v>6.2575860727630106E-2</v>
      </c>
      <c r="I116" s="23">
        <v>0.92037477803142298</v>
      </c>
      <c r="K116" s="23">
        <f t="shared" ref="K116:K123" si="57">AVERAGE(T116, Y116) * 1000</f>
        <v>18.751725779905847</v>
      </c>
      <c r="L116" s="23">
        <f t="shared" ref="L116:L123" si="58">STDEV(T116, Y116) * 1000</f>
        <v>3.1437727774586097</v>
      </c>
      <c r="M116" s="5">
        <f t="shared" si="46"/>
        <v>3.2335443000000001</v>
      </c>
      <c r="N116" s="5">
        <f t="shared" si="47"/>
        <v>0.84879992098627188</v>
      </c>
      <c r="O116" s="5">
        <f t="shared" si="48"/>
        <v>1.7903768100966757</v>
      </c>
      <c r="P116" s="5">
        <f t="shared" si="49"/>
        <v>0.23704505001392431</v>
      </c>
      <c r="Q116" s="5">
        <f t="shared" si="50"/>
        <v>5.9300318968224755E-2</v>
      </c>
      <c r="R116" s="5">
        <f t="shared" ref="R116:R123" si="59">STDEV(W116, AB116)</f>
        <v>5.750934815293797E-3</v>
      </c>
      <c r="S116" s="20"/>
      <c r="T116" s="5">
        <v>2.0974708829356498E-2</v>
      </c>
      <c r="U116" s="5">
        <v>2.6333521200000001</v>
      </c>
      <c r="V116" s="5">
        <f t="shared" si="38"/>
        <v>1.6227606477851255</v>
      </c>
      <c r="W116" s="5">
        <v>5.5233793962168702E-2</v>
      </c>
      <c r="X116" s="35"/>
      <c r="Y116" s="5">
        <v>1.6528742730455199E-2</v>
      </c>
      <c r="Z116" s="5">
        <v>3.8337364799999998</v>
      </c>
      <c r="AA116" s="5">
        <f t="shared" si="39"/>
        <v>1.9579929724082259</v>
      </c>
      <c r="AB116" s="5">
        <v>6.3366843974280801E-2</v>
      </c>
    </row>
    <row r="117" spans="1:28" x14ac:dyDescent="0.2">
      <c r="A117" s="3" t="s">
        <v>23</v>
      </c>
      <c r="B117" s="4">
        <v>15.393768994164436</v>
      </c>
      <c r="C117" s="4" t="s">
        <v>2</v>
      </c>
      <c r="D117" s="5">
        <v>0.26689999999999997</v>
      </c>
      <c r="E117" s="23">
        <v>18.479160176480701</v>
      </c>
      <c r="F117" s="5">
        <v>3.4714062499999998</v>
      </c>
      <c r="G117" s="5">
        <v>1.8548662091833465</v>
      </c>
      <c r="H117" s="5">
        <v>6.2575860727630106E-2</v>
      </c>
      <c r="I117" s="23">
        <v>1.9451180238458501</v>
      </c>
      <c r="K117" s="23">
        <f t="shared" si="57"/>
        <v>16.4729167580841</v>
      </c>
      <c r="L117" s="23">
        <f t="shared" si="58"/>
        <v>3.3715512247950632</v>
      </c>
      <c r="M117" s="5">
        <f t="shared" si="46"/>
        <v>2.1359374999999998</v>
      </c>
      <c r="N117" s="5">
        <f t="shared" si="47"/>
        <v>0.61010056964251913</v>
      </c>
      <c r="O117" s="5">
        <f t="shared" si="48"/>
        <v>1.4539351290639178</v>
      </c>
      <c r="P117" s="5">
        <f t="shared" si="49"/>
        <v>0.20981010687709412</v>
      </c>
      <c r="Q117" s="5">
        <f t="shared" si="50"/>
        <v>3.4156627976557052E-2</v>
      </c>
      <c r="R117" s="5">
        <f t="shared" si="59"/>
        <v>2.8487132035700719E-3</v>
      </c>
      <c r="S117" s="20"/>
      <c r="T117" s="5">
        <v>1.8856963492254498E-2</v>
      </c>
      <c r="U117" s="5">
        <v>1.7045312500000001</v>
      </c>
      <c r="V117" s="5">
        <f t="shared" si="38"/>
        <v>1.3055769797296519</v>
      </c>
      <c r="W117" s="5">
        <v>3.2142283552656997E-2</v>
      </c>
      <c r="X117" s="35"/>
      <c r="Y117" s="5">
        <v>1.4088870023913701E-2</v>
      </c>
      <c r="Z117" s="5">
        <v>2.56734375</v>
      </c>
      <c r="AA117" s="5">
        <f t="shared" si="39"/>
        <v>1.6022932783981838</v>
      </c>
      <c r="AB117" s="5">
        <v>3.6170972400457101E-2</v>
      </c>
    </row>
    <row r="118" spans="1:28" x14ac:dyDescent="0.2">
      <c r="A118" s="3" t="s">
        <v>23</v>
      </c>
      <c r="B118" s="4">
        <v>15.393770833334196</v>
      </c>
      <c r="C118" s="4" t="s">
        <v>2</v>
      </c>
      <c r="D118" s="5">
        <v>0.26696666666666669</v>
      </c>
      <c r="E118" s="23">
        <v>18.479160176480701</v>
      </c>
      <c r="F118" s="5">
        <v>3.4714062499999998</v>
      </c>
      <c r="G118" s="5">
        <v>1.8548662091833465</v>
      </c>
      <c r="H118" s="5">
        <v>6.2575860727630106E-2</v>
      </c>
      <c r="I118" s="23">
        <v>1.9451198630137001</v>
      </c>
      <c r="K118" s="23">
        <f t="shared" si="57"/>
        <v>18.61418349620595</v>
      </c>
      <c r="L118" s="23">
        <f t="shared" si="58"/>
        <v>2.7268019293403891</v>
      </c>
      <c r="M118" s="5">
        <f t="shared" si="46"/>
        <v>2.2024218750000002</v>
      </c>
      <c r="N118" s="5">
        <f t="shared" si="47"/>
        <v>0.40890659330803253</v>
      </c>
      <c r="O118" s="5">
        <f t="shared" si="48"/>
        <v>1.4808412522593621</v>
      </c>
      <c r="P118" s="5">
        <f t="shared" si="49"/>
        <v>0.13806564096055285</v>
      </c>
      <c r="Q118" s="5">
        <f t="shared" si="50"/>
        <v>4.0438781273531746E-2</v>
      </c>
      <c r="R118" s="5">
        <f t="shared" si="59"/>
        <v>1.60589414267274E-3</v>
      </c>
      <c r="S118" s="20"/>
      <c r="T118" s="5">
        <v>2.0542323631395101E-2</v>
      </c>
      <c r="U118" s="5">
        <v>1.91328125</v>
      </c>
      <c r="V118" s="5">
        <f t="shared" si="38"/>
        <v>1.3832141012872881</v>
      </c>
      <c r="W118" s="5">
        <v>3.9303242635380098E-2</v>
      </c>
      <c r="X118" s="35"/>
      <c r="Y118" s="5">
        <v>1.6686043361016801E-2</v>
      </c>
      <c r="Z118" s="5">
        <v>2.4915625000000001</v>
      </c>
      <c r="AA118" s="5">
        <f t="shared" si="39"/>
        <v>1.5784684032314362</v>
      </c>
      <c r="AB118" s="5">
        <v>4.1574319911683401E-2</v>
      </c>
    </row>
    <row r="119" spans="1:28" x14ac:dyDescent="0.2">
      <c r="A119" s="3" t="s">
        <v>23</v>
      </c>
      <c r="B119" s="4">
        <v>16.363426369863038</v>
      </c>
      <c r="C119" s="4" t="s">
        <v>2</v>
      </c>
      <c r="D119" s="5">
        <v>0.26696666666666669</v>
      </c>
      <c r="E119" s="23">
        <v>18.479160176480701</v>
      </c>
      <c r="F119" s="5">
        <v>3.4714062499999998</v>
      </c>
      <c r="G119" s="5">
        <v>1.8548662091833465</v>
      </c>
      <c r="H119" s="5">
        <v>6.2575860727630106E-2</v>
      </c>
      <c r="I119" s="23">
        <v>2.9147753995435002</v>
      </c>
      <c r="K119" s="23">
        <f t="shared" si="57"/>
        <v>18.7166529995221</v>
      </c>
      <c r="L119" s="23">
        <f t="shared" si="58"/>
        <v>3.6756866292764481</v>
      </c>
      <c r="M119" s="5">
        <f t="shared" si="46"/>
        <v>1.872578125</v>
      </c>
      <c r="N119" s="5">
        <f t="shared" si="47"/>
        <v>0.56203940560874488</v>
      </c>
      <c r="O119" s="5">
        <f t="shared" si="48"/>
        <v>1.36060601144228</v>
      </c>
      <c r="P119" s="5">
        <f t="shared" si="49"/>
        <v>0.20654010083821553</v>
      </c>
      <c r="Q119" s="5">
        <f t="shared" si="50"/>
        <v>3.4015454615959402E-2</v>
      </c>
      <c r="R119" s="5">
        <f t="shared" si="59"/>
        <v>3.6364861504985641E-3</v>
      </c>
      <c r="S119" s="20"/>
      <c r="T119" s="5">
        <v>2.1315755940600201E-2</v>
      </c>
      <c r="U119" s="5">
        <v>1.4751562499999999</v>
      </c>
      <c r="V119" s="5">
        <f t="shared" si="38"/>
        <v>1.2145601055526236</v>
      </c>
      <c r="W119" s="5">
        <v>3.1444070599250903E-2</v>
      </c>
      <c r="X119" s="35"/>
      <c r="Y119" s="5">
        <v>1.6117550058444001E-2</v>
      </c>
      <c r="Z119" s="5">
        <v>2.27</v>
      </c>
      <c r="AA119" s="5">
        <f t="shared" si="39"/>
        <v>1.5066519173319364</v>
      </c>
      <c r="AB119" s="5">
        <v>3.6586838632667901E-2</v>
      </c>
    </row>
    <row r="120" spans="1:28" x14ac:dyDescent="0.2">
      <c r="A120" s="3" t="s">
        <v>23</v>
      </c>
      <c r="B120" s="4">
        <v>13.448662798071267</v>
      </c>
      <c r="C120" s="4" t="s">
        <v>3</v>
      </c>
      <c r="D120" s="5">
        <v>0.27149999999999996</v>
      </c>
      <c r="E120" s="23">
        <v>18.187923939844751</v>
      </c>
      <c r="F120" s="5">
        <v>3.11870344</v>
      </c>
      <c r="G120" s="5">
        <v>1.7619679806764292</v>
      </c>
      <c r="H120" s="5">
        <v>5.5662422057233499E-2</v>
      </c>
      <c r="I120" s="23">
        <v>0</v>
      </c>
      <c r="K120" s="23">
        <f t="shared" si="57"/>
        <v>18.187923939844751</v>
      </c>
      <c r="L120" s="23">
        <f t="shared" si="58"/>
        <v>3.5744045691702309</v>
      </c>
      <c r="M120" s="5">
        <f t="shared" si="46"/>
        <v>3.11870344</v>
      </c>
      <c r="N120" s="5">
        <f t="shared" si="47"/>
        <v>0.59328421274088339</v>
      </c>
      <c r="O120" s="5">
        <f t="shared" si="48"/>
        <v>1.7619679806764292</v>
      </c>
      <c r="P120" s="5">
        <f t="shared" si="49"/>
        <v>0.16835839789583368</v>
      </c>
      <c r="Q120" s="5">
        <f t="shared" si="50"/>
        <v>5.5662422057233499E-2</v>
      </c>
      <c r="R120" s="5">
        <f t="shared" si="59"/>
        <v>3.5689968978097332E-4</v>
      </c>
      <c r="S120" s="20"/>
      <c r="T120" s="5">
        <v>2.0715409649409201E-2</v>
      </c>
      <c r="U120" s="5">
        <v>2.6991881499999999</v>
      </c>
      <c r="V120" s="5">
        <f t="shared" si="38"/>
        <v>1.6429206158545824</v>
      </c>
      <c r="W120" s="5">
        <v>5.5914788248081E-2</v>
      </c>
      <c r="X120" s="35"/>
      <c r="Y120" s="5">
        <v>1.5660438230280301E-2</v>
      </c>
      <c r="Z120" s="5">
        <v>3.5382187300000001</v>
      </c>
      <c r="AA120" s="5">
        <f t="shared" si="39"/>
        <v>1.8810153454982763</v>
      </c>
      <c r="AB120" s="5">
        <v>5.5410055866385997E-2</v>
      </c>
    </row>
    <row r="121" spans="1:28" x14ac:dyDescent="0.2">
      <c r="A121" s="3" t="s">
        <v>23</v>
      </c>
      <c r="B121" s="4">
        <v>14.369045788939877</v>
      </c>
      <c r="C121" s="4" t="s">
        <v>3</v>
      </c>
      <c r="D121" s="5">
        <v>0.27109999999999995</v>
      </c>
      <c r="E121" s="23">
        <v>18.187923939844751</v>
      </c>
      <c r="F121" s="5">
        <v>3.11870344</v>
      </c>
      <c r="G121" s="5">
        <v>1.7619679806764292</v>
      </c>
      <c r="H121" s="5">
        <v>5.5662422057233499E-2</v>
      </c>
      <c r="I121" s="23">
        <v>0.92038299086765196</v>
      </c>
      <c r="K121" s="23">
        <f t="shared" si="57"/>
        <v>18.559635070269849</v>
      </c>
      <c r="L121" s="23">
        <f t="shared" si="58"/>
        <v>3.3489011627355918</v>
      </c>
      <c r="M121" s="5">
        <f t="shared" si="46"/>
        <v>2.999752065</v>
      </c>
      <c r="N121" s="5">
        <f t="shared" si="47"/>
        <v>0.61643621104660862</v>
      </c>
      <c r="O121" s="5">
        <f t="shared" si="48"/>
        <v>1.7273775535971376</v>
      </c>
      <c r="P121" s="5">
        <f t="shared" si="49"/>
        <v>0.17843123229282645</v>
      </c>
      <c r="Q121" s="5">
        <f t="shared" si="50"/>
        <v>5.4642111655725245E-2</v>
      </c>
      <c r="R121" s="5">
        <f t="shared" si="59"/>
        <v>1.3949579427279257E-3</v>
      </c>
      <c r="S121" s="20"/>
      <c r="T121" s="5">
        <v>2.0927665791963701E-2</v>
      </c>
      <c r="U121" s="5">
        <v>2.5638658400000001</v>
      </c>
      <c r="V121" s="5">
        <f t="shared" si="38"/>
        <v>1.6012076192674078</v>
      </c>
      <c r="W121" s="5">
        <v>5.3655727434952297E-2</v>
      </c>
      <c r="X121" s="35"/>
      <c r="Y121" s="5">
        <v>1.6191604348576E-2</v>
      </c>
      <c r="Z121" s="5">
        <v>3.43563829</v>
      </c>
      <c r="AA121" s="5">
        <f t="shared" si="39"/>
        <v>1.8535474879268672</v>
      </c>
      <c r="AB121" s="5">
        <v>5.56284958764982E-2</v>
      </c>
    </row>
    <row r="122" spans="1:28" x14ac:dyDescent="0.2">
      <c r="A122" s="3" t="s">
        <v>23</v>
      </c>
      <c r="B122" s="4">
        <v>15.393777872906831</v>
      </c>
      <c r="C122" s="4" t="s">
        <v>3</v>
      </c>
      <c r="D122" s="5">
        <v>0.27149999999999996</v>
      </c>
      <c r="E122" s="23">
        <v>18.187923939844751</v>
      </c>
      <c r="F122" s="5">
        <v>3.11870344</v>
      </c>
      <c r="G122" s="5">
        <v>1.7619679806764292</v>
      </c>
      <c r="H122" s="5">
        <v>5.5662422057233499E-2</v>
      </c>
      <c r="I122" s="23">
        <v>1.9451150748352499</v>
      </c>
      <c r="K122" s="23">
        <f t="shared" si="57"/>
        <v>18.595729582042452</v>
      </c>
      <c r="L122" s="23">
        <f t="shared" si="58"/>
        <v>3.8395326982857698</v>
      </c>
      <c r="M122" s="5">
        <f t="shared" si="46"/>
        <v>2.02241531</v>
      </c>
      <c r="N122" s="5">
        <f t="shared" si="47"/>
        <v>0.66924101506411005</v>
      </c>
      <c r="O122" s="5">
        <f t="shared" si="48"/>
        <v>1.4122121617003409</v>
      </c>
      <c r="P122" s="5">
        <f t="shared" si="49"/>
        <v>0.23694775941396773</v>
      </c>
      <c r="Q122" s="5">
        <f t="shared" si="50"/>
        <v>3.6323501827156247E-2</v>
      </c>
      <c r="R122" s="5">
        <f t="shared" si="59"/>
        <v>4.6798952290851058E-3</v>
      </c>
      <c r="S122" s="20"/>
      <c r="T122" s="5">
        <v>2.1310689189587801E-2</v>
      </c>
      <c r="U122" s="5">
        <v>1.54919045</v>
      </c>
      <c r="V122" s="5">
        <f t="shared" si="38"/>
        <v>1.2446647942317641</v>
      </c>
      <c r="W122" s="5">
        <v>3.3014316175427598E-2</v>
      </c>
      <c r="X122" s="35"/>
      <c r="Y122" s="5">
        <v>1.5880769974497101E-2</v>
      </c>
      <c r="Z122" s="5">
        <v>2.4956401700000002</v>
      </c>
      <c r="AA122" s="5">
        <f t="shared" si="39"/>
        <v>1.5797595291689175</v>
      </c>
      <c r="AB122" s="5">
        <v>3.9632687478884897E-2</v>
      </c>
    </row>
    <row r="123" spans="1:28" x14ac:dyDescent="0.2">
      <c r="A123" s="3" t="s">
        <v>23</v>
      </c>
      <c r="B123" s="4">
        <v>16.363434550989012</v>
      </c>
      <c r="C123" s="4" t="s">
        <v>3</v>
      </c>
      <c r="D123" s="5">
        <v>0.27149999999999996</v>
      </c>
      <c r="E123" s="23">
        <v>18.187923939844751</v>
      </c>
      <c r="F123" s="5">
        <v>3.11870344</v>
      </c>
      <c r="G123" s="5">
        <v>1.7619679806764292</v>
      </c>
      <c r="H123" s="5">
        <v>5.5662422057233499E-2</v>
      </c>
      <c r="I123" s="23">
        <v>2.91477175291742</v>
      </c>
      <c r="K123" s="23">
        <f t="shared" si="57"/>
        <v>17.608918643757903</v>
      </c>
      <c r="L123" s="23">
        <f t="shared" si="58"/>
        <v>4.0349514830486264</v>
      </c>
      <c r="M123" s="5">
        <f t="shared" si="46"/>
        <v>1.890883315</v>
      </c>
      <c r="N123" s="5">
        <f t="shared" si="47"/>
        <v>0.63993035711055157</v>
      </c>
      <c r="O123" s="5">
        <f t="shared" si="48"/>
        <v>1.3650687997559436</v>
      </c>
      <c r="P123" s="5">
        <f t="shared" si="49"/>
        <v>0.23439491006789148</v>
      </c>
      <c r="Q123" s="5">
        <f t="shared" si="50"/>
        <v>3.2005366486938649E-2</v>
      </c>
      <c r="R123" s="5">
        <f t="shared" si="59"/>
        <v>3.6388591598993996E-3</v>
      </c>
      <c r="S123" s="20"/>
      <c r="T123" s="5">
        <v>2.0462060199180301E-2</v>
      </c>
      <c r="U123" s="5">
        <v>1.4383842200000001</v>
      </c>
      <c r="V123" s="5">
        <f t="shared" si="38"/>
        <v>1.1993265693713284</v>
      </c>
      <c r="W123" s="5">
        <v>2.9432304499191E-2</v>
      </c>
      <c r="X123" s="35"/>
      <c r="Y123" s="5">
        <v>1.47557770883355E-2</v>
      </c>
      <c r="Z123" s="5">
        <v>2.3433824099999998</v>
      </c>
      <c r="AA123" s="5">
        <f t="shared" si="39"/>
        <v>1.5308110301405591</v>
      </c>
      <c r="AB123" s="5">
        <v>3.4578428474686299E-2</v>
      </c>
    </row>
    <row r="124" spans="1:28" x14ac:dyDescent="0.2">
      <c r="A124" s="1" t="s">
        <v>24</v>
      </c>
      <c r="B124" s="2">
        <v>18.42405561897521</v>
      </c>
      <c r="C124" s="2" t="s">
        <v>2</v>
      </c>
      <c r="D124" s="6">
        <v>0.2482</v>
      </c>
      <c r="E124" s="22">
        <v>10.742685671801651</v>
      </c>
      <c r="F124" s="6">
        <v>0.36977087999999997</v>
      </c>
      <c r="G124" s="6">
        <v>0.58115124982038902</v>
      </c>
      <c r="H124" s="6">
        <v>3.5044389056135602E-3</v>
      </c>
      <c r="I124" s="22">
        <v>0</v>
      </c>
      <c r="K124" s="22">
        <f>AVERAGE(T124, Y124) * 1000</f>
        <v>10.742685671801651</v>
      </c>
      <c r="L124" s="22">
        <f>STDEV(T124, Y124) * 1000</f>
        <v>3.1808008275886963</v>
      </c>
      <c r="M124" s="6">
        <f t="shared" si="46"/>
        <v>0.36977087999999997</v>
      </c>
      <c r="N124" s="6">
        <f t="shared" si="47"/>
        <v>0.29419850796922004</v>
      </c>
      <c r="O124" s="6">
        <f t="shared" si="48"/>
        <v>0.58115124982038902</v>
      </c>
      <c r="P124" s="6">
        <f t="shared" si="49"/>
        <v>0.25311698809917843</v>
      </c>
      <c r="Q124" s="6">
        <f t="shared" si="50"/>
        <v>3.5044389056135602E-3</v>
      </c>
      <c r="R124" s="6">
        <f>STDEV(W124, AB124)</f>
        <v>1.9843145751041675E-3</v>
      </c>
      <c r="S124" s="20"/>
      <c r="T124" s="6">
        <v>1.29918515065934E-2</v>
      </c>
      <c r="U124" s="6">
        <v>0.16174111999999999</v>
      </c>
      <c r="V124" s="6">
        <f t="shared" ref="V124:V187" si="60">SQRT(U124)</f>
        <v>0.4021705111019454</v>
      </c>
      <c r="W124" s="6">
        <v>2.1013166135500998E-3</v>
      </c>
      <c r="X124" s="35"/>
      <c r="Y124" s="6">
        <v>8.4935198370099003E-3</v>
      </c>
      <c r="Z124" s="6">
        <v>0.57780063999999998</v>
      </c>
      <c r="AA124" s="6">
        <f t="shared" ref="AA124:AA187" si="61">SQRT(Z124)</f>
        <v>0.76013198853883268</v>
      </c>
      <c r="AB124" s="6">
        <v>4.9075611976770201E-3</v>
      </c>
    </row>
    <row r="125" spans="1:28" x14ac:dyDescent="0.2">
      <c r="A125" s="1" t="s">
        <v>24</v>
      </c>
      <c r="B125" s="2">
        <v>19.363556697106702</v>
      </c>
      <c r="C125" s="2" t="s">
        <v>2</v>
      </c>
      <c r="D125" s="6">
        <v>0.2571</v>
      </c>
      <c r="E125" s="22">
        <v>10.742685671801651</v>
      </c>
      <c r="F125" s="6">
        <v>0.36977087999999997</v>
      </c>
      <c r="G125" s="6">
        <v>0.58115124982038902</v>
      </c>
      <c r="H125" s="6">
        <v>3.5044389056135602E-3</v>
      </c>
      <c r="I125" s="22">
        <v>0.93950107813276995</v>
      </c>
      <c r="K125" s="22">
        <f t="shared" ref="K125:K129" si="62">AVERAGE(T125, Y125) * 1000</f>
        <v>10.835891396116125</v>
      </c>
      <c r="L125" s="22">
        <f t="shared" ref="L125:L129" si="63">STDEV(T125, Y125) * 1000</f>
        <v>2.607918684530016</v>
      </c>
      <c r="M125" s="6">
        <f t="shared" si="46"/>
        <v>0.577367835</v>
      </c>
      <c r="N125" s="6">
        <f t="shared" si="47"/>
        <v>0.3595510208138234</v>
      </c>
      <c r="O125" s="6">
        <f t="shared" si="48"/>
        <v>0.74018418453670742</v>
      </c>
      <c r="P125" s="6">
        <f t="shared" si="49"/>
        <v>0.24287942671922397</v>
      </c>
      <c r="Q125" s="6">
        <f t="shared" si="50"/>
        <v>5.7874552430595798E-3</v>
      </c>
      <c r="R125" s="6">
        <f t="shared" ref="R125:R129" si="64">STDEV(W125, AB125)</f>
        <v>2.390327448158145E-3</v>
      </c>
      <c r="S125" s="20"/>
      <c r="T125" s="6">
        <v>1.2679968382730399E-2</v>
      </c>
      <c r="U125" s="6">
        <v>0.32312687000000001</v>
      </c>
      <c r="V125" s="6">
        <f t="shared" si="60"/>
        <v>0.56844249489284315</v>
      </c>
      <c r="W125" s="6">
        <v>4.0972384952106203E-3</v>
      </c>
      <c r="X125" s="35"/>
      <c r="Y125" s="6">
        <v>8.9918144095018498E-3</v>
      </c>
      <c r="Z125" s="6">
        <v>0.83160880000000004</v>
      </c>
      <c r="AA125" s="6">
        <f t="shared" si="61"/>
        <v>0.9119258741805718</v>
      </c>
      <c r="AB125" s="6">
        <v>7.4776719909085401E-3</v>
      </c>
    </row>
    <row r="126" spans="1:28" x14ac:dyDescent="0.2">
      <c r="A126" s="1" t="s">
        <v>24</v>
      </c>
      <c r="B126" s="2">
        <v>20.314232274227496</v>
      </c>
      <c r="C126" s="2" t="s">
        <v>2</v>
      </c>
      <c r="D126" s="6">
        <v>0.2571</v>
      </c>
      <c r="E126" s="22">
        <v>10.742685671801651</v>
      </c>
      <c r="F126" s="6">
        <v>0.36977087999999997</v>
      </c>
      <c r="G126" s="6">
        <v>0.58115124982038902</v>
      </c>
      <c r="H126" s="6">
        <v>3.5044389056135602E-3</v>
      </c>
      <c r="I126" s="22">
        <v>1.89017665525101</v>
      </c>
      <c r="K126" s="22">
        <f t="shared" si="62"/>
        <v>9.8767629317056898</v>
      </c>
      <c r="L126" s="22">
        <f t="shared" si="63"/>
        <v>0.21880998551376071</v>
      </c>
      <c r="M126" s="6">
        <f t="shared" si="46"/>
        <v>0.42422297499999995</v>
      </c>
      <c r="N126" s="6">
        <f t="shared" si="47"/>
        <v>0.24173672145127492</v>
      </c>
      <c r="O126" s="6">
        <f t="shared" si="48"/>
        <v>0.63737125828027452</v>
      </c>
      <c r="P126" s="6">
        <f t="shared" si="49"/>
        <v>0.1896357251058963</v>
      </c>
      <c r="Q126" s="6">
        <f t="shared" si="50"/>
        <v>4.1635025499984647E-3</v>
      </c>
      <c r="R126" s="6">
        <f t="shared" si="64"/>
        <v>2.2947520666476611E-3</v>
      </c>
      <c r="S126" s="20"/>
      <c r="T126" s="6">
        <v>1.00314849562538E-2</v>
      </c>
      <c r="U126" s="6">
        <v>0.2532893</v>
      </c>
      <c r="V126" s="6">
        <f t="shared" si="60"/>
        <v>0.50327855110266717</v>
      </c>
      <c r="W126" s="6">
        <v>2.5408678025300598E-3</v>
      </c>
      <c r="X126" s="35"/>
      <c r="Y126" s="6">
        <v>9.7220409071575795E-3</v>
      </c>
      <c r="Z126" s="6">
        <v>0.59515664999999995</v>
      </c>
      <c r="AA126" s="6">
        <f t="shared" si="61"/>
        <v>0.77146396545788187</v>
      </c>
      <c r="AB126" s="6">
        <v>5.7861372974668699E-3</v>
      </c>
    </row>
    <row r="127" spans="1:28" x14ac:dyDescent="0.2">
      <c r="A127" s="1" t="s">
        <v>24</v>
      </c>
      <c r="B127" s="2">
        <v>18.424058694824616</v>
      </c>
      <c r="C127" s="2" t="s">
        <v>3</v>
      </c>
      <c r="D127" s="6">
        <v>0.24893333333333334</v>
      </c>
      <c r="E127" s="22">
        <v>11.25374532572855</v>
      </c>
      <c r="F127" s="6">
        <v>0.65618221500000007</v>
      </c>
      <c r="G127" s="6">
        <v>0.7957893038766628</v>
      </c>
      <c r="H127" s="6">
        <v>7.5584418323851495E-3</v>
      </c>
      <c r="I127" s="22">
        <v>0</v>
      </c>
      <c r="K127" s="22">
        <f t="shared" si="62"/>
        <v>11.25374532572855</v>
      </c>
      <c r="L127" s="22">
        <f t="shared" si="63"/>
        <v>1.0212668395784139</v>
      </c>
      <c r="M127" s="6">
        <f t="shared" si="46"/>
        <v>0.65618221500000007</v>
      </c>
      <c r="N127" s="6">
        <f t="shared" si="47"/>
        <v>0.3406245865664484</v>
      </c>
      <c r="O127" s="6">
        <f t="shared" si="48"/>
        <v>0.7957893038766628</v>
      </c>
      <c r="P127" s="6">
        <f t="shared" si="49"/>
        <v>0.2140168163275791</v>
      </c>
      <c r="Q127" s="6">
        <f t="shared" si="50"/>
        <v>7.5584418323851495E-3</v>
      </c>
      <c r="R127" s="6">
        <f t="shared" si="64"/>
        <v>4.503439485801005E-3</v>
      </c>
      <c r="S127" s="20"/>
      <c r="T127" s="6">
        <v>1.0531600618061699E-2</v>
      </c>
      <c r="U127" s="6">
        <v>0.41532426</v>
      </c>
      <c r="V127" s="6">
        <f t="shared" si="60"/>
        <v>0.64445656176347521</v>
      </c>
      <c r="W127" s="6">
        <v>4.3740292333119997E-3</v>
      </c>
      <c r="X127" s="35"/>
      <c r="Y127" s="6">
        <v>1.19758900333954E-2</v>
      </c>
      <c r="Z127" s="6">
        <v>0.89704017000000003</v>
      </c>
      <c r="AA127" s="6">
        <f t="shared" si="61"/>
        <v>0.94712204598985028</v>
      </c>
      <c r="AB127" s="6">
        <v>1.0742854431458299E-2</v>
      </c>
    </row>
    <row r="128" spans="1:28" x14ac:dyDescent="0.2">
      <c r="A128" s="1" t="s">
        <v>24</v>
      </c>
      <c r="B128" s="2">
        <v>19.363566305175461</v>
      </c>
      <c r="C128" s="2" t="s">
        <v>3</v>
      </c>
      <c r="D128" s="6">
        <v>0.25580000000000003</v>
      </c>
      <c r="E128" s="22">
        <v>11.25374532572855</v>
      </c>
      <c r="F128" s="6">
        <v>0.65618221500000007</v>
      </c>
      <c r="G128" s="6">
        <v>0.7957893038766628</v>
      </c>
      <c r="H128" s="6">
        <v>7.5584418323851495E-3</v>
      </c>
      <c r="I128" s="22">
        <v>0.93950761035020902</v>
      </c>
      <c r="K128" s="22">
        <f t="shared" si="62"/>
        <v>8.5944304061932204</v>
      </c>
      <c r="L128" s="22">
        <f t="shared" si="63"/>
        <v>2.7026269716261031</v>
      </c>
      <c r="M128" s="6">
        <f t="shared" si="46"/>
        <v>0.44762400000000002</v>
      </c>
      <c r="N128" s="6">
        <f t="shared" si="47"/>
        <v>0.18603130884880639</v>
      </c>
      <c r="O128" s="6">
        <f t="shared" si="48"/>
        <v>0.66162040249992971</v>
      </c>
      <c r="P128" s="6">
        <f t="shared" si="49"/>
        <v>0.14058764523122946</v>
      </c>
      <c r="Q128" s="6">
        <f t="shared" si="50"/>
        <v>4.0984599325726854E-3</v>
      </c>
      <c r="R128" s="6">
        <f t="shared" si="64"/>
        <v>2.808593832821281E-3</v>
      </c>
      <c r="S128" s="20"/>
      <c r="T128" s="6">
        <v>6.6833845475387397E-3</v>
      </c>
      <c r="U128" s="6">
        <v>0.31608000000000003</v>
      </c>
      <c r="V128" s="6">
        <f t="shared" si="60"/>
        <v>0.56220992520587898</v>
      </c>
      <c r="W128" s="6">
        <v>2.1124841877860402E-3</v>
      </c>
      <c r="X128" s="35"/>
      <c r="Y128" s="6">
        <v>1.0505476264847701E-2</v>
      </c>
      <c r="Z128" s="6">
        <v>0.57916800000000002</v>
      </c>
      <c r="AA128" s="6">
        <f t="shared" si="61"/>
        <v>0.76103087979398054</v>
      </c>
      <c r="AB128" s="6">
        <v>6.0844356773593301E-3</v>
      </c>
    </row>
    <row r="129" spans="1:28" x14ac:dyDescent="0.2">
      <c r="A129" s="1" t="s">
        <v>24</v>
      </c>
      <c r="B129" s="2">
        <v>20.314236935564278</v>
      </c>
      <c r="C129" s="2" t="s">
        <v>3</v>
      </c>
      <c r="D129" s="6">
        <v>0.25580000000000003</v>
      </c>
      <c r="E129" s="22">
        <v>11.25374532572855</v>
      </c>
      <c r="F129" s="6">
        <v>0.65618221500000007</v>
      </c>
      <c r="G129" s="6">
        <v>0.7957893038766628</v>
      </c>
      <c r="H129" s="6">
        <v>7.5584418323851495E-3</v>
      </c>
      <c r="I129" s="22">
        <v>1.89017824074062</v>
      </c>
      <c r="K129" s="22">
        <f t="shared" si="62"/>
        <v>5.3174505956955</v>
      </c>
      <c r="L129" s="22">
        <f t="shared" si="63"/>
        <v>0.52854868006043132</v>
      </c>
      <c r="M129" s="6">
        <f t="shared" si="46"/>
        <v>0.30456</v>
      </c>
      <c r="N129" s="6">
        <f t="shared" si="47"/>
        <v>0.2956950853294657</v>
      </c>
      <c r="O129" s="6">
        <f t="shared" si="48"/>
        <v>0.51283891959434347</v>
      </c>
      <c r="P129" s="6">
        <f t="shared" si="49"/>
        <v>0.28829236045829054</v>
      </c>
      <c r="Q129" s="6">
        <f t="shared" si="50"/>
        <v>1.5413381298993996E-3</v>
      </c>
      <c r="R129" s="6">
        <f t="shared" si="64"/>
        <v>1.4113692216301955E-3</v>
      </c>
      <c r="S129" s="20"/>
      <c r="T129" s="6">
        <v>5.6911909515534303E-3</v>
      </c>
      <c r="U129" s="6">
        <v>9.5472000000000001E-2</v>
      </c>
      <c r="V129" s="6">
        <f t="shared" si="60"/>
        <v>0.3089854365500096</v>
      </c>
      <c r="W129" s="6">
        <v>5.4334938252670903E-4</v>
      </c>
      <c r="X129" s="35"/>
      <c r="Y129" s="6">
        <v>4.9437102398375704E-3</v>
      </c>
      <c r="Z129" s="6">
        <v>0.51364799999999999</v>
      </c>
      <c r="AA129" s="6">
        <f t="shared" si="61"/>
        <v>0.71669240263867728</v>
      </c>
      <c r="AB129" s="6">
        <v>2.5393268772720902E-3</v>
      </c>
    </row>
    <row r="130" spans="1:28" x14ac:dyDescent="0.2">
      <c r="A130" s="3" t="s">
        <v>25</v>
      </c>
      <c r="B130" s="4">
        <v>12.440340880263111</v>
      </c>
      <c r="C130" s="4" t="s">
        <v>2</v>
      </c>
      <c r="D130" s="5">
        <v>0.12272222222222223</v>
      </c>
      <c r="E130" s="23">
        <v>18.8762179597847</v>
      </c>
      <c r="F130" s="5">
        <v>9.6404959999999988</v>
      </c>
      <c r="G130" s="5">
        <v>3.1036146013879042</v>
      </c>
      <c r="H130" s="5">
        <v>0.18141709814015899</v>
      </c>
      <c r="I130" s="23">
        <v>0</v>
      </c>
      <c r="K130" s="23">
        <f>AVERAGE(T130, Y130) * 1000</f>
        <v>18.8762179597847</v>
      </c>
      <c r="L130" s="23">
        <f>STDEV(T130, Y130) * 1000</f>
        <v>1.4175287365403788</v>
      </c>
      <c r="M130" s="5">
        <f t="shared" si="46"/>
        <v>9.6404959999999988</v>
      </c>
      <c r="N130" s="5">
        <f t="shared" si="47"/>
        <v>0.78870442886174164</v>
      </c>
      <c r="O130" s="5">
        <f t="shared" si="48"/>
        <v>3.1036146013879042</v>
      </c>
      <c r="P130" s="5">
        <f t="shared" si="49"/>
        <v>0.1270622371265171</v>
      </c>
      <c r="Q130" s="5">
        <f t="shared" si="50"/>
        <v>0.18141709814015899</v>
      </c>
      <c r="R130" s="5">
        <f>STDEV(W130, AB130)</f>
        <v>1.2220765905397637E-3</v>
      </c>
      <c r="S130" s="20"/>
      <c r="T130" s="5">
        <v>1.9878562141919201E-2</v>
      </c>
      <c r="U130" s="5">
        <v>9.0827977499999992</v>
      </c>
      <c r="V130" s="5">
        <f t="shared" si="60"/>
        <v>3.0137680318830111</v>
      </c>
      <c r="W130" s="5">
        <v>0.18055295949585901</v>
      </c>
      <c r="X130" s="35"/>
      <c r="Y130" s="5">
        <v>1.78738737776502E-2</v>
      </c>
      <c r="Z130" s="5">
        <v>10.19819425</v>
      </c>
      <c r="AA130" s="5">
        <f t="shared" si="61"/>
        <v>3.1934611708927978</v>
      </c>
      <c r="AB130" s="5">
        <v>0.18228123678445901</v>
      </c>
    </row>
    <row r="131" spans="1:28" x14ac:dyDescent="0.2">
      <c r="A131" s="3" t="s">
        <v>25</v>
      </c>
      <c r="B131" s="4">
        <v>13.476110635463098</v>
      </c>
      <c r="C131" s="4" t="s">
        <v>2</v>
      </c>
      <c r="D131" s="5">
        <v>0.2505</v>
      </c>
      <c r="E131" s="23">
        <v>18.8762179597847</v>
      </c>
      <c r="F131" s="5">
        <v>9.6404959999999988</v>
      </c>
      <c r="G131" s="5">
        <v>3.1036146013879042</v>
      </c>
      <c r="H131" s="5">
        <v>0.18141709814015899</v>
      </c>
      <c r="I131" s="23">
        <v>1.03576975520062</v>
      </c>
      <c r="K131" s="23">
        <f t="shared" ref="K131:K138" si="65">AVERAGE(T131, Y131) * 1000</f>
        <v>18.105913980253046</v>
      </c>
      <c r="L131" s="23">
        <f t="shared" ref="L131:L138" si="66">STDEV(T131, Y131) * 1000</f>
        <v>2.2790697325719682</v>
      </c>
      <c r="M131" s="5">
        <f t="shared" si="46"/>
        <v>7.9596743850000005</v>
      </c>
      <c r="N131" s="5">
        <f t="shared" si="47"/>
        <v>1.316133135420293</v>
      </c>
      <c r="O131" s="5">
        <f t="shared" si="48"/>
        <v>2.8164477501225185</v>
      </c>
      <c r="P131" s="5">
        <f t="shared" si="49"/>
        <v>0.23365126077042206</v>
      </c>
      <c r="Q131" s="5">
        <f t="shared" si="50"/>
        <v>0.142617400129148</v>
      </c>
      <c r="R131" s="5">
        <f t="shared" ref="R131:R138" si="67">STDEV(W131, AB131)</f>
        <v>5.6891403644984918E-3</v>
      </c>
      <c r="S131" s="20"/>
      <c r="T131" s="5">
        <v>1.9717459642951699E-2</v>
      </c>
      <c r="U131" s="5">
        <v>7.0290277200000002</v>
      </c>
      <c r="V131" s="5">
        <f t="shared" si="60"/>
        <v>2.6512313591989667</v>
      </c>
      <c r="W131" s="5">
        <v>0.13859457039828901</v>
      </c>
      <c r="X131" s="35"/>
      <c r="Y131" s="5">
        <v>1.6494368317554398E-2</v>
      </c>
      <c r="Z131" s="5">
        <v>8.8903210500000007</v>
      </c>
      <c r="AA131" s="5">
        <f t="shared" si="61"/>
        <v>2.9816641410460702</v>
      </c>
      <c r="AB131" s="5">
        <v>0.14664022986000699</v>
      </c>
    </row>
    <row r="132" spans="1:28" x14ac:dyDescent="0.2">
      <c r="A132" s="3" t="s">
        <v>25</v>
      </c>
      <c r="B132" s="4">
        <v>14.443068366312447</v>
      </c>
      <c r="C132" s="4" t="s">
        <v>2</v>
      </c>
      <c r="D132" s="5">
        <v>0.2505</v>
      </c>
      <c r="E132" s="23">
        <v>18.8762179597847</v>
      </c>
      <c r="F132" s="5">
        <v>9.6404959999999988</v>
      </c>
      <c r="G132" s="5">
        <v>3.1036146013879042</v>
      </c>
      <c r="H132" s="5">
        <v>0.18141709814015899</v>
      </c>
      <c r="I132" s="23">
        <v>2.00272748604774</v>
      </c>
      <c r="K132" s="23">
        <f t="shared" si="65"/>
        <v>19.910720643699698</v>
      </c>
      <c r="L132" s="23">
        <f t="shared" si="66"/>
        <v>2.5691329816819204</v>
      </c>
      <c r="M132" s="5">
        <f t="shared" si="46"/>
        <v>7.3038343949999991</v>
      </c>
      <c r="N132" s="5">
        <f t="shared" si="47"/>
        <v>1.0718204168940944</v>
      </c>
      <c r="O132" s="5">
        <f t="shared" si="48"/>
        <v>2.6989109461077962</v>
      </c>
      <c r="P132" s="5">
        <f t="shared" si="49"/>
        <v>0.19856535437743858</v>
      </c>
      <c r="Q132" s="5">
        <f t="shared" si="50"/>
        <v>0.144047781674949</v>
      </c>
      <c r="R132" s="5">
        <f t="shared" si="67"/>
        <v>2.5761950640541542E-3</v>
      </c>
      <c r="S132" s="20"/>
      <c r="T132" s="5">
        <v>2.1727371996816999E-2</v>
      </c>
      <c r="U132" s="5">
        <v>6.5459429099999999</v>
      </c>
      <c r="V132" s="5">
        <f t="shared" si="60"/>
        <v>2.5585040375187997</v>
      </c>
      <c r="W132" s="5">
        <v>0.14222613667549699</v>
      </c>
      <c r="X132" s="35"/>
      <c r="Y132" s="5">
        <v>1.8094069290582399E-2</v>
      </c>
      <c r="Z132" s="5">
        <v>8.0617258799999991</v>
      </c>
      <c r="AA132" s="5">
        <f t="shared" si="61"/>
        <v>2.8393178546967932</v>
      </c>
      <c r="AB132" s="5">
        <v>0.145869426674401</v>
      </c>
    </row>
    <row r="133" spans="1:28" x14ac:dyDescent="0.2">
      <c r="A133" s="3" t="s">
        <v>25</v>
      </c>
      <c r="B133" s="4">
        <v>15.451361935564368</v>
      </c>
      <c r="C133" s="4" t="s">
        <v>2</v>
      </c>
      <c r="D133" s="5">
        <v>0.2505</v>
      </c>
      <c r="E133" s="23">
        <v>18.8762179597847</v>
      </c>
      <c r="F133" s="5">
        <v>9.6404959999999988</v>
      </c>
      <c r="G133" s="5">
        <v>3.1036146013879042</v>
      </c>
      <c r="H133" s="5">
        <v>0.18141709814015899</v>
      </c>
      <c r="I133" s="23">
        <v>3.0110210553018901</v>
      </c>
      <c r="K133" s="23">
        <f t="shared" si="65"/>
        <v>17.410469925291</v>
      </c>
      <c r="L133" s="23">
        <f t="shared" si="66"/>
        <v>2.4352918305434867</v>
      </c>
      <c r="M133" s="5">
        <f t="shared" si="46"/>
        <v>6.2716837949999995</v>
      </c>
      <c r="N133" s="5">
        <f t="shared" si="47"/>
        <v>1.0478150467694927</v>
      </c>
      <c r="O133" s="5">
        <f t="shared" si="48"/>
        <v>2.4999448993103988</v>
      </c>
      <c r="P133" s="5">
        <f t="shared" si="49"/>
        <v>0.20956762828223088</v>
      </c>
      <c r="Q133" s="5">
        <f t="shared" si="50"/>
        <v>0.10791709438212299</v>
      </c>
      <c r="R133" s="5">
        <f t="shared" si="67"/>
        <v>2.9695720493324398E-3</v>
      </c>
      <c r="S133" s="20"/>
      <c r="T133" s="5">
        <v>1.9132481292836501E-2</v>
      </c>
      <c r="U133" s="5">
        <v>5.5307666700000002</v>
      </c>
      <c r="V133" s="5">
        <f t="shared" si="60"/>
        <v>2.3517582082348518</v>
      </c>
      <c r="W133" s="5">
        <v>0.105817289848818</v>
      </c>
      <c r="X133" s="35"/>
      <c r="Y133" s="5">
        <v>1.5688458557745501E-2</v>
      </c>
      <c r="Z133" s="5">
        <v>7.0126009199999997</v>
      </c>
      <c r="AA133" s="5">
        <f t="shared" si="61"/>
        <v>2.6481315903859461</v>
      </c>
      <c r="AB133" s="5">
        <v>0.110016898915428</v>
      </c>
    </row>
    <row r="134" spans="1:28" x14ac:dyDescent="0.2">
      <c r="A134" s="3" t="s">
        <v>25</v>
      </c>
      <c r="B134" s="4">
        <v>12.440343765854797</v>
      </c>
      <c r="C134" s="4" t="s">
        <v>3</v>
      </c>
      <c r="D134" s="5">
        <v>0.12411111111111112</v>
      </c>
      <c r="E134" s="23">
        <v>18.702291665521503</v>
      </c>
      <c r="F134" s="5">
        <v>10.642417680000001</v>
      </c>
      <c r="G134" s="5">
        <v>3.2612104101061297</v>
      </c>
      <c r="H134" s="5">
        <v>0.19838503284117948</v>
      </c>
      <c r="I134" s="23">
        <v>0</v>
      </c>
      <c r="K134" s="23">
        <f t="shared" si="65"/>
        <v>18.702291665521503</v>
      </c>
      <c r="L134" s="23">
        <f t="shared" si="66"/>
        <v>1.700363696880177</v>
      </c>
      <c r="M134" s="5">
        <f t="shared" si="46"/>
        <v>10.642417680000001</v>
      </c>
      <c r="N134" s="5">
        <f t="shared" si="47"/>
        <v>0.76756124313961782</v>
      </c>
      <c r="O134" s="5">
        <f t="shared" si="48"/>
        <v>3.2612104101061297</v>
      </c>
      <c r="P134" s="5">
        <f t="shared" si="49"/>
        <v>0.11768042331169909</v>
      </c>
      <c r="Q134" s="5">
        <f t="shared" si="50"/>
        <v>0.19838503284117948</v>
      </c>
      <c r="R134" s="5">
        <f t="shared" si="67"/>
        <v>3.7408264297604842E-3</v>
      </c>
      <c r="S134" s="20"/>
      <c r="T134" s="5">
        <v>1.99046303660689E-2</v>
      </c>
      <c r="U134" s="5">
        <v>10.09966992</v>
      </c>
      <c r="V134" s="5">
        <f t="shared" si="60"/>
        <v>3.1779977847695235</v>
      </c>
      <c r="W134" s="5">
        <v>0.20103019657690499</v>
      </c>
      <c r="X134" s="35"/>
      <c r="Y134" s="5">
        <v>1.74999529649741E-2</v>
      </c>
      <c r="Z134" s="5">
        <v>11.18516544</v>
      </c>
      <c r="AA134" s="5">
        <f t="shared" si="61"/>
        <v>3.3444230354427353</v>
      </c>
      <c r="AB134" s="5">
        <v>0.19573986910545399</v>
      </c>
    </row>
    <row r="135" spans="1:28" x14ac:dyDescent="0.2">
      <c r="A135" s="3" t="s">
        <v>25</v>
      </c>
      <c r="B135" s="4">
        <v>12.440350615169713</v>
      </c>
      <c r="C135" s="4" t="s">
        <v>3</v>
      </c>
      <c r="D135" s="5">
        <v>0.12225</v>
      </c>
      <c r="E135" s="23">
        <v>18.702291665521503</v>
      </c>
      <c r="F135" s="5">
        <v>10.642417680000001</v>
      </c>
      <c r="G135" s="5">
        <v>3.2612104101061297</v>
      </c>
      <c r="H135" s="5">
        <v>0.19838503284117948</v>
      </c>
      <c r="I135" s="23">
        <v>6.84931523434512E-6</v>
      </c>
      <c r="K135" s="23">
        <f t="shared" si="65"/>
        <v>18.993932017999899</v>
      </c>
      <c r="L135" s="23">
        <f t="shared" si="66"/>
        <v>1.4044598519755984</v>
      </c>
      <c r="M135" s="5">
        <f t="shared" si="46"/>
        <v>10.235687125</v>
      </c>
      <c r="N135" s="5">
        <f t="shared" si="47"/>
        <v>0.91653925862863761</v>
      </c>
      <c r="O135" s="5">
        <f t="shared" si="48"/>
        <v>3.1977207594950854</v>
      </c>
      <c r="P135" s="5">
        <f t="shared" si="49"/>
        <v>0.14331133447270716</v>
      </c>
      <c r="Q135" s="5">
        <f t="shared" si="50"/>
        <v>0.19377232411401552</v>
      </c>
      <c r="R135" s="5">
        <f t="shared" si="67"/>
        <v>3.0330727457748468E-3</v>
      </c>
      <c r="S135" s="30"/>
      <c r="T135" s="5">
        <v>1.99870351032361E-2</v>
      </c>
      <c r="U135" s="5">
        <v>9.5875959999999996</v>
      </c>
      <c r="V135" s="5">
        <f t="shared" si="60"/>
        <v>3.0963843430685407</v>
      </c>
      <c r="W135" s="5">
        <v>0.19162761780764601</v>
      </c>
      <c r="X135" s="35"/>
      <c r="Y135" s="5">
        <v>1.80008289327637E-2</v>
      </c>
      <c r="Z135" s="5">
        <v>10.883778250000001</v>
      </c>
      <c r="AA135" s="5">
        <f t="shared" si="61"/>
        <v>3.2990571759216301</v>
      </c>
      <c r="AB135" s="5">
        <v>0.195917030420385</v>
      </c>
    </row>
    <row r="136" spans="1:28" x14ac:dyDescent="0.2">
      <c r="A136" s="3" t="s">
        <v>25</v>
      </c>
      <c r="B136" s="4">
        <v>13.476112125824805</v>
      </c>
      <c r="C136" s="4" t="s">
        <v>3</v>
      </c>
      <c r="D136" s="5">
        <v>0.24916666666666665</v>
      </c>
      <c r="E136" s="23">
        <v>18.702291665521503</v>
      </c>
      <c r="F136" s="5">
        <v>10.642417680000001</v>
      </c>
      <c r="G136" s="5">
        <v>3.2612104101061297</v>
      </c>
      <c r="H136" s="5">
        <v>0.19838503284117948</v>
      </c>
      <c r="I136" s="23">
        <v>1.0357683599696901</v>
      </c>
      <c r="K136" s="23">
        <f t="shared" si="65"/>
        <v>19.882002046116753</v>
      </c>
      <c r="L136" s="23">
        <f t="shared" si="66"/>
        <v>2.6535219691641481</v>
      </c>
      <c r="M136" s="5">
        <f t="shared" si="46"/>
        <v>9.522342179999999</v>
      </c>
      <c r="N136" s="5">
        <f t="shared" si="47"/>
        <v>1.6499820126773852</v>
      </c>
      <c r="O136" s="5">
        <f t="shared" si="48"/>
        <v>3.0800112825230226</v>
      </c>
      <c r="P136" s="5">
        <f t="shared" si="49"/>
        <v>0.26785324164880603</v>
      </c>
      <c r="Q136" s="5">
        <f t="shared" si="50"/>
        <v>0.18713409494690147</v>
      </c>
      <c r="R136" s="5">
        <f t="shared" si="67"/>
        <v>7.5372015795793302E-3</v>
      </c>
      <c r="S136" s="20"/>
      <c r="T136" s="5">
        <v>2.17583254245402E-2</v>
      </c>
      <c r="U136" s="5">
        <v>8.3556287099999995</v>
      </c>
      <c r="V136" s="5">
        <f t="shared" si="60"/>
        <v>2.8906104389903526</v>
      </c>
      <c r="W136" s="5">
        <v>0.18180448859881099</v>
      </c>
      <c r="X136" s="35"/>
      <c r="Y136" s="5">
        <v>1.8005678667693301E-2</v>
      </c>
      <c r="Z136" s="5">
        <v>10.68905565</v>
      </c>
      <c r="AA136" s="5">
        <f t="shared" si="61"/>
        <v>3.2694121260556921</v>
      </c>
      <c r="AB136" s="5">
        <v>0.19246370129499199</v>
      </c>
    </row>
    <row r="137" spans="1:28" x14ac:dyDescent="0.2">
      <c r="A137" s="3" t="s">
        <v>25</v>
      </c>
      <c r="B137" s="4">
        <v>14.443073313038363</v>
      </c>
      <c r="C137" s="4" t="s">
        <v>3</v>
      </c>
      <c r="D137" s="5">
        <v>0.24916666666666665</v>
      </c>
      <c r="E137" s="23">
        <v>18.702291665521503</v>
      </c>
      <c r="F137" s="5">
        <v>10.642417680000001</v>
      </c>
      <c r="G137" s="5">
        <v>3.2612104101061297</v>
      </c>
      <c r="H137" s="5">
        <v>0.19838503284117948</v>
      </c>
      <c r="I137" s="23">
        <v>2.0027295471842002</v>
      </c>
      <c r="K137" s="23">
        <f t="shared" si="65"/>
        <v>20.25178590236445</v>
      </c>
      <c r="L137" s="23">
        <f t="shared" si="66"/>
        <v>2.3286208366796162</v>
      </c>
      <c r="M137" s="5">
        <f t="shared" si="46"/>
        <v>8.8132519800000004</v>
      </c>
      <c r="N137" s="5">
        <f t="shared" si="47"/>
        <v>1.2680255993237914</v>
      </c>
      <c r="O137" s="5">
        <f t="shared" si="48"/>
        <v>2.9648587949237699</v>
      </c>
      <c r="P137" s="5">
        <f t="shared" si="49"/>
        <v>0.2138424942015508</v>
      </c>
      <c r="Q137" s="5">
        <f t="shared" si="50"/>
        <v>0.17700771678653499</v>
      </c>
      <c r="R137" s="5">
        <f t="shared" si="67"/>
        <v>5.157060756686413E-3</v>
      </c>
      <c r="S137" s="20"/>
      <c r="T137" s="5">
        <v>2.1898369486792899E-2</v>
      </c>
      <c r="U137" s="5">
        <v>7.91662248</v>
      </c>
      <c r="V137" s="5">
        <f t="shared" si="60"/>
        <v>2.8136493171680086</v>
      </c>
      <c r="W137" s="5">
        <v>0.17336112415449101</v>
      </c>
      <c r="X137" s="35"/>
      <c r="Y137" s="5">
        <v>1.8605202317936002E-2</v>
      </c>
      <c r="Z137" s="5">
        <v>9.70988148</v>
      </c>
      <c r="AA137" s="5">
        <f t="shared" si="61"/>
        <v>3.1160682726795317</v>
      </c>
      <c r="AB137" s="5">
        <v>0.18065430941857899</v>
      </c>
    </row>
    <row r="138" spans="1:28" x14ac:dyDescent="0.2">
      <c r="A138" s="3" t="s">
        <v>25</v>
      </c>
      <c r="B138" s="4">
        <v>15.451360635462931</v>
      </c>
      <c r="C138" s="4" t="s">
        <v>3</v>
      </c>
      <c r="D138" s="5">
        <v>0.24916666666666665</v>
      </c>
      <c r="E138" s="23">
        <v>18.702291665521503</v>
      </c>
      <c r="F138" s="5">
        <v>10.642417680000001</v>
      </c>
      <c r="G138" s="5">
        <v>3.2612104101061297</v>
      </c>
      <c r="H138" s="5">
        <v>0.19838503284117948</v>
      </c>
      <c r="I138" s="23">
        <v>3.01101686960941</v>
      </c>
      <c r="K138" s="23">
        <f t="shared" si="65"/>
        <v>20.135506226255949</v>
      </c>
      <c r="L138" s="23">
        <f t="shared" si="66"/>
        <v>2.2383400149535442</v>
      </c>
      <c r="M138" s="5">
        <f t="shared" si="46"/>
        <v>7.4274460649999998</v>
      </c>
      <c r="N138" s="5">
        <f t="shared" si="47"/>
        <v>1.1196375654487287</v>
      </c>
      <c r="O138" s="5">
        <f t="shared" si="48"/>
        <v>2.7214497179092039</v>
      </c>
      <c r="P138" s="5">
        <f t="shared" si="49"/>
        <v>0.20570609077960789</v>
      </c>
      <c r="Q138" s="5">
        <f t="shared" si="50"/>
        <v>0.14830232170449301</v>
      </c>
      <c r="R138" s="5">
        <f t="shared" si="67"/>
        <v>5.9193194340442356E-3</v>
      </c>
      <c r="S138" s="20"/>
      <c r="T138" s="5">
        <v>2.17182516294308E-2</v>
      </c>
      <c r="U138" s="5">
        <v>6.6357427500000004</v>
      </c>
      <c r="V138" s="5">
        <f t="shared" si="60"/>
        <v>2.5759935461875676</v>
      </c>
      <c r="W138" s="5">
        <v>0.14411673079267101</v>
      </c>
      <c r="X138" s="35"/>
      <c r="Y138" s="5">
        <v>1.8552760823081101E-2</v>
      </c>
      <c r="Z138" s="5">
        <v>8.2191493799999993</v>
      </c>
      <c r="AA138" s="5">
        <f t="shared" si="61"/>
        <v>2.8669058896308401</v>
      </c>
      <c r="AB138" s="5">
        <v>0.152487912616315</v>
      </c>
    </row>
    <row r="139" spans="1:28" x14ac:dyDescent="0.2">
      <c r="A139" s="1" t="s">
        <v>26</v>
      </c>
      <c r="B139" s="2">
        <v>17.075873033991659</v>
      </c>
      <c r="C139" s="2" t="s">
        <v>2</v>
      </c>
      <c r="D139" s="6">
        <v>0.25989999999999996</v>
      </c>
      <c r="E139" s="22">
        <v>12.705905394621849</v>
      </c>
      <c r="F139" s="6">
        <v>4.0433874400000001</v>
      </c>
      <c r="G139" s="6">
        <v>2.0046971638705973</v>
      </c>
      <c r="H139" s="6">
        <v>5.03351626841093E-2</v>
      </c>
      <c r="I139" s="22">
        <v>0</v>
      </c>
      <c r="K139" s="22">
        <f>AVERAGE(T139, Y139) * 1000</f>
        <v>12.705905394621849</v>
      </c>
      <c r="L139" s="22">
        <f>STDEV(T139, Y139) * 1000</f>
        <v>2.3393605952513812</v>
      </c>
      <c r="M139" s="6">
        <f t="shared" si="46"/>
        <v>4.0433874400000001</v>
      </c>
      <c r="N139" s="6">
        <f t="shared" si="47"/>
        <v>0.8889058013915111</v>
      </c>
      <c r="O139" s="6">
        <f t="shared" si="48"/>
        <v>2.0046971638705973</v>
      </c>
      <c r="P139" s="6">
        <f t="shared" si="49"/>
        <v>0.22170575621388225</v>
      </c>
      <c r="Q139" s="6">
        <f t="shared" si="50"/>
        <v>5.03351626841093E-2</v>
      </c>
      <c r="R139" s="6">
        <f>STDEV(W139, AB139)</f>
        <v>1.8354117687407777E-3</v>
      </c>
      <c r="S139" s="20"/>
      <c r="T139" s="6">
        <v>1.43600831351647E-2</v>
      </c>
      <c r="U139" s="6">
        <v>3.4148361199999999</v>
      </c>
      <c r="V139" s="6">
        <f t="shared" si="60"/>
        <v>1.8479275202236694</v>
      </c>
      <c r="W139" s="6">
        <v>4.90373305761631E-2</v>
      </c>
      <c r="X139" s="35"/>
      <c r="Y139" s="6">
        <v>1.1051727654079E-2</v>
      </c>
      <c r="Z139" s="6">
        <v>4.6719387599999997</v>
      </c>
      <c r="AA139" s="6">
        <f t="shared" si="61"/>
        <v>2.1614668075175247</v>
      </c>
      <c r="AB139" s="6">
        <v>5.1632994792055499E-2</v>
      </c>
    </row>
    <row r="140" spans="1:28" x14ac:dyDescent="0.2">
      <c r="A140" s="1" t="s">
        <v>26</v>
      </c>
      <c r="B140" s="2">
        <v>18.070321283610983</v>
      </c>
      <c r="C140" s="2" t="s">
        <v>2</v>
      </c>
      <c r="D140" s="6">
        <v>0.25956666666666667</v>
      </c>
      <c r="E140" s="22">
        <v>12.705905394621849</v>
      </c>
      <c r="F140" s="6">
        <v>4.0433874400000001</v>
      </c>
      <c r="G140" s="6">
        <v>2.0046971638705973</v>
      </c>
      <c r="H140" s="6">
        <v>5.03351626841093E-2</v>
      </c>
      <c r="I140" s="22">
        <v>0.99444824961932698</v>
      </c>
      <c r="K140" s="22">
        <f t="shared" ref="K140:K146" si="68">AVERAGE(T140, Y140) * 1000</f>
        <v>10.43048070544082</v>
      </c>
      <c r="L140" s="22">
        <f t="shared" ref="L140:L146" si="69">STDEV(T140, Y140) * 1000</f>
        <v>1.3724582024011889</v>
      </c>
      <c r="M140" s="6">
        <f t="shared" si="46"/>
        <v>3.3960078600000001</v>
      </c>
      <c r="N140" s="6">
        <f t="shared" si="47"/>
        <v>0.60737335778242851</v>
      </c>
      <c r="O140" s="6">
        <f t="shared" si="48"/>
        <v>1.8391233231852184</v>
      </c>
      <c r="P140" s="6">
        <f t="shared" si="49"/>
        <v>0.16512578306345108</v>
      </c>
      <c r="Q140" s="6">
        <f t="shared" si="50"/>
        <v>3.50051971858511E-2</v>
      </c>
      <c r="R140" s="6">
        <f t="shared" ref="R140:R146" si="70">STDEV(W140, AB140)</f>
        <v>1.6743172464726496E-3</v>
      </c>
      <c r="S140" s="20"/>
      <c r="T140" s="6">
        <v>1.14009552072538E-2</v>
      </c>
      <c r="U140" s="6">
        <v>2.9665300399999999</v>
      </c>
      <c r="V140" s="6">
        <f t="shared" si="60"/>
        <v>1.7223617622323133</v>
      </c>
      <c r="W140" s="6">
        <v>3.3821276107012702E-2</v>
      </c>
      <c r="X140" s="35"/>
      <c r="Y140" s="6">
        <v>9.4600062036278403E-3</v>
      </c>
      <c r="Z140" s="6">
        <v>3.8254856799999999</v>
      </c>
      <c r="AA140" s="6">
        <f t="shared" si="61"/>
        <v>1.9558848841381233</v>
      </c>
      <c r="AB140" s="6">
        <v>3.6189118264689499E-2</v>
      </c>
    </row>
    <row r="141" spans="1:28" x14ac:dyDescent="0.2">
      <c r="A141" s="1" t="s">
        <v>26</v>
      </c>
      <c r="B141" s="2">
        <v>19.02375183916708</v>
      </c>
      <c r="C141" s="2" t="s">
        <v>2</v>
      </c>
      <c r="D141" s="6">
        <v>0.25989999999999996</v>
      </c>
      <c r="E141" s="22">
        <v>12.705905394621849</v>
      </c>
      <c r="F141" s="6">
        <v>4.0433874400000001</v>
      </c>
      <c r="G141" s="6">
        <v>2.0046971638705973</v>
      </c>
      <c r="H141" s="6">
        <v>5.03351626841093E-2</v>
      </c>
      <c r="I141" s="22">
        <v>1.9478788051750999</v>
      </c>
      <c r="K141" s="22">
        <f t="shared" si="68"/>
        <v>11.671761283069214</v>
      </c>
      <c r="L141" s="22">
        <f t="shared" si="69"/>
        <v>2.5035973363473447</v>
      </c>
      <c r="M141" s="6">
        <f t="shared" si="46"/>
        <v>2.2597632999999999</v>
      </c>
      <c r="N141" s="6">
        <f t="shared" si="47"/>
        <v>0.54485736843521826</v>
      </c>
      <c r="O141" s="6">
        <f t="shared" si="48"/>
        <v>1.4977385298956256</v>
      </c>
      <c r="P141" s="6">
        <f t="shared" si="49"/>
        <v>0.18189335373284021</v>
      </c>
      <c r="Q141" s="6">
        <f t="shared" si="50"/>
        <v>2.5693366065688852E-2</v>
      </c>
      <c r="R141" s="6">
        <f t="shared" si="70"/>
        <v>7.019077590417151E-4</v>
      </c>
      <c r="S141" s="20"/>
      <c r="T141" s="6">
        <v>1.3442071936961E-2</v>
      </c>
      <c r="U141" s="6">
        <v>1.8744909599999999</v>
      </c>
      <c r="V141" s="6">
        <f t="shared" si="60"/>
        <v>1.3691205060183709</v>
      </c>
      <c r="W141" s="6">
        <v>2.5197042329503001E-2</v>
      </c>
      <c r="X141" s="35"/>
      <c r="Y141" s="6">
        <v>9.9014506291774298E-3</v>
      </c>
      <c r="Z141" s="6">
        <v>2.6450356400000001</v>
      </c>
      <c r="AA141" s="6">
        <f t="shared" si="61"/>
        <v>1.6263565537728804</v>
      </c>
      <c r="AB141" s="6">
        <v>2.6189689801874701E-2</v>
      </c>
    </row>
    <row r="142" spans="1:28" x14ac:dyDescent="0.2">
      <c r="A142" s="1" t="s">
        <v>26</v>
      </c>
      <c r="B142" s="2">
        <v>20.048449137493048</v>
      </c>
      <c r="C142" s="2" t="s">
        <v>2</v>
      </c>
      <c r="D142" s="6">
        <v>0.25989999999999996</v>
      </c>
      <c r="E142" s="22">
        <v>12.705905394621849</v>
      </c>
      <c r="F142" s="6">
        <v>4.0433874400000001</v>
      </c>
      <c r="G142" s="6">
        <v>2.0046971638705973</v>
      </c>
      <c r="H142" s="6">
        <v>5.03351626841093E-2</v>
      </c>
      <c r="I142" s="22">
        <v>2.9725761035007499</v>
      </c>
      <c r="K142" s="22">
        <f t="shared" si="68"/>
        <v>14.6095058521457</v>
      </c>
      <c r="L142" s="22">
        <f t="shared" si="69"/>
        <v>2.7483729901908531</v>
      </c>
      <c r="M142" s="6">
        <f t="shared" si="46"/>
        <v>1.2856799200000002</v>
      </c>
      <c r="N142" s="6">
        <f t="shared" si="47"/>
        <v>0.28984685970071178</v>
      </c>
      <c r="O142" s="6">
        <f t="shared" si="48"/>
        <v>1.1302474881497049</v>
      </c>
      <c r="P142" s="6">
        <f t="shared" si="49"/>
        <v>0.12822274003688017</v>
      </c>
      <c r="Q142" s="6">
        <f t="shared" si="50"/>
        <v>1.8384844674979649E-2</v>
      </c>
      <c r="R142" s="6">
        <f t="shared" si="70"/>
        <v>7.0099142686482244E-4</v>
      </c>
      <c r="S142" s="20"/>
      <c r="T142" s="6">
        <v>1.6552899030739601E-2</v>
      </c>
      <c r="U142" s="6">
        <v>1.0807272400000001</v>
      </c>
      <c r="V142" s="6">
        <f t="shared" si="60"/>
        <v>1.0395803191673072</v>
      </c>
      <c r="W142" s="6">
        <v>1.78891688834899E-2</v>
      </c>
      <c r="X142" s="35"/>
      <c r="Y142" s="6">
        <v>1.26661126735518E-2</v>
      </c>
      <c r="Z142" s="6">
        <v>1.4906326000000001</v>
      </c>
      <c r="AA142" s="6">
        <f t="shared" si="61"/>
        <v>1.2209146571321028</v>
      </c>
      <c r="AB142" s="6">
        <v>1.8880520466469399E-2</v>
      </c>
    </row>
    <row r="143" spans="1:28" x14ac:dyDescent="0.2">
      <c r="A143" s="1" t="s">
        <v>26</v>
      </c>
      <c r="B143" s="2">
        <v>17.075887874175464</v>
      </c>
      <c r="C143" s="2" t="s">
        <v>3</v>
      </c>
      <c r="D143" s="6">
        <v>0.25946666666666668</v>
      </c>
      <c r="E143" s="22">
        <v>13.473884914983001</v>
      </c>
      <c r="F143" s="6">
        <v>2.4404550600000001</v>
      </c>
      <c r="G143" s="6">
        <v>1.5534303713374671</v>
      </c>
      <c r="H143" s="6">
        <v>3.1811994973955399E-2</v>
      </c>
      <c r="I143" s="22">
        <v>0</v>
      </c>
      <c r="K143" s="22">
        <f t="shared" si="68"/>
        <v>13.473884914983001</v>
      </c>
      <c r="L143" s="22">
        <f t="shared" si="69"/>
        <v>2.9484355238851503</v>
      </c>
      <c r="M143" s="6">
        <f t="shared" si="46"/>
        <v>2.4404550600000001</v>
      </c>
      <c r="N143" s="6">
        <f t="shared" si="47"/>
        <v>0.72609059007814813</v>
      </c>
      <c r="O143" s="6">
        <f t="shared" si="48"/>
        <v>1.5534303713374671</v>
      </c>
      <c r="P143" s="6">
        <f t="shared" si="49"/>
        <v>0.23370554724412892</v>
      </c>
      <c r="Q143" s="6">
        <f t="shared" si="50"/>
        <v>3.1811994973955399E-2</v>
      </c>
      <c r="R143" s="6">
        <f t="shared" si="70"/>
        <v>2.5877366552156797E-3</v>
      </c>
      <c r="S143" s="20"/>
      <c r="T143" s="6">
        <v>1.5558743667813501E-2</v>
      </c>
      <c r="U143" s="6">
        <v>1.9270314799999999</v>
      </c>
      <c r="V143" s="6">
        <f t="shared" si="60"/>
        <v>1.3881755940802301</v>
      </c>
      <c r="W143" s="6">
        <v>2.9982188837127399E-2</v>
      </c>
      <c r="X143" s="35"/>
      <c r="Y143" s="6">
        <v>1.13890261621525E-2</v>
      </c>
      <c r="Z143" s="6">
        <v>2.9538786400000001</v>
      </c>
      <c r="AA143" s="6">
        <f t="shared" si="61"/>
        <v>1.7186851485947041</v>
      </c>
      <c r="AB143" s="6">
        <v>3.3641801110783402E-2</v>
      </c>
    </row>
    <row r="144" spans="1:28" x14ac:dyDescent="0.2">
      <c r="A144" s="1" t="s">
        <v>26</v>
      </c>
      <c r="B144" s="2">
        <v>18.070329559868366</v>
      </c>
      <c r="C144" s="2" t="s">
        <v>3</v>
      </c>
      <c r="D144" s="6">
        <v>0.25856666666666667</v>
      </c>
      <c r="E144" s="22">
        <v>13.473884914983001</v>
      </c>
      <c r="F144" s="6">
        <v>2.4404550600000001</v>
      </c>
      <c r="G144" s="6">
        <v>1.5534303713374671</v>
      </c>
      <c r="H144" s="6">
        <v>3.1811994973955399E-2</v>
      </c>
      <c r="I144" s="22">
        <v>0.99444168569258595</v>
      </c>
      <c r="K144" s="22">
        <f t="shared" si="68"/>
        <v>12.386287867015035</v>
      </c>
      <c r="L144" s="22">
        <f t="shared" si="69"/>
        <v>4.7356136956400485</v>
      </c>
      <c r="M144" s="6">
        <f t="shared" si="46"/>
        <v>1.8046105799999999</v>
      </c>
      <c r="N144" s="6">
        <f t="shared" si="47"/>
        <v>0.90206152305548748</v>
      </c>
      <c r="O144" s="6">
        <f t="shared" si="48"/>
        <v>1.3215018626785917</v>
      </c>
      <c r="P144" s="6">
        <f t="shared" si="49"/>
        <v>0.34130164645665673</v>
      </c>
      <c r="Q144" s="6">
        <f t="shared" si="50"/>
        <v>2.0216518680295198E-2</v>
      </c>
      <c r="R144" s="6">
        <f t="shared" si="70"/>
        <v>2.6272551203783369E-3</v>
      </c>
      <c r="S144" s="20"/>
      <c r="T144" s="6">
        <v>1.5734872424281999E-2</v>
      </c>
      <c r="U144" s="6">
        <v>1.1667567599999999</v>
      </c>
      <c r="V144" s="6">
        <f t="shared" si="60"/>
        <v>1.0801651540389552</v>
      </c>
      <c r="W144" s="6">
        <v>1.8358768768768598E-2</v>
      </c>
      <c r="X144" s="35"/>
      <c r="Y144" s="6">
        <v>9.0377033097480703E-3</v>
      </c>
      <c r="Z144" s="6">
        <v>2.4424644</v>
      </c>
      <c r="AA144" s="6">
        <f t="shared" si="61"/>
        <v>1.562838571318228</v>
      </c>
      <c r="AB144" s="6">
        <v>2.2074268591821801E-2</v>
      </c>
    </row>
    <row r="145" spans="1:28" x14ac:dyDescent="0.2">
      <c r="A145" s="1" t="s">
        <v>26</v>
      </c>
      <c r="B145" s="2">
        <v>19.023765315830211</v>
      </c>
      <c r="C145" s="2" t="s">
        <v>3</v>
      </c>
      <c r="D145" s="6">
        <v>0.25946666666666668</v>
      </c>
      <c r="E145" s="22">
        <v>13.473884914983001</v>
      </c>
      <c r="F145" s="6">
        <v>2.4404550600000001</v>
      </c>
      <c r="G145" s="6">
        <v>1.5534303713374671</v>
      </c>
      <c r="H145" s="6">
        <v>3.1811994973955399E-2</v>
      </c>
      <c r="I145" s="22">
        <v>1.94787744165411</v>
      </c>
      <c r="K145" s="22">
        <f t="shared" si="68"/>
        <v>10.244265124218256</v>
      </c>
      <c r="L145" s="22">
        <f t="shared" si="69"/>
        <v>4.2714349556195472</v>
      </c>
      <c r="M145" s="6">
        <f t="shared" si="46"/>
        <v>0.90293785999999998</v>
      </c>
      <c r="N145" s="6">
        <f t="shared" si="47"/>
        <v>0.48128892135488777</v>
      </c>
      <c r="O145" s="6">
        <f t="shared" si="48"/>
        <v>0.93254636210279718</v>
      </c>
      <c r="P145" s="6">
        <f t="shared" si="49"/>
        <v>0.25805093500640019</v>
      </c>
      <c r="Q145" s="6">
        <f t="shared" si="50"/>
        <v>8.2220376673204001E-3</v>
      </c>
      <c r="R145" s="6">
        <f t="shared" si="70"/>
        <v>1.073610973752195E-3</v>
      </c>
      <c r="S145" s="20"/>
      <c r="T145" s="6">
        <v>1.32646257467341E-2</v>
      </c>
      <c r="U145" s="6">
        <v>0.56261519999999998</v>
      </c>
      <c r="V145" s="6">
        <f t="shared" si="60"/>
        <v>0.75007679606824262</v>
      </c>
      <c r="W145" s="6">
        <v>7.46288006742393E-3</v>
      </c>
      <c r="X145" s="35"/>
      <c r="Y145" s="6">
        <v>7.2239045017024103E-3</v>
      </c>
      <c r="Z145" s="6">
        <v>1.24326052</v>
      </c>
      <c r="AA145" s="6">
        <f t="shared" si="61"/>
        <v>1.1150159281373517</v>
      </c>
      <c r="AB145" s="6">
        <v>8.9811952672168693E-3</v>
      </c>
    </row>
    <row r="146" spans="1:28" x14ac:dyDescent="0.2">
      <c r="A146" s="1" t="s">
        <v>26</v>
      </c>
      <c r="B146" s="2">
        <v>20.048444222476753</v>
      </c>
      <c r="C146" s="2" t="s">
        <v>3</v>
      </c>
      <c r="D146" s="6">
        <v>0.25946666666666668</v>
      </c>
      <c r="E146" s="22">
        <v>13.473884914983001</v>
      </c>
      <c r="F146" s="6">
        <v>2.4404550600000001</v>
      </c>
      <c r="G146" s="6">
        <v>1.5534303713374671</v>
      </c>
      <c r="H146" s="6">
        <v>3.1811994973955399E-2</v>
      </c>
      <c r="I146" s="22">
        <v>2.9725563483003299</v>
      </c>
      <c r="K146" s="22">
        <f t="shared" si="68"/>
        <v>13.757540996699499</v>
      </c>
      <c r="L146" s="22">
        <f t="shared" si="69"/>
        <v>4.0143735958779168</v>
      </c>
      <c r="M146" s="6">
        <f t="shared" si="46"/>
        <v>1.5797877599999999</v>
      </c>
      <c r="N146" s="6">
        <f t="shared" si="47"/>
        <v>0.58158814332103936</v>
      </c>
      <c r="O146" s="6">
        <f t="shared" si="48"/>
        <v>1.2460155872760466</v>
      </c>
      <c r="P146" s="6">
        <f t="shared" si="49"/>
        <v>0.23337916044552298</v>
      </c>
      <c r="Q146" s="6">
        <f t="shared" si="50"/>
        <v>2.0566638831172251E-2</v>
      </c>
      <c r="R146" s="6">
        <f t="shared" si="70"/>
        <v>1.6593644540984817E-3</v>
      </c>
      <c r="S146" s="20"/>
      <c r="T146" s="6">
        <v>1.6596131788561001E-2</v>
      </c>
      <c r="U146" s="6">
        <v>1.16854284</v>
      </c>
      <c r="V146" s="6">
        <f t="shared" si="60"/>
        <v>1.0809916003373938</v>
      </c>
      <c r="W146" s="6">
        <v>1.9393290973219301E-2</v>
      </c>
      <c r="X146" s="35"/>
      <c r="Y146" s="6">
        <v>1.0918950204837999E-2</v>
      </c>
      <c r="Z146" s="6">
        <v>1.99103268</v>
      </c>
      <c r="AA146" s="6">
        <f t="shared" si="61"/>
        <v>1.4110395742146993</v>
      </c>
      <c r="AB146" s="6">
        <v>2.1739986689125201E-2</v>
      </c>
    </row>
    <row r="147" spans="1:28" x14ac:dyDescent="0.2">
      <c r="A147" s="3" t="s">
        <v>27</v>
      </c>
      <c r="B147" s="4">
        <v>27.295338755706965</v>
      </c>
      <c r="C147" s="4" t="s">
        <v>2</v>
      </c>
      <c r="D147" s="5">
        <v>0.2505</v>
      </c>
      <c r="E147" s="23">
        <v>13.432098684878385</v>
      </c>
      <c r="F147" s="5">
        <v>0.69533275500000002</v>
      </c>
      <c r="G147" s="5">
        <v>0.7831933800445976</v>
      </c>
      <c r="H147" s="5">
        <v>7.664302700569575E-3</v>
      </c>
      <c r="I147" s="23">
        <v>0</v>
      </c>
      <c r="K147" s="23">
        <f>AVERAGE(T147, Y147) * 1000</f>
        <v>13.432098684878385</v>
      </c>
      <c r="L147" s="23">
        <f>STDEV(T147, Y147) * 1000</f>
        <v>5.2844981223581327</v>
      </c>
      <c r="M147" s="5">
        <f t="shared" si="46"/>
        <v>0.69533275500000002</v>
      </c>
      <c r="N147" s="5">
        <f t="shared" si="47"/>
        <v>0.63410959550918011</v>
      </c>
      <c r="O147" s="5">
        <f t="shared" si="48"/>
        <v>0.7831933800445976</v>
      </c>
      <c r="P147" s="5">
        <f t="shared" si="49"/>
        <v>0.40482313287241495</v>
      </c>
      <c r="Q147" s="5">
        <f t="shared" si="50"/>
        <v>7.664302700569575E-3</v>
      </c>
      <c r="R147" s="5">
        <f>STDEV(W147, AB147)</f>
        <v>4.8429380256959928E-3</v>
      </c>
      <c r="S147" s="20"/>
      <c r="T147" s="5">
        <v>1.7168803142365401E-2</v>
      </c>
      <c r="U147" s="5">
        <v>0.24694956000000001</v>
      </c>
      <c r="V147" s="5">
        <f t="shared" si="60"/>
        <v>0.49694019760933006</v>
      </c>
      <c r="W147" s="5">
        <v>4.2398283817337498E-3</v>
      </c>
      <c r="X147" s="35"/>
      <c r="Y147" s="5">
        <v>9.6953942273913692E-3</v>
      </c>
      <c r="Z147" s="5">
        <v>1.14371595</v>
      </c>
      <c r="AA147" s="5">
        <f t="shared" si="61"/>
        <v>1.069446562479865</v>
      </c>
      <c r="AB147" s="5">
        <v>1.10887770194054E-2</v>
      </c>
    </row>
    <row r="148" spans="1:28" x14ac:dyDescent="0.2">
      <c r="A148" s="3" t="s">
        <v>27</v>
      </c>
      <c r="B148" s="4">
        <v>39.796613616183436</v>
      </c>
      <c r="C148" s="4" t="s">
        <v>2</v>
      </c>
      <c r="D148" s="5">
        <v>6.2966666666666671E-2</v>
      </c>
      <c r="E148" s="23">
        <v>13.432098684878385</v>
      </c>
      <c r="F148" s="5">
        <v>0.69533275500000002</v>
      </c>
      <c r="G148" s="5">
        <v>0.7831933800445976</v>
      </c>
      <c r="H148" s="5">
        <v>7.664302700569575E-3</v>
      </c>
      <c r="I148" s="23">
        <v>12.5012748604768</v>
      </c>
      <c r="K148" s="23">
        <f t="shared" ref="K148:K150" si="71">AVERAGE(T148, Y148) * 1000</f>
        <v>7.0605168729887797</v>
      </c>
      <c r="L148" s="23">
        <f t="shared" ref="L148:L150" si="72">STDEV(T148, Y148) * 1000</f>
        <v>3.684227694576796</v>
      </c>
      <c r="M148" s="5">
        <f t="shared" si="46"/>
        <v>0.10449962</v>
      </c>
      <c r="N148" s="5">
        <f t="shared" si="47"/>
        <v>0.13006242118860006</v>
      </c>
      <c r="O148" s="5">
        <f t="shared" si="48"/>
        <v>0.2775956662426971</v>
      </c>
      <c r="P148" s="5">
        <f t="shared" si="49"/>
        <v>0.23426594324943228</v>
      </c>
      <c r="Q148" s="5">
        <f t="shared" si="50"/>
        <v>4.9823154314754053E-4</v>
      </c>
      <c r="R148" s="5">
        <f t="shared" ref="R148:R150" si="73">STDEV(W148, AB148)</f>
        <v>5.3330752526713405E-4</v>
      </c>
      <c r="S148" s="20"/>
      <c r="T148" s="5">
        <v>9.6656592592593103E-3</v>
      </c>
      <c r="U148" s="5">
        <v>1.25316E-2</v>
      </c>
      <c r="V148" s="5">
        <f t="shared" si="60"/>
        <v>0.11194462916996063</v>
      </c>
      <c r="W148" s="5">
        <v>1.2112617557333399E-4</v>
      </c>
      <c r="X148" s="35"/>
      <c r="Y148" s="5">
        <v>4.4553744867182497E-3</v>
      </c>
      <c r="Z148" s="5">
        <v>0.19646764</v>
      </c>
      <c r="AA148" s="5">
        <f t="shared" si="61"/>
        <v>0.44324670331543359</v>
      </c>
      <c r="AB148" s="5">
        <v>8.7533691072174704E-4</v>
      </c>
    </row>
    <row r="149" spans="1:28" x14ac:dyDescent="0.2">
      <c r="A149" s="3" t="s">
        <v>27</v>
      </c>
      <c r="B149" s="4">
        <v>27.295346841704074</v>
      </c>
      <c r="C149" s="4" t="s">
        <v>3</v>
      </c>
      <c r="D149" s="5">
        <v>0.25080000000000002</v>
      </c>
      <c r="E149" s="23">
        <v>9.7395842149206491</v>
      </c>
      <c r="F149" s="5">
        <v>0.66027608000000004</v>
      </c>
      <c r="G149" s="5">
        <v>0.79184936065240796</v>
      </c>
      <c r="H149" s="5">
        <v>5.69589841331307E-3</v>
      </c>
      <c r="I149" s="23">
        <v>0</v>
      </c>
      <c r="K149" s="23">
        <f t="shared" si="71"/>
        <v>9.7395842149206491</v>
      </c>
      <c r="L149" s="23">
        <f t="shared" si="72"/>
        <v>3.598984505099053</v>
      </c>
      <c r="M149" s="5">
        <f t="shared" si="46"/>
        <v>0.66027608000000004</v>
      </c>
      <c r="N149" s="5">
        <f t="shared" si="47"/>
        <v>0.40840190998509679</v>
      </c>
      <c r="O149" s="5">
        <f t="shared" si="48"/>
        <v>0.79184936065240796</v>
      </c>
      <c r="P149" s="5">
        <f t="shared" si="49"/>
        <v>0.25787853743331435</v>
      </c>
      <c r="Q149" s="5">
        <f t="shared" si="50"/>
        <v>5.69589841331307E-3</v>
      </c>
      <c r="R149" s="5">
        <f t="shared" si="73"/>
        <v>1.6013414148267565E-3</v>
      </c>
      <c r="S149" s="20"/>
      <c r="T149" s="5">
        <v>1.22844505638615E-2</v>
      </c>
      <c r="U149" s="5">
        <v>0.37149231999999999</v>
      </c>
      <c r="V149" s="5">
        <f t="shared" si="60"/>
        <v>0.60950169811084198</v>
      </c>
      <c r="W149" s="5">
        <v>4.5635790398942102E-3</v>
      </c>
      <c r="X149" s="35"/>
      <c r="Y149" s="5">
        <v>7.1947178659797998E-3</v>
      </c>
      <c r="Z149" s="5">
        <v>0.94905983999999999</v>
      </c>
      <c r="AA149" s="5">
        <f t="shared" si="61"/>
        <v>0.97419702319397383</v>
      </c>
      <c r="AB149" s="5">
        <v>6.8282177867319297E-3</v>
      </c>
    </row>
    <row r="150" spans="1:28" x14ac:dyDescent="0.2">
      <c r="A150" s="3" t="s">
        <v>27</v>
      </c>
      <c r="B150" s="4">
        <v>39.796617072553389</v>
      </c>
      <c r="C150" s="4" t="s">
        <v>3</v>
      </c>
      <c r="D150" s="5">
        <v>6.4125000000000001E-2</v>
      </c>
      <c r="E150" s="23">
        <v>9.7395842149206491</v>
      </c>
      <c r="F150" s="5">
        <v>0.66027608000000004</v>
      </c>
      <c r="G150" s="5">
        <v>0.79184936065240796</v>
      </c>
      <c r="H150" s="5">
        <v>5.69589841331307E-3</v>
      </c>
      <c r="I150" s="23">
        <v>12.5012702308474</v>
      </c>
      <c r="K150" s="23">
        <f t="shared" si="71"/>
        <v>5.4733996121169151</v>
      </c>
      <c r="L150" s="23">
        <f t="shared" si="72"/>
        <v>0.88385438985165676</v>
      </c>
      <c r="M150" s="5">
        <f t="shared" si="46"/>
        <v>0.12383999999999999</v>
      </c>
      <c r="N150" s="5">
        <f t="shared" si="47"/>
        <v>8.1458701192690289E-2</v>
      </c>
      <c r="O150" s="5">
        <f t="shared" si="48"/>
        <v>0.34166453572874944</v>
      </c>
      <c r="P150" s="5">
        <f t="shared" si="49"/>
        <v>0.1192085988950301</v>
      </c>
      <c r="Q150" s="5">
        <f t="shared" si="50"/>
        <v>6.4182699264417201E-4</v>
      </c>
      <c r="R150" s="5">
        <f t="shared" si="73"/>
        <v>3.3639949587238864E-4</v>
      </c>
      <c r="S150" s="20"/>
      <c r="T150" s="5">
        <v>6.0983790447625202E-3</v>
      </c>
      <c r="U150" s="5">
        <v>6.6239999999999993E-2</v>
      </c>
      <c r="V150" s="5">
        <f t="shared" si="60"/>
        <v>0.25737132707432658</v>
      </c>
      <c r="W150" s="5">
        <v>4.0395662792506998E-4</v>
      </c>
      <c r="X150" s="35"/>
      <c r="Y150" s="5">
        <v>4.8484201794713102E-3</v>
      </c>
      <c r="Z150" s="5">
        <v>0.18143999999999999</v>
      </c>
      <c r="AA150" s="5">
        <f t="shared" si="61"/>
        <v>0.42595774438317235</v>
      </c>
      <c r="AB150" s="5">
        <v>8.7969735736327399E-4</v>
      </c>
    </row>
    <row r="151" spans="1:28" x14ac:dyDescent="0.2">
      <c r="A151" s="1" t="s">
        <v>28</v>
      </c>
      <c r="B151" s="2">
        <v>14.182801718671156</v>
      </c>
      <c r="C151" s="2" t="s">
        <v>2</v>
      </c>
      <c r="D151" s="6">
        <v>0.23620000000000002</v>
      </c>
      <c r="E151" s="22">
        <v>17.04747279043815</v>
      </c>
      <c r="F151" s="6">
        <v>1.56094749</v>
      </c>
      <c r="G151" s="6">
        <v>1.2431919836747909</v>
      </c>
      <c r="H151" s="6">
        <v>2.5927385111731149E-2</v>
      </c>
      <c r="I151" s="22">
        <v>0</v>
      </c>
      <c r="K151" s="22">
        <f>AVERAGE(T151, Y151) * 1000</f>
        <v>17.04747279043815</v>
      </c>
      <c r="L151" s="22">
        <f>STDEV(T151, Y151) * 1000</f>
        <v>3.1274993552634625</v>
      </c>
      <c r="M151" s="6">
        <f t="shared" si="46"/>
        <v>1.56094749</v>
      </c>
      <c r="N151" s="6">
        <f t="shared" si="47"/>
        <v>0.43665860406809293</v>
      </c>
      <c r="O151" s="6">
        <f t="shared" si="48"/>
        <v>1.2431919836747909</v>
      </c>
      <c r="P151" s="6">
        <f t="shared" si="49"/>
        <v>0.17561994036406159</v>
      </c>
      <c r="Q151" s="6">
        <f t="shared" si="50"/>
        <v>2.5927385111731149E-2</v>
      </c>
      <c r="R151" s="6">
        <f>STDEV(W151, AB151)</f>
        <v>2.5620634029863789E-3</v>
      </c>
      <c r="S151" s="20"/>
      <c r="T151" s="6">
        <v>1.92589487927015E-2</v>
      </c>
      <c r="U151" s="6">
        <v>1.25218323</v>
      </c>
      <c r="V151" s="6">
        <f t="shared" si="60"/>
        <v>1.119009932931786</v>
      </c>
      <c r="W151" s="6">
        <v>2.4115732705649599E-2</v>
      </c>
      <c r="X151" s="35"/>
      <c r="Y151" s="6">
        <v>1.48359967881748E-2</v>
      </c>
      <c r="Z151" s="6">
        <v>1.86971175</v>
      </c>
      <c r="AA151" s="6">
        <f t="shared" si="61"/>
        <v>1.367374034417796</v>
      </c>
      <c r="AB151" s="6">
        <v>2.77390375178127E-2</v>
      </c>
    </row>
    <row r="152" spans="1:28" x14ac:dyDescent="0.2">
      <c r="A152" s="1" t="s">
        <v>28</v>
      </c>
      <c r="B152" s="2">
        <v>22.322802226027243</v>
      </c>
      <c r="C152" s="2" t="s">
        <v>2</v>
      </c>
      <c r="D152" s="6">
        <v>6.3049999999999995E-2</v>
      </c>
      <c r="E152" s="22">
        <v>17.04747279043815</v>
      </c>
      <c r="F152" s="6">
        <v>1.56094749</v>
      </c>
      <c r="G152" s="6">
        <v>1.2431919836747909</v>
      </c>
      <c r="H152" s="6">
        <v>2.5927385111731149E-2</v>
      </c>
      <c r="I152" s="22">
        <v>8.1400005073564099</v>
      </c>
      <c r="K152" s="22">
        <f t="shared" ref="K152:K155" si="74">AVERAGE(T152, Y152) * 1000</f>
        <v>15.833611032418801</v>
      </c>
      <c r="L152" s="22">
        <f t="shared" ref="L152:L155" si="75">STDEV(T152, Y152) * 1000</f>
        <v>2.6059454117142264</v>
      </c>
      <c r="M152" s="6">
        <f t="shared" si="46"/>
        <v>0.73318562499999995</v>
      </c>
      <c r="N152" s="6">
        <f t="shared" si="47"/>
        <v>0.11925670527228828</v>
      </c>
      <c r="O152" s="6">
        <f t="shared" si="48"/>
        <v>0.85484082273445861</v>
      </c>
      <c r="P152" s="6">
        <f t="shared" si="49"/>
        <v>6.9753749528953246E-2</v>
      </c>
      <c r="Q152" s="6">
        <f t="shared" si="50"/>
        <v>1.1453587768850599E-2</v>
      </c>
      <c r="R152" s="6">
        <f t="shared" ref="R152:R155" si="76">STDEV(W152, AB152)</f>
        <v>2.237743111436204E-5</v>
      </c>
      <c r="S152" s="20"/>
      <c r="T152" s="6">
        <v>1.7676292704443899E-2</v>
      </c>
      <c r="U152" s="6">
        <v>0.64885839999999995</v>
      </c>
      <c r="V152" s="6">
        <f t="shared" si="60"/>
        <v>0.80551747342934776</v>
      </c>
      <c r="W152" s="6">
        <v>1.14694110021371E-2</v>
      </c>
      <c r="X152" s="35"/>
      <c r="Y152" s="6">
        <v>1.39909293603937E-2</v>
      </c>
      <c r="Z152" s="6">
        <v>0.81751284999999996</v>
      </c>
      <c r="AA152" s="6">
        <f t="shared" si="61"/>
        <v>0.90416417203956934</v>
      </c>
      <c r="AB152" s="6">
        <v>1.14377645355641E-2</v>
      </c>
    </row>
    <row r="153" spans="1:28" x14ac:dyDescent="0.2">
      <c r="A153" s="1" t="s">
        <v>28</v>
      </c>
      <c r="B153" s="2">
        <v>13.243027841197391</v>
      </c>
      <c r="C153" s="2" t="s">
        <v>3</v>
      </c>
      <c r="D153" s="6">
        <v>0.23646666666666669</v>
      </c>
      <c r="E153" s="22">
        <v>16.846173100100948</v>
      </c>
      <c r="F153" s="6">
        <v>3.9788821350000001</v>
      </c>
      <c r="G153" s="6">
        <v>1.9891792421001826</v>
      </c>
      <c r="H153" s="6">
        <v>6.5949139542387347E-2</v>
      </c>
      <c r="I153" s="22">
        <v>0</v>
      </c>
      <c r="K153" s="22">
        <f t="shared" si="74"/>
        <v>16.846173100100948</v>
      </c>
      <c r="L153" s="22">
        <f t="shared" si="75"/>
        <v>2.585044923400778</v>
      </c>
      <c r="M153" s="6">
        <f t="shared" si="46"/>
        <v>3.9788821350000001</v>
      </c>
      <c r="N153" s="6">
        <f t="shared" si="47"/>
        <v>0.83541886560433543</v>
      </c>
      <c r="O153" s="6">
        <f t="shared" si="48"/>
        <v>1.9891792421001826</v>
      </c>
      <c r="P153" s="6">
        <f t="shared" si="49"/>
        <v>0.20999084645642557</v>
      </c>
      <c r="Q153" s="6">
        <f t="shared" si="50"/>
        <v>6.5949139542387347E-2</v>
      </c>
      <c r="R153" s="6">
        <f t="shared" si="76"/>
        <v>3.7880217571688158E-3</v>
      </c>
      <c r="S153" s="20"/>
      <c r="T153" s="6">
        <v>1.8674075895109499E-2</v>
      </c>
      <c r="U153" s="6">
        <v>3.3881517900000002</v>
      </c>
      <c r="V153" s="6">
        <f t="shared" si="60"/>
        <v>1.840693290583741</v>
      </c>
      <c r="W153" s="6">
        <v>6.3270603670611103E-2</v>
      </c>
      <c r="X153" s="35"/>
      <c r="Y153" s="6">
        <v>1.5018270305092399E-2</v>
      </c>
      <c r="Z153" s="6">
        <v>4.56961248</v>
      </c>
      <c r="AA153" s="6">
        <f t="shared" si="61"/>
        <v>2.1376651936166242</v>
      </c>
      <c r="AB153" s="6">
        <v>6.8627675414163605E-2</v>
      </c>
    </row>
    <row r="154" spans="1:28" x14ac:dyDescent="0.2">
      <c r="A154" s="1" t="s">
        <v>28</v>
      </c>
      <c r="B154" s="2">
        <v>14.182805745813626</v>
      </c>
      <c r="C154" s="2" t="s">
        <v>3</v>
      </c>
      <c r="D154" s="6">
        <v>0.23646666666666669</v>
      </c>
      <c r="E154" s="22">
        <v>16.846173100100948</v>
      </c>
      <c r="F154" s="6">
        <v>3.9788821350000001</v>
      </c>
      <c r="G154" s="6">
        <v>1.9891792421001826</v>
      </c>
      <c r="H154" s="6">
        <v>6.5949139542387347E-2</v>
      </c>
      <c r="I154" s="22">
        <v>0.93977790461687305</v>
      </c>
      <c r="K154" s="22">
        <f t="shared" si="74"/>
        <v>13.8095541280784</v>
      </c>
      <c r="L154" s="22">
        <f t="shared" si="75"/>
        <v>3.2218952800709504</v>
      </c>
      <c r="M154" s="6">
        <f t="shared" si="46"/>
        <v>2.6588718</v>
      </c>
      <c r="N154" s="6">
        <f t="shared" si="47"/>
        <v>0.75814109588997181</v>
      </c>
      <c r="O154" s="6">
        <f t="shared" si="48"/>
        <v>1.6222113775194247</v>
      </c>
      <c r="P154" s="6">
        <f t="shared" si="49"/>
        <v>0.233675187585378</v>
      </c>
      <c r="Q154" s="6">
        <f t="shared" si="50"/>
        <v>3.5496508432483351E-2</v>
      </c>
      <c r="R154" s="6">
        <f t="shared" si="76"/>
        <v>1.9029839976794861E-3</v>
      </c>
      <c r="S154" s="20"/>
      <c r="T154" s="6">
        <v>1.60877781288895E-2</v>
      </c>
      <c r="U154" s="6">
        <v>2.1227850899999998</v>
      </c>
      <c r="V154" s="6">
        <f t="shared" si="60"/>
        <v>1.4569780677827651</v>
      </c>
      <c r="W154" s="6">
        <v>3.4150895543234701E-2</v>
      </c>
      <c r="X154" s="35"/>
      <c r="Y154" s="6">
        <v>1.15313301272673E-2</v>
      </c>
      <c r="Z154" s="6">
        <v>3.1949585100000002</v>
      </c>
      <c r="AA154" s="6">
        <f t="shared" si="61"/>
        <v>1.7874446872560841</v>
      </c>
      <c r="AB154" s="6">
        <v>3.6842121321732001E-2</v>
      </c>
    </row>
    <row r="155" spans="1:28" x14ac:dyDescent="0.2">
      <c r="A155" s="1" t="s">
        <v>28</v>
      </c>
      <c r="B155" s="2">
        <v>22.322807521561529</v>
      </c>
      <c r="C155" s="2" t="s">
        <v>3</v>
      </c>
      <c r="D155" s="6">
        <v>6.0849999999999994E-2</v>
      </c>
      <c r="E155" s="22">
        <v>16.846173100100948</v>
      </c>
      <c r="F155" s="6">
        <v>3.9788821350000001</v>
      </c>
      <c r="G155" s="6">
        <v>1.9891792421001826</v>
      </c>
      <c r="H155" s="6">
        <v>6.5949139542387347E-2</v>
      </c>
      <c r="I155" s="22">
        <v>9.0797796803654194</v>
      </c>
      <c r="K155" s="22">
        <f t="shared" si="74"/>
        <v>14.4402833942718</v>
      </c>
      <c r="L155" s="22">
        <f t="shared" si="75"/>
        <v>2.3590658191029608</v>
      </c>
      <c r="M155" s="6">
        <f t="shared" si="46"/>
        <v>0.72865322999999993</v>
      </c>
      <c r="N155" s="6">
        <f t="shared" si="47"/>
        <v>0.15530355940827723</v>
      </c>
      <c r="O155" s="6">
        <f t="shared" si="48"/>
        <v>0.85117085898660738</v>
      </c>
      <c r="P155" s="6">
        <f t="shared" si="49"/>
        <v>9.1229368210031636E-2</v>
      </c>
      <c r="Q155" s="6">
        <f t="shared" si="50"/>
        <v>1.0338773478058946E-2</v>
      </c>
      <c r="R155" s="6">
        <f t="shared" si="76"/>
        <v>5.2368648112266242E-4</v>
      </c>
      <c r="S155" s="20"/>
      <c r="T155" s="6">
        <v>1.6108394832224902E-2</v>
      </c>
      <c r="U155" s="6">
        <v>0.61883703000000001</v>
      </c>
      <c r="V155" s="6">
        <f t="shared" si="60"/>
        <v>0.78666195408192963</v>
      </c>
      <c r="W155" s="6">
        <v>9.9684712160413892E-3</v>
      </c>
      <c r="X155" s="35"/>
      <c r="Y155" s="6">
        <v>1.27721719563187E-2</v>
      </c>
      <c r="Z155" s="6">
        <v>0.83846942999999996</v>
      </c>
      <c r="AA155" s="6">
        <f t="shared" si="61"/>
        <v>0.91567976389128525</v>
      </c>
      <c r="AB155" s="6">
        <v>1.07090757400765E-2</v>
      </c>
    </row>
    <row r="156" spans="1:28" x14ac:dyDescent="0.2">
      <c r="A156" s="3" t="s">
        <v>29</v>
      </c>
      <c r="B156" s="4">
        <v>9.8622325279041867</v>
      </c>
      <c r="C156" s="4" t="s">
        <v>2</v>
      </c>
      <c r="D156" s="5">
        <v>0.2508333333333333</v>
      </c>
      <c r="E156" s="23">
        <v>22.239036508537648</v>
      </c>
      <c r="F156" s="5">
        <v>3.9517704400000002</v>
      </c>
      <c r="G156" s="5">
        <v>1.9863272337011488</v>
      </c>
      <c r="H156" s="5">
        <v>8.7527071787573754E-2</v>
      </c>
      <c r="I156" s="23">
        <v>0</v>
      </c>
      <c r="K156" s="23">
        <f>AVERAGE(T156, Y156) * 1000</f>
        <v>22.239036508537648</v>
      </c>
      <c r="L156" s="23">
        <f>STDEV(T156, Y156) * 1000</f>
        <v>1.6021248392672096</v>
      </c>
      <c r="M156" s="5">
        <f t="shared" si="46"/>
        <v>3.9517704400000002</v>
      </c>
      <c r="N156" s="5">
        <f t="shared" si="47"/>
        <v>0.44502811792011543</v>
      </c>
      <c r="O156" s="5">
        <f t="shared" si="48"/>
        <v>1.9863272337011488</v>
      </c>
      <c r="P156" s="5">
        <f t="shared" si="49"/>
        <v>0.11202286067711235</v>
      </c>
      <c r="Q156" s="5">
        <f t="shared" si="50"/>
        <v>8.7527071787573754E-2</v>
      </c>
      <c r="R156" s="5">
        <f>STDEV(W156, AB156)</f>
        <v>3.5657669807453939E-3</v>
      </c>
      <c r="S156" s="20"/>
      <c r="T156" s="5">
        <v>2.3371909846690901E-2</v>
      </c>
      <c r="U156" s="5">
        <v>3.6370880400000001</v>
      </c>
      <c r="V156" s="5">
        <f t="shared" si="60"/>
        <v>1.9071151092684469</v>
      </c>
      <c r="W156" s="5">
        <v>8.5005693775357605E-2</v>
      </c>
      <c r="X156" s="35"/>
      <c r="Y156" s="5">
        <v>2.1106163170384398E-2</v>
      </c>
      <c r="Z156" s="5">
        <v>4.2664528400000004</v>
      </c>
      <c r="AA156" s="5">
        <f t="shared" si="61"/>
        <v>2.0655393581338508</v>
      </c>
      <c r="AB156" s="5">
        <v>9.0048449799789904E-2</v>
      </c>
    </row>
    <row r="157" spans="1:28" x14ac:dyDescent="0.2">
      <c r="A157" s="3" t="s">
        <v>29</v>
      </c>
      <c r="B157" s="4">
        <v>10.823912227296027</v>
      </c>
      <c r="C157" s="4" t="s">
        <v>2</v>
      </c>
      <c r="D157" s="5">
        <v>0.25038888888888888</v>
      </c>
      <c r="E157" s="23">
        <v>22.239036508537648</v>
      </c>
      <c r="F157" s="5">
        <v>3.9517704400000002</v>
      </c>
      <c r="G157" s="5">
        <v>1.9863272337011488</v>
      </c>
      <c r="H157" s="5">
        <v>8.7527071787573754E-2</v>
      </c>
      <c r="I157" s="23">
        <v>0.96167969939120301</v>
      </c>
      <c r="K157" s="23">
        <f t="shared" ref="K157:K175" si="77">AVERAGE(T157, Y157) * 1000</f>
        <v>22.85997071373075</v>
      </c>
      <c r="L157" s="23">
        <f t="shared" ref="L157:L175" si="78">STDEV(T157, Y157) * 1000</f>
        <v>2.2441555480266402</v>
      </c>
      <c r="M157" s="5">
        <f t="shared" si="46"/>
        <v>3.9138275399999998</v>
      </c>
      <c r="N157" s="5">
        <f t="shared" si="47"/>
        <v>0.53964582175224585</v>
      </c>
      <c r="O157" s="5">
        <f t="shared" si="48"/>
        <v>1.9759818850763071</v>
      </c>
      <c r="P157" s="5">
        <f t="shared" si="49"/>
        <v>0.13655130794162271</v>
      </c>
      <c r="Q157" s="5">
        <f t="shared" si="50"/>
        <v>8.886445836056539E-2</v>
      </c>
      <c r="R157" s="5">
        <f t="shared" ref="R157:R175" si="79">STDEV(W157, AB157)</f>
        <v>3.5530498931330293E-3</v>
      </c>
      <c r="S157" s="20"/>
      <c r="T157" s="5">
        <v>2.4446828319777798E-2</v>
      </c>
      <c r="U157" s="5">
        <v>3.5322403200000001</v>
      </c>
      <c r="V157" s="5">
        <f t="shared" si="60"/>
        <v>1.8794255292508932</v>
      </c>
      <c r="W157" s="5">
        <v>8.6352072687236894E-2</v>
      </c>
      <c r="X157" s="35"/>
      <c r="Y157" s="5">
        <v>2.1273113107683699E-2</v>
      </c>
      <c r="Z157" s="5">
        <v>4.2954147599999999</v>
      </c>
      <c r="AA157" s="5">
        <f t="shared" si="61"/>
        <v>2.072538240901721</v>
      </c>
      <c r="AB157" s="5">
        <v>9.13768440338939E-2</v>
      </c>
    </row>
    <row r="158" spans="1:28" x14ac:dyDescent="0.2">
      <c r="A158" s="3" t="s">
        <v>29</v>
      </c>
      <c r="B158" s="4">
        <v>11.859616660326081</v>
      </c>
      <c r="C158" s="4" t="s">
        <v>2</v>
      </c>
      <c r="D158" s="5">
        <v>0.2508333333333333</v>
      </c>
      <c r="E158" s="23">
        <v>22.239036508537648</v>
      </c>
      <c r="F158" s="5">
        <v>3.9517704400000002</v>
      </c>
      <c r="G158" s="5">
        <v>1.9863272337011488</v>
      </c>
      <c r="H158" s="5">
        <v>8.7527071787573754E-2</v>
      </c>
      <c r="I158" s="23">
        <v>1.9973841324203001</v>
      </c>
      <c r="K158" s="23">
        <f t="shared" si="77"/>
        <v>24.452306581532302</v>
      </c>
      <c r="L158" s="23">
        <f t="shared" si="78"/>
        <v>3.2830371869650579</v>
      </c>
      <c r="M158" s="5">
        <f t="shared" si="46"/>
        <v>2.8415403000000001</v>
      </c>
      <c r="N158" s="5">
        <f t="shared" si="47"/>
        <v>0.52960315183457574</v>
      </c>
      <c r="O158" s="5">
        <f t="shared" si="48"/>
        <v>1.6820071041085725</v>
      </c>
      <c r="P158" s="5">
        <f t="shared" si="49"/>
        <v>0.15743190101306304</v>
      </c>
      <c r="Q158" s="5">
        <f t="shared" si="50"/>
        <v>6.8612861158475799E-2</v>
      </c>
      <c r="R158" s="5">
        <f t="shared" si="79"/>
        <v>3.6211361620449392E-3</v>
      </c>
      <c r="S158" s="20"/>
      <c r="T158" s="5">
        <v>2.6773764439322899E-2</v>
      </c>
      <c r="U158" s="5">
        <v>2.4670543199999999</v>
      </c>
      <c r="V158" s="5">
        <f t="shared" si="60"/>
        <v>1.5706859393271464</v>
      </c>
      <c r="W158" s="5">
        <v>6.6052331222693994E-2</v>
      </c>
      <c r="X158" s="35"/>
      <c r="Y158" s="5">
        <v>2.21308487237417E-2</v>
      </c>
      <c r="Z158" s="5">
        <v>3.2160262799999999</v>
      </c>
      <c r="AA158" s="5">
        <f t="shared" si="61"/>
        <v>1.7933282688899987</v>
      </c>
      <c r="AB158" s="5">
        <v>7.1173391094257604E-2</v>
      </c>
    </row>
    <row r="159" spans="1:28" x14ac:dyDescent="0.2">
      <c r="A159" s="3" t="s">
        <v>29</v>
      </c>
      <c r="B159" s="4">
        <v>12.884227612887649</v>
      </c>
      <c r="C159" s="4" t="s">
        <v>2</v>
      </c>
      <c r="D159" s="5">
        <v>0.2508333333333333</v>
      </c>
      <c r="E159" s="23">
        <v>22.239036508537648</v>
      </c>
      <c r="F159" s="5">
        <v>3.9517704400000002</v>
      </c>
      <c r="G159" s="5">
        <v>1.9863272337011488</v>
      </c>
      <c r="H159" s="5">
        <v>8.7527071787573754E-2</v>
      </c>
      <c r="I159" s="23">
        <v>3.0219950849825099</v>
      </c>
      <c r="K159" s="23">
        <f t="shared" si="77"/>
        <v>21.868324637236899</v>
      </c>
      <c r="L159" s="23">
        <f t="shared" si="78"/>
        <v>3.3327509909574493</v>
      </c>
      <c r="M159" s="5">
        <f t="shared" si="46"/>
        <v>2.2396057799999998</v>
      </c>
      <c r="N159" s="5">
        <f t="shared" si="47"/>
        <v>0.61230749233301063</v>
      </c>
      <c r="O159" s="5">
        <f t="shared" si="48"/>
        <v>1.4894565916880791</v>
      </c>
      <c r="P159" s="5">
        <f t="shared" si="49"/>
        <v>0.20554727668801945</v>
      </c>
      <c r="Q159" s="5">
        <f t="shared" si="50"/>
        <v>4.7956092055550556E-2</v>
      </c>
      <c r="R159" s="5">
        <f t="shared" si="79"/>
        <v>5.926090637501681E-3</v>
      </c>
      <c r="S159" s="20"/>
      <c r="T159" s="5">
        <v>2.4224935462949099E-2</v>
      </c>
      <c r="U159" s="5">
        <v>1.8066390000000001</v>
      </c>
      <c r="V159" s="5">
        <f t="shared" si="60"/>
        <v>1.344112718487553</v>
      </c>
      <c r="W159" s="5">
        <v>4.3765713179847003E-2</v>
      </c>
      <c r="X159" s="35"/>
      <c r="Y159" s="5">
        <v>1.9511713811524702E-2</v>
      </c>
      <c r="Z159" s="5">
        <v>2.6725725599999999</v>
      </c>
      <c r="AA159" s="5">
        <f t="shared" si="61"/>
        <v>1.6348004648886052</v>
      </c>
      <c r="AB159" s="5">
        <v>5.2146470931254102E-2</v>
      </c>
    </row>
    <row r="160" spans="1:28" x14ac:dyDescent="0.2">
      <c r="A160" s="3" t="s">
        <v>29</v>
      </c>
      <c r="B160" s="4">
        <v>13.900617040841112</v>
      </c>
      <c r="C160" s="4" t="s">
        <v>2</v>
      </c>
      <c r="D160" s="5">
        <v>0.2508333333333333</v>
      </c>
      <c r="E160" s="23">
        <v>22.239036508537648</v>
      </c>
      <c r="F160" s="5">
        <v>3.9517704400000002</v>
      </c>
      <c r="G160" s="5">
        <v>1.9863272337011488</v>
      </c>
      <c r="H160" s="5">
        <v>8.7527071787573754E-2</v>
      </c>
      <c r="I160" s="23">
        <v>4.0383845129375597</v>
      </c>
      <c r="K160" s="23">
        <f t="shared" si="77"/>
        <v>21.176917631762297</v>
      </c>
      <c r="L160" s="23">
        <f t="shared" si="78"/>
        <v>3.2991632125870543</v>
      </c>
      <c r="M160" s="5">
        <f t="shared" ref="M160:M223" si="80">AVERAGE(U160, Z160)</f>
        <v>1.8294047399999998</v>
      </c>
      <c r="N160" s="5">
        <f t="shared" ref="N160:N223" si="81">STDEV(U160, Z160)</f>
        <v>0.39845769761564515</v>
      </c>
      <c r="O160" s="5">
        <f t="shared" ref="O160:O223" si="82">AVERAGE(V160, AA160)</f>
        <v>1.3485144643260387</v>
      </c>
      <c r="P160" s="5">
        <f t="shared" ref="P160:P223" si="83">STDEV(V160, AA160)</f>
        <v>0.14773949711202558</v>
      </c>
      <c r="Q160" s="5">
        <f t="shared" ref="Q160:Q223" si="84">AVERAGE(W160, AB160)</f>
        <v>3.808386500526275E-2</v>
      </c>
      <c r="R160" s="5">
        <f t="shared" si="79"/>
        <v>2.4026010230077965E-3</v>
      </c>
      <c r="S160" s="20"/>
      <c r="T160" s="5">
        <v>2.3509778311623802E-2</v>
      </c>
      <c r="U160" s="5">
        <v>1.5476525999999999</v>
      </c>
      <c r="V160" s="5">
        <f t="shared" si="60"/>
        <v>1.244046864069035</v>
      </c>
      <c r="W160" s="5">
        <v>3.6384969529408201E-2</v>
      </c>
      <c r="X160" s="35"/>
      <c r="Y160" s="5">
        <v>1.8844056951900799E-2</v>
      </c>
      <c r="Z160" s="5">
        <v>2.1111568799999998</v>
      </c>
      <c r="AA160" s="5">
        <f t="shared" si="61"/>
        <v>1.4529820645830422</v>
      </c>
      <c r="AB160" s="5">
        <v>3.9782760481117299E-2</v>
      </c>
    </row>
    <row r="161" spans="1:28" x14ac:dyDescent="0.2">
      <c r="A161" s="3" t="s">
        <v>29</v>
      </c>
      <c r="B161" s="4">
        <v>19.982915969052009</v>
      </c>
      <c r="C161" s="4" t="s">
        <v>2</v>
      </c>
      <c r="D161" s="5">
        <v>6.5158333333333332E-2</v>
      </c>
      <c r="E161" s="23">
        <v>22.239036508537648</v>
      </c>
      <c r="F161" s="5">
        <v>3.9517704400000002</v>
      </c>
      <c r="G161" s="5">
        <v>1.9863272337011488</v>
      </c>
      <c r="H161" s="5">
        <v>8.7527071787573754E-2</v>
      </c>
      <c r="I161" s="23">
        <v>10.1206834411469</v>
      </c>
      <c r="K161" s="23">
        <f t="shared" si="77"/>
        <v>18.00603170817535</v>
      </c>
      <c r="L161" s="23">
        <f t="shared" si="78"/>
        <v>4.2069187168835258</v>
      </c>
      <c r="M161" s="5">
        <f t="shared" si="80"/>
        <v>0.52263305500000001</v>
      </c>
      <c r="N161" s="5">
        <f t="shared" si="81"/>
        <v>0.16657774770926076</v>
      </c>
      <c r="O161" s="5">
        <f t="shared" si="82"/>
        <v>0.71826871508827939</v>
      </c>
      <c r="P161" s="5">
        <f t="shared" si="83"/>
        <v>0.11595781927435667</v>
      </c>
      <c r="Q161" s="5">
        <f t="shared" si="84"/>
        <v>9.0601578377433496E-3</v>
      </c>
      <c r="R161" s="5">
        <f t="shared" si="79"/>
        <v>8.0072942598784973E-4</v>
      </c>
      <c r="S161" s="20"/>
      <c r="T161" s="5">
        <v>2.0980772460784301E-2</v>
      </c>
      <c r="U161" s="5">
        <v>0.4048448</v>
      </c>
      <c r="V161" s="5">
        <f t="shared" si="60"/>
        <v>0.63627415474777849</v>
      </c>
      <c r="W161" s="5">
        <v>8.4939566307317294E-3</v>
      </c>
      <c r="X161" s="35"/>
      <c r="Y161" s="5">
        <v>1.50312909555664E-2</v>
      </c>
      <c r="Z161" s="5">
        <v>0.64042131000000002</v>
      </c>
      <c r="AA161" s="5">
        <f t="shared" si="61"/>
        <v>0.8002632754287804</v>
      </c>
      <c r="AB161" s="5">
        <v>9.6263590447549698E-3</v>
      </c>
    </row>
    <row r="162" spans="1:28" x14ac:dyDescent="0.2">
      <c r="A162" s="3" t="s">
        <v>29</v>
      </c>
      <c r="B162" s="4">
        <v>20.234798959917899</v>
      </c>
      <c r="C162" s="4" t="s">
        <v>2</v>
      </c>
      <c r="D162" s="5">
        <v>6.5158333333333332E-2</v>
      </c>
      <c r="E162" s="23">
        <v>22.239036508537648</v>
      </c>
      <c r="F162" s="5">
        <v>3.9517704400000002</v>
      </c>
      <c r="G162" s="5">
        <v>1.9863272337011488</v>
      </c>
      <c r="H162" s="5">
        <v>8.7527071787573754E-2</v>
      </c>
      <c r="I162" s="23">
        <v>10.3725664320144</v>
      </c>
      <c r="K162" s="23">
        <f t="shared" si="77"/>
        <v>17.07195938677015</v>
      </c>
      <c r="L162" s="23">
        <f t="shared" si="78"/>
        <v>2.013079695855887</v>
      </c>
      <c r="M162" s="5">
        <f t="shared" si="80"/>
        <v>0.57078279499999995</v>
      </c>
      <c r="N162" s="5">
        <f t="shared" si="81"/>
        <v>7.7224086167537412E-2</v>
      </c>
      <c r="O162" s="5">
        <f t="shared" si="82"/>
        <v>0.75463487092838832</v>
      </c>
      <c r="P162" s="5">
        <f t="shared" si="83"/>
        <v>5.116652380013436E-2</v>
      </c>
      <c r="Q162" s="5">
        <f t="shared" si="84"/>
        <v>9.6666515749596945E-3</v>
      </c>
      <c r="R162" s="5">
        <f t="shared" si="79"/>
        <v>1.6933520737428241E-4</v>
      </c>
      <c r="S162" s="20"/>
      <c r="T162" s="5">
        <v>1.84954216907788E-2</v>
      </c>
      <c r="U162" s="5">
        <v>0.51617712000000004</v>
      </c>
      <c r="V162" s="5">
        <f t="shared" si="60"/>
        <v>0.71845467497957038</v>
      </c>
      <c r="W162" s="5">
        <v>9.5469135015317091E-3</v>
      </c>
      <c r="X162" s="35"/>
      <c r="Y162" s="5">
        <v>1.56484970827615E-2</v>
      </c>
      <c r="Z162" s="5">
        <v>0.62538846999999997</v>
      </c>
      <c r="AA162" s="5">
        <f t="shared" si="61"/>
        <v>0.79081506687720615</v>
      </c>
      <c r="AB162" s="5">
        <v>9.7863896483876799E-3</v>
      </c>
    </row>
    <row r="163" spans="1:28" x14ac:dyDescent="0.2">
      <c r="A163" s="3" t="s">
        <v>29</v>
      </c>
      <c r="B163" s="4">
        <v>20.50867630644376</v>
      </c>
      <c r="C163" s="4" t="s">
        <v>2</v>
      </c>
      <c r="D163" s="5">
        <v>6.5158333333333332E-2</v>
      </c>
      <c r="E163" s="23">
        <v>22.239036508537648</v>
      </c>
      <c r="F163" s="5">
        <v>3.9517704400000002</v>
      </c>
      <c r="G163" s="5">
        <v>1.9863272337011488</v>
      </c>
      <c r="H163" s="5">
        <v>8.7527071787573754E-2</v>
      </c>
      <c r="I163" s="23">
        <v>10.646443778538901</v>
      </c>
      <c r="K163" s="23">
        <f t="shared" si="77"/>
        <v>15.820872514837498</v>
      </c>
      <c r="L163" s="23">
        <f t="shared" si="78"/>
        <v>3.0805663365126561</v>
      </c>
      <c r="M163" s="5">
        <f t="shared" si="80"/>
        <v>0.58888545999999997</v>
      </c>
      <c r="N163" s="5">
        <f t="shared" si="81"/>
        <v>0.13355688633268209</v>
      </c>
      <c r="O163" s="5">
        <f t="shared" si="82"/>
        <v>0.76490164484637746</v>
      </c>
      <c r="P163" s="5">
        <f t="shared" si="83"/>
        <v>8.7303307054271667E-2</v>
      </c>
      <c r="Q163" s="5">
        <f t="shared" si="84"/>
        <v>9.1109663644784664E-3</v>
      </c>
      <c r="R163" s="5">
        <f t="shared" si="79"/>
        <v>2.9888574801022633E-4</v>
      </c>
      <c r="S163" s="20"/>
      <c r="T163" s="5">
        <v>1.7999161861280599E-2</v>
      </c>
      <c r="U163" s="5">
        <v>0.49444648000000002</v>
      </c>
      <c r="V163" s="5">
        <f t="shared" si="60"/>
        <v>0.70316888440829062</v>
      </c>
      <c r="W163" s="5">
        <v>8.8996222252604208E-3</v>
      </c>
      <c r="X163" s="35"/>
      <c r="Y163" s="5">
        <v>1.3642583168394401E-2</v>
      </c>
      <c r="Z163" s="5">
        <v>0.68332444000000003</v>
      </c>
      <c r="AA163" s="5">
        <f t="shared" si="61"/>
        <v>0.8266344052844643</v>
      </c>
      <c r="AB163" s="5">
        <v>9.3223105036965102E-3</v>
      </c>
    </row>
    <row r="164" spans="1:28" x14ac:dyDescent="0.2">
      <c r="A164" s="3" t="s">
        <v>29</v>
      </c>
      <c r="B164" s="4">
        <v>20.749998160832792</v>
      </c>
      <c r="C164" s="4" t="s">
        <v>2</v>
      </c>
      <c r="D164" s="5">
        <v>6.5158333333333332E-2</v>
      </c>
      <c r="E164" s="23">
        <v>22.239036508537648</v>
      </c>
      <c r="F164" s="5">
        <v>3.9517704400000002</v>
      </c>
      <c r="G164" s="5">
        <v>1.9863272337011488</v>
      </c>
      <c r="H164" s="5">
        <v>8.7527071787573754E-2</v>
      </c>
      <c r="I164" s="23">
        <v>10.8877656329276</v>
      </c>
      <c r="K164" s="23">
        <f t="shared" si="77"/>
        <v>18.158514680490747</v>
      </c>
      <c r="L164" s="23">
        <f t="shared" si="78"/>
        <v>3.470298599659694</v>
      </c>
      <c r="M164" s="5">
        <f t="shared" si="80"/>
        <v>0.42218465999999999</v>
      </c>
      <c r="N164" s="5">
        <f t="shared" si="81"/>
        <v>0.10282512052563432</v>
      </c>
      <c r="O164" s="5">
        <f t="shared" si="82"/>
        <v>0.64732577026335081</v>
      </c>
      <c r="P164" s="5">
        <f t="shared" si="83"/>
        <v>7.9423008668264516E-2</v>
      </c>
      <c r="Q164" s="5">
        <f t="shared" si="84"/>
        <v>7.48782941060302E-3</v>
      </c>
      <c r="R164" s="5">
        <f t="shared" si="79"/>
        <v>4.0204462619216431E-4</v>
      </c>
      <c r="S164" s="20"/>
      <c r="T164" s="5">
        <v>2.0612386353052299E-2</v>
      </c>
      <c r="U164" s="5">
        <v>0.34947632000000001</v>
      </c>
      <c r="V164" s="5">
        <f t="shared" si="60"/>
        <v>0.59116522225178303</v>
      </c>
      <c r="W164" s="5">
        <v>7.20354092908293E-3</v>
      </c>
      <c r="X164" s="35"/>
      <c r="Y164" s="5">
        <v>1.57046430079292E-2</v>
      </c>
      <c r="Z164" s="5">
        <v>0.49489300000000003</v>
      </c>
      <c r="AA164" s="5">
        <f t="shared" si="61"/>
        <v>0.70348631827491859</v>
      </c>
      <c r="AB164" s="5">
        <v>7.77211789212311E-3</v>
      </c>
    </row>
    <row r="165" spans="1:28" x14ac:dyDescent="0.2">
      <c r="A165" s="3" t="s">
        <v>29</v>
      </c>
      <c r="B165" s="4">
        <v>20.958219273211053</v>
      </c>
      <c r="C165" s="4" t="s">
        <v>2</v>
      </c>
      <c r="D165" s="5">
        <v>6.5158333333333332E-2</v>
      </c>
      <c r="E165" s="23">
        <v>22.239036508537648</v>
      </c>
      <c r="F165" s="5">
        <v>3.9517704400000002</v>
      </c>
      <c r="G165" s="5">
        <v>1.9863272337011488</v>
      </c>
      <c r="H165" s="5">
        <v>8.7527071787573754E-2</v>
      </c>
      <c r="I165" s="23">
        <v>11.095986745307201</v>
      </c>
      <c r="K165" s="23">
        <f t="shared" si="77"/>
        <v>15.683398085913797</v>
      </c>
      <c r="L165" s="23">
        <f t="shared" si="78"/>
        <v>3.4920798687388923</v>
      </c>
      <c r="M165" s="5">
        <f t="shared" si="80"/>
        <v>0.53459606999999998</v>
      </c>
      <c r="N165" s="5">
        <f t="shared" si="81"/>
        <v>0.15681620223459092</v>
      </c>
      <c r="O165" s="5">
        <f t="shared" si="82"/>
        <v>0.72717458726421658</v>
      </c>
      <c r="P165" s="5">
        <f t="shared" si="83"/>
        <v>0.10782568930562338</v>
      </c>
      <c r="Q165" s="5">
        <f t="shared" si="84"/>
        <v>8.1104756295172758E-3</v>
      </c>
      <c r="R165" s="5">
        <f t="shared" si="79"/>
        <v>5.9255875201231448E-4</v>
      </c>
      <c r="S165" s="20"/>
      <c r="T165" s="5">
        <v>1.8152671441544099E-2</v>
      </c>
      <c r="U165" s="5">
        <v>0.42371027</v>
      </c>
      <c r="V165" s="5">
        <f t="shared" si="60"/>
        <v>0.65093031117009759</v>
      </c>
      <c r="W165" s="5">
        <v>7.69147331771793E-3</v>
      </c>
      <c r="X165" s="35"/>
      <c r="Y165" s="5">
        <v>1.3214124730283499E-2</v>
      </c>
      <c r="Z165" s="5">
        <v>0.64548187000000001</v>
      </c>
      <c r="AA165" s="5">
        <f t="shared" si="61"/>
        <v>0.80341886335833568</v>
      </c>
      <c r="AB165" s="5">
        <v>8.5294779413166207E-3</v>
      </c>
    </row>
    <row r="166" spans="1:28" x14ac:dyDescent="0.2">
      <c r="A166" s="3" t="s">
        <v>29</v>
      </c>
      <c r="B166" s="4">
        <v>9.8622389015725691</v>
      </c>
      <c r="C166" s="4" t="s">
        <v>3</v>
      </c>
      <c r="D166" s="5">
        <v>0.2508333333333333</v>
      </c>
      <c r="E166" s="23">
        <v>23.17480321585445</v>
      </c>
      <c r="F166" s="5">
        <v>4.5626859399999997</v>
      </c>
      <c r="G166" s="5">
        <v>2.132376392962867</v>
      </c>
      <c r="H166" s="5">
        <v>0.10471063705962799</v>
      </c>
      <c r="I166" s="23">
        <v>0</v>
      </c>
      <c r="K166" s="23">
        <f t="shared" si="77"/>
        <v>23.17480321585445</v>
      </c>
      <c r="L166" s="23">
        <f t="shared" si="78"/>
        <v>2.7262301347437892</v>
      </c>
      <c r="M166" s="5">
        <f t="shared" si="80"/>
        <v>4.5626859399999997</v>
      </c>
      <c r="N166" s="5">
        <f t="shared" si="81"/>
        <v>0.75467710704816682</v>
      </c>
      <c r="O166" s="5">
        <f t="shared" si="82"/>
        <v>2.132376392962867</v>
      </c>
      <c r="P166" s="5">
        <f t="shared" si="83"/>
        <v>0.1769568237433827</v>
      </c>
      <c r="Q166" s="5">
        <f t="shared" si="84"/>
        <v>0.10471063705962799</v>
      </c>
      <c r="R166" s="5">
        <f t="shared" si="79"/>
        <v>5.0505615423518764E-3</v>
      </c>
      <c r="S166" s="20"/>
      <c r="T166" s="5">
        <v>2.5102539031206898E-2</v>
      </c>
      <c r="U166" s="5">
        <v>4.0290486400000001</v>
      </c>
      <c r="V166" s="5">
        <f t="shared" si="60"/>
        <v>2.0072490229166884</v>
      </c>
      <c r="W166" s="5">
        <v>0.101139350744231</v>
      </c>
      <c r="X166" s="35"/>
      <c r="Y166" s="5">
        <v>2.1247067400502001E-2</v>
      </c>
      <c r="Z166" s="5">
        <v>5.0963232400000003</v>
      </c>
      <c r="AA166" s="5">
        <f t="shared" si="61"/>
        <v>2.2575037630090455</v>
      </c>
      <c r="AB166" s="5">
        <v>0.108281923375025</v>
      </c>
    </row>
    <row r="167" spans="1:28" x14ac:dyDescent="0.2">
      <c r="A167" s="3" t="s">
        <v>29</v>
      </c>
      <c r="B167" s="4">
        <v>10.823916761797202</v>
      </c>
      <c r="C167" s="4" t="s">
        <v>3</v>
      </c>
      <c r="D167" s="5">
        <v>0.25044444444444447</v>
      </c>
      <c r="E167" s="23">
        <v>23.17480321585445</v>
      </c>
      <c r="F167" s="5">
        <v>4.5626859399999997</v>
      </c>
      <c r="G167" s="5">
        <v>2.132376392962867</v>
      </c>
      <c r="H167" s="5">
        <v>0.10471063705962799</v>
      </c>
      <c r="I167" s="23">
        <v>0.96167786022303803</v>
      </c>
      <c r="K167" s="23">
        <f t="shared" si="77"/>
        <v>22.3276109140835</v>
      </c>
      <c r="L167" s="23">
        <f t="shared" si="78"/>
        <v>1.486526326598036</v>
      </c>
      <c r="M167" s="5">
        <f t="shared" si="80"/>
        <v>3.7932456999999999</v>
      </c>
      <c r="N167" s="5">
        <f t="shared" si="81"/>
        <v>0.29369886631763364</v>
      </c>
      <c r="O167" s="5">
        <f t="shared" si="82"/>
        <v>1.9468952325158004</v>
      </c>
      <c r="P167" s="5">
        <f t="shared" si="83"/>
        <v>7.5427496408759759E-2</v>
      </c>
      <c r="Q167" s="5">
        <f t="shared" si="84"/>
        <v>8.4475818542683795E-2</v>
      </c>
      <c r="R167" s="5">
        <f t="shared" si="79"/>
        <v>9.1883441674277472E-4</v>
      </c>
      <c r="S167" s="20"/>
      <c r="T167" s="5">
        <v>2.3378743760033301E-2</v>
      </c>
      <c r="U167" s="5">
        <v>3.5855692399999999</v>
      </c>
      <c r="V167" s="5">
        <f t="shared" si="60"/>
        <v>1.8935599383172426</v>
      </c>
      <c r="W167" s="5">
        <v>8.38261044958174E-2</v>
      </c>
      <c r="X167" s="35"/>
      <c r="Y167" s="5">
        <v>2.1276478068133702E-2</v>
      </c>
      <c r="Z167" s="5">
        <v>4.00092216</v>
      </c>
      <c r="AA167" s="5">
        <f t="shared" si="61"/>
        <v>2.0002305267143585</v>
      </c>
      <c r="AB167" s="5">
        <v>8.5125532589550204E-2</v>
      </c>
    </row>
    <row r="168" spans="1:28" x14ac:dyDescent="0.2">
      <c r="A168" s="3" t="s">
        <v>29</v>
      </c>
      <c r="B168" s="4">
        <v>11.859644374682262</v>
      </c>
      <c r="C168" s="4" t="s">
        <v>3</v>
      </c>
      <c r="D168" s="5">
        <v>0.25044444444444447</v>
      </c>
      <c r="E168" s="23">
        <v>23.17480321585445</v>
      </c>
      <c r="F168" s="5">
        <v>4.5626859399999997</v>
      </c>
      <c r="G168" s="5">
        <v>2.132376392962867</v>
      </c>
      <c r="H168" s="5">
        <v>0.10471063705962799</v>
      </c>
      <c r="I168" s="23">
        <v>1.9974054731100099</v>
      </c>
      <c r="K168" s="23">
        <f t="shared" si="77"/>
        <v>24.091283726868753</v>
      </c>
      <c r="L168" s="23">
        <f t="shared" si="78"/>
        <v>3.2060709080830678</v>
      </c>
      <c r="M168" s="5">
        <f t="shared" si="80"/>
        <v>2.6799522800000002</v>
      </c>
      <c r="N168" s="5">
        <f t="shared" si="81"/>
        <v>0.50331498646186323</v>
      </c>
      <c r="O168" s="5">
        <f t="shared" si="82"/>
        <v>1.633427051514893</v>
      </c>
      <c r="P168" s="5">
        <f t="shared" si="83"/>
        <v>0.15406717612368254</v>
      </c>
      <c r="Q168" s="5">
        <f t="shared" si="84"/>
        <v>6.375665898409999E-2</v>
      </c>
      <c r="R168" s="5">
        <f t="shared" si="79"/>
        <v>3.5333871028789526E-3</v>
      </c>
      <c r="S168" s="20"/>
      <c r="T168" s="5">
        <v>2.6358318206939201E-2</v>
      </c>
      <c r="U168" s="5">
        <v>2.3240548400000001</v>
      </c>
      <c r="V168" s="5">
        <f t="shared" si="60"/>
        <v>1.524485106519575</v>
      </c>
      <c r="W168" s="5">
        <v>6.12581770030972E-2</v>
      </c>
      <c r="X168" s="35"/>
      <c r="Y168" s="5">
        <v>2.1824249246798301E-2</v>
      </c>
      <c r="Z168" s="5">
        <v>3.0358497199999999</v>
      </c>
      <c r="AA168" s="5">
        <f t="shared" si="61"/>
        <v>1.7423689965102112</v>
      </c>
      <c r="AB168" s="5">
        <v>6.6255140965102793E-2</v>
      </c>
    </row>
    <row r="169" spans="1:28" x14ac:dyDescent="0.2">
      <c r="A169" s="3" t="s">
        <v>29</v>
      </c>
      <c r="B169" s="4">
        <v>12.884222444191844</v>
      </c>
      <c r="C169" s="4" t="s">
        <v>3</v>
      </c>
      <c r="D169" s="5">
        <v>0.2508333333333333</v>
      </c>
      <c r="E169" s="23">
        <v>23.17480321585445</v>
      </c>
      <c r="F169" s="5">
        <v>4.5626859399999997</v>
      </c>
      <c r="G169" s="5">
        <v>2.132376392962867</v>
      </c>
      <c r="H169" s="5">
        <v>0.10471063705962799</v>
      </c>
      <c r="I169" s="23">
        <v>3.021983542618</v>
      </c>
      <c r="K169" s="23">
        <f t="shared" si="77"/>
        <v>21.876137897349949</v>
      </c>
      <c r="L169" s="23">
        <f t="shared" si="78"/>
        <v>2.6773571727385193</v>
      </c>
      <c r="M169" s="5">
        <f t="shared" si="80"/>
        <v>2.24935258</v>
      </c>
      <c r="N169" s="5">
        <f t="shared" si="81"/>
        <v>0.33800476301321958</v>
      </c>
      <c r="O169" s="5">
        <f t="shared" si="82"/>
        <v>1.4976600627241397</v>
      </c>
      <c r="P169" s="5">
        <f t="shared" si="83"/>
        <v>0.11284428670629469</v>
      </c>
      <c r="Q169" s="5">
        <f t="shared" si="84"/>
        <v>4.8754667481503249E-2</v>
      </c>
      <c r="R169" s="5">
        <f t="shared" si="79"/>
        <v>1.3719185415574742E-3</v>
      </c>
      <c r="S169" s="20"/>
      <c r="T169" s="5">
        <v>2.37693153098518E-2</v>
      </c>
      <c r="U169" s="5">
        <v>2.01034712</v>
      </c>
      <c r="V169" s="5">
        <f t="shared" si="60"/>
        <v>1.4178671023759597</v>
      </c>
      <c r="W169" s="5">
        <v>4.77845745775324E-2</v>
      </c>
      <c r="X169" s="35"/>
      <c r="Y169" s="5">
        <v>1.99829604848481E-2</v>
      </c>
      <c r="Z169" s="5">
        <v>2.48835804</v>
      </c>
      <c r="AA169" s="5">
        <f t="shared" si="61"/>
        <v>1.5774530230723196</v>
      </c>
      <c r="AB169" s="5">
        <v>4.9724760385474097E-2</v>
      </c>
    </row>
    <row r="170" spans="1:28" x14ac:dyDescent="0.2">
      <c r="A170" s="3" t="s">
        <v>29</v>
      </c>
      <c r="B170" s="4">
        <v>13.900623002282204</v>
      </c>
      <c r="C170" s="4" t="s">
        <v>3</v>
      </c>
      <c r="D170" s="5">
        <v>0.25044444444444447</v>
      </c>
      <c r="E170" s="23">
        <v>23.17480321585445</v>
      </c>
      <c r="F170" s="5">
        <v>4.5626859399999997</v>
      </c>
      <c r="G170" s="5">
        <v>2.132376392962867</v>
      </c>
      <c r="H170" s="5">
        <v>0.10471063705962799</v>
      </c>
      <c r="I170" s="23">
        <v>4.0383841007102701</v>
      </c>
      <c r="K170" s="23">
        <f t="shared" si="77"/>
        <v>21.457259172605902</v>
      </c>
      <c r="L170" s="23">
        <f t="shared" si="78"/>
        <v>1.7832021980132129</v>
      </c>
      <c r="M170" s="5">
        <f t="shared" si="80"/>
        <v>1.90006904</v>
      </c>
      <c r="N170" s="5">
        <f t="shared" si="81"/>
        <v>0.17131613388960201</v>
      </c>
      <c r="O170" s="5">
        <f t="shared" si="82"/>
        <v>1.3777286650669245</v>
      </c>
      <c r="P170" s="5">
        <f t="shared" si="83"/>
        <v>6.217339387406888E-2</v>
      </c>
      <c r="Q170" s="5">
        <f t="shared" si="84"/>
        <v>4.0617528183870898E-2</v>
      </c>
      <c r="R170" s="5">
        <f t="shared" si="79"/>
        <v>2.8776739681318054E-4</v>
      </c>
      <c r="S170" s="20"/>
      <c r="T170" s="5">
        <v>2.2718173539047801E-2</v>
      </c>
      <c r="U170" s="5">
        <v>1.77893024</v>
      </c>
      <c r="V170" s="5">
        <f t="shared" si="60"/>
        <v>1.3337654366491882</v>
      </c>
      <c r="W170" s="5">
        <v>4.0414045906179898E-2</v>
      </c>
      <c r="X170" s="35"/>
      <c r="Y170" s="5">
        <v>2.0196344806164002E-2</v>
      </c>
      <c r="Z170" s="5">
        <v>2.0212078400000002</v>
      </c>
      <c r="AA170" s="5">
        <f t="shared" si="61"/>
        <v>1.4216918934846607</v>
      </c>
      <c r="AB170" s="5">
        <v>4.0821010461561898E-2</v>
      </c>
    </row>
    <row r="171" spans="1:28" x14ac:dyDescent="0.2">
      <c r="A171" s="3" t="s">
        <v>29</v>
      </c>
      <c r="B171" s="4">
        <v>19.982921708523207</v>
      </c>
      <c r="C171" s="4" t="s">
        <v>3</v>
      </c>
      <c r="D171" s="5">
        <v>6.6041666666666665E-2</v>
      </c>
      <c r="E171" s="23">
        <v>23.17480321585445</v>
      </c>
      <c r="F171" s="5">
        <v>4.5626859399999997</v>
      </c>
      <c r="G171" s="5">
        <v>2.132376392962867</v>
      </c>
      <c r="H171" s="5">
        <v>0.10471063705962799</v>
      </c>
      <c r="I171" s="23">
        <v>10.120682806950599</v>
      </c>
      <c r="K171" s="23">
        <f t="shared" si="77"/>
        <v>15.774600660686103</v>
      </c>
      <c r="L171" s="23">
        <f t="shared" si="78"/>
        <v>2.626132101556387</v>
      </c>
      <c r="M171" s="5">
        <f t="shared" si="80"/>
        <v>0.60256621999999993</v>
      </c>
      <c r="N171" s="5">
        <f t="shared" si="81"/>
        <v>9.8640519163115073E-2</v>
      </c>
      <c r="O171" s="5">
        <f t="shared" si="82"/>
        <v>0.77494578692195903</v>
      </c>
      <c r="P171" s="5">
        <f t="shared" si="83"/>
        <v>6.3643496634073787E-2</v>
      </c>
      <c r="Q171" s="5">
        <f t="shared" si="84"/>
        <v>9.3757199751749107E-3</v>
      </c>
      <c r="R171" s="5">
        <f t="shared" si="79"/>
        <v>2.6403694894611065E-5</v>
      </c>
      <c r="S171" s="20"/>
      <c r="T171" s="5">
        <v>1.7631556477988301E-2</v>
      </c>
      <c r="U171" s="5">
        <v>0.53281683999999996</v>
      </c>
      <c r="V171" s="5">
        <f t="shared" si="60"/>
        <v>0.72994303887358225</v>
      </c>
      <c r="W171" s="5">
        <v>9.3943902068832699E-3</v>
      </c>
      <c r="X171" s="35"/>
      <c r="Y171" s="5">
        <v>1.3917644843383901E-2</v>
      </c>
      <c r="Z171" s="5">
        <v>0.67231560000000001</v>
      </c>
      <c r="AA171" s="5">
        <f t="shared" si="61"/>
        <v>0.81994853497033582</v>
      </c>
      <c r="AB171" s="5">
        <v>9.3570497434665497E-3</v>
      </c>
    </row>
    <row r="172" spans="1:28" x14ac:dyDescent="0.2">
      <c r="A172" s="3" t="s">
        <v>29</v>
      </c>
      <c r="B172" s="4">
        <v>20.234809360731624</v>
      </c>
      <c r="C172" s="4" t="s">
        <v>3</v>
      </c>
      <c r="D172" s="5">
        <v>6.6041666666666665E-2</v>
      </c>
      <c r="E172" s="23">
        <v>23.17480321585445</v>
      </c>
      <c r="F172" s="5">
        <v>4.5626859399999997</v>
      </c>
      <c r="G172" s="5">
        <v>2.132376392962867</v>
      </c>
      <c r="H172" s="5">
        <v>0.10471063705962799</v>
      </c>
      <c r="I172" s="23">
        <v>10.372570459157799</v>
      </c>
      <c r="K172" s="23">
        <f t="shared" si="77"/>
        <v>15.9579734831183</v>
      </c>
      <c r="L172" s="23">
        <f t="shared" si="78"/>
        <v>2.6533319643249569</v>
      </c>
      <c r="M172" s="5">
        <f t="shared" si="80"/>
        <v>0.51603778</v>
      </c>
      <c r="N172" s="5">
        <f t="shared" si="81"/>
        <v>9.7661996515037319E-2</v>
      </c>
      <c r="O172" s="5">
        <f t="shared" si="82"/>
        <v>0.71674052647476105</v>
      </c>
      <c r="P172" s="5">
        <f t="shared" si="83"/>
        <v>6.8129255223910279E-2</v>
      </c>
      <c r="Q172" s="5">
        <f t="shared" si="84"/>
        <v>8.1053523610006561E-3</v>
      </c>
      <c r="R172" s="5">
        <f t="shared" si="79"/>
        <v>1.8926801422208049E-4</v>
      </c>
      <c r="S172" s="20"/>
      <c r="T172" s="5">
        <v>1.78341625078315E-2</v>
      </c>
      <c r="U172" s="5">
        <v>0.44698031999999999</v>
      </c>
      <c r="V172" s="5">
        <f t="shared" si="60"/>
        <v>0.66856586810874508</v>
      </c>
      <c r="W172" s="5">
        <v>7.9715196646825102E-3</v>
      </c>
      <c r="X172" s="35"/>
      <c r="Y172" s="5">
        <v>1.40817844584051E-2</v>
      </c>
      <c r="Z172" s="5">
        <v>0.58509524000000002</v>
      </c>
      <c r="AA172" s="5">
        <f t="shared" si="61"/>
        <v>0.76491518484077703</v>
      </c>
      <c r="AB172" s="5">
        <v>8.2391850573188003E-3</v>
      </c>
    </row>
    <row r="173" spans="1:28" x14ac:dyDescent="0.2">
      <c r="A173" s="3" t="s">
        <v>29</v>
      </c>
      <c r="B173" s="4">
        <v>20.508682711821763</v>
      </c>
      <c r="C173" s="4" t="s">
        <v>3</v>
      </c>
      <c r="D173" s="5">
        <v>6.6041666666666665E-2</v>
      </c>
      <c r="E173" s="23">
        <v>23.17480321585445</v>
      </c>
      <c r="F173" s="5">
        <v>4.5626859399999997</v>
      </c>
      <c r="G173" s="5">
        <v>2.132376392962867</v>
      </c>
      <c r="H173" s="5">
        <v>0.10471063705962799</v>
      </c>
      <c r="I173" s="23">
        <v>10.6464438102486</v>
      </c>
      <c r="K173" s="23">
        <f t="shared" si="77"/>
        <v>16.200967161497001</v>
      </c>
      <c r="L173" s="23">
        <f t="shared" si="78"/>
        <v>2.4381560442599794</v>
      </c>
      <c r="M173" s="5">
        <f t="shared" si="80"/>
        <v>0.51567260000000004</v>
      </c>
      <c r="N173" s="5">
        <f t="shared" si="81"/>
        <v>6.3440885017004622E-2</v>
      </c>
      <c r="O173" s="5">
        <f t="shared" si="82"/>
        <v>0.71742256816614058</v>
      </c>
      <c r="P173" s="5">
        <f t="shared" si="83"/>
        <v>4.4214447546005363E-2</v>
      </c>
      <c r="Q173" s="5">
        <f t="shared" si="84"/>
        <v>8.2770554700550593E-3</v>
      </c>
      <c r="R173" s="5">
        <f t="shared" si="79"/>
        <v>2.2948657169244321E-4</v>
      </c>
      <c r="S173" s="20"/>
      <c r="T173" s="5">
        <v>1.79250038339842E-2</v>
      </c>
      <c r="U173" s="5">
        <v>0.47081311999999997</v>
      </c>
      <c r="V173" s="5">
        <f t="shared" si="60"/>
        <v>0.68615823247994334</v>
      </c>
      <c r="W173" s="5">
        <v>8.4393269810900395E-3</v>
      </c>
      <c r="X173" s="35"/>
      <c r="Y173" s="5">
        <v>1.44769304890098E-2</v>
      </c>
      <c r="Z173" s="5">
        <v>0.56053207999999999</v>
      </c>
      <c r="AA173" s="5">
        <f t="shared" si="61"/>
        <v>0.74868690385233794</v>
      </c>
      <c r="AB173" s="5">
        <v>8.1147839590200808E-3</v>
      </c>
    </row>
    <row r="174" spans="1:28" x14ac:dyDescent="0.2">
      <c r="A174" s="3" t="s">
        <v>29</v>
      </c>
      <c r="B174" s="4">
        <v>20.750003710046588</v>
      </c>
      <c r="C174" s="4" t="s">
        <v>3</v>
      </c>
      <c r="D174" s="5">
        <v>6.6041666666666665E-2</v>
      </c>
      <c r="E174" s="23">
        <v>23.17480321585445</v>
      </c>
      <c r="F174" s="5">
        <v>4.5626859399999997</v>
      </c>
      <c r="G174" s="5">
        <v>2.132376392962867</v>
      </c>
      <c r="H174" s="5">
        <v>0.10471063705962799</v>
      </c>
      <c r="I174" s="23">
        <v>10.887764808472699</v>
      </c>
      <c r="K174" s="23">
        <f t="shared" si="77"/>
        <v>17.39845959010195</v>
      </c>
      <c r="L174" s="23">
        <f t="shared" si="78"/>
        <v>3.8135496128880182</v>
      </c>
      <c r="M174" s="5">
        <f t="shared" si="80"/>
        <v>0.37613540000000001</v>
      </c>
      <c r="N174" s="5">
        <f t="shared" si="81"/>
        <v>0.11214956794351354</v>
      </c>
      <c r="O174" s="5">
        <f t="shared" si="82"/>
        <v>0.60984263203516553</v>
      </c>
      <c r="P174" s="5">
        <f t="shared" si="83"/>
        <v>9.194959654529912E-2</v>
      </c>
      <c r="Q174" s="5">
        <f t="shared" si="84"/>
        <v>6.3303325865985451E-3</v>
      </c>
      <c r="R174" s="5">
        <f t="shared" si="79"/>
        <v>5.1681871684912308E-4</v>
      </c>
      <c r="S174" s="20"/>
      <c r="T174" s="5">
        <v>2.0095046381766402E-2</v>
      </c>
      <c r="U174" s="5">
        <v>0.29683367999999999</v>
      </c>
      <c r="V174" s="5">
        <f t="shared" si="60"/>
        <v>0.54482444879061731</v>
      </c>
      <c r="W174" s="5">
        <v>5.9648865672703999E-3</v>
      </c>
      <c r="X174" s="35"/>
      <c r="Y174" s="5">
        <v>1.47018727984375E-2</v>
      </c>
      <c r="Z174" s="5">
        <v>0.45543711999999997</v>
      </c>
      <c r="AA174" s="5">
        <f t="shared" si="61"/>
        <v>0.67486081527971375</v>
      </c>
      <c r="AB174" s="5">
        <v>6.6957786059266902E-3</v>
      </c>
    </row>
    <row r="175" spans="1:28" x14ac:dyDescent="0.2">
      <c r="A175" s="3" t="s">
        <v>29</v>
      </c>
      <c r="B175" s="4">
        <v>20.958225266361762</v>
      </c>
      <c r="C175" s="4" t="s">
        <v>3</v>
      </c>
      <c r="D175" s="5">
        <v>6.6041666666666665E-2</v>
      </c>
      <c r="E175" s="23">
        <v>23.17480321585445</v>
      </c>
      <c r="F175" s="5">
        <v>4.5626859399999997</v>
      </c>
      <c r="G175" s="5">
        <v>2.132376392962867</v>
      </c>
      <c r="H175" s="5">
        <v>0.10471063705962799</v>
      </c>
      <c r="I175" s="23">
        <v>11.0959863647895</v>
      </c>
      <c r="K175" s="23">
        <f t="shared" si="77"/>
        <v>14.217035318342251</v>
      </c>
      <c r="L175" s="23">
        <f t="shared" si="78"/>
        <v>2.79818699785055</v>
      </c>
      <c r="M175" s="5">
        <f t="shared" si="80"/>
        <v>0.45155467999999999</v>
      </c>
      <c r="N175" s="5">
        <f t="shared" si="81"/>
        <v>9.0132808361776784E-2</v>
      </c>
      <c r="O175" s="5">
        <f t="shared" si="82"/>
        <v>0.67029433174109465</v>
      </c>
      <c r="P175" s="5">
        <f t="shared" si="83"/>
        <v>6.7233753959739004E-2</v>
      </c>
      <c r="Q175" s="5">
        <f t="shared" si="84"/>
        <v>6.2936646075038901E-3</v>
      </c>
      <c r="R175" s="5">
        <f t="shared" si="79"/>
        <v>1.7886885426181546E-5</v>
      </c>
      <c r="S175" s="20"/>
      <c r="T175" s="5">
        <v>1.6195652319550401E-2</v>
      </c>
      <c r="U175" s="5">
        <v>0.38782116</v>
      </c>
      <c r="V175" s="5">
        <f t="shared" si="60"/>
        <v>0.62275288839153531</v>
      </c>
      <c r="W175" s="5">
        <v>6.2810166695247303E-3</v>
      </c>
      <c r="X175" s="35"/>
      <c r="Y175" s="5">
        <v>1.2238418317134099E-2</v>
      </c>
      <c r="Z175" s="5">
        <v>0.51528819999999997</v>
      </c>
      <c r="AA175" s="5">
        <f t="shared" si="61"/>
        <v>0.71783577509065399</v>
      </c>
      <c r="AB175" s="5">
        <v>6.3063125454830499E-3</v>
      </c>
    </row>
    <row r="176" spans="1:28" x14ac:dyDescent="0.2">
      <c r="A176" s="1" t="s">
        <v>30</v>
      </c>
      <c r="B176" s="10">
        <v>15.832361967276706</v>
      </c>
      <c r="C176" s="2" t="s">
        <v>2</v>
      </c>
      <c r="D176" s="6">
        <v>0.24116666666666667</v>
      </c>
      <c r="E176" s="22">
        <v>18.048142053951903</v>
      </c>
      <c r="F176" s="6">
        <v>3.9594753649999999</v>
      </c>
      <c r="G176" s="6">
        <v>1.9891889485499172</v>
      </c>
      <c r="H176" s="6">
        <v>7.1199631613075243E-2</v>
      </c>
      <c r="I176" s="24">
        <v>0</v>
      </c>
      <c r="K176" s="22">
        <f>AVERAGE(T176, Y176) * 1000</f>
        <v>18.048142053951903</v>
      </c>
      <c r="L176" s="22">
        <f>STDEV(T176, Y176) * 1000</f>
        <v>1.8223819569946103</v>
      </c>
      <c r="M176" s="6">
        <f t="shared" si="80"/>
        <v>3.9594753649999999</v>
      </c>
      <c r="N176" s="6">
        <f t="shared" si="81"/>
        <v>0.28703338788438859</v>
      </c>
      <c r="O176" s="6">
        <f t="shared" si="82"/>
        <v>1.9891889485499172</v>
      </c>
      <c r="P176" s="6">
        <f t="shared" si="83"/>
        <v>7.2148346715285749E-2</v>
      </c>
      <c r="Q176" s="6">
        <f t="shared" si="84"/>
        <v>7.1199631613075243E-2</v>
      </c>
      <c r="R176" s="6">
        <f>STDEV(W176, AB176)</f>
        <v>2.0352571055760826E-3</v>
      </c>
      <c r="S176" s="32"/>
      <c r="T176" s="6">
        <v>1.9336760693654802E-2</v>
      </c>
      <c r="U176" s="6">
        <v>3.7565121100000001</v>
      </c>
      <c r="V176" s="6">
        <f t="shared" si="60"/>
        <v>1.9381723633361405</v>
      </c>
      <c r="W176" s="6">
        <v>7.2638775713886203E-2</v>
      </c>
      <c r="X176" s="36"/>
      <c r="Y176" s="31">
        <v>1.6759523414249002E-2</v>
      </c>
      <c r="Z176" s="31">
        <v>4.1624386199999996</v>
      </c>
      <c r="AA176" s="6">
        <f t="shared" si="61"/>
        <v>2.040205533763694</v>
      </c>
      <c r="AB176" s="31">
        <v>6.9760487512264296E-2</v>
      </c>
    </row>
    <row r="177" spans="1:28" x14ac:dyDescent="0.2">
      <c r="A177" s="1" t="s">
        <v>30</v>
      </c>
      <c r="B177" s="10">
        <v>25.040674562405552</v>
      </c>
      <c r="C177" s="2" t="s">
        <v>2</v>
      </c>
      <c r="D177" s="6">
        <v>6.2489583333333328E-2</v>
      </c>
      <c r="E177" s="22">
        <v>18.048142053951903</v>
      </c>
      <c r="F177" s="6">
        <v>3.9594753649999999</v>
      </c>
      <c r="G177" s="6">
        <v>1.9891889485499172</v>
      </c>
      <c r="H177" s="6">
        <v>7.1199631613075243E-2</v>
      </c>
      <c r="I177" s="24">
        <v>9.2083125951294793</v>
      </c>
      <c r="K177" s="22">
        <f t="shared" ref="K177:K193" si="85">AVERAGE(T177, Y177) * 1000</f>
        <v>14.543525381439499</v>
      </c>
      <c r="L177" s="22">
        <f t="shared" ref="L177:L193" si="86">STDEV(T177, Y177) * 1000</f>
        <v>0.79934243027954355</v>
      </c>
      <c r="M177" s="6">
        <f t="shared" si="80"/>
        <v>0.82257201000000002</v>
      </c>
      <c r="N177" s="6">
        <f t="shared" si="81"/>
        <v>0.1012484562513513</v>
      </c>
      <c r="O177" s="6">
        <f t="shared" si="82"/>
        <v>0.90609670799664022</v>
      </c>
      <c r="P177" s="6">
        <f t="shared" si="83"/>
        <v>5.587066775422312E-2</v>
      </c>
      <c r="Q177" s="6">
        <f t="shared" si="84"/>
        <v>1.2003562999037699E-2</v>
      </c>
      <c r="R177" s="6">
        <f t="shared" ref="R177:R193" si="87">STDEV(W177, AB177)</f>
        <v>2.1300262028764922E-3</v>
      </c>
      <c r="S177" s="32"/>
      <c r="T177" s="6">
        <v>1.5108745834380301E-2</v>
      </c>
      <c r="U177" s="6">
        <v>0.89416547999999996</v>
      </c>
      <c r="V177" s="6">
        <f t="shared" si="60"/>
        <v>0.9456032360350719</v>
      </c>
      <c r="W177" s="6">
        <v>1.35097189711967E-2</v>
      </c>
      <c r="X177" s="36"/>
      <c r="Y177" s="31">
        <v>1.39783049284987E-2</v>
      </c>
      <c r="Z177" s="31">
        <v>0.75097853999999997</v>
      </c>
      <c r="AA177" s="6">
        <f t="shared" si="61"/>
        <v>0.86659017995820842</v>
      </c>
      <c r="AB177" s="31">
        <v>1.0497407026878699E-2</v>
      </c>
    </row>
    <row r="178" spans="1:28" x14ac:dyDescent="0.2">
      <c r="A178" s="1" t="s">
        <v>30</v>
      </c>
      <c r="B178" s="10">
        <v>25.985753266109562</v>
      </c>
      <c r="C178" s="2" t="s">
        <v>2</v>
      </c>
      <c r="D178" s="6">
        <v>6.3391666666666666E-2</v>
      </c>
      <c r="E178" s="22">
        <v>18.048142053951903</v>
      </c>
      <c r="F178" s="6">
        <v>3.9594753649999999</v>
      </c>
      <c r="G178" s="6">
        <v>1.9891889485499172</v>
      </c>
      <c r="H178" s="6">
        <v>7.1199631613075243E-2</v>
      </c>
      <c r="I178" s="24">
        <v>10.153391298833199</v>
      </c>
      <c r="K178" s="22">
        <f t="shared" si="85"/>
        <v>12.56385974825065</v>
      </c>
      <c r="L178" s="22">
        <f t="shared" si="86"/>
        <v>1.4543831796059927</v>
      </c>
      <c r="M178" s="6">
        <f t="shared" si="80"/>
        <v>0.68102284000000002</v>
      </c>
      <c r="N178" s="6">
        <f t="shared" si="81"/>
        <v>8.4968864107314038E-2</v>
      </c>
      <c r="O178" s="6">
        <f t="shared" si="82"/>
        <v>0.82443622704558761</v>
      </c>
      <c r="P178" s="6">
        <f t="shared" si="83"/>
        <v>5.1531495899813005E-2</v>
      </c>
      <c r="Q178" s="6">
        <f t="shared" si="84"/>
        <v>8.6180640904892896E-3</v>
      </c>
      <c r="R178" s="6">
        <f t="shared" si="87"/>
        <v>2.0580050550359436E-3</v>
      </c>
      <c r="S178" s="32"/>
      <c r="T178" s="6">
        <v>1.35922639569937E-2</v>
      </c>
      <c r="U178" s="6">
        <v>0.74110489999999996</v>
      </c>
      <c r="V178" s="6">
        <f t="shared" si="60"/>
        <v>0.86087449724103215</v>
      </c>
      <c r="W178" s="6">
        <v>1.0073293420621399E-2</v>
      </c>
      <c r="X178" s="36"/>
      <c r="Y178" s="31">
        <v>1.15354555395076E-2</v>
      </c>
      <c r="Z178" s="31">
        <v>0.62094077999999997</v>
      </c>
      <c r="AA178" s="6">
        <f t="shared" si="61"/>
        <v>0.78799795685014307</v>
      </c>
      <c r="AB178" s="31">
        <v>7.1628347603571799E-3</v>
      </c>
    </row>
    <row r="179" spans="1:28" x14ac:dyDescent="0.2">
      <c r="A179" s="1" t="s">
        <v>30</v>
      </c>
      <c r="B179" s="10">
        <v>26.064949359463156</v>
      </c>
      <c r="C179" s="2" t="s">
        <v>2</v>
      </c>
      <c r="D179" s="6">
        <v>6.3391666666666666E-2</v>
      </c>
      <c r="E179" s="22">
        <v>18.048142053951903</v>
      </c>
      <c r="F179" s="6">
        <v>3.9594753649999999</v>
      </c>
      <c r="G179" s="6">
        <v>1.9891889485499172</v>
      </c>
      <c r="H179" s="6">
        <v>7.1199631613075243E-2</v>
      </c>
      <c r="I179" s="24">
        <v>10.232587392186799</v>
      </c>
      <c r="K179" s="22">
        <f t="shared" si="85"/>
        <v>12.0441097575931</v>
      </c>
      <c r="L179" s="22">
        <f t="shared" si="86"/>
        <v>2.6747274707613595</v>
      </c>
      <c r="M179" s="6">
        <f t="shared" si="80"/>
        <v>0.62809423500000006</v>
      </c>
      <c r="N179" s="6">
        <f t="shared" si="81"/>
        <v>8.1350549210507744E-2</v>
      </c>
      <c r="O179" s="6">
        <f t="shared" si="82"/>
        <v>0.79169084855972116</v>
      </c>
      <c r="P179" s="6">
        <f t="shared" si="83"/>
        <v>5.1377724877396398E-2</v>
      </c>
      <c r="Q179" s="6">
        <f t="shared" si="84"/>
        <v>7.4560406300840498E-3</v>
      </c>
      <c r="R179" s="6">
        <f t="shared" si="87"/>
        <v>7.0018596104951284E-4</v>
      </c>
      <c r="S179" s="32"/>
      <c r="T179" s="6">
        <v>1.39354276899944E-2</v>
      </c>
      <c r="U179" s="6">
        <v>0.57057071000000004</v>
      </c>
      <c r="V179" s="6">
        <f t="shared" si="60"/>
        <v>0.75536131089697733</v>
      </c>
      <c r="W179" s="6">
        <v>7.9511468712337805E-3</v>
      </c>
      <c r="X179" s="36"/>
      <c r="Y179" s="31">
        <v>1.01527918251918E-2</v>
      </c>
      <c r="Z179" s="31">
        <v>0.68561775999999997</v>
      </c>
      <c r="AA179" s="6">
        <f t="shared" si="61"/>
        <v>0.82802038622246488</v>
      </c>
      <c r="AB179" s="31">
        <v>6.9609343889343199E-3</v>
      </c>
    </row>
    <row r="180" spans="1:28" x14ac:dyDescent="0.2">
      <c r="A180" s="1" t="s">
        <v>30</v>
      </c>
      <c r="B180" s="10">
        <v>26.097939053780962</v>
      </c>
      <c r="C180" s="2" t="s">
        <v>2</v>
      </c>
      <c r="D180" s="6">
        <v>6.3391666666666666E-2</v>
      </c>
      <c r="E180" s="22">
        <v>18.048142053951903</v>
      </c>
      <c r="F180" s="6">
        <v>3.9594753649999999</v>
      </c>
      <c r="G180" s="6">
        <v>1.9891889485499172</v>
      </c>
      <c r="H180" s="6">
        <v>7.1199631613075243E-2</v>
      </c>
      <c r="I180" s="24">
        <v>10.265577086504299</v>
      </c>
      <c r="K180" s="22">
        <f t="shared" si="85"/>
        <v>12.409114808860151</v>
      </c>
      <c r="L180" s="22">
        <f t="shared" si="86"/>
        <v>1.6249502731267393</v>
      </c>
      <c r="M180" s="6">
        <f t="shared" si="80"/>
        <v>0.63335054499999999</v>
      </c>
      <c r="N180" s="6">
        <f t="shared" si="81"/>
        <v>6.2495928727830295E-2</v>
      </c>
      <c r="O180" s="6">
        <f t="shared" si="82"/>
        <v>0.79534819764975051</v>
      </c>
      <c r="P180" s="6">
        <f t="shared" si="83"/>
        <v>3.9288407839802378E-2</v>
      </c>
      <c r="Q180" s="6">
        <f t="shared" si="84"/>
        <v>7.9100960153869592E-3</v>
      </c>
      <c r="R180" s="6">
        <f t="shared" si="87"/>
        <v>1.8046822957527126E-3</v>
      </c>
      <c r="S180" s="32"/>
      <c r="T180" s="6">
        <v>1.3558128166079E-2</v>
      </c>
      <c r="U180" s="6">
        <v>0.67754183999999995</v>
      </c>
      <c r="V180" s="6">
        <f t="shared" si="60"/>
        <v>0.82312929725529749</v>
      </c>
      <c r="W180" s="6">
        <v>9.1861991046010092E-3</v>
      </c>
      <c r="X180" s="36"/>
      <c r="Y180" s="31">
        <v>1.1260101451641301E-2</v>
      </c>
      <c r="Z180" s="31">
        <v>0.58915925000000002</v>
      </c>
      <c r="AA180" s="6">
        <f t="shared" si="61"/>
        <v>0.76756709804420353</v>
      </c>
      <c r="AB180" s="31">
        <v>6.6339929261729101E-3</v>
      </c>
    </row>
    <row r="181" spans="1:28" x14ac:dyDescent="0.2">
      <c r="A181" s="1" t="s">
        <v>30</v>
      </c>
      <c r="B181" s="10">
        <v>26.100454559868634</v>
      </c>
      <c r="C181" s="2" t="s">
        <v>2</v>
      </c>
      <c r="D181" s="6">
        <v>6.3391666666666666E-2</v>
      </c>
      <c r="E181" s="22">
        <v>18.048142053951903</v>
      </c>
      <c r="F181" s="6">
        <v>3.9594753649999999</v>
      </c>
      <c r="G181" s="6">
        <v>1.9891889485499172</v>
      </c>
      <c r="H181" s="6">
        <v>7.1199631613075243E-2</v>
      </c>
      <c r="I181" s="24">
        <v>10.2680925925926</v>
      </c>
      <c r="K181" s="22">
        <f t="shared" si="85"/>
        <v>11.615945720912801</v>
      </c>
      <c r="L181" s="22">
        <f t="shared" si="86"/>
        <v>1.205395164801476</v>
      </c>
      <c r="M181" s="6">
        <f t="shared" si="80"/>
        <v>0.77737692000000003</v>
      </c>
      <c r="N181" s="6">
        <f t="shared" si="81"/>
        <v>0.1709223036967521</v>
      </c>
      <c r="O181" s="6">
        <f t="shared" si="82"/>
        <v>0.87900545313856693</v>
      </c>
      <c r="P181" s="6">
        <f t="shared" si="83"/>
        <v>9.7224825560785211E-2</v>
      </c>
      <c r="Q181" s="6">
        <f t="shared" si="84"/>
        <v>9.1329825666267451E-3</v>
      </c>
      <c r="R181" s="6">
        <f t="shared" si="87"/>
        <v>2.9224705828310746E-3</v>
      </c>
      <c r="S181" s="32"/>
      <c r="T181" s="6">
        <v>1.24682888159534E-2</v>
      </c>
      <c r="U181" s="6">
        <v>0.89823724000000005</v>
      </c>
      <c r="V181" s="6">
        <f t="shared" si="60"/>
        <v>0.94775378659227738</v>
      </c>
      <c r="W181" s="6">
        <v>1.11994813335648E-2</v>
      </c>
      <c r="X181" s="36"/>
      <c r="Y181" s="31">
        <v>1.07636026258722E-2</v>
      </c>
      <c r="Z181" s="31">
        <v>0.65651660000000001</v>
      </c>
      <c r="AA181" s="6">
        <f t="shared" si="61"/>
        <v>0.81025711968485659</v>
      </c>
      <c r="AB181" s="31">
        <v>7.0664837996886904E-3</v>
      </c>
    </row>
    <row r="182" spans="1:28" x14ac:dyDescent="0.2">
      <c r="A182" s="1" t="s">
        <v>30</v>
      </c>
      <c r="B182" s="10">
        <v>26.111182870369799</v>
      </c>
      <c r="C182" s="2" t="s">
        <v>2</v>
      </c>
      <c r="D182" s="6">
        <v>6.3391666666666666E-2</v>
      </c>
      <c r="E182" s="22">
        <v>18.048142053951903</v>
      </c>
      <c r="F182" s="6">
        <v>3.9594753649999999</v>
      </c>
      <c r="G182" s="6">
        <v>1.9891889485499172</v>
      </c>
      <c r="H182" s="6">
        <v>7.1199631613075243E-2</v>
      </c>
      <c r="I182" s="24">
        <v>10.278820903094999</v>
      </c>
      <c r="K182" s="22">
        <f t="shared" si="85"/>
        <v>13.0696674463045</v>
      </c>
      <c r="L182" s="22">
        <f t="shared" si="86"/>
        <v>1.1172183824192261</v>
      </c>
      <c r="M182" s="6">
        <f t="shared" si="80"/>
        <v>0.61133322000000001</v>
      </c>
      <c r="N182" s="6">
        <f t="shared" si="81"/>
        <v>4.8145741075870843E-2</v>
      </c>
      <c r="O182" s="6">
        <f t="shared" si="82"/>
        <v>0.78157461916934556</v>
      </c>
      <c r="P182" s="6">
        <f t="shared" si="83"/>
        <v>3.0800476304514577E-2</v>
      </c>
      <c r="Q182" s="6">
        <f t="shared" si="84"/>
        <v>8.0168165377610748E-3</v>
      </c>
      <c r="R182" s="6">
        <f t="shared" si="87"/>
        <v>1.3122415359850433E-3</v>
      </c>
      <c r="S182" s="32"/>
      <c r="T182" s="6">
        <v>1.38596601405794E-2</v>
      </c>
      <c r="U182" s="6">
        <v>0.64537739999999999</v>
      </c>
      <c r="V182" s="6">
        <f t="shared" si="60"/>
        <v>0.8033538448280434</v>
      </c>
      <c r="W182" s="6">
        <v>8.9447114264107497E-3</v>
      </c>
      <c r="X182" s="36"/>
      <c r="Y182" s="31">
        <v>1.2279674752029599E-2</v>
      </c>
      <c r="Z182" s="31">
        <v>0.57728904000000003</v>
      </c>
      <c r="AA182" s="6">
        <f t="shared" si="61"/>
        <v>0.75979539351064773</v>
      </c>
      <c r="AB182" s="31">
        <v>7.0889216491113998E-3</v>
      </c>
    </row>
    <row r="183" spans="1:28" x14ac:dyDescent="0.2">
      <c r="A183" s="1" t="s">
        <v>30</v>
      </c>
      <c r="B183" s="10">
        <v>26.122269342972718</v>
      </c>
      <c r="C183" s="2" t="s">
        <v>2</v>
      </c>
      <c r="D183" s="6">
        <v>6.3391666666666666E-2</v>
      </c>
      <c r="E183" s="22">
        <v>18.048142053951903</v>
      </c>
      <c r="F183" s="6">
        <v>3.9594753649999999</v>
      </c>
      <c r="G183" s="6">
        <v>1.9891889485499172</v>
      </c>
      <c r="H183" s="6">
        <v>7.1199631613075243E-2</v>
      </c>
      <c r="I183" s="24">
        <v>10.289907375697601</v>
      </c>
      <c r="K183" s="22">
        <f t="shared" si="85"/>
        <v>12.52137687352465</v>
      </c>
      <c r="L183" s="22">
        <f t="shared" si="86"/>
        <v>2.5761803319286374</v>
      </c>
      <c r="M183" s="6">
        <f t="shared" si="80"/>
        <v>0.61201201500000002</v>
      </c>
      <c r="N183" s="6">
        <f t="shared" si="81"/>
        <v>1.1544147527905691E-2</v>
      </c>
      <c r="O183" s="6">
        <f t="shared" si="82"/>
        <v>0.78229457027824711</v>
      </c>
      <c r="P183" s="6">
        <f t="shared" si="83"/>
        <v>7.3783891429794858E-3</v>
      </c>
      <c r="Q183" s="6">
        <f t="shared" si="84"/>
        <v>7.6483631880350702E-3</v>
      </c>
      <c r="R183" s="6">
        <f t="shared" si="87"/>
        <v>1.4321046940665169E-3</v>
      </c>
      <c r="S183" s="32"/>
      <c r="T183" s="6">
        <v>1.43430114557908E-2</v>
      </c>
      <c r="U183" s="6">
        <v>0.60384906999999999</v>
      </c>
      <c r="V183" s="6">
        <f t="shared" si="60"/>
        <v>0.77707726128101318</v>
      </c>
      <c r="W183" s="6">
        <v>8.6610141285785903E-3</v>
      </c>
      <c r="X183" s="36"/>
      <c r="Y183" s="31">
        <v>1.06997422912585E-2</v>
      </c>
      <c r="Z183" s="31">
        <v>0.62017496000000005</v>
      </c>
      <c r="AA183" s="6">
        <f t="shared" si="61"/>
        <v>0.78751187927548116</v>
      </c>
      <c r="AB183" s="31">
        <v>6.63571224749155E-3</v>
      </c>
    </row>
    <row r="184" spans="1:28" x14ac:dyDescent="0.2">
      <c r="A184" s="1" t="s">
        <v>30</v>
      </c>
      <c r="B184" s="10">
        <v>26.155440163621932</v>
      </c>
      <c r="C184" s="2" t="s">
        <v>2</v>
      </c>
      <c r="D184" s="6">
        <v>6.3391666666666666E-2</v>
      </c>
      <c r="E184" s="22">
        <v>18.048142053951903</v>
      </c>
      <c r="F184" s="6">
        <v>3.9594753649999999</v>
      </c>
      <c r="G184" s="6">
        <v>1.9891889485499172</v>
      </c>
      <c r="H184" s="6">
        <v>7.1199631613075243E-2</v>
      </c>
      <c r="I184" s="24">
        <v>10.323078196347099</v>
      </c>
      <c r="K184" s="22">
        <f t="shared" si="85"/>
        <v>11.846828104957501</v>
      </c>
      <c r="L184" s="22">
        <f t="shared" si="86"/>
        <v>1.9259322992385823</v>
      </c>
      <c r="M184" s="6">
        <f t="shared" si="80"/>
        <v>0.75012068999999992</v>
      </c>
      <c r="N184" s="6">
        <f t="shared" si="81"/>
        <v>3.0472611171742402E-2</v>
      </c>
      <c r="O184" s="6">
        <f t="shared" si="82"/>
        <v>0.8660057272492796</v>
      </c>
      <c r="P184" s="6">
        <f t="shared" si="83"/>
        <v>1.7593770002268663E-2</v>
      </c>
      <c r="Q184" s="6">
        <f t="shared" si="84"/>
        <v>8.8572067793532151E-3</v>
      </c>
      <c r="R184" s="6">
        <f t="shared" si="87"/>
        <v>1.083677878737325E-3</v>
      </c>
      <c r="S184" s="32"/>
      <c r="T184" s="6">
        <v>1.3208667893855301E-2</v>
      </c>
      <c r="U184" s="6">
        <v>0.72857329999999998</v>
      </c>
      <c r="V184" s="6">
        <f t="shared" si="60"/>
        <v>0.85356505317403897</v>
      </c>
      <c r="W184" s="6">
        <v>9.6234827560302307E-3</v>
      </c>
      <c r="X184" s="36"/>
      <c r="Y184" s="31">
        <v>1.04849883160597E-2</v>
      </c>
      <c r="Z184" s="31">
        <v>0.77166807999999998</v>
      </c>
      <c r="AA184" s="6">
        <f t="shared" si="61"/>
        <v>0.87844640132452023</v>
      </c>
      <c r="AB184" s="31">
        <v>8.0909308026761995E-3</v>
      </c>
    </row>
    <row r="185" spans="1:28" x14ac:dyDescent="0.2">
      <c r="A185" s="1" t="s">
        <v>30</v>
      </c>
      <c r="B185" s="10">
        <v>26.270389301115202</v>
      </c>
      <c r="C185" s="2" t="s">
        <v>2</v>
      </c>
      <c r="D185" s="6">
        <v>6.3391666666666666E-2</v>
      </c>
      <c r="E185" s="22">
        <v>18.048142053951903</v>
      </c>
      <c r="F185" s="6">
        <v>3.9594753649999999</v>
      </c>
      <c r="G185" s="6">
        <v>1.9891889485499172</v>
      </c>
      <c r="H185" s="6">
        <v>7.1199631613075243E-2</v>
      </c>
      <c r="I185" s="24">
        <v>10.438027333840701</v>
      </c>
      <c r="K185" s="22">
        <f t="shared" si="85"/>
        <v>13.473947812123351</v>
      </c>
      <c r="L185" s="22">
        <f t="shared" si="86"/>
        <v>0.29327935581307873</v>
      </c>
      <c r="M185" s="6">
        <f t="shared" si="80"/>
        <v>0.54502017000000003</v>
      </c>
      <c r="N185" s="6">
        <f t="shared" si="81"/>
        <v>0.14123735291070927</v>
      </c>
      <c r="O185" s="6">
        <f t="shared" si="82"/>
        <v>0.73512315247977966</v>
      </c>
      <c r="P185" s="6">
        <f t="shared" si="83"/>
        <v>9.6063736010949544E-2</v>
      </c>
      <c r="Q185" s="6">
        <f t="shared" si="84"/>
        <v>7.3642843270737852E-3</v>
      </c>
      <c r="R185" s="6">
        <f t="shared" si="87"/>
        <v>2.0628678866040774E-3</v>
      </c>
      <c r="S185" s="32"/>
      <c r="T185" s="6">
        <v>1.3681327633400801E-2</v>
      </c>
      <c r="U185" s="6">
        <v>0.64489006000000004</v>
      </c>
      <c r="V185" s="6">
        <f t="shared" si="60"/>
        <v>0.80305047163923637</v>
      </c>
      <c r="W185" s="6">
        <v>8.8229521983834904E-3</v>
      </c>
      <c r="X185" s="36"/>
      <c r="Y185" s="31">
        <v>1.32665679908459E-2</v>
      </c>
      <c r="Z185" s="31">
        <v>0.44515028000000001</v>
      </c>
      <c r="AA185" s="6">
        <f t="shared" si="61"/>
        <v>0.66719583332032284</v>
      </c>
      <c r="AB185" s="31">
        <v>5.9056164557640799E-3</v>
      </c>
    </row>
    <row r="186" spans="1:28" x14ac:dyDescent="0.2">
      <c r="A186" s="1" t="s">
        <v>30</v>
      </c>
      <c r="B186" s="10">
        <v>26.349791920345201</v>
      </c>
      <c r="C186" s="2" t="s">
        <v>2</v>
      </c>
      <c r="D186" s="6">
        <v>6.3391666666666666E-2</v>
      </c>
      <c r="E186" s="22">
        <v>18.048142053951903</v>
      </c>
      <c r="F186" s="6">
        <v>3.9594753649999999</v>
      </c>
      <c r="G186" s="6">
        <v>1.9891889485499172</v>
      </c>
      <c r="H186" s="6">
        <v>7.1199631613075243E-2</v>
      </c>
      <c r="I186" s="24">
        <v>10.517429953069501</v>
      </c>
      <c r="K186" s="22">
        <f t="shared" si="85"/>
        <v>11.512394420153852</v>
      </c>
      <c r="L186" s="22">
        <f t="shared" si="86"/>
        <v>0.43862159474259926</v>
      </c>
      <c r="M186" s="6">
        <f t="shared" si="80"/>
        <v>0.61101992999999999</v>
      </c>
      <c r="N186" s="6">
        <f t="shared" si="81"/>
        <v>0.15797513610681957</v>
      </c>
      <c r="O186" s="6">
        <f t="shared" si="82"/>
        <v>0.7783772321643323</v>
      </c>
      <c r="P186" s="6">
        <f t="shared" si="83"/>
        <v>0.10147723338949596</v>
      </c>
      <c r="Q186" s="6">
        <f t="shared" si="84"/>
        <v>7.0689480857992048E-3</v>
      </c>
      <c r="R186" s="6">
        <f t="shared" si="87"/>
        <v>2.0866786115552888E-3</v>
      </c>
      <c r="S186" s="32"/>
      <c r="T186" s="6">
        <v>1.18225467241712E-2</v>
      </c>
      <c r="U186" s="6">
        <v>0.72272521999999995</v>
      </c>
      <c r="V186" s="6">
        <f t="shared" si="60"/>
        <v>0.85013247203009479</v>
      </c>
      <c r="W186" s="6">
        <v>8.5444526821868792E-3</v>
      </c>
      <c r="X186" s="36"/>
      <c r="Y186" s="31">
        <v>1.1202242116136501E-2</v>
      </c>
      <c r="Z186" s="31">
        <v>0.49931463999999998</v>
      </c>
      <c r="AA186" s="6">
        <f t="shared" si="61"/>
        <v>0.7066219922985697</v>
      </c>
      <c r="AB186" s="31">
        <v>5.5934434894115304E-3</v>
      </c>
    </row>
    <row r="187" spans="1:28" x14ac:dyDescent="0.2">
      <c r="A187" s="1" t="s">
        <v>30</v>
      </c>
      <c r="B187" s="10">
        <v>26.599301147893108</v>
      </c>
      <c r="C187" s="2" t="s">
        <v>2</v>
      </c>
      <c r="D187" s="6">
        <v>6.3391666666666666E-2</v>
      </c>
      <c r="E187" s="22">
        <v>18.048142053951903</v>
      </c>
      <c r="F187" s="6">
        <v>3.9594753649999999</v>
      </c>
      <c r="G187" s="6">
        <v>1.9891889485499172</v>
      </c>
      <c r="H187" s="6">
        <v>7.1199631613075243E-2</v>
      </c>
      <c r="I187" s="24">
        <v>10.766939180619</v>
      </c>
      <c r="K187" s="22">
        <f t="shared" si="85"/>
        <v>13.35805529632405</v>
      </c>
      <c r="L187" s="22">
        <f t="shared" si="86"/>
        <v>0.2195865219879522</v>
      </c>
      <c r="M187" s="6">
        <f t="shared" si="80"/>
        <v>0.50524974499999997</v>
      </c>
      <c r="N187" s="6">
        <f t="shared" si="81"/>
        <v>0.15923046984652808</v>
      </c>
      <c r="O187" s="6">
        <f t="shared" si="82"/>
        <v>0.70632651614583564</v>
      </c>
      <c r="P187" s="6">
        <f t="shared" si="83"/>
        <v>0.11271732421670219</v>
      </c>
      <c r="Q187" s="6">
        <f t="shared" si="84"/>
        <v>6.7666364646976895E-3</v>
      </c>
      <c r="R187" s="6">
        <f t="shared" si="87"/>
        <v>2.2379554553094367E-3</v>
      </c>
      <c r="S187" s="32"/>
      <c r="T187" s="6">
        <v>1.3513326415078899E-2</v>
      </c>
      <c r="U187" s="6">
        <v>0.61784269000000003</v>
      </c>
      <c r="V187" s="6">
        <f t="shared" si="60"/>
        <v>0.78602970045666853</v>
      </c>
      <c r="W187" s="6">
        <v>8.3491099431404203E-3</v>
      </c>
      <c r="X187" s="36"/>
      <c r="Y187" s="31">
        <v>1.3202784177569199E-2</v>
      </c>
      <c r="Z187" s="31">
        <v>0.39265679999999997</v>
      </c>
      <c r="AA187" s="6">
        <f t="shared" si="61"/>
        <v>0.62662333183500274</v>
      </c>
      <c r="AB187" s="31">
        <v>5.1841629862549596E-3</v>
      </c>
    </row>
    <row r="188" spans="1:28" x14ac:dyDescent="0.2">
      <c r="A188" s="1" t="s">
        <v>30</v>
      </c>
      <c r="B188" s="10">
        <v>27.023936802383563</v>
      </c>
      <c r="C188" s="2" t="s">
        <v>2</v>
      </c>
      <c r="D188" s="6">
        <v>6.3391666666666666E-2</v>
      </c>
      <c r="E188" s="22">
        <v>18.048142053951903</v>
      </c>
      <c r="F188" s="6">
        <v>3.9594753649999999</v>
      </c>
      <c r="G188" s="6">
        <v>1.9891889485499172</v>
      </c>
      <c r="H188" s="6">
        <v>7.1199631613075243E-2</v>
      </c>
      <c r="I188" s="24">
        <v>11.191574835109099</v>
      </c>
      <c r="K188" s="22">
        <f t="shared" si="85"/>
        <v>12.88750465093165</v>
      </c>
      <c r="L188" s="22">
        <f t="shared" si="86"/>
        <v>1.8285257408210926</v>
      </c>
      <c r="M188" s="6">
        <f t="shared" si="80"/>
        <v>0.43688290499999999</v>
      </c>
      <c r="N188" s="6">
        <f t="shared" si="81"/>
        <v>0.11625375005180866</v>
      </c>
      <c r="O188" s="6">
        <f t="shared" si="82"/>
        <v>0.65801306643695512</v>
      </c>
      <c r="P188" s="6">
        <f t="shared" si="83"/>
        <v>8.8336961666510699E-2</v>
      </c>
      <c r="Q188" s="6">
        <f t="shared" si="84"/>
        <v>5.7366169573183903E-3</v>
      </c>
      <c r="R188" s="6">
        <f t="shared" si="87"/>
        <v>2.2970723819981257E-3</v>
      </c>
      <c r="S188" s="32"/>
      <c r="T188" s="6">
        <v>1.4180467601840401E-2</v>
      </c>
      <c r="U188" s="6">
        <v>0.51908672</v>
      </c>
      <c r="V188" s="6">
        <f t="shared" ref="V188:V251" si="88">SQRT(U188)</f>
        <v>0.72047673106076093</v>
      </c>
      <c r="W188" s="6">
        <v>7.3608924155056004E-3</v>
      </c>
      <c r="X188" s="36"/>
      <c r="Y188" s="31">
        <v>1.1594541700022901E-2</v>
      </c>
      <c r="Z188" s="31">
        <v>0.35467908999999997</v>
      </c>
      <c r="AA188" s="6">
        <f t="shared" ref="AA188:AA251" si="89">SQRT(Z188)</f>
        <v>0.5955494018131493</v>
      </c>
      <c r="AB188" s="31">
        <v>4.1123414991311802E-3</v>
      </c>
    </row>
    <row r="189" spans="1:28" x14ac:dyDescent="0.2">
      <c r="A189" s="1" t="s">
        <v>30</v>
      </c>
      <c r="B189" s="10">
        <v>27.579976249364371</v>
      </c>
      <c r="C189" s="2" t="s">
        <v>2</v>
      </c>
      <c r="D189" s="6">
        <v>6.3391666666666666E-2</v>
      </c>
      <c r="E189" s="22">
        <v>18.048142053951903</v>
      </c>
      <c r="F189" s="6">
        <v>3.9594753649999999</v>
      </c>
      <c r="G189" s="6">
        <v>1.9891889485499172</v>
      </c>
      <c r="H189" s="6">
        <v>7.1199631613075243E-2</v>
      </c>
      <c r="I189" s="24">
        <v>11.747614282090201</v>
      </c>
      <c r="K189" s="22">
        <f t="shared" si="85"/>
        <v>9.3512204430660439</v>
      </c>
      <c r="L189" s="22">
        <f t="shared" si="86"/>
        <v>1.7549344931220172</v>
      </c>
      <c r="M189" s="6">
        <f t="shared" si="80"/>
        <v>0.37184042</v>
      </c>
      <c r="N189" s="6">
        <f t="shared" si="81"/>
        <v>5.8533012412280525E-2</v>
      </c>
      <c r="O189" s="6">
        <f t="shared" si="82"/>
        <v>0.60883913179880811</v>
      </c>
      <c r="P189" s="6">
        <f t="shared" si="83"/>
        <v>4.8069358025120357E-2</v>
      </c>
      <c r="Q189" s="6">
        <f t="shared" si="84"/>
        <v>3.5285225382965853E-3</v>
      </c>
      <c r="R189" s="6">
        <f t="shared" si="87"/>
        <v>1.1999106812589241E-3</v>
      </c>
      <c r="S189" s="32"/>
      <c r="T189" s="6">
        <v>1.0592146523690799E-2</v>
      </c>
      <c r="U189" s="6">
        <v>0.41322951000000002</v>
      </c>
      <c r="V189" s="6">
        <f t="shared" si="88"/>
        <v>0.6428293008256547</v>
      </c>
      <c r="W189" s="6">
        <v>4.3769875178329403E-3</v>
      </c>
      <c r="X189" s="36"/>
      <c r="Y189" s="31">
        <v>8.1102943624412893E-3</v>
      </c>
      <c r="Z189" s="31">
        <v>0.33045132999999999</v>
      </c>
      <c r="AA189" s="6">
        <f t="shared" si="89"/>
        <v>0.57484896277196151</v>
      </c>
      <c r="AB189" s="31">
        <v>2.6800575587602299E-3</v>
      </c>
    </row>
    <row r="190" spans="1:28" x14ac:dyDescent="0.2">
      <c r="A190" s="1" t="s">
        <v>30</v>
      </c>
      <c r="B190" s="10">
        <v>15.832379661339704</v>
      </c>
      <c r="C190" s="2" t="s">
        <v>3</v>
      </c>
      <c r="D190" s="6">
        <v>0.24086666666666667</v>
      </c>
      <c r="E190" s="22">
        <v>17.949912204744351</v>
      </c>
      <c r="F190" s="6">
        <v>4.5057970300000001</v>
      </c>
      <c r="G190" s="6">
        <v>2.1185159588339002</v>
      </c>
      <c r="H190" s="6">
        <v>8.0062358029952846E-2</v>
      </c>
      <c r="I190" s="24">
        <v>0</v>
      </c>
      <c r="K190" s="22">
        <f t="shared" si="85"/>
        <v>17.949912204744351</v>
      </c>
      <c r="L190" s="22">
        <f t="shared" si="86"/>
        <v>2.0486870100193126</v>
      </c>
      <c r="M190" s="6">
        <f t="shared" si="80"/>
        <v>4.5057970300000001</v>
      </c>
      <c r="N190" s="6">
        <f t="shared" si="81"/>
        <v>0.79690364311657991</v>
      </c>
      <c r="O190" s="6">
        <f t="shared" si="82"/>
        <v>2.1185159588339002</v>
      </c>
      <c r="P190" s="6">
        <f t="shared" si="83"/>
        <v>0.18808063252807025</v>
      </c>
      <c r="Q190" s="6">
        <f t="shared" si="84"/>
        <v>8.0062358029952846E-2</v>
      </c>
      <c r="R190" s="6">
        <f t="shared" si="87"/>
        <v>5.073382584438858E-3</v>
      </c>
      <c r="S190" s="32"/>
      <c r="T190" s="6">
        <v>1.9398552682057799E-2</v>
      </c>
      <c r="U190" s="6">
        <v>3.9423010600000001</v>
      </c>
      <c r="V190" s="6">
        <f t="shared" si="88"/>
        <v>1.9855228681634467</v>
      </c>
      <c r="W190" s="6">
        <v>7.6474934800942404E-2</v>
      </c>
      <c r="X190" s="36"/>
      <c r="Y190" s="31">
        <v>1.6501271727430902E-2</v>
      </c>
      <c r="Z190" s="31">
        <v>5.069293</v>
      </c>
      <c r="AA190" s="6">
        <f t="shared" si="89"/>
        <v>2.2515090495043539</v>
      </c>
      <c r="AB190" s="31">
        <v>8.3649781258963302E-2</v>
      </c>
    </row>
    <row r="191" spans="1:28" x14ac:dyDescent="0.2">
      <c r="A191" s="1" t="s">
        <v>30</v>
      </c>
      <c r="B191" s="10">
        <v>25.04066225900538</v>
      </c>
      <c r="C191" s="2" t="s">
        <v>3</v>
      </c>
      <c r="D191" s="6">
        <v>6.225E-2</v>
      </c>
      <c r="E191" s="22">
        <v>17.949912204744351</v>
      </c>
      <c r="F191" s="6">
        <v>4.5057970300000001</v>
      </c>
      <c r="G191" s="6">
        <v>2.1185159588339002</v>
      </c>
      <c r="H191" s="6">
        <v>8.0062358029952846E-2</v>
      </c>
      <c r="I191" s="24">
        <v>9.2082825976663099</v>
      </c>
      <c r="K191" s="22">
        <f t="shared" si="85"/>
        <v>12.390443115611951</v>
      </c>
      <c r="L191" s="22">
        <f t="shared" si="86"/>
        <v>1.4489922746869319</v>
      </c>
      <c r="M191" s="6">
        <f t="shared" si="80"/>
        <v>0.72503788499999999</v>
      </c>
      <c r="N191" s="6">
        <f t="shared" si="81"/>
        <v>0.15922916877005067</v>
      </c>
      <c r="O191" s="6">
        <f t="shared" si="82"/>
        <v>0.8489052190662052</v>
      </c>
      <c r="P191" s="6">
        <f t="shared" si="83"/>
        <v>9.3785009912651082E-2</v>
      </c>
      <c r="Q191" s="6">
        <f t="shared" si="84"/>
        <v>9.0989015884824498E-3</v>
      </c>
      <c r="R191" s="6">
        <f t="shared" si="87"/>
        <v>3.0234942522118519E-3</v>
      </c>
      <c r="S191" s="32"/>
      <c r="T191" s="6">
        <v>1.3415035378930001E-2</v>
      </c>
      <c r="U191" s="6">
        <v>0.83762990999999998</v>
      </c>
      <c r="V191" s="6">
        <f t="shared" si="88"/>
        <v>0.91522123554908841</v>
      </c>
      <c r="W191" s="6">
        <v>1.12368348771E-2</v>
      </c>
      <c r="X191" s="36"/>
      <c r="Y191" s="31">
        <v>1.1365850852293901E-2</v>
      </c>
      <c r="Z191" s="31">
        <v>0.61244586000000001</v>
      </c>
      <c r="AA191" s="6">
        <f t="shared" si="89"/>
        <v>0.7825892025833221</v>
      </c>
      <c r="AB191" s="31">
        <v>6.9609682998648999E-3</v>
      </c>
    </row>
    <row r="192" spans="1:28" x14ac:dyDescent="0.2">
      <c r="A192" s="1" t="s">
        <v>30</v>
      </c>
      <c r="B192" s="10">
        <v>25.98578583206567</v>
      </c>
      <c r="C192" s="2" t="s">
        <v>3</v>
      </c>
      <c r="D192" s="6">
        <v>6.2083333333333338E-2</v>
      </c>
      <c r="E192" s="22">
        <v>17.949912204744351</v>
      </c>
      <c r="F192" s="6">
        <v>4.5057970300000001</v>
      </c>
      <c r="G192" s="6">
        <v>2.1185159588339002</v>
      </c>
      <c r="H192" s="6">
        <v>8.0062358029952846E-2</v>
      </c>
      <c r="I192" s="24">
        <v>10.153406170725599</v>
      </c>
      <c r="K192" s="22">
        <f t="shared" si="85"/>
        <v>11.973204518515201</v>
      </c>
      <c r="L192" s="22">
        <f t="shared" si="86"/>
        <v>0.31917713918834306</v>
      </c>
      <c r="M192" s="6">
        <f t="shared" si="80"/>
        <v>0.54774330000000004</v>
      </c>
      <c r="N192" s="6">
        <f t="shared" si="81"/>
        <v>2.371571090275815E-2</v>
      </c>
      <c r="O192" s="6">
        <f t="shared" si="82"/>
        <v>0.74001007908159799</v>
      </c>
      <c r="P192" s="6">
        <f t="shared" si="83"/>
        <v>1.6023910736588237E-2</v>
      </c>
      <c r="Q192" s="6">
        <f t="shared" si="84"/>
        <v>6.5620273109263105E-3</v>
      </c>
      <c r="R192" s="6">
        <f t="shared" si="87"/>
        <v>4.5878019644428499E-4</v>
      </c>
      <c r="S192" s="32"/>
      <c r="T192" s="6">
        <v>1.2198896838035E-2</v>
      </c>
      <c r="U192" s="6">
        <v>0.56451284000000002</v>
      </c>
      <c r="V192" s="6">
        <f t="shared" si="88"/>
        <v>0.75134069502456746</v>
      </c>
      <c r="W192" s="6">
        <v>6.8864338989061604E-3</v>
      </c>
      <c r="X192" s="36"/>
      <c r="Y192" s="31">
        <v>1.17475121989954E-2</v>
      </c>
      <c r="Z192" s="31">
        <v>0.53097375999999996</v>
      </c>
      <c r="AA192" s="6">
        <f t="shared" si="89"/>
        <v>0.72867946313862852</v>
      </c>
      <c r="AB192" s="31">
        <v>6.2376207229464598E-3</v>
      </c>
    </row>
    <row r="193" spans="1:28" x14ac:dyDescent="0.2">
      <c r="A193" s="1" t="s">
        <v>30</v>
      </c>
      <c r="B193" s="10">
        <v>26.064967116945077</v>
      </c>
      <c r="C193" s="2" t="s">
        <v>3</v>
      </c>
      <c r="D193" s="6">
        <v>6.2083333333333338E-2</v>
      </c>
      <c r="E193" s="22">
        <v>17.949912204744351</v>
      </c>
      <c r="F193" s="6">
        <v>4.5057970300000001</v>
      </c>
      <c r="G193" s="6">
        <v>2.1185159588339002</v>
      </c>
      <c r="H193" s="6">
        <v>8.0062358029952846E-2</v>
      </c>
      <c r="I193" s="24">
        <v>10.2325874556063</v>
      </c>
      <c r="K193" s="22">
        <f t="shared" si="85"/>
        <v>11.746505246940551</v>
      </c>
      <c r="L193" s="22">
        <f t="shared" si="86"/>
        <v>1.4760621075363363</v>
      </c>
      <c r="M193" s="6">
        <f t="shared" si="80"/>
        <v>0.48450009999999999</v>
      </c>
      <c r="N193" s="6">
        <f t="shared" si="81"/>
        <v>7.0481094688939011E-2</v>
      </c>
      <c r="O193" s="6">
        <f t="shared" si="82"/>
        <v>0.69513672423391015</v>
      </c>
      <c r="P193" s="6">
        <f t="shared" si="83"/>
        <v>5.0695850349882041E-2</v>
      </c>
      <c r="Q193" s="6">
        <f t="shared" si="84"/>
        <v>5.639165730209195E-3</v>
      </c>
      <c r="R193" s="6">
        <f t="shared" si="87"/>
        <v>1.1275430986617949E-4</v>
      </c>
      <c r="S193" s="32"/>
      <c r="T193" s="6">
        <v>1.2790238772632001E-2</v>
      </c>
      <c r="U193" s="6">
        <v>0.43466243999999998</v>
      </c>
      <c r="V193" s="6">
        <f t="shared" si="88"/>
        <v>0.6592893446734901</v>
      </c>
      <c r="W193" s="6">
        <v>5.5594363930948102E-3</v>
      </c>
      <c r="X193" s="36"/>
      <c r="Y193" s="31">
        <v>1.07027717212491E-2</v>
      </c>
      <c r="Z193" s="31">
        <v>0.53433775999999999</v>
      </c>
      <c r="AA193" s="6">
        <f t="shared" si="89"/>
        <v>0.7309841037943301</v>
      </c>
      <c r="AB193" s="31">
        <v>5.7188950673235798E-3</v>
      </c>
    </row>
    <row r="194" spans="1:28" x14ac:dyDescent="0.2">
      <c r="A194" s="19" t="s">
        <v>31</v>
      </c>
      <c r="B194" s="4">
        <v>8.3799669901068548</v>
      </c>
      <c r="C194" s="4" t="s">
        <v>2</v>
      </c>
      <c r="D194" s="5">
        <v>0.24666666666666667</v>
      </c>
      <c r="E194" s="23">
        <v>16.992160068155549</v>
      </c>
      <c r="F194" s="5">
        <v>13.13736192</v>
      </c>
      <c r="G194" s="5">
        <v>3.6231486305606246</v>
      </c>
      <c r="H194" s="5">
        <v>0.2225548263543925</v>
      </c>
      <c r="I194" s="23">
        <v>0</v>
      </c>
      <c r="K194" s="23">
        <f>AVERAGE(T194, Y194) * 1000</f>
        <v>16.992160068155549</v>
      </c>
      <c r="L194" s="23">
        <f>STDEV(T194, Y194) * 1000</f>
        <v>1.3117155843709183</v>
      </c>
      <c r="M194" s="5">
        <f t="shared" si="80"/>
        <v>13.13736192</v>
      </c>
      <c r="N194" s="5">
        <f t="shared" si="81"/>
        <v>1.0327395231235157</v>
      </c>
      <c r="O194" s="5">
        <f t="shared" si="82"/>
        <v>3.6231486305606246</v>
      </c>
      <c r="P194" s="5">
        <f t="shared" si="83"/>
        <v>0.14251961876646982</v>
      </c>
      <c r="Q194" s="5">
        <f t="shared" si="84"/>
        <v>0.2225548263543925</v>
      </c>
      <c r="R194" s="5">
        <f>STDEV(W194, AB194)</f>
        <v>3.1599291764045681E-4</v>
      </c>
      <c r="S194" s="20"/>
      <c r="T194" s="5">
        <v>1.7919683052852301E-2</v>
      </c>
      <c r="U194" s="5">
        <v>12.407104800000001</v>
      </c>
      <c r="V194" s="5">
        <f t="shared" si="88"/>
        <v>3.5223720416787323</v>
      </c>
      <c r="W194" s="5">
        <v>0.22233138561952201</v>
      </c>
      <c r="X194" s="35"/>
      <c r="Y194" s="5">
        <v>1.6064637083458799E-2</v>
      </c>
      <c r="Z194" s="5">
        <v>13.867619039999999</v>
      </c>
      <c r="AA194" s="5">
        <f t="shared" si="89"/>
        <v>3.723925219442517</v>
      </c>
      <c r="AB194" s="5">
        <v>0.22277826708926299</v>
      </c>
    </row>
    <row r="195" spans="1:28" x14ac:dyDescent="0.2">
      <c r="A195" s="19" t="s">
        <v>31</v>
      </c>
      <c r="B195" s="4">
        <v>9.3881528094876554</v>
      </c>
      <c r="C195" s="4" t="s">
        <v>2</v>
      </c>
      <c r="D195" s="5">
        <v>0.24723333333333333</v>
      </c>
      <c r="E195" s="23">
        <v>16.992160068155549</v>
      </c>
      <c r="F195" s="5">
        <v>13.13736192</v>
      </c>
      <c r="G195" s="5">
        <v>3.6231486305606246</v>
      </c>
      <c r="H195" s="5">
        <v>0.2225548263543925</v>
      </c>
      <c r="I195" s="23">
        <v>1.00818581938112</v>
      </c>
      <c r="K195" s="23">
        <f t="shared" ref="K195:K201" si="90">AVERAGE(T195, Y195) * 1000</f>
        <v>18.131070683473901</v>
      </c>
      <c r="L195" s="23">
        <f t="shared" ref="L195:L201" si="91">STDEV(T195, Y195) * 1000</f>
        <v>0.44353271652738008</v>
      </c>
      <c r="M195" s="5">
        <f t="shared" si="80"/>
        <v>9.8559144799999991</v>
      </c>
      <c r="N195" s="5">
        <f t="shared" si="81"/>
        <v>0.69372617128188407</v>
      </c>
      <c r="O195" s="5">
        <f t="shared" si="82"/>
        <v>3.1384402257664883</v>
      </c>
      <c r="P195" s="5">
        <f t="shared" si="83"/>
        <v>0.11052085134303573</v>
      </c>
      <c r="Q195" s="5">
        <f t="shared" si="84"/>
        <v>0.178544436960517</v>
      </c>
      <c r="R195" s="5">
        <f t="shared" ref="R195:R201" si="92">STDEV(W195, AB195)</f>
        <v>8.2065777233114832E-3</v>
      </c>
      <c r="S195" s="20"/>
      <c r="T195" s="5">
        <v>1.7817445691939299E-2</v>
      </c>
      <c r="U195" s="5">
        <v>10.346452960000001</v>
      </c>
      <c r="V195" s="5">
        <f t="shared" si="88"/>
        <v>3.216590269213659</v>
      </c>
      <c r="W195" s="5">
        <v>0.18434736371900501</v>
      </c>
      <c r="X195" s="35"/>
      <c r="Y195" s="5">
        <v>1.8444695675008501E-2</v>
      </c>
      <c r="Z195" s="5">
        <v>9.3653759999999995</v>
      </c>
      <c r="AA195" s="5">
        <f t="shared" si="89"/>
        <v>3.0602901823193172</v>
      </c>
      <c r="AB195" s="5">
        <v>0.17274151020202899</v>
      </c>
    </row>
    <row r="196" spans="1:28" x14ac:dyDescent="0.2">
      <c r="A196" s="19" t="s">
        <v>31</v>
      </c>
      <c r="B196" s="4">
        <v>10.366351851852203</v>
      </c>
      <c r="C196" s="4" t="s">
        <v>2</v>
      </c>
      <c r="D196" s="5">
        <v>0.24666666666666667</v>
      </c>
      <c r="E196" s="23">
        <v>16.992160068155549</v>
      </c>
      <c r="F196" s="5">
        <v>13.13736192</v>
      </c>
      <c r="G196" s="5">
        <v>3.6231486305606246</v>
      </c>
      <c r="H196" s="5">
        <v>0.2225548263543925</v>
      </c>
      <c r="I196" s="23">
        <v>1.9863848617453499</v>
      </c>
      <c r="K196" s="23">
        <f t="shared" si="90"/>
        <v>14.658491218207399</v>
      </c>
      <c r="L196" s="23">
        <f t="shared" si="91"/>
        <v>1.8054673142677644</v>
      </c>
      <c r="M196" s="5">
        <f t="shared" si="80"/>
        <v>8.4702155999999995</v>
      </c>
      <c r="N196" s="5">
        <f t="shared" si="81"/>
        <v>1.0039095917151484</v>
      </c>
      <c r="O196" s="5">
        <f t="shared" si="82"/>
        <v>2.907802637700351</v>
      </c>
      <c r="P196" s="5">
        <f t="shared" si="83"/>
        <v>0.17262340619325775</v>
      </c>
      <c r="Q196" s="5">
        <f t="shared" si="84"/>
        <v>0.12325431801176251</v>
      </c>
      <c r="R196" s="5">
        <f t="shared" si="92"/>
        <v>5.7689747657062903E-4</v>
      </c>
      <c r="S196" s="20"/>
      <c r="T196" s="5">
        <v>1.5935149399336799E-2</v>
      </c>
      <c r="U196" s="5">
        <v>7.7603443199999997</v>
      </c>
      <c r="V196" s="5">
        <f t="shared" si="88"/>
        <v>2.7857394565895786</v>
      </c>
      <c r="W196" s="5">
        <v>0.123662246129495</v>
      </c>
      <c r="X196" s="35"/>
      <c r="Y196" s="5">
        <v>1.3381833037078E-2</v>
      </c>
      <c r="Z196" s="5">
        <v>9.1800868799999993</v>
      </c>
      <c r="AA196" s="5">
        <f t="shared" si="89"/>
        <v>3.0298658188111234</v>
      </c>
      <c r="AB196" s="5">
        <v>0.12284638989403</v>
      </c>
    </row>
    <row r="197" spans="1:28" x14ac:dyDescent="0.2">
      <c r="A197" s="19" t="s">
        <v>31</v>
      </c>
      <c r="B197" s="4">
        <v>11.374410071030056</v>
      </c>
      <c r="C197" s="4" t="s">
        <v>2</v>
      </c>
      <c r="D197" s="5">
        <v>0.24666666666666667</v>
      </c>
      <c r="E197" s="23">
        <v>16.992160068155549</v>
      </c>
      <c r="F197" s="5">
        <v>13.13736192</v>
      </c>
      <c r="G197" s="5">
        <v>3.6231486305606246</v>
      </c>
      <c r="H197" s="5">
        <v>0.2225548263543925</v>
      </c>
      <c r="I197" s="23">
        <v>2.9944430809235199</v>
      </c>
      <c r="K197" s="23">
        <f t="shared" si="90"/>
        <v>15.663032163002098</v>
      </c>
      <c r="L197" s="23">
        <f t="shared" si="91"/>
        <v>1.4687590337950762</v>
      </c>
      <c r="M197" s="5">
        <f t="shared" si="80"/>
        <v>7.7386801599999995</v>
      </c>
      <c r="N197" s="5">
        <f t="shared" si="81"/>
        <v>0.40171607394762188</v>
      </c>
      <c r="O197" s="5">
        <f t="shared" si="82"/>
        <v>2.781379628624741</v>
      </c>
      <c r="P197" s="5">
        <f t="shared" si="83"/>
        <v>7.221525422371973E-2</v>
      </c>
      <c r="Q197" s="5">
        <f t="shared" si="84"/>
        <v>0.1209161841889505</v>
      </c>
      <c r="R197" s="5">
        <f t="shared" si="92"/>
        <v>5.0741646080140262E-3</v>
      </c>
      <c r="S197" s="20"/>
      <c r="T197" s="5">
        <v>1.6701601635727599E-2</v>
      </c>
      <c r="U197" s="5">
        <v>7.4546239999999999</v>
      </c>
      <c r="V197" s="5">
        <f t="shared" si="88"/>
        <v>2.7303157326580383</v>
      </c>
      <c r="W197" s="5">
        <v>0.12450416039213399</v>
      </c>
      <c r="X197" s="35"/>
      <c r="Y197" s="5">
        <v>1.4624462690276599E-2</v>
      </c>
      <c r="Z197" s="5">
        <v>8.0227363199999999</v>
      </c>
      <c r="AA197" s="5">
        <f t="shared" si="89"/>
        <v>2.8324435245914437</v>
      </c>
      <c r="AB197" s="5">
        <v>0.117328207985767</v>
      </c>
    </row>
    <row r="198" spans="1:28" x14ac:dyDescent="0.2">
      <c r="A198" s="19" t="s">
        <v>31</v>
      </c>
      <c r="B198" s="4">
        <v>8.3799759956877296</v>
      </c>
      <c r="C198" s="4" t="s">
        <v>3</v>
      </c>
      <c r="D198" s="5">
        <v>0.24513333333333334</v>
      </c>
      <c r="E198" s="23">
        <v>17.970946385525551</v>
      </c>
      <c r="F198" s="5">
        <v>13.031121500000001</v>
      </c>
      <c r="G198" s="5">
        <v>3.6091517714117867</v>
      </c>
      <c r="H198" s="5">
        <v>0.23373423595783049</v>
      </c>
      <c r="I198" s="23">
        <v>0</v>
      </c>
      <c r="K198" s="23">
        <f t="shared" si="90"/>
        <v>17.970946385525551</v>
      </c>
      <c r="L198" s="23">
        <f t="shared" si="91"/>
        <v>1.2218977310944612</v>
      </c>
      <c r="M198" s="5">
        <f t="shared" si="80"/>
        <v>13.031121500000001</v>
      </c>
      <c r="N198" s="5">
        <f t="shared" si="81"/>
        <v>0.73222144628734021</v>
      </c>
      <c r="O198" s="5">
        <f t="shared" si="82"/>
        <v>3.6091517714117867</v>
      </c>
      <c r="P198" s="5">
        <f t="shared" si="83"/>
        <v>0.1014395476642589</v>
      </c>
      <c r="Q198" s="5">
        <f t="shared" si="84"/>
        <v>0.23373423595783049</v>
      </c>
      <c r="R198" s="5">
        <f t="shared" si="92"/>
        <v>2.7639854409045486E-3</v>
      </c>
      <c r="S198" s="20"/>
      <c r="T198" s="5">
        <v>1.8834958557098901E-2</v>
      </c>
      <c r="U198" s="5">
        <v>12.513362750000001</v>
      </c>
      <c r="V198" s="5">
        <f t="shared" si="88"/>
        <v>3.537423179377893</v>
      </c>
      <c r="W198" s="5">
        <v>0.23568866880619499</v>
      </c>
      <c r="X198" s="35"/>
      <c r="Y198" s="5">
        <v>1.71069342139522E-2</v>
      </c>
      <c r="Z198" s="5">
        <v>13.54888025</v>
      </c>
      <c r="AA198" s="5">
        <f t="shared" si="89"/>
        <v>3.6808803634456799</v>
      </c>
      <c r="AB198" s="5">
        <v>0.231779803109466</v>
      </c>
    </row>
    <row r="199" spans="1:28" x14ac:dyDescent="0.2">
      <c r="A199" s="19" t="s">
        <v>31</v>
      </c>
      <c r="B199" s="4">
        <v>9.3881499238959698</v>
      </c>
      <c r="C199" s="4" t="s">
        <v>3</v>
      </c>
      <c r="D199" s="5">
        <v>0.24540000000000001</v>
      </c>
      <c r="E199" s="23">
        <v>17.970946385525551</v>
      </c>
      <c r="F199" s="5">
        <v>13.031121500000001</v>
      </c>
      <c r="G199" s="5">
        <v>3.6091517714117867</v>
      </c>
      <c r="H199" s="5">
        <v>0.23373423595783049</v>
      </c>
      <c r="I199" s="23">
        <v>1.0081739282091999</v>
      </c>
      <c r="K199" s="23">
        <f t="shared" si="90"/>
        <v>15.845602345532402</v>
      </c>
      <c r="L199" s="23">
        <f t="shared" si="91"/>
        <v>1.8568267074990961</v>
      </c>
      <c r="M199" s="5">
        <f t="shared" si="80"/>
        <v>10.386584375</v>
      </c>
      <c r="N199" s="5">
        <f t="shared" si="81"/>
        <v>1.1164740545625238</v>
      </c>
      <c r="O199" s="5">
        <f t="shared" si="82"/>
        <v>3.2204908245046675</v>
      </c>
      <c r="P199" s="5">
        <f t="shared" si="83"/>
        <v>0.17333911434668403</v>
      </c>
      <c r="Q199" s="5">
        <f t="shared" si="84"/>
        <v>0.1635451363131995</v>
      </c>
      <c r="R199" s="5">
        <f t="shared" si="92"/>
        <v>1.5948833694906556E-3</v>
      </c>
      <c r="S199" s="20"/>
      <c r="T199" s="5">
        <v>1.7158577101893301E-2</v>
      </c>
      <c r="U199" s="5">
        <v>9.597118</v>
      </c>
      <c r="V199" s="5">
        <f t="shared" si="88"/>
        <v>3.0979215613052569</v>
      </c>
      <c r="W199" s="5">
        <v>0.16467288915896799</v>
      </c>
      <c r="X199" s="35"/>
      <c r="Y199" s="5">
        <v>1.4532627589171499E-2</v>
      </c>
      <c r="Z199" s="5">
        <v>11.17605075</v>
      </c>
      <c r="AA199" s="5">
        <f t="shared" si="89"/>
        <v>3.3430600877040781</v>
      </c>
      <c r="AB199" s="5">
        <v>0.16241738346743101</v>
      </c>
    </row>
    <row r="200" spans="1:28" x14ac:dyDescent="0.2">
      <c r="A200" s="19" t="s">
        <v>31</v>
      </c>
      <c r="B200" s="4">
        <v>10.366357623033021</v>
      </c>
      <c r="C200" s="4" t="s">
        <v>3</v>
      </c>
      <c r="D200" s="5">
        <v>0.24513333333333334</v>
      </c>
      <c r="E200" s="23">
        <v>17.970946385525551</v>
      </c>
      <c r="F200" s="5">
        <v>13.031121500000001</v>
      </c>
      <c r="G200" s="5">
        <v>3.6091517714117867</v>
      </c>
      <c r="H200" s="5">
        <v>0.23373423595783049</v>
      </c>
      <c r="I200" s="23">
        <v>1.98638162734657</v>
      </c>
      <c r="K200" s="23">
        <f t="shared" si="90"/>
        <v>14.818466877013849</v>
      </c>
      <c r="L200" s="23">
        <f t="shared" si="91"/>
        <v>1.8623861348600563</v>
      </c>
      <c r="M200" s="5">
        <f t="shared" si="80"/>
        <v>7.9512006250000002</v>
      </c>
      <c r="N200" s="5">
        <f t="shared" si="81"/>
        <v>0.88960697554680368</v>
      </c>
      <c r="O200" s="5">
        <f t="shared" si="82"/>
        <v>2.8175768968884389</v>
      </c>
      <c r="P200" s="5">
        <f t="shared" si="83"/>
        <v>0.15786738181471291</v>
      </c>
      <c r="Q200" s="5">
        <f t="shared" si="84"/>
        <v>0.11699620724568749</v>
      </c>
      <c r="R200" s="5">
        <f t="shared" si="92"/>
        <v>1.625594298789863E-3</v>
      </c>
      <c r="S200" s="20"/>
      <c r="T200" s="5">
        <v>1.6135372742161199E-2</v>
      </c>
      <c r="U200" s="5">
        <v>7.3221534999999998</v>
      </c>
      <c r="V200" s="5">
        <f t="shared" si="88"/>
        <v>2.7059478006790894</v>
      </c>
      <c r="W200" s="5">
        <v>0.11814567599782</v>
      </c>
      <c r="X200" s="35"/>
      <c r="Y200" s="5">
        <v>1.35015610118665E-2</v>
      </c>
      <c r="Z200" s="5">
        <v>8.5802477499999998</v>
      </c>
      <c r="AA200" s="5">
        <f t="shared" si="89"/>
        <v>2.9292059930977881</v>
      </c>
      <c r="AB200" s="5">
        <v>0.11584673849355499</v>
      </c>
    </row>
    <row r="201" spans="1:28" x14ac:dyDescent="0.2">
      <c r="A201" s="19" t="s">
        <v>31</v>
      </c>
      <c r="B201" s="4">
        <v>11.374401763063052</v>
      </c>
      <c r="C201" s="4" t="s">
        <v>3</v>
      </c>
      <c r="D201" s="5">
        <v>0.24513333333333334</v>
      </c>
      <c r="E201" s="23">
        <v>17.970946385525551</v>
      </c>
      <c r="F201" s="5">
        <v>13.031121500000001</v>
      </c>
      <c r="G201" s="5">
        <v>3.6091517714117867</v>
      </c>
      <c r="H201" s="5">
        <v>0.23373423595783049</v>
      </c>
      <c r="I201" s="23">
        <v>2.9944257673769199</v>
      </c>
      <c r="K201" s="23">
        <f t="shared" si="90"/>
        <v>15.320665421066598</v>
      </c>
      <c r="L201" s="23">
        <f t="shared" si="91"/>
        <v>1.8472261601827353</v>
      </c>
      <c r="M201" s="5">
        <f t="shared" si="80"/>
        <v>7.4145301249999997</v>
      </c>
      <c r="N201" s="5">
        <f t="shared" si="81"/>
        <v>0.79553101450401098</v>
      </c>
      <c r="O201" s="5">
        <f t="shared" si="82"/>
        <v>2.7210007924366613</v>
      </c>
      <c r="P201" s="5">
        <f t="shared" si="83"/>
        <v>0.14618353230827466</v>
      </c>
      <c r="Q201" s="5">
        <f t="shared" si="84"/>
        <v>0.11286077244893</v>
      </c>
      <c r="R201" s="5">
        <f t="shared" si="92"/>
        <v>1.5082495070650964E-3</v>
      </c>
      <c r="S201" s="20"/>
      <c r="T201" s="5">
        <v>1.6626851565317E-2</v>
      </c>
      <c r="U201" s="5">
        <v>6.8520047499999999</v>
      </c>
      <c r="V201" s="5">
        <f t="shared" si="88"/>
        <v>2.6176334254436773</v>
      </c>
      <c r="W201" s="5">
        <v>0.113927265903097</v>
      </c>
      <c r="X201" s="35"/>
      <c r="Y201" s="5">
        <v>1.40144792768162E-2</v>
      </c>
      <c r="Z201" s="5">
        <v>7.9770554999999996</v>
      </c>
      <c r="AA201" s="5">
        <f t="shared" si="89"/>
        <v>2.8243681594296448</v>
      </c>
      <c r="AB201" s="5">
        <v>0.11179427899476301</v>
      </c>
    </row>
    <row r="202" spans="1:28" x14ac:dyDescent="0.2">
      <c r="A202" s="1" t="s">
        <v>32</v>
      </c>
      <c r="B202" s="2">
        <v>12.160861364789051</v>
      </c>
      <c r="C202" s="2" t="s">
        <v>2</v>
      </c>
      <c r="D202" s="6">
        <v>0.23390000000000002</v>
      </c>
      <c r="E202" s="22">
        <v>19.685311368411153</v>
      </c>
      <c r="F202" s="6">
        <v>28.5766305</v>
      </c>
      <c r="G202" s="6">
        <v>5.342432309929281</v>
      </c>
      <c r="H202" s="6">
        <v>0.56044965557279447</v>
      </c>
      <c r="I202" s="22">
        <v>0</v>
      </c>
      <c r="K202" s="22">
        <f>AVERAGE(T202, Y202) * 1000</f>
        <v>19.685311368411153</v>
      </c>
      <c r="L202" s="22">
        <f>STDEV(T202, Y202) * 1000</f>
        <v>1.477774103756863</v>
      </c>
      <c r="M202" s="6">
        <f t="shared" si="80"/>
        <v>28.5766305</v>
      </c>
      <c r="N202" s="6">
        <f t="shared" si="81"/>
        <v>2.8288676522708673</v>
      </c>
      <c r="O202" s="6">
        <f t="shared" si="82"/>
        <v>5.342432309929281</v>
      </c>
      <c r="P202" s="6">
        <f t="shared" si="83"/>
        <v>0.26475465557263317</v>
      </c>
      <c r="Q202" s="6">
        <f t="shared" si="84"/>
        <v>0.56044965557279447</v>
      </c>
      <c r="R202" s="6">
        <f>STDEV(W202, AB202)</f>
        <v>1.3457336029449079E-2</v>
      </c>
      <c r="S202" s="20"/>
      <c r="T202" s="6">
        <v>2.0730255458239501E-2</v>
      </c>
      <c r="U202" s="6">
        <v>26.576319000000002</v>
      </c>
      <c r="V202" s="6">
        <f t="shared" si="88"/>
        <v>5.1552224976231633</v>
      </c>
      <c r="W202" s="6">
        <v>0.55093388200966498</v>
      </c>
      <c r="X202" s="35"/>
      <c r="Y202" s="6">
        <v>1.8640367278582801E-2</v>
      </c>
      <c r="Z202" s="6">
        <v>30.576941999999999</v>
      </c>
      <c r="AA202" s="6">
        <f t="shared" si="89"/>
        <v>5.5296421222353986</v>
      </c>
      <c r="AB202" s="6">
        <v>0.56996542913592396</v>
      </c>
    </row>
    <row r="203" spans="1:28" x14ac:dyDescent="0.2">
      <c r="A203" s="1" t="s">
        <v>32</v>
      </c>
      <c r="B203" s="2">
        <v>13.169060153473959</v>
      </c>
      <c r="C203" s="2" t="s">
        <v>2</v>
      </c>
      <c r="D203" s="6">
        <v>0.23789999999999997</v>
      </c>
      <c r="E203" s="22">
        <v>19.685311368411153</v>
      </c>
      <c r="F203" s="6">
        <v>28.5766305</v>
      </c>
      <c r="G203" s="6">
        <v>5.342432309929281</v>
      </c>
      <c r="H203" s="6">
        <v>0.56044965557279447</v>
      </c>
      <c r="I203" s="22">
        <v>1.0081987886858601</v>
      </c>
      <c r="K203" s="22">
        <f t="shared" ref="K203:K217" si="93">AVERAGE(T203, Y203) * 1000</f>
        <v>17.838989841586002</v>
      </c>
      <c r="L203" s="22">
        <f t="shared" ref="L203:L217" si="94">STDEV(T203, Y203) * 1000</f>
        <v>1.1222107331130995</v>
      </c>
      <c r="M203" s="6">
        <f t="shared" si="80"/>
        <v>19.694393600000001</v>
      </c>
      <c r="N203" s="6">
        <f t="shared" si="81"/>
        <v>1.6784601584621026</v>
      </c>
      <c r="O203" s="6">
        <f t="shared" si="82"/>
        <v>4.4358197023737373</v>
      </c>
      <c r="P203" s="6">
        <f t="shared" si="83"/>
        <v>0.18919391128137028</v>
      </c>
      <c r="Q203" s="6">
        <f t="shared" si="84"/>
        <v>0.35038629436413199</v>
      </c>
      <c r="R203" s="6">
        <f t="shared" ref="R203:R217" si="95">STDEV(W203, AB203)</f>
        <v>7.8407738362380863E-3</v>
      </c>
      <c r="S203" s="20"/>
      <c r="T203" s="6">
        <v>1.86325126608906E-2</v>
      </c>
      <c r="U203" s="6">
        <v>18.507543040000002</v>
      </c>
      <c r="V203" s="6">
        <f t="shared" si="88"/>
        <v>4.3020394047474744</v>
      </c>
      <c r="W203" s="6">
        <v>0.34484203001477798</v>
      </c>
      <c r="X203" s="35"/>
      <c r="Y203" s="6">
        <v>1.7045467022281401E-2</v>
      </c>
      <c r="Z203" s="6">
        <v>20.881244160000001</v>
      </c>
      <c r="AA203" s="6">
        <f t="shared" si="89"/>
        <v>4.5696000000000003</v>
      </c>
      <c r="AB203" s="6">
        <v>0.355930558713486</v>
      </c>
    </row>
    <row r="204" spans="1:28" x14ac:dyDescent="0.2">
      <c r="A204" s="1" t="s">
        <v>32</v>
      </c>
      <c r="B204" s="2">
        <v>14.147184233890515</v>
      </c>
      <c r="C204" s="2" t="s">
        <v>2</v>
      </c>
      <c r="D204" s="6">
        <v>0.23850000000000002</v>
      </c>
      <c r="E204" s="22">
        <v>19.685311368411153</v>
      </c>
      <c r="F204" s="6">
        <v>28.5766305</v>
      </c>
      <c r="G204" s="6">
        <v>5.342432309929281</v>
      </c>
      <c r="H204" s="6">
        <v>0.56044965557279447</v>
      </c>
      <c r="I204" s="22">
        <v>1.9863228691021</v>
      </c>
      <c r="K204" s="22">
        <f t="shared" si="93"/>
        <v>17.825210794167649</v>
      </c>
      <c r="L204" s="22">
        <f t="shared" si="94"/>
        <v>1.7121900828243455</v>
      </c>
      <c r="M204" s="6">
        <f t="shared" si="80"/>
        <v>14.387278080000002</v>
      </c>
      <c r="N204" s="6">
        <f t="shared" si="81"/>
        <v>1.7584670845802035</v>
      </c>
      <c r="O204" s="6">
        <f t="shared" si="82"/>
        <v>3.7895068174069095</v>
      </c>
      <c r="P204" s="6">
        <f t="shared" si="83"/>
        <v>0.23201793390406039</v>
      </c>
      <c r="Q204" s="6">
        <f t="shared" si="84"/>
        <v>0.2549508495787115</v>
      </c>
      <c r="R204" s="6">
        <f t="shared" si="95"/>
        <v>6.7112916098361316E-3</v>
      </c>
      <c r="S204" s="20"/>
      <c r="T204" s="6">
        <v>1.90359120124131E-2</v>
      </c>
      <c r="U204" s="6">
        <v>13.143854080000001</v>
      </c>
      <c r="V204" s="6">
        <f t="shared" si="88"/>
        <v>3.6254453629864565</v>
      </c>
      <c r="W204" s="6">
        <v>0.25020524977087599</v>
      </c>
      <c r="X204" s="35"/>
      <c r="Y204" s="6">
        <v>1.6614509575922198E-2</v>
      </c>
      <c r="Z204" s="6">
        <v>15.630702080000001</v>
      </c>
      <c r="AA204" s="6">
        <f t="shared" si="89"/>
        <v>3.953568271827363</v>
      </c>
      <c r="AB204" s="6">
        <v>0.25969644938654701</v>
      </c>
    </row>
    <row r="205" spans="1:28" x14ac:dyDescent="0.2">
      <c r="A205" s="1" t="s">
        <v>32</v>
      </c>
      <c r="B205" s="2">
        <v>21.259658802638455</v>
      </c>
      <c r="C205" s="2" t="s">
        <v>2</v>
      </c>
      <c r="D205" s="6">
        <v>6.0758333333333338E-2</v>
      </c>
      <c r="E205" s="22">
        <v>19.685311368411153</v>
      </c>
      <c r="F205" s="6">
        <v>28.5766305</v>
      </c>
      <c r="G205" s="6">
        <v>5.342432309929281</v>
      </c>
      <c r="H205" s="6">
        <v>0.56044965557279447</v>
      </c>
      <c r="I205" s="22">
        <v>9.0987974378487699</v>
      </c>
      <c r="K205" s="22">
        <f t="shared" si="93"/>
        <v>16.942423181580352</v>
      </c>
      <c r="L205" s="22">
        <f t="shared" si="94"/>
        <v>1.2350053223218391</v>
      </c>
      <c r="M205" s="6">
        <f t="shared" si="80"/>
        <v>1.2772631250000002</v>
      </c>
      <c r="N205" s="6">
        <f t="shared" si="81"/>
        <v>0.12541451639197934</v>
      </c>
      <c r="O205" s="6">
        <f t="shared" si="82"/>
        <v>1.1294786223594464</v>
      </c>
      <c r="P205" s="6">
        <f t="shared" si="83"/>
        <v>5.5518764989988097E-2</v>
      </c>
      <c r="Q205" s="6">
        <f t="shared" si="84"/>
        <v>2.1562488580357499E-2</v>
      </c>
      <c r="R205" s="6">
        <f t="shared" si="95"/>
        <v>5.4739905244577912E-4</v>
      </c>
      <c r="S205" s="20"/>
      <c r="T205" s="6">
        <v>1.7815703819795602E-2</v>
      </c>
      <c r="U205" s="6">
        <v>1.18858167</v>
      </c>
      <c r="V205" s="6">
        <f t="shared" si="88"/>
        <v>1.0902209271519236</v>
      </c>
      <c r="W205" s="6">
        <v>2.1175418998357998E-2</v>
      </c>
      <c r="X205" s="35"/>
      <c r="Y205" s="6">
        <v>1.6069142543365101E-2</v>
      </c>
      <c r="Z205" s="6">
        <v>1.3659445800000001</v>
      </c>
      <c r="AA205" s="6">
        <f t="shared" si="89"/>
        <v>1.1687363175669694</v>
      </c>
      <c r="AB205" s="6">
        <v>2.1949558162357E-2</v>
      </c>
    </row>
    <row r="206" spans="1:28" x14ac:dyDescent="0.2">
      <c r="A206" s="1" t="s">
        <v>32</v>
      </c>
      <c r="B206" s="2">
        <v>21.525074391172598</v>
      </c>
      <c r="C206" s="2" t="s">
        <v>2</v>
      </c>
      <c r="D206" s="6">
        <v>6.0758333333333338E-2</v>
      </c>
      <c r="E206" s="22">
        <v>19.685311368411153</v>
      </c>
      <c r="F206" s="6">
        <v>28.5766305</v>
      </c>
      <c r="G206" s="6">
        <v>5.342432309929281</v>
      </c>
      <c r="H206" s="6">
        <v>0.56044965557279447</v>
      </c>
      <c r="I206" s="22">
        <v>9.3642130263825898</v>
      </c>
      <c r="K206" s="22">
        <f t="shared" si="93"/>
        <v>16.381507106231101</v>
      </c>
      <c r="L206" s="22">
        <f t="shared" si="94"/>
        <v>1.0000532142875076</v>
      </c>
      <c r="M206" s="6">
        <f t="shared" si="80"/>
        <v>1.14303069</v>
      </c>
      <c r="N206" s="6">
        <f t="shared" si="81"/>
        <v>4.0342167207238697E-2</v>
      </c>
      <c r="O206" s="6">
        <f t="shared" si="82"/>
        <v>1.0690428815238251</v>
      </c>
      <c r="P206" s="6">
        <f t="shared" si="83"/>
        <v>1.8868357810742933E-2</v>
      </c>
      <c r="Q206" s="6">
        <f t="shared" si="84"/>
        <v>1.8704393213881749E-2</v>
      </c>
      <c r="R206" s="6">
        <f t="shared" si="95"/>
        <v>4.8222601677764382E-4</v>
      </c>
      <c r="S206" s="20"/>
      <c r="T206" s="6">
        <v>1.70886515156012E-2</v>
      </c>
      <c r="U206" s="6">
        <v>1.11450447</v>
      </c>
      <c r="V206" s="6">
        <f t="shared" si="88"/>
        <v>1.0557009377659945</v>
      </c>
      <c r="W206" s="6">
        <v>1.9045378500409799E-2</v>
      </c>
      <c r="X206" s="35"/>
      <c r="Y206" s="6">
        <v>1.5674362696861E-2</v>
      </c>
      <c r="Z206" s="6">
        <v>1.1715569100000001</v>
      </c>
      <c r="AA206" s="6">
        <f t="shared" si="89"/>
        <v>1.0823848252816555</v>
      </c>
      <c r="AB206" s="6">
        <v>1.8363407927353699E-2</v>
      </c>
    </row>
    <row r="207" spans="1:28" x14ac:dyDescent="0.2">
      <c r="A207" s="1" t="s">
        <v>32</v>
      </c>
      <c r="B207" s="2">
        <v>21.755403729071141</v>
      </c>
      <c r="C207" s="2" t="s">
        <v>2</v>
      </c>
      <c r="D207" s="6">
        <v>6.0758333333333338E-2</v>
      </c>
      <c r="E207" s="22">
        <v>19.685311368411153</v>
      </c>
      <c r="F207" s="6">
        <v>28.5766305</v>
      </c>
      <c r="G207" s="6">
        <v>5.342432309929281</v>
      </c>
      <c r="H207" s="6">
        <v>0.56044965557279447</v>
      </c>
      <c r="I207" s="22">
        <v>9.5945423642820895</v>
      </c>
      <c r="K207" s="22">
        <f t="shared" si="93"/>
        <v>17.577559426926801</v>
      </c>
      <c r="L207" s="22">
        <f t="shared" si="94"/>
        <v>0.92232577953829997</v>
      </c>
      <c r="M207" s="6">
        <f t="shared" si="80"/>
        <v>1.1713782150000001</v>
      </c>
      <c r="N207" s="6">
        <f t="shared" si="81"/>
        <v>7.4320564302629247E-2</v>
      </c>
      <c r="O207" s="6">
        <f t="shared" si="82"/>
        <v>1.0820298008667169</v>
      </c>
      <c r="P207" s="6">
        <f t="shared" si="83"/>
        <v>3.4343122640013074E-2</v>
      </c>
      <c r="Q207" s="6">
        <f t="shared" si="84"/>
        <v>2.0555696299366898E-2</v>
      </c>
      <c r="R207" s="6">
        <f t="shared" si="95"/>
        <v>2.2598181038818897E-4</v>
      </c>
      <c r="S207" s="20"/>
      <c r="T207" s="6">
        <v>1.8229742240101501E-2</v>
      </c>
      <c r="U207" s="6">
        <v>1.1188256400000001</v>
      </c>
      <c r="V207" s="6">
        <f t="shared" si="88"/>
        <v>1.0577455459608422</v>
      </c>
      <c r="W207" s="6">
        <v>2.0395903028816598E-2</v>
      </c>
      <c r="X207" s="35"/>
      <c r="Y207" s="6">
        <v>1.69253766137521E-2</v>
      </c>
      <c r="Z207" s="6">
        <v>1.22393079</v>
      </c>
      <c r="AA207" s="6">
        <f t="shared" si="89"/>
        <v>1.1063140557725912</v>
      </c>
      <c r="AB207" s="6">
        <v>2.07154895699172E-2</v>
      </c>
    </row>
    <row r="208" spans="1:28" x14ac:dyDescent="0.2">
      <c r="A208" s="1" t="s">
        <v>32</v>
      </c>
      <c r="B208" s="2">
        <v>22.004479388635581</v>
      </c>
      <c r="C208" s="2" t="s">
        <v>2</v>
      </c>
      <c r="D208" s="6">
        <v>6.0758333333333338E-2</v>
      </c>
      <c r="E208" s="22">
        <v>19.685311368411153</v>
      </c>
      <c r="F208" s="6">
        <v>28.5766305</v>
      </c>
      <c r="G208" s="6">
        <v>5.342432309929281</v>
      </c>
      <c r="H208" s="6">
        <v>0.56044965557279447</v>
      </c>
      <c r="I208" s="22">
        <v>9.8436180238458899</v>
      </c>
      <c r="K208" s="22">
        <f t="shared" si="93"/>
        <v>17.999223827840098</v>
      </c>
      <c r="L208" s="22">
        <f t="shared" si="94"/>
        <v>1.3268636646202332</v>
      </c>
      <c r="M208" s="6">
        <f t="shared" si="80"/>
        <v>0.99479506500000003</v>
      </c>
      <c r="N208" s="6">
        <f t="shared" si="81"/>
        <v>6.1501128481650257E-2</v>
      </c>
      <c r="O208" s="6">
        <f t="shared" si="82"/>
        <v>0.9971557377635536</v>
      </c>
      <c r="P208" s="6">
        <f t="shared" si="83"/>
        <v>3.0838276385786258E-2</v>
      </c>
      <c r="Q208" s="6">
        <f t="shared" si="84"/>
        <v>1.7864737231408002E-2</v>
      </c>
      <c r="R208" s="6">
        <f t="shared" si="95"/>
        <v>2.1298484828611493E-4</v>
      </c>
      <c r="S208" s="20"/>
      <c r="T208" s="6">
        <v>1.8937458122803098E-2</v>
      </c>
      <c r="U208" s="6">
        <v>0.95130720000000002</v>
      </c>
      <c r="V208" s="6">
        <f t="shared" si="88"/>
        <v>0.97534978341105916</v>
      </c>
      <c r="W208" s="6">
        <v>1.8015340261921101E-2</v>
      </c>
      <c r="X208" s="35"/>
      <c r="Y208" s="6">
        <v>1.7060989532877099E-2</v>
      </c>
      <c r="Z208" s="6">
        <v>1.03828293</v>
      </c>
      <c r="AA208" s="6">
        <f t="shared" si="89"/>
        <v>1.018961692116048</v>
      </c>
      <c r="AB208" s="6">
        <v>1.7714134200894901E-2</v>
      </c>
    </row>
    <row r="209" spans="1:28" x14ac:dyDescent="0.2">
      <c r="A209" s="1" t="s">
        <v>32</v>
      </c>
      <c r="B209" s="2">
        <v>22.772197678843703</v>
      </c>
      <c r="C209" s="2" t="s">
        <v>2</v>
      </c>
      <c r="D209" s="6">
        <v>6.1383333333333331E-2</v>
      </c>
      <c r="E209" s="22">
        <v>19.685311368411153</v>
      </c>
      <c r="F209" s="6">
        <v>28.5766305</v>
      </c>
      <c r="G209" s="6">
        <v>5.342432309929281</v>
      </c>
      <c r="H209" s="6">
        <v>0.56044965557279447</v>
      </c>
      <c r="I209" s="22">
        <v>10.611336314054</v>
      </c>
      <c r="K209" s="22">
        <f t="shared" si="93"/>
        <v>17.24024182330195</v>
      </c>
      <c r="L209" s="22">
        <f t="shared" si="94"/>
        <v>1.2695896078216389</v>
      </c>
      <c r="M209" s="6">
        <f t="shared" si="80"/>
        <v>0.98686304000000002</v>
      </c>
      <c r="N209" s="6">
        <f t="shared" si="81"/>
        <v>5.8706493989976884E-2</v>
      </c>
      <c r="O209" s="6">
        <f t="shared" si="82"/>
        <v>0.99318996437868767</v>
      </c>
      <c r="P209" s="6">
        <f t="shared" si="83"/>
        <v>2.9554514290074527E-2</v>
      </c>
      <c r="Q209" s="6">
        <f t="shared" si="84"/>
        <v>1.6976490878738249E-2</v>
      </c>
      <c r="R209" s="6">
        <f t="shared" si="95"/>
        <v>2.4079690694173852E-4</v>
      </c>
      <c r="S209" s="20"/>
      <c r="T209" s="6">
        <v>1.8137977244316601E-2</v>
      </c>
      <c r="U209" s="6">
        <v>0.94535128000000002</v>
      </c>
      <c r="V209" s="6">
        <f t="shared" si="88"/>
        <v>0.97229176690950125</v>
      </c>
      <c r="W209" s="6">
        <v>1.7146760004525499E-2</v>
      </c>
      <c r="X209" s="35"/>
      <c r="Y209" s="6">
        <v>1.63425064022873E-2</v>
      </c>
      <c r="Z209" s="6">
        <v>1.0283747999999999</v>
      </c>
      <c r="AA209" s="6">
        <f t="shared" si="89"/>
        <v>1.0140881618478741</v>
      </c>
      <c r="AB209" s="6">
        <v>1.6806221752951E-2</v>
      </c>
    </row>
    <row r="210" spans="1:28" x14ac:dyDescent="0.2">
      <c r="A210" s="1" t="s">
        <v>32</v>
      </c>
      <c r="B210" s="2">
        <v>12.160858035260135</v>
      </c>
      <c r="C210" s="2" t="s">
        <v>3</v>
      </c>
      <c r="D210" s="6">
        <v>0.23226666666666668</v>
      </c>
      <c r="E210" s="22">
        <v>18.473896590502353</v>
      </c>
      <c r="F210" s="6">
        <v>26.730289634999998</v>
      </c>
      <c r="G210" s="6">
        <v>5.1646975648285061</v>
      </c>
      <c r="H210" s="6">
        <v>0.49070666522241646</v>
      </c>
      <c r="I210" s="22">
        <v>0</v>
      </c>
      <c r="K210" s="22">
        <f t="shared" si="93"/>
        <v>18.473896590502353</v>
      </c>
      <c r="L210" s="22">
        <f t="shared" si="94"/>
        <v>1.7939439383847395</v>
      </c>
      <c r="M210" s="6">
        <f t="shared" si="80"/>
        <v>26.730289634999998</v>
      </c>
      <c r="N210" s="6">
        <f t="shared" si="81"/>
        <v>3.4626960879817164</v>
      </c>
      <c r="O210" s="6">
        <f t="shared" si="82"/>
        <v>5.1646975648285061</v>
      </c>
      <c r="P210" s="6">
        <f t="shared" si="83"/>
        <v>0.33522738209906089</v>
      </c>
      <c r="Q210" s="6">
        <f t="shared" si="84"/>
        <v>0.49070666522241646</v>
      </c>
      <c r="R210" s="6">
        <f t="shared" si="95"/>
        <v>1.6016848391734721E-2</v>
      </c>
      <c r="S210" s="20"/>
      <c r="T210" s="6">
        <v>1.9742406514402702E-2</v>
      </c>
      <c r="U210" s="6">
        <v>24.281793749999999</v>
      </c>
      <c r="V210" s="6">
        <f t="shared" si="88"/>
        <v>4.9276560097068467</v>
      </c>
      <c r="W210" s="6">
        <v>0.47938104311138402</v>
      </c>
      <c r="X210" s="35"/>
      <c r="Y210" s="6">
        <v>1.7205386666601999E-2</v>
      </c>
      <c r="Z210" s="6">
        <v>29.178785520000002</v>
      </c>
      <c r="AA210" s="6">
        <f t="shared" si="89"/>
        <v>5.4017391199501663</v>
      </c>
      <c r="AB210" s="6">
        <v>0.50203228733344896</v>
      </c>
    </row>
    <row r="211" spans="1:28" x14ac:dyDescent="0.2">
      <c r="A211" s="1" t="s">
        <v>32</v>
      </c>
      <c r="B211" s="2">
        <v>13.169048103753299</v>
      </c>
      <c r="C211" s="2" t="s">
        <v>3</v>
      </c>
      <c r="D211" s="6">
        <v>0.23653333333333335</v>
      </c>
      <c r="E211" s="22">
        <v>18.473896590502353</v>
      </c>
      <c r="F211" s="6">
        <v>26.730289634999998</v>
      </c>
      <c r="G211" s="6">
        <v>5.1646975648285061</v>
      </c>
      <c r="H211" s="6">
        <v>0.49070666522241646</v>
      </c>
      <c r="I211" s="22">
        <v>1.00819006849316</v>
      </c>
      <c r="K211" s="22">
        <f t="shared" si="93"/>
        <v>18.613223902723</v>
      </c>
      <c r="L211" s="22">
        <f t="shared" si="94"/>
        <v>1.8677722285622829</v>
      </c>
      <c r="M211" s="6">
        <f t="shared" si="80"/>
        <v>22.150385775</v>
      </c>
      <c r="N211" s="6">
        <f t="shared" si="81"/>
        <v>2.9233997325428658</v>
      </c>
      <c r="O211" s="6">
        <f t="shared" si="82"/>
        <v>4.7012819159801769</v>
      </c>
      <c r="P211" s="6">
        <f t="shared" si="83"/>
        <v>0.31091517003116842</v>
      </c>
      <c r="Q211" s="6">
        <f t="shared" si="84"/>
        <v>0.40955996754505053</v>
      </c>
      <c r="R211" s="6">
        <f t="shared" si="95"/>
        <v>1.3042018376494043E-2</v>
      </c>
      <c r="S211" s="20"/>
      <c r="T211" s="6">
        <v>1.9933938311251301E-2</v>
      </c>
      <c r="U211" s="6">
        <v>20.08323</v>
      </c>
      <c r="V211" s="6">
        <f t="shared" si="88"/>
        <v>4.4814316908773693</v>
      </c>
      <c r="W211" s="6">
        <v>0.400337867910672</v>
      </c>
      <c r="X211" s="35"/>
      <c r="Y211" s="6">
        <v>1.72925094941947E-2</v>
      </c>
      <c r="Z211" s="6">
        <v>24.21754155</v>
      </c>
      <c r="AA211" s="6">
        <f t="shared" si="89"/>
        <v>4.9211321410829845</v>
      </c>
      <c r="AB211" s="6">
        <v>0.41878206717942901</v>
      </c>
    </row>
    <row r="212" spans="1:28" x14ac:dyDescent="0.2">
      <c r="A212" s="1" t="s">
        <v>32</v>
      </c>
      <c r="B212" s="2">
        <v>14.14717503805192</v>
      </c>
      <c r="C212" s="2" t="s">
        <v>3</v>
      </c>
      <c r="D212" s="6">
        <v>0.23850000000000002</v>
      </c>
      <c r="E212" s="22">
        <v>18.473896590502353</v>
      </c>
      <c r="F212" s="6">
        <v>26.730289634999998</v>
      </c>
      <c r="G212" s="6">
        <v>5.1646975648285061</v>
      </c>
      <c r="H212" s="6">
        <v>0.49070666522241646</v>
      </c>
      <c r="I212" s="22">
        <v>1.98631700279019</v>
      </c>
      <c r="K212" s="22">
        <f t="shared" si="93"/>
        <v>17.5272309609323</v>
      </c>
      <c r="L212" s="22">
        <f t="shared" si="94"/>
        <v>1.4761639642375688</v>
      </c>
      <c r="M212" s="6">
        <f t="shared" si="80"/>
        <v>16.665770240000001</v>
      </c>
      <c r="N212" s="6">
        <f t="shared" si="81"/>
        <v>1.8461021655166578</v>
      </c>
      <c r="O212" s="6">
        <f t="shared" si="82"/>
        <v>4.0792363057397072</v>
      </c>
      <c r="P212" s="6">
        <f t="shared" si="83"/>
        <v>0.22628036563107287</v>
      </c>
      <c r="Q212" s="6">
        <f t="shared" si="84"/>
        <v>0.29074222939279348</v>
      </c>
      <c r="R212" s="6">
        <f t="shared" si="95"/>
        <v>7.7556495679366177E-3</v>
      </c>
      <c r="S212" s="20"/>
      <c r="T212" s="6">
        <v>1.8571036510187901E-2</v>
      </c>
      <c r="U212" s="6">
        <v>15.360378880000001</v>
      </c>
      <c r="V212" s="6">
        <f t="shared" si="88"/>
        <v>3.9192319247526042</v>
      </c>
      <c r="W212" s="6">
        <v>0.28525815699079898</v>
      </c>
      <c r="X212" s="35"/>
      <c r="Y212" s="6">
        <v>1.6483425411676699E-2</v>
      </c>
      <c r="Z212" s="6">
        <v>17.971161599999999</v>
      </c>
      <c r="AA212" s="6">
        <f t="shared" si="89"/>
        <v>4.2392406867268102</v>
      </c>
      <c r="AB212" s="6">
        <v>0.29622630179478798</v>
      </c>
    </row>
    <row r="213" spans="1:28" x14ac:dyDescent="0.2">
      <c r="A213" s="1" t="s">
        <v>32</v>
      </c>
      <c r="B213" s="2">
        <v>21.259679445712379</v>
      </c>
      <c r="C213" s="2" t="s">
        <v>3</v>
      </c>
      <c r="D213" s="6">
        <v>6.1374999999999999E-2</v>
      </c>
      <c r="E213" s="22">
        <v>18.473896590502353</v>
      </c>
      <c r="F213" s="6">
        <v>26.730289634999998</v>
      </c>
      <c r="G213" s="6">
        <v>5.1646975648285061</v>
      </c>
      <c r="H213" s="6">
        <v>0.49070666522241646</v>
      </c>
      <c r="I213" s="22">
        <v>9.0988214104512899</v>
      </c>
      <c r="K213" s="22">
        <f t="shared" si="93"/>
        <v>18.623293456983451</v>
      </c>
      <c r="L213" s="22">
        <f t="shared" si="94"/>
        <v>1.5796112690699513</v>
      </c>
      <c r="M213" s="6">
        <f t="shared" si="80"/>
        <v>1.1892749199999999</v>
      </c>
      <c r="N213" s="6">
        <f t="shared" si="81"/>
        <v>9.9144516592473253E-2</v>
      </c>
      <c r="O213" s="6">
        <f t="shared" si="82"/>
        <v>1.0900646158343998</v>
      </c>
      <c r="P213" s="6">
        <f t="shared" si="83"/>
        <v>4.5476440181751086E-2</v>
      </c>
      <c r="Q213" s="6">
        <f t="shared" si="84"/>
        <v>2.2069910938352501E-2</v>
      </c>
      <c r="R213" s="6">
        <f t="shared" si="95"/>
        <v>3.219463850183895E-5</v>
      </c>
      <c r="S213" s="20"/>
      <c r="T213" s="6">
        <v>1.9740247296981501E-2</v>
      </c>
      <c r="U213" s="6">
        <v>1.11916916</v>
      </c>
      <c r="V213" s="6">
        <f t="shared" si="88"/>
        <v>1.0579079165976593</v>
      </c>
      <c r="W213" s="6">
        <v>2.2092675985555001E-2</v>
      </c>
      <c r="X213" s="35"/>
      <c r="Y213" s="6">
        <v>1.75063396169854E-2</v>
      </c>
      <c r="Z213" s="6">
        <v>1.25938068</v>
      </c>
      <c r="AA213" s="6">
        <f t="shared" si="89"/>
        <v>1.1222213150711404</v>
      </c>
      <c r="AB213" s="6">
        <v>2.2047145891150002E-2</v>
      </c>
    </row>
    <row r="214" spans="1:28" x14ac:dyDescent="0.2">
      <c r="A214" s="1" t="s">
        <v>32</v>
      </c>
      <c r="B214" s="2">
        <v>21.525083143073964</v>
      </c>
      <c r="C214" s="2" t="s">
        <v>3</v>
      </c>
      <c r="D214" s="6">
        <v>6.1374999999999999E-2</v>
      </c>
      <c r="E214" s="22">
        <v>18.473896590502353</v>
      </c>
      <c r="F214" s="6">
        <v>26.730289634999998</v>
      </c>
      <c r="G214" s="6">
        <v>5.1646975648285061</v>
      </c>
      <c r="H214" s="6">
        <v>0.49070666522241646</v>
      </c>
      <c r="I214" s="22">
        <v>9.3642251078131906</v>
      </c>
      <c r="K214" s="22">
        <f t="shared" si="93"/>
        <v>18.66296638789245</v>
      </c>
      <c r="L214" s="22">
        <f t="shared" si="94"/>
        <v>2.3615570380757074</v>
      </c>
      <c r="M214" s="6">
        <f t="shared" si="80"/>
        <v>1.1830346999999999</v>
      </c>
      <c r="N214" s="6">
        <f t="shared" si="81"/>
        <v>0.17952103328296665</v>
      </c>
      <c r="O214" s="6">
        <f t="shared" si="82"/>
        <v>1.0861029588267312</v>
      </c>
      <c r="P214" s="6">
        <f t="shared" si="83"/>
        <v>8.2644574266187834E-2</v>
      </c>
      <c r="Q214" s="6">
        <f t="shared" si="84"/>
        <v>2.1866962261994402E-2</v>
      </c>
      <c r="R214" s="6">
        <f t="shared" si="95"/>
        <v>5.5659108800693111E-4</v>
      </c>
      <c r="S214" s="20"/>
      <c r="T214" s="6">
        <v>2.0332839383674601E-2</v>
      </c>
      <c r="U214" s="6">
        <v>1.05609416</v>
      </c>
      <c r="V214" s="6">
        <f t="shared" si="88"/>
        <v>1.0276644199348346</v>
      </c>
      <c r="W214" s="6">
        <v>2.1473392929316701E-2</v>
      </c>
      <c r="X214" s="35"/>
      <c r="Y214" s="6">
        <v>1.69930933921103E-2</v>
      </c>
      <c r="Z214" s="6">
        <v>1.30997524</v>
      </c>
      <c r="AA214" s="6">
        <f t="shared" si="89"/>
        <v>1.1445414977186279</v>
      </c>
      <c r="AB214" s="6">
        <v>2.22605315946721E-2</v>
      </c>
    </row>
    <row r="215" spans="1:28" x14ac:dyDescent="0.2">
      <c r="A215" s="1" t="s">
        <v>32</v>
      </c>
      <c r="B215" s="2">
        <v>21.755423896498531</v>
      </c>
      <c r="C215" s="2" t="s">
        <v>3</v>
      </c>
      <c r="D215" s="6">
        <v>6.1374999999999999E-2</v>
      </c>
      <c r="E215" s="22">
        <v>18.473896590502353</v>
      </c>
      <c r="F215" s="6">
        <v>26.730289634999998</v>
      </c>
      <c r="G215" s="6">
        <v>5.1646975648285061</v>
      </c>
      <c r="H215" s="6">
        <v>0.49070666522241646</v>
      </c>
      <c r="I215" s="22">
        <v>9.5945658612377596</v>
      </c>
      <c r="K215" s="22">
        <f t="shared" si="93"/>
        <v>19.272859028835299</v>
      </c>
      <c r="L215" s="22">
        <f t="shared" si="94"/>
        <v>2.4442154367250195</v>
      </c>
      <c r="M215" s="6">
        <f t="shared" si="80"/>
        <v>1.0319574600000001</v>
      </c>
      <c r="N215" s="6">
        <f t="shared" si="81"/>
        <v>0.14284136807528838</v>
      </c>
      <c r="O215" s="6">
        <f t="shared" si="82"/>
        <v>1.0146329570121455</v>
      </c>
      <c r="P215" s="6">
        <f t="shared" si="83"/>
        <v>7.0390660528080351E-2</v>
      </c>
      <c r="Q215" s="6">
        <f t="shared" si="84"/>
        <v>1.9714203111908701E-2</v>
      </c>
      <c r="R215" s="6">
        <f t="shared" si="95"/>
        <v>2.306351966253801E-4</v>
      </c>
      <c r="S215" s="20"/>
      <c r="T215" s="6">
        <v>2.10011803388244E-2</v>
      </c>
      <c r="U215" s="6">
        <v>0.93095335999999995</v>
      </c>
      <c r="V215" s="6">
        <f t="shared" si="88"/>
        <v>0.96485924362053965</v>
      </c>
      <c r="W215" s="6">
        <v>1.9551119400394602E-2</v>
      </c>
      <c r="X215" s="35"/>
      <c r="Y215" s="6">
        <v>1.75445377188462E-2</v>
      </c>
      <c r="Z215" s="6">
        <v>1.13296156</v>
      </c>
      <c r="AA215" s="6">
        <f t="shared" si="89"/>
        <v>1.0644066704037514</v>
      </c>
      <c r="AB215" s="6">
        <v>1.98772868234228E-2</v>
      </c>
    </row>
    <row r="216" spans="1:28" x14ac:dyDescent="0.2">
      <c r="A216" s="1" t="s">
        <v>32</v>
      </c>
      <c r="B216" s="2">
        <v>22.004487791731442</v>
      </c>
      <c r="C216" s="2" t="s">
        <v>3</v>
      </c>
      <c r="D216" s="6">
        <v>6.1374999999999999E-2</v>
      </c>
      <c r="E216" s="22">
        <v>18.473896590502353</v>
      </c>
      <c r="F216" s="6">
        <v>26.730289634999998</v>
      </c>
      <c r="G216" s="6">
        <v>5.1646975648285061</v>
      </c>
      <c r="H216" s="6">
        <v>0.49070666522241646</v>
      </c>
      <c r="I216" s="22">
        <v>9.8436297564687596</v>
      </c>
      <c r="K216" s="22">
        <f t="shared" si="93"/>
        <v>18.79660248611745</v>
      </c>
      <c r="L216" s="22">
        <f t="shared" si="94"/>
        <v>2.0147563006353097</v>
      </c>
      <c r="M216" s="6">
        <f t="shared" si="80"/>
        <v>0.99621495999999998</v>
      </c>
      <c r="N216" s="6">
        <f t="shared" si="81"/>
        <v>0.15547230337053886</v>
      </c>
      <c r="O216" s="6">
        <f t="shared" si="82"/>
        <v>0.99658052122603313</v>
      </c>
      <c r="P216" s="6">
        <f t="shared" si="83"/>
        <v>7.8002880880749317E-2</v>
      </c>
      <c r="Q216" s="6">
        <f t="shared" si="84"/>
        <v>1.856883719244835E-2</v>
      </c>
      <c r="R216" s="6">
        <f t="shared" si="95"/>
        <v>9.1522071660986748E-4</v>
      </c>
      <c r="S216" s="20"/>
      <c r="T216" s="6">
        <v>2.0221250328735001E-2</v>
      </c>
      <c r="U216" s="6">
        <v>0.88627944000000003</v>
      </c>
      <c r="V216" s="6">
        <f t="shared" si="88"/>
        <v>0.9414241552031688</v>
      </c>
      <c r="W216" s="6">
        <v>1.7921678417451101E-2</v>
      </c>
      <c r="X216" s="35"/>
      <c r="Y216" s="6">
        <v>1.7371954643499901E-2</v>
      </c>
      <c r="Z216" s="6">
        <v>1.1061504799999999</v>
      </c>
      <c r="AA216" s="6">
        <f t="shared" si="89"/>
        <v>1.0517368872488975</v>
      </c>
      <c r="AB216" s="6">
        <v>1.9215995967445599E-2</v>
      </c>
    </row>
    <row r="217" spans="1:28" x14ac:dyDescent="0.2">
      <c r="A217" s="1" t="s">
        <v>32</v>
      </c>
      <c r="B217" s="2">
        <v>22.772209348046694</v>
      </c>
      <c r="C217" s="2" t="s">
        <v>3</v>
      </c>
      <c r="D217" s="6">
        <v>6.1933333333333333E-2</v>
      </c>
      <c r="E217" s="22">
        <v>18.473896590502353</v>
      </c>
      <c r="F217" s="6">
        <v>26.730289634999998</v>
      </c>
      <c r="G217" s="6">
        <v>5.1646975648285061</v>
      </c>
      <c r="H217" s="6">
        <v>0.49070666522241646</v>
      </c>
      <c r="I217" s="22">
        <v>10.611351312785301</v>
      </c>
      <c r="K217" s="22">
        <f t="shared" si="93"/>
        <v>17.092369015484749</v>
      </c>
      <c r="L217" s="22">
        <f t="shared" si="94"/>
        <v>1.9161826199610292</v>
      </c>
      <c r="M217" s="6">
        <f t="shared" si="80"/>
        <v>0.98687986000000005</v>
      </c>
      <c r="N217" s="6">
        <f t="shared" si="81"/>
        <v>0.1393208814016593</v>
      </c>
      <c r="O217" s="6">
        <f t="shared" si="82"/>
        <v>0.99217697994721754</v>
      </c>
      <c r="P217" s="6">
        <f t="shared" si="83"/>
        <v>7.0209692533418216E-2</v>
      </c>
      <c r="Q217" s="6">
        <f t="shared" si="84"/>
        <v>1.673463261530015E-2</v>
      </c>
      <c r="R217" s="6">
        <f t="shared" si="95"/>
        <v>4.9028188075810411E-4</v>
      </c>
      <c r="S217" s="20"/>
      <c r="T217" s="6">
        <v>1.8447314740050999E-2</v>
      </c>
      <c r="U217" s="6">
        <v>0.88836512000000001</v>
      </c>
      <c r="V217" s="6">
        <f t="shared" si="88"/>
        <v>0.94253123025181507</v>
      </c>
      <c r="W217" s="6">
        <v>1.6387950972723199E-2</v>
      </c>
      <c r="X217" s="35"/>
      <c r="Y217" s="6">
        <v>1.5737423290918501E-2</v>
      </c>
      <c r="Z217" s="6">
        <v>1.0853946000000001</v>
      </c>
      <c r="AA217" s="6">
        <f t="shared" si="89"/>
        <v>1.0418227296426201</v>
      </c>
      <c r="AB217" s="6">
        <v>1.7081314257877098E-2</v>
      </c>
    </row>
    <row r="218" spans="1:28" x14ac:dyDescent="0.2">
      <c r="A218" s="3" t="s">
        <v>33</v>
      </c>
      <c r="B218" s="4">
        <v>18.651287259005507</v>
      </c>
      <c r="C218" s="4" t="s">
        <v>2</v>
      </c>
      <c r="D218" s="5">
        <v>0.24416666666666667</v>
      </c>
      <c r="E218" s="23">
        <v>13.074617530798399</v>
      </c>
      <c r="F218" s="5">
        <v>1.0561199399999999</v>
      </c>
      <c r="G218" s="5">
        <v>1.0132746332855498</v>
      </c>
      <c r="H218" s="5">
        <v>1.28091878120605E-2</v>
      </c>
      <c r="I218" s="23">
        <v>0</v>
      </c>
      <c r="K218" s="23">
        <f>AVERAGE(T218, Y218) * 1000</f>
        <v>13.074617530798399</v>
      </c>
      <c r="L218" s="23">
        <f>STDEV(T218, Y218) * 1000</f>
        <v>4.0669356887596155</v>
      </c>
      <c r="M218" s="5">
        <f t="shared" si="80"/>
        <v>1.0561199399999999</v>
      </c>
      <c r="N218" s="5">
        <f t="shared" si="81"/>
        <v>0.49136575867222138</v>
      </c>
      <c r="O218" s="5">
        <f t="shared" si="82"/>
        <v>1.0132746332855498</v>
      </c>
      <c r="P218" s="5">
        <f t="shared" si="83"/>
        <v>0.24246425526264462</v>
      </c>
      <c r="Q218" s="5">
        <f t="shared" si="84"/>
        <v>1.28091878120605E-2</v>
      </c>
      <c r="R218" s="5">
        <f>STDEV(W218, AB218)</f>
        <v>2.12924748677328E-3</v>
      </c>
      <c r="S218" s="20"/>
      <c r="T218" s="5">
        <v>1.5950375334969898E-2</v>
      </c>
      <c r="U218" s="5">
        <v>0.70867188000000003</v>
      </c>
      <c r="V218" s="5">
        <f t="shared" si="88"/>
        <v>0.84182651419398757</v>
      </c>
      <c r="W218" s="5">
        <v>1.13035824753387E-2</v>
      </c>
      <c r="X218" s="35"/>
      <c r="Y218" s="5">
        <v>1.01988597266269E-2</v>
      </c>
      <c r="Z218" s="5">
        <v>1.4035679999999999</v>
      </c>
      <c r="AA218" s="5">
        <f t="shared" si="89"/>
        <v>1.184722752377112</v>
      </c>
      <c r="AB218" s="5">
        <v>1.43147931487823E-2</v>
      </c>
    </row>
    <row r="219" spans="1:28" x14ac:dyDescent="0.2">
      <c r="A219" s="3" t="s">
        <v>33</v>
      </c>
      <c r="B219" s="4">
        <v>19.571760749619148</v>
      </c>
      <c r="C219" s="4" t="s">
        <v>2</v>
      </c>
      <c r="D219" s="5">
        <v>0.24390000000000001</v>
      </c>
      <c r="E219" s="23">
        <v>13.074617530798399</v>
      </c>
      <c r="F219" s="5">
        <v>1.0561199399999999</v>
      </c>
      <c r="G219" s="5">
        <v>1.0132746332855498</v>
      </c>
      <c r="H219" s="5">
        <v>1.28091878120605E-2</v>
      </c>
      <c r="I219" s="23">
        <v>0.920473490613959</v>
      </c>
      <c r="K219" s="23">
        <f t="shared" ref="K219:K225" si="96">AVERAGE(T219, Y219) * 1000</f>
        <v>12.51093798277301</v>
      </c>
      <c r="L219" s="23">
        <f t="shared" ref="L219:L225" si="97">STDEV(T219, Y219) * 1000</f>
        <v>4.2979563904944618</v>
      </c>
      <c r="M219" s="5">
        <f t="shared" si="80"/>
        <v>0.64921518</v>
      </c>
      <c r="N219" s="5">
        <f t="shared" si="81"/>
        <v>0.32852676028673833</v>
      </c>
      <c r="O219" s="5">
        <f t="shared" si="82"/>
        <v>0.79228962258887548</v>
      </c>
      <c r="P219" s="5">
        <f t="shared" si="83"/>
        <v>0.20732744120341245</v>
      </c>
      <c r="Q219" s="5">
        <f t="shared" si="84"/>
        <v>7.4162940100434005E-3</v>
      </c>
      <c r="R219" s="5">
        <f t="shared" ref="R219:R225" si="98">STDEV(W219, AB219)</f>
        <v>1.3198793919417095E-3</v>
      </c>
      <c r="S219" s="20"/>
      <c r="T219" s="5">
        <v>1.5550052091735701E-2</v>
      </c>
      <c r="U219" s="5">
        <v>0.41691168000000001</v>
      </c>
      <c r="V219" s="5">
        <f t="shared" si="88"/>
        <v>0.64568698298788707</v>
      </c>
      <c r="W219" s="5">
        <v>6.4829983416530403E-3</v>
      </c>
      <c r="X219" s="35"/>
      <c r="Y219" s="5">
        <v>9.47182387381032E-3</v>
      </c>
      <c r="Z219" s="5">
        <v>0.88151868</v>
      </c>
      <c r="AA219" s="5">
        <f t="shared" si="89"/>
        <v>0.93889226218986388</v>
      </c>
      <c r="AB219" s="5">
        <v>8.3495896784337598E-3</v>
      </c>
    </row>
    <row r="220" spans="1:28" x14ac:dyDescent="0.2">
      <c r="A220" s="3" t="s">
        <v>33</v>
      </c>
      <c r="B220" s="4">
        <v>20.596347412482313</v>
      </c>
      <c r="C220" s="4" t="s">
        <v>2</v>
      </c>
      <c r="D220" s="5">
        <v>0.24416666666666667</v>
      </c>
      <c r="E220" s="23">
        <v>13.074617530798399</v>
      </c>
      <c r="F220" s="5">
        <v>1.0561199399999999</v>
      </c>
      <c r="G220" s="5">
        <v>1.0132746332855498</v>
      </c>
      <c r="H220" s="5">
        <v>1.28091878120605E-2</v>
      </c>
      <c r="I220" s="23">
        <v>1.9450601534755301</v>
      </c>
      <c r="K220" s="23">
        <f t="shared" si="96"/>
        <v>10.61880642009822</v>
      </c>
      <c r="L220" s="23">
        <f t="shared" si="97"/>
        <v>3.0362454791361637</v>
      </c>
      <c r="M220" s="5">
        <f t="shared" si="80"/>
        <v>0.80276291999999994</v>
      </c>
      <c r="N220" s="5">
        <f t="shared" si="81"/>
        <v>0.32917002946771962</v>
      </c>
      <c r="O220" s="5">
        <f t="shared" si="82"/>
        <v>0.88629606190821253</v>
      </c>
      <c r="P220" s="5">
        <f t="shared" si="83"/>
        <v>0.18569981500256724</v>
      </c>
      <c r="Q220" s="5">
        <f t="shared" si="84"/>
        <v>8.0246635417935454E-3</v>
      </c>
      <c r="R220" s="5">
        <f t="shared" si="98"/>
        <v>1.0580075355476135E-3</v>
      </c>
      <c r="S220" s="20"/>
      <c r="T220" s="5">
        <v>1.2765756187742399E-2</v>
      </c>
      <c r="U220" s="5">
        <v>0.57000455999999999</v>
      </c>
      <c r="V220" s="5">
        <f t="shared" si="88"/>
        <v>0.75498646345480924</v>
      </c>
      <c r="W220" s="5">
        <v>7.2765392388613598E-3</v>
      </c>
      <c r="X220" s="35"/>
      <c r="Y220" s="5">
        <v>8.4718566524540403E-3</v>
      </c>
      <c r="Z220" s="5">
        <v>1.03552128</v>
      </c>
      <c r="AA220" s="5">
        <f t="shared" si="89"/>
        <v>1.0176056603616157</v>
      </c>
      <c r="AB220" s="5">
        <v>8.7727878447257292E-3</v>
      </c>
    </row>
    <row r="221" spans="1:28" x14ac:dyDescent="0.2">
      <c r="A221" s="3" t="s">
        <v>33</v>
      </c>
      <c r="B221" s="4">
        <v>21.555262461947979</v>
      </c>
      <c r="C221" s="4" t="s">
        <v>2</v>
      </c>
      <c r="D221" s="5">
        <v>0.24416666666666667</v>
      </c>
      <c r="E221" s="23">
        <v>13.074617530798399</v>
      </c>
      <c r="F221" s="5">
        <v>1.0561199399999999</v>
      </c>
      <c r="G221" s="5">
        <v>1.0132746332855498</v>
      </c>
      <c r="H221" s="5">
        <v>1.28091878120605E-2</v>
      </c>
      <c r="I221" s="23">
        <v>2.9039752029427901</v>
      </c>
      <c r="K221" s="23">
        <f t="shared" si="96"/>
        <v>9.6741346890913054</v>
      </c>
      <c r="L221" s="23">
        <f t="shared" si="97"/>
        <v>2.3254615963893372</v>
      </c>
      <c r="M221" s="5">
        <f t="shared" si="80"/>
        <v>0.73206468000000002</v>
      </c>
      <c r="N221" s="5">
        <f t="shared" si="81"/>
        <v>0.22808487245641493</v>
      </c>
      <c r="O221" s="5">
        <f t="shared" si="82"/>
        <v>0.85033600587017444</v>
      </c>
      <c r="P221" s="5">
        <f t="shared" si="83"/>
        <v>0.13411455641173825</v>
      </c>
      <c r="Q221" s="5">
        <f t="shared" si="84"/>
        <v>6.8168910096391647E-3</v>
      </c>
      <c r="R221" s="5">
        <f t="shared" si="98"/>
        <v>5.0413547727449907E-4</v>
      </c>
      <c r="S221" s="20"/>
      <c r="T221" s="5">
        <v>1.1318484353287099E-2</v>
      </c>
      <c r="U221" s="5">
        <v>0.57078432000000001</v>
      </c>
      <c r="V221" s="5">
        <f t="shared" si="88"/>
        <v>0.75550269357560862</v>
      </c>
      <c r="W221" s="5">
        <v>6.4604133950216499E-3</v>
      </c>
      <c r="X221" s="35"/>
      <c r="Y221" s="5">
        <v>8.0297850248955104E-3</v>
      </c>
      <c r="Z221" s="5">
        <v>0.89334504000000003</v>
      </c>
      <c r="AA221" s="5">
        <f t="shared" si="89"/>
        <v>0.94516931816474026</v>
      </c>
      <c r="AB221" s="5">
        <v>7.1733686242566796E-3</v>
      </c>
    </row>
    <row r="222" spans="1:28" x14ac:dyDescent="0.2">
      <c r="A222" s="3" t="s">
        <v>33</v>
      </c>
      <c r="B222" s="4">
        <v>18.651298801370015</v>
      </c>
      <c r="C222" s="4" t="s">
        <v>3</v>
      </c>
      <c r="D222" s="5">
        <v>0.23556666666666667</v>
      </c>
      <c r="E222" s="23">
        <v>11.450537288274779</v>
      </c>
      <c r="F222" s="5">
        <v>1.37456</v>
      </c>
      <c r="G222" s="5">
        <v>1.1655038711034194</v>
      </c>
      <c r="H222" s="5">
        <v>1.527220770699135E-2</v>
      </c>
      <c r="I222" s="23">
        <v>0</v>
      </c>
      <c r="K222" s="23">
        <f t="shared" si="96"/>
        <v>11.450537288274779</v>
      </c>
      <c r="L222" s="23">
        <f t="shared" si="97"/>
        <v>2.2298902377098542</v>
      </c>
      <c r="M222" s="5">
        <f t="shared" si="80"/>
        <v>1.37456</v>
      </c>
      <c r="N222" s="5">
        <f t="shared" si="81"/>
        <v>0.41907249072445668</v>
      </c>
      <c r="O222" s="5">
        <f t="shared" si="82"/>
        <v>1.1655038711034194</v>
      </c>
      <c r="P222" s="5">
        <f t="shared" si="83"/>
        <v>0.17978168117438548</v>
      </c>
      <c r="Q222" s="5">
        <f t="shared" si="84"/>
        <v>1.527220770699135E-2</v>
      </c>
      <c r="R222" s="5">
        <f t="shared" si="98"/>
        <v>1.7334872563840842E-3</v>
      </c>
      <c r="S222" s="20"/>
      <c r="T222" s="5">
        <v>1.30273077966611E-2</v>
      </c>
      <c r="U222" s="5">
        <v>1.0782309999999999</v>
      </c>
      <c r="V222" s="5">
        <f t="shared" si="88"/>
        <v>1.0383790252118925</v>
      </c>
      <c r="W222" s="5">
        <v>1.40464471129017E-2</v>
      </c>
      <c r="X222" s="35"/>
      <c r="Y222" s="5">
        <v>9.8737667798884602E-3</v>
      </c>
      <c r="Z222" s="5">
        <v>1.6708890000000001</v>
      </c>
      <c r="AA222" s="5">
        <f t="shared" si="89"/>
        <v>1.292628716994946</v>
      </c>
      <c r="AB222" s="5">
        <v>1.6497968301080999E-2</v>
      </c>
    </row>
    <row r="223" spans="1:28" x14ac:dyDescent="0.2">
      <c r="A223" s="3" t="s">
        <v>33</v>
      </c>
      <c r="B223" s="4">
        <v>19.571762937594411</v>
      </c>
      <c r="C223" s="4" t="s">
        <v>3</v>
      </c>
      <c r="D223" s="5">
        <v>0.23553333333333332</v>
      </c>
      <c r="E223" s="23">
        <v>11.450537288274779</v>
      </c>
      <c r="F223" s="5">
        <v>1.37456</v>
      </c>
      <c r="G223" s="5">
        <v>1.1655038711034194</v>
      </c>
      <c r="H223" s="5">
        <v>1.527220770699135E-2</v>
      </c>
      <c r="I223" s="23">
        <v>0.92046413622503098</v>
      </c>
      <c r="K223" s="23">
        <f t="shared" si="96"/>
        <v>12.126165999079101</v>
      </c>
      <c r="L223" s="23">
        <f t="shared" si="97"/>
        <v>2.6254501096241487</v>
      </c>
      <c r="M223" s="5">
        <f t="shared" si="80"/>
        <v>1.1714614999999999</v>
      </c>
      <c r="N223" s="5">
        <f t="shared" si="81"/>
        <v>0.45560657678802247</v>
      </c>
      <c r="O223" s="5">
        <f t="shared" si="82"/>
        <v>1.0718566524862634</v>
      </c>
      <c r="P223" s="5">
        <f t="shared" si="83"/>
        <v>0.2125314871775083</v>
      </c>
      <c r="Q223" s="5">
        <f t="shared" si="84"/>
        <v>1.3607250442043351E-2</v>
      </c>
      <c r="R223" s="5">
        <f t="shared" si="98"/>
        <v>2.4491472568082574E-3</v>
      </c>
      <c r="S223" s="20"/>
      <c r="T223" s="5">
        <v>1.39826395752613E-2</v>
      </c>
      <c r="U223" s="5">
        <v>0.84929900000000003</v>
      </c>
      <c r="V223" s="5">
        <f t="shared" si="88"/>
        <v>0.92157419668738561</v>
      </c>
      <c r="W223" s="5">
        <v>1.1875441808629801E-2</v>
      </c>
      <c r="X223" s="35"/>
      <c r="Y223" s="5">
        <v>1.02696924228969E-2</v>
      </c>
      <c r="Z223" s="5">
        <v>1.4936240000000001</v>
      </c>
      <c r="AA223" s="5">
        <f t="shared" si="89"/>
        <v>1.2221391082851412</v>
      </c>
      <c r="AB223" s="5">
        <v>1.53390590754569E-2</v>
      </c>
    </row>
    <row r="224" spans="1:28" x14ac:dyDescent="0.2">
      <c r="A224" s="3" t="s">
        <v>33</v>
      </c>
      <c r="B224" s="4">
        <v>20.596344082953397</v>
      </c>
      <c r="C224" s="4" t="s">
        <v>3</v>
      </c>
      <c r="D224" s="5">
        <v>0.23556666666666667</v>
      </c>
      <c r="E224" s="23">
        <v>11.450537288274779</v>
      </c>
      <c r="F224" s="5">
        <v>1.37456</v>
      </c>
      <c r="G224" s="5">
        <v>1.1655038711034194</v>
      </c>
      <c r="H224" s="5">
        <v>1.527220770699135E-2</v>
      </c>
      <c r="I224" s="23">
        <v>1.9450452815827399</v>
      </c>
      <c r="K224" s="23">
        <f t="shared" si="96"/>
        <v>11.574342541241879</v>
      </c>
      <c r="L224" s="23">
        <f t="shared" si="97"/>
        <v>2.9285404448712375</v>
      </c>
      <c r="M224" s="5">
        <f t="shared" ref="M224:M278" si="99">AVERAGE(U224, Z224)</f>
        <v>0.94059349999999997</v>
      </c>
      <c r="N224" s="5">
        <f t="shared" ref="N224:N278" si="100">STDEV(U224, Z224)</f>
        <v>0.11011561771383745</v>
      </c>
      <c r="O224" s="5">
        <f t="shared" ref="O224:O278" si="101">AVERAGE(V224, AA224)</f>
        <v>0.96900945326287458</v>
      </c>
      <c r="P224" s="5">
        <f t="shared" ref="P224:P278" si="102">STDEV(V224, AA224)</f>
        <v>5.6818649881615266E-2</v>
      </c>
      <c r="Q224" s="5">
        <f t="shared" ref="Q224:Q278" si="103">AVERAGE(W224, AB224)</f>
        <v>1.072551234102213E-2</v>
      </c>
      <c r="R224" s="5">
        <f t="shared" si="98"/>
        <v>1.4800502283726091E-3</v>
      </c>
      <c r="S224" s="20"/>
      <c r="T224" s="5">
        <v>1.36451333487894E-2</v>
      </c>
      <c r="U224" s="5">
        <v>0.86273</v>
      </c>
      <c r="V224" s="5">
        <f t="shared" si="88"/>
        <v>0.9288326006337202</v>
      </c>
      <c r="W224" s="5">
        <v>1.1772065894001101E-2</v>
      </c>
      <c r="X224" s="35"/>
      <c r="Y224" s="5">
        <v>9.5035517336943594E-3</v>
      </c>
      <c r="Z224" s="5">
        <v>1.0184569999999999</v>
      </c>
      <c r="AA224" s="5">
        <f t="shared" si="89"/>
        <v>1.009186305892029</v>
      </c>
      <c r="AB224" s="5">
        <v>9.6789587880431599E-3</v>
      </c>
    </row>
    <row r="225" spans="1:28" x14ac:dyDescent="0.2">
      <c r="A225" s="3" t="s">
        <v>33</v>
      </c>
      <c r="B225" s="4">
        <v>21.555257610350605</v>
      </c>
      <c r="C225" s="4" t="s">
        <v>3</v>
      </c>
      <c r="D225" s="5">
        <v>0.23556666666666667</v>
      </c>
      <c r="E225" s="23">
        <v>11.450537288274779</v>
      </c>
      <c r="F225" s="5">
        <v>1.37456</v>
      </c>
      <c r="G225" s="5">
        <v>1.1655038711034194</v>
      </c>
      <c r="H225" s="5">
        <v>1.527220770699135E-2</v>
      </c>
      <c r="I225" s="23">
        <v>2.90395880897995</v>
      </c>
      <c r="K225" s="23">
        <f t="shared" si="96"/>
        <v>12.79052735845705</v>
      </c>
      <c r="L225" s="23">
        <f t="shared" si="97"/>
        <v>2.4224296362889088</v>
      </c>
      <c r="M225" s="5">
        <f t="shared" si="99"/>
        <v>0.81947250000000005</v>
      </c>
      <c r="N225" s="5">
        <f t="shared" si="100"/>
        <v>8.9410116947133023E-2</v>
      </c>
      <c r="O225" s="5">
        <f t="shared" si="101"/>
        <v>0.90457242512200342</v>
      </c>
      <c r="P225" s="5">
        <f t="shared" si="102"/>
        <v>4.9421204131373971E-2</v>
      </c>
      <c r="Q225" s="5">
        <f t="shared" si="103"/>
        <v>1.0373190572214804E-2</v>
      </c>
      <c r="R225" s="5">
        <f t="shared" si="98"/>
        <v>8.4151192318860399E-4</v>
      </c>
      <c r="S225" s="20"/>
      <c r="T225" s="5">
        <v>1.4503443781224199E-2</v>
      </c>
      <c r="U225" s="5">
        <v>0.75624999999999998</v>
      </c>
      <c r="V225" s="5">
        <f t="shared" si="88"/>
        <v>0.86962635654630427</v>
      </c>
      <c r="W225" s="5">
        <v>1.09682293595508E-2</v>
      </c>
      <c r="X225" s="35"/>
      <c r="Y225" s="5">
        <v>1.10776109356899E-2</v>
      </c>
      <c r="Z225" s="5">
        <v>0.88269500000000001</v>
      </c>
      <c r="AA225" s="5">
        <f t="shared" si="89"/>
        <v>0.93951849369770257</v>
      </c>
      <c r="AB225" s="5">
        <v>9.7781517848788101E-3</v>
      </c>
    </row>
    <row r="226" spans="1:28" x14ac:dyDescent="0.2">
      <c r="A226" s="1" t="s">
        <v>34</v>
      </c>
      <c r="B226" s="2">
        <v>14.412919679095918</v>
      </c>
      <c r="C226" s="2" t="s">
        <v>2</v>
      </c>
      <c r="D226" s="6">
        <v>0.24126666666666668</v>
      </c>
      <c r="E226" s="22">
        <v>18.760555133501601</v>
      </c>
      <c r="F226" s="6">
        <v>5.51199423</v>
      </c>
      <c r="G226" s="6">
        <v>2.343096852250989</v>
      </c>
      <c r="H226" s="6">
        <v>0.10226289148277305</v>
      </c>
      <c r="I226" s="22">
        <v>0</v>
      </c>
      <c r="K226" s="22">
        <f>AVERAGE(T226, Y226) * 1000</f>
        <v>18.760555133501601</v>
      </c>
      <c r="L226" s="22">
        <f>STDEV(T226, Y226) * 1000</f>
        <v>2.3357808762188439</v>
      </c>
      <c r="M226" s="6">
        <f t="shared" si="99"/>
        <v>5.51199423</v>
      </c>
      <c r="N226" s="6">
        <f t="shared" si="100"/>
        <v>0.98055444870225483</v>
      </c>
      <c r="O226" s="6">
        <f t="shared" si="101"/>
        <v>2.343096852250989</v>
      </c>
      <c r="P226" s="6">
        <f t="shared" si="102"/>
        <v>0.2092432602092919</v>
      </c>
      <c r="Q226" s="6">
        <f t="shared" si="103"/>
        <v>0.10226289148277305</v>
      </c>
      <c r="R226" s="6">
        <f>STDEV(W226, AB226)</f>
        <v>5.5209350840167348E-3</v>
      </c>
      <c r="S226" s="20"/>
      <c r="T226" s="6">
        <v>2.0412201630441801E-2</v>
      </c>
      <c r="U226" s="6">
        <v>4.8186375300000002</v>
      </c>
      <c r="V226" s="6">
        <f t="shared" si="88"/>
        <v>2.1951395240394174</v>
      </c>
      <c r="W226" s="6">
        <v>9.8359000846374098E-2</v>
      </c>
      <c r="X226" s="35"/>
      <c r="Y226" s="6">
        <v>1.71089086365614E-2</v>
      </c>
      <c r="Z226" s="6">
        <v>6.2053509299999998</v>
      </c>
      <c r="AA226" s="6">
        <f t="shared" si="89"/>
        <v>2.4910541804625606</v>
      </c>
      <c r="AB226" s="6">
        <v>0.10616678211917201</v>
      </c>
    </row>
    <row r="227" spans="1:28" x14ac:dyDescent="0.2">
      <c r="A227" s="1" t="s">
        <v>34</v>
      </c>
      <c r="B227" s="2">
        <v>15.432054128613617</v>
      </c>
      <c r="C227" s="2" t="s">
        <v>2</v>
      </c>
      <c r="D227" s="6">
        <v>0.24126666666666668</v>
      </c>
      <c r="E227" s="22">
        <v>18.760555133501601</v>
      </c>
      <c r="F227" s="6">
        <v>5.51199423</v>
      </c>
      <c r="G227" s="6">
        <v>2.343096852250989</v>
      </c>
      <c r="H227" s="6">
        <v>0.10226289148277305</v>
      </c>
      <c r="I227" s="22">
        <v>1.0191344495180199</v>
      </c>
      <c r="K227" s="22">
        <f t="shared" ref="K227:K231" si="104">AVERAGE(T227, Y227) * 1000</f>
        <v>16.741359032025752</v>
      </c>
      <c r="L227" s="22">
        <f t="shared" ref="L227:L231" si="105">STDEV(T227, Y227) * 1000</f>
        <v>2.4977027594006485</v>
      </c>
      <c r="M227" s="6">
        <f t="shared" si="99"/>
        <v>4.2654206050000001</v>
      </c>
      <c r="N227" s="6">
        <f t="shared" si="100"/>
        <v>0.78977069639029629</v>
      </c>
      <c r="O227" s="6">
        <f t="shared" si="101"/>
        <v>2.0608402871722431</v>
      </c>
      <c r="P227" s="6">
        <f t="shared" si="102"/>
        <v>0.19161375612322928</v>
      </c>
      <c r="Q227" s="6">
        <f t="shared" si="103"/>
        <v>7.042263154707154E-2</v>
      </c>
      <c r="R227" s="6">
        <f t="shared" ref="R227:R231" si="106">STDEV(W227, AB227)</f>
        <v>2.5680819661299233E-3</v>
      </c>
      <c r="S227" s="20"/>
      <c r="T227" s="6">
        <v>1.8507501590586301E-2</v>
      </c>
      <c r="U227" s="6">
        <v>3.7069683900000001</v>
      </c>
      <c r="V227" s="6">
        <f t="shared" si="88"/>
        <v>1.9253489008488824</v>
      </c>
      <c r="W227" s="6">
        <v>6.8606723374178197E-2</v>
      </c>
      <c r="X227" s="35"/>
      <c r="Y227" s="6">
        <v>1.4975216473465201E-2</v>
      </c>
      <c r="Z227" s="6">
        <v>4.8238728200000001</v>
      </c>
      <c r="AA227" s="6">
        <f t="shared" si="89"/>
        <v>2.196331673495604</v>
      </c>
      <c r="AB227" s="6">
        <v>7.2238539719964898E-2</v>
      </c>
    </row>
    <row r="228" spans="1:28" x14ac:dyDescent="0.2">
      <c r="A228" s="1" t="s">
        <v>34</v>
      </c>
      <c r="B228" s="2">
        <v>25.881257229832908</v>
      </c>
      <c r="C228" s="2" t="s">
        <v>2</v>
      </c>
      <c r="D228" s="6">
        <v>6.1783333333333329E-2</v>
      </c>
      <c r="E228" s="22">
        <v>18.760555133501601</v>
      </c>
      <c r="F228" s="6">
        <v>5.51199423</v>
      </c>
      <c r="G228" s="6">
        <v>2.343096852250989</v>
      </c>
      <c r="H228" s="6">
        <v>0.10226289148277305</v>
      </c>
      <c r="I228" s="22">
        <v>11.468337550735701</v>
      </c>
      <c r="K228" s="22">
        <f t="shared" si="104"/>
        <v>13.605262863264901</v>
      </c>
      <c r="L228" s="22">
        <f t="shared" si="105"/>
        <v>5.0937820241748888</v>
      </c>
      <c r="M228" s="6">
        <f t="shared" si="99"/>
        <v>0.49867936000000002</v>
      </c>
      <c r="N228" s="6">
        <f t="shared" si="100"/>
        <v>0.30066859158561959</v>
      </c>
      <c r="O228" s="6">
        <f t="shared" si="101"/>
        <v>0.68911801261445527</v>
      </c>
      <c r="P228" s="6">
        <f t="shared" si="102"/>
        <v>0.21815464556274497</v>
      </c>
      <c r="Q228" s="6">
        <f t="shared" si="103"/>
        <v>6.0188936437583149E-3</v>
      </c>
      <c r="R228" s="6">
        <f t="shared" si="106"/>
        <v>1.5505112634549621E-3</v>
      </c>
      <c r="S228" s="20"/>
      <c r="T228" s="6">
        <v>1.7207110674445102E-2</v>
      </c>
      <c r="U228" s="6">
        <v>0.28607455999999998</v>
      </c>
      <c r="V228" s="6">
        <f t="shared" si="88"/>
        <v>0.53485938338969052</v>
      </c>
      <c r="W228" s="6">
        <v>4.9225166150631897E-3</v>
      </c>
      <c r="X228" s="35"/>
      <c r="Y228" s="6">
        <v>1.0003415052084699E-2</v>
      </c>
      <c r="Z228" s="6">
        <v>0.71128416000000005</v>
      </c>
      <c r="AA228" s="6">
        <f t="shared" si="89"/>
        <v>0.84337664183922001</v>
      </c>
      <c r="AB228" s="6">
        <v>7.1152706724534401E-3</v>
      </c>
    </row>
    <row r="229" spans="1:28" x14ac:dyDescent="0.2">
      <c r="A229" s="1" t="s">
        <v>34</v>
      </c>
      <c r="B229" s="2">
        <v>14.412938768391765</v>
      </c>
      <c r="C229" s="2" t="s">
        <v>3</v>
      </c>
      <c r="D229" s="6">
        <v>0.24416666666666667</v>
      </c>
      <c r="E229" s="22">
        <v>19.899937063367847</v>
      </c>
      <c r="F229" s="6">
        <v>7.97285106</v>
      </c>
      <c r="G229" s="6">
        <v>2.819230032664378</v>
      </c>
      <c r="H229" s="6">
        <v>0.157115862678608</v>
      </c>
      <c r="I229" s="22">
        <v>0</v>
      </c>
      <c r="K229" s="22">
        <f t="shared" si="104"/>
        <v>19.899937063367847</v>
      </c>
      <c r="L229" s="22">
        <f t="shared" si="105"/>
        <v>2.4584406914150838</v>
      </c>
      <c r="M229" s="6">
        <f t="shared" si="99"/>
        <v>7.97285106</v>
      </c>
      <c r="N229" s="6">
        <f t="shared" si="100"/>
        <v>1.2555695456776848</v>
      </c>
      <c r="O229" s="6">
        <f t="shared" si="101"/>
        <v>2.819230032664378</v>
      </c>
      <c r="P229" s="6">
        <f t="shared" si="102"/>
        <v>0.22267951375558304</v>
      </c>
      <c r="Q229" s="6">
        <f t="shared" si="103"/>
        <v>0.157115862678608</v>
      </c>
      <c r="R229" s="6">
        <f t="shared" si="106"/>
        <v>5.3849734651709585E-3</v>
      </c>
      <c r="S229" s="20"/>
      <c r="T229" s="6">
        <v>2.1638317147412399E-2</v>
      </c>
      <c r="U229" s="6">
        <v>7.0850293200000003</v>
      </c>
      <c r="V229" s="6">
        <f t="shared" si="88"/>
        <v>2.6617718384564819</v>
      </c>
      <c r="W229" s="6">
        <v>0.15330811142487599</v>
      </c>
      <c r="X229" s="35"/>
      <c r="Y229" s="6">
        <v>1.8161556979323298E-2</v>
      </c>
      <c r="Z229" s="6">
        <v>8.8606727999999997</v>
      </c>
      <c r="AA229" s="6">
        <f t="shared" si="89"/>
        <v>2.9766882268722736</v>
      </c>
      <c r="AB229" s="6">
        <v>0.16092361393234</v>
      </c>
    </row>
    <row r="230" spans="1:28" x14ac:dyDescent="0.2">
      <c r="A230" s="1" t="s">
        <v>34</v>
      </c>
      <c r="B230" s="2">
        <v>15.432065892948016</v>
      </c>
      <c r="C230" s="2" t="s">
        <v>3</v>
      </c>
      <c r="D230" s="6">
        <v>0.24416666666666667</v>
      </c>
      <c r="E230" s="22">
        <v>19.899937063367847</v>
      </c>
      <c r="F230" s="6">
        <v>7.97285106</v>
      </c>
      <c r="G230" s="6">
        <v>2.819230032664378</v>
      </c>
      <c r="H230" s="6">
        <v>0.157115862678608</v>
      </c>
      <c r="I230" s="22">
        <v>1.0191271245559299</v>
      </c>
      <c r="K230" s="22">
        <f t="shared" si="104"/>
        <v>18.645876320200699</v>
      </c>
      <c r="L230" s="22">
        <f t="shared" si="105"/>
        <v>2.9942115626531347</v>
      </c>
      <c r="M230" s="6">
        <f t="shared" si="99"/>
        <v>7.0440919199999996</v>
      </c>
      <c r="N230" s="6">
        <f t="shared" si="100"/>
        <v>1.6515476743701463</v>
      </c>
      <c r="O230" s="6">
        <f t="shared" si="101"/>
        <v>2.6448728215356923</v>
      </c>
      <c r="P230" s="6">
        <f t="shared" si="102"/>
        <v>0.31221684099941072</v>
      </c>
      <c r="Q230" s="6">
        <f t="shared" si="103"/>
        <v>0.12887072515700901</v>
      </c>
      <c r="R230" s="6">
        <f t="shared" si="106"/>
        <v>9.7030521979648756E-3</v>
      </c>
      <c r="S230" s="20"/>
      <c r="T230" s="6">
        <v>2.07631036204599E-2</v>
      </c>
      <c r="U230" s="6">
        <v>5.8762713599999996</v>
      </c>
      <c r="V230" s="6">
        <f t="shared" si="88"/>
        <v>2.4241021760643671</v>
      </c>
      <c r="W230" s="6">
        <v>0.122009631149621</v>
      </c>
      <c r="X230" s="35"/>
      <c r="Y230" s="6">
        <v>1.6528649019941499E-2</v>
      </c>
      <c r="Z230" s="6">
        <v>8.2119124800000005</v>
      </c>
      <c r="AA230" s="6">
        <f t="shared" si="89"/>
        <v>2.8656434670070179</v>
      </c>
      <c r="AB230" s="6">
        <v>0.135731819164397</v>
      </c>
    </row>
    <row r="231" spans="1:28" x14ac:dyDescent="0.2">
      <c r="A231" s="1" t="s">
        <v>34</v>
      </c>
      <c r="B231" s="2">
        <v>25.881261732621908</v>
      </c>
      <c r="C231" s="2" t="s">
        <v>3</v>
      </c>
      <c r="D231" s="6">
        <v>6.1783333333333329E-2</v>
      </c>
      <c r="E231" s="22">
        <v>19.899937063367847</v>
      </c>
      <c r="F231" s="6">
        <v>7.97285106</v>
      </c>
      <c r="G231" s="6">
        <v>2.819230032664378</v>
      </c>
      <c r="H231" s="6">
        <v>0.157115862678608</v>
      </c>
      <c r="I231" s="22">
        <v>11.468322964231399</v>
      </c>
      <c r="K231" s="22">
        <f t="shared" si="104"/>
        <v>13.3329970711249</v>
      </c>
      <c r="L231" s="22">
        <f t="shared" si="105"/>
        <v>2.8026688742044028</v>
      </c>
      <c r="M231" s="6">
        <f t="shared" si="99"/>
        <v>0.63821808000000002</v>
      </c>
      <c r="N231" s="6">
        <f t="shared" si="100"/>
        <v>0.22930737522827294</v>
      </c>
      <c r="O231" s="6">
        <f t="shared" si="101"/>
        <v>0.79230533074882792</v>
      </c>
      <c r="P231" s="6">
        <f t="shared" si="102"/>
        <v>0.14470896908616504</v>
      </c>
      <c r="Q231" s="6">
        <f t="shared" si="103"/>
        <v>8.188023469790081E-3</v>
      </c>
      <c r="R231" s="6">
        <f t="shared" si="106"/>
        <v>1.2686406145354422E-3</v>
      </c>
      <c r="S231" s="20"/>
      <c r="T231" s="6">
        <v>1.53147832374953E-2</v>
      </c>
      <c r="U231" s="6">
        <v>0.47607327999999999</v>
      </c>
      <c r="V231" s="6">
        <f t="shared" si="88"/>
        <v>0.68998063740948556</v>
      </c>
      <c r="W231" s="6">
        <v>7.2909590883634004E-3</v>
      </c>
      <c r="X231" s="35"/>
      <c r="Y231" s="6">
        <v>1.1351210904754499E-2</v>
      </c>
      <c r="Z231" s="6">
        <v>0.80036288</v>
      </c>
      <c r="AA231" s="6">
        <f t="shared" si="89"/>
        <v>0.89463002408817016</v>
      </c>
      <c r="AB231" s="6">
        <v>9.0850878512167606E-3</v>
      </c>
    </row>
    <row r="232" spans="1:28" x14ac:dyDescent="0.2">
      <c r="A232" s="3" t="s">
        <v>35</v>
      </c>
      <c r="B232" s="4">
        <v>17.18829689878358</v>
      </c>
      <c r="C232" s="4" t="s">
        <v>2</v>
      </c>
      <c r="D232" s="5">
        <v>0.23363333333333333</v>
      </c>
      <c r="E232" s="23">
        <v>20.590809853561503</v>
      </c>
      <c r="F232" s="5">
        <v>4.2818269999999998</v>
      </c>
      <c r="G232" s="5">
        <v>2.0655662172519902</v>
      </c>
      <c r="H232" s="5">
        <v>8.731570397891969E-2</v>
      </c>
      <c r="I232" s="23">
        <v>0</v>
      </c>
      <c r="K232" s="23">
        <f>AVERAGE(T232, Y232) * 1000</f>
        <v>20.590809853561503</v>
      </c>
      <c r="L232" s="23">
        <f>STDEV(T232, Y232) * 1000</f>
        <v>2.3568885025945301</v>
      </c>
      <c r="M232" s="5">
        <f t="shared" si="99"/>
        <v>4.2818269999999998</v>
      </c>
      <c r="N232" s="5">
        <f t="shared" si="100"/>
        <v>0.72178348953685667</v>
      </c>
      <c r="O232" s="5">
        <f t="shared" si="101"/>
        <v>2.0655662172519902</v>
      </c>
      <c r="P232" s="5">
        <f t="shared" si="102"/>
        <v>0.17471807088738847</v>
      </c>
      <c r="Q232" s="5">
        <f t="shared" si="103"/>
        <v>8.731570397891969E-2</v>
      </c>
      <c r="R232" s="5">
        <f>STDEV(W232, AB232)</f>
        <v>4.7703177620948434E-3</v>
      </c>
      <c r="S232" s="20"/>
      <c r="T232" s="5">
        <v>2.2257381696246699E-2</v>
      </c>
      <c r="U232" s="5">
        <v>3.7714490000000001</v>
      </c>
      <c r="V232" s="5">
        <f t="shared" si="88"/>
        <v>1.9420218845316857</v>
      </c>
      <c r="W232" s="5">
        <v>8.3942579940927797E-2</v>
      </c>
      <c r="X232" s="35"/>
      <c r="Y232" s="5">
        <v>1.8924238010876299E-2</v>
      </c>
      <c r="Z232" s="5">
        <v>4.792205</v>
      </c>
      <c r="AA232" s="5">
        <f t="shared" si="89"/>
        <v>2.1891105499722943</v>
      </c>
      <c r="AB232" s="5">
        <v>9.0688828016911596E-2</v>
      </c>
    </row>
    <row r="233" spans="1:28" x14ac:dyDescent="0.2">
      <c r="A233" s="3" t="s">
        <v>35</v>
      </c>
      <c r="B233" s="4">
        <v>18.196335648147912</v>
      </c>
      <c r="C233" s="4" t="s">
        <v>2</v>
      </c>
      <c r="D233" s="5">
        <v>0.23363333333333333</v>
      </c>
      <c r="E233" s="23">
        <v>20.590809853561503</v>
      </c>
      <c r="F233" s="5">
        <v>4.2818269999999998</v>
      </c>
      <c r="G233" s="5">
        <v>2.0655662172519902</v>
      </c>
      <c r="H233" s="5">
        <v>8.731570397891969E-2</v>
      </c>
      <c r="I233" s="23">
        <v>1.00803874936593</v>
      </c>
      <c r="K233" s="23">
        <f t="shared" ref="K233:K237" si="107">AVERAGE(T233, Y233) * 1000</f>
        <v>18.145376336935151</v>
      </c>
      <c r="L233" s="23">
        <f t="shared" ref="L233:L237" si="108">STDEV(T233, Y233) * 1000</f>
        <v>2.6646129948331994</v>
      </c>
      <c r="M233" s="5">
        <f t="shared" si="99"/>
        <v>3.7773780000000001</v>
      </c>
      <c r="N233" s="5">
        <f t="shared" si="100"/>
        <v>0.8610750401492322</v>
      </c>
      <c r="O233" s="5">
        <f t="shared" si="101"/>
        <v>1.9371836895722212</v>
      </c>
      <c r="P233" s="5">
        <f t="shared" si="102"/>
        <v>0.22224919732299081</v>
      </c>
      <c r="Q233" s="5">
        <f t="shared" si="103"/>
        <v>6.7394729506105339E-2</v>
      </c>
      <c r="R233" s="5">
        <f t="shared" ref="R233:R237" si="109">STDEV(W233, AB233)</f>
        <v>5.559280152652472E-3</v>
      </c>
      <c r="S233" s="20"/>
      <c r="T233" s="5">
        <v>2.00295422548195E-2</v>
      </c>
      <c r="U233" s="5">
        <v>3.1685059999999998</v>
      </c>
      <c r="V233" s="5">
        <f t="shared" si="88"/>
        <v>1.7800297750318672</v>
      </c>
      <c r="W233" s="5">
        <v>6.3463724811648997E-2</v>
      </c>
      <c r="X233" s="35"/>
      <c r="Y233" s="5">
        <v>1.6261210419050799E-2</v>
      </c>
      <c r="Z233" s="5">
        <v>4.3862500000000004</v>
      </c>
      <c r="AA233" s="5">
        <f t="shared" si="89"/>
        <v>2.094337604112575</v>
      </c>
      <c r="AB233" s="5">
        <v>7.1325734200561694E-2</v>
      </c>
    </row>
    <row r="234" spans="1:28" x14ac:dyDescent="0.2">
      <c r="A234" s="3" t="s">
        <v>35</v>
      </c>
      <c r="B234" s="4">
        <v>19.251207096652088</v>
      </c>
      <c r="C234" s="4" t="s">
        <v>2</v>
      </c>
      <c r="D234" s="5">
        <v>0.23363333333333333</v>
      </c>
      <c r="E234" s="23">
        <v>20.590809853561503</v>
      </c>
      <c r="F234" s="5">
        <v>4.2818269999999998</v>
      </c>
      <c r="G234" s="5">
        <v>2.0655662172519902</v>
      </c>
      <c r="H234" s="5">
        <v>8.731570397891969E-2</v>
      </c>
      <c r="I234" s="23">
        <v>2.06291019786915</v>
      </c>
      <c r="K234" s="23">
        <f t="shared" si="107"/>
        <v>17.319521962953701</v>
      </c>
      <c r="L234" s="23">
        <f t="shared" si="108"/>
        <v>1.4994604788364754</v>
      </c>
      <c r="M234" s="5">
        <f t="shared" si="99"/>
        <v>3.0643250000000002</v>
      </c>
      <c r="N234" s="5">
        <f t="shared" si="100"/>
        <v>0.34412200034580787</v>
      </c>
      <c r="O234" s="5">
        <f t="shared" si="101"/>
        <v>1.7491388659055045</v>
      </c>
      <c r="P234" s="5">
        <f t="shared" si="102"/>
        <v>9.8368976601426336E-2</v>
      </c>
      <c r="Q234" s="5">
        <f t="shared" si="103"/>
        <v>5.2814645469419649E-2</v>
      </c>
      <c r="R234" s="5">
        <f t="shared" si="109"/>
        <v>1.3651943111140622E-3</v>
      </c>
      <c r="S234" s="20"/>
      <c r="T234" s="5">
        <v>1.83798006356602E-2</v>
      </c>
      <c r="U234" s="5">
        <v>2.8209939999999998</v>
      </c>
      <c r="V234" s="5">
        <f t="shared" si="88"/>
        <v>1.679581495492255</v>
      </c>
      <c r="W234" s="5">
        <v>5.1849307314393599E-2</v>
      </c>
      <c r="X234" s="35"/>
      <c r="Y234" s="5">
        <v>1.6259243290247201E-2</v>
      </c>
      <c r="Z234" s="5">
        <v>3.3076560000000002</v>
      </c>
      <c r="AA234" s="5">
        <f t="shared" si="89"/>
        <v>1.8186962363187538</v>
      </c>
      <c r="AB234" s="5">
        <v>5.37799836244457E-2</v>
      </c>
    </row>
    <row r="235" spans="1:28" x14ac:dyDescent="0.2">
      <c r="A235" s="3" t="s">
        <v>35</v>
      </c>
      <c r="B235" s="4">
        <v>17.188306062912236</v>
      </c>
      <c r="C235" s="4" t="s">
        <v>3</v>
      </c>
      <c r="D235" s="5">
        <v>0.23910000000000001</v>
      </c>
      <c r="E235" s="23">
        <v>20.364068823653298</v>
      </c>
      <c r="F235" s="5">
        <v>5.0017945600000004</v>
      </c>
      <c r="G235" s="5">
        <v>2.233143475537271</v>
      </c>
      <c r="H235" s="5">
        <v>0.10099902425093696</v>
      </c>
      <c r="I235" s="23">
        <v>0</v>
      </c>
      <c r="K235" s="23">
        <f t="shared" si="107"/>
        <v>20.364068823653298</v>
      </c>
      <c r="L235" s="23">
        <f t="shared" si="108"/>
        <v>2.2279621973596644</v>
      </c>
      <c r="M235" s="5">
        <f t="shared" si="99"/>
        <v>5.0017945600000004</v>
      </c>
      <c r="N235" s="5">
        <f t="shared" si="100"/>
        <v>0.77008883875537482</v>
      </c>
      <c r="O235" s="5">
        <f t="shared" si="101"/>
        <v>2.233143475537271</v>
      </c>
      <c r="P235" s="5">
        <f t="shared" si="102"/>
        <v>0.17242260678528515</v>
      </c>
      <c r="Q235" s="5">
        <f t="shared" si="103"/>
        <v>0.10099902425093696</v>
      </c>
      <c r="R235" s="5">
        <f t="shared" si="109"/>
        <v>4.5383329141026017E-3</v>
      </c>
      <c r="S235" s="20"/>
      <c r="T235" s="5">
        <v>2.1939476001633599E-2</v>
      </c>
      <c r="U235" s="5">
        <v>4.45725952</v>
      </c>
      <c r="V235" s="5">
        <f t="shared" si="88"/>
        <v>2.1112222810495345</v>
      </c>
      <c r="W235" s="5">
        <v>9.7789938272092897E-2</v>
      </c>
      <c r="X235" s="35"/>
      <c r="Y235" s="5">
        <v>1.8788661645672999E-2</v>
      </c>
      <c r="Z235" s="5">
        <v>5.5463296</v>
      </c>
      <c r="AA235" s="5">
        <f t="shared" si="89"/>
        <v>2.355064670025008</v>
      </c>
      <c r="AB235" s="5">
        <v>0.10420811022978101</v>
      </c>
    </row>
    <row r="236" spans="1:28" x14ac:dyDescent="0.2">
      <c r="A236" s="3" t="s">
        <v>35</v>
      </c>
      <c r="B236" s="4">
        <v>18.19634332191773</v>
      </c>
      <c r="C236" s="4" t="s">
        <v>3</v>
      </c>
      <c r="D236" s="5">
        <v>0.23910000000000001</v>
      </c>
      <c r="E236" s="23">
        <v>20.364068823653298</v>
      </c>
      <c r="F236" s="5">
        <v>5.0017945600000004</v>
      </c>
      <c r="G236" s="5">
        <v>2.233143475537271</v>
      </c>
      <c r="H236" s="5">
        <v>0.10099902425093696</v>
      </c>
      <c r="I236" s="23">
        <v>1.00803725900549</v>
      </c>
      <c r="K236" s="23">
        <f t="shared" si="107"/>
        <v>19.063937677651204</v>
      </c>
      <c r="L236" s="23">
        <f t="shared" si="108"/>
        <v>1.7193569958117239</v>
      </c>
      <c r="M236" s="5">
        <f t="shared" si="99"/>
        <v>4.6217740799999998</v>
      </c>
      <c r="N236" s="5">
        <f t="shared" si="100"/>
        <v>0.62754878302168693</v>
      </c>
      <c r="O236" s="5">
        <f t="shared" si="101"/>
        <v>2.1473467990419159</v>
      </c>
      <c r="P236" s="5">
        <f t="shared" si="102"/>
        <v>0.14612189873142062</v>
      </c>
      <c r="Q236" s="5">
        <f t="shared" si="103"/>
        <v>8.7569722826153149E-2</v>
      </c>
      <c r="R236" s="5">
        <f t="shared" si="109"/>
        <v>4.0170712917019392E-3</v>
      </c>
      <c r="S236" s="20"/>
      <c r="T236" s="5">
        <v>2.0279706668670201E-2</v>
      </c>
      <c r="U236" s="5">
        <v>4.1780300800000001</v>
      </c>
      <c r="V236" s="5">
        <f t="shared" si="88"/>
        <v>2.0440230135690745</v>
      </c>
      <c r="W236" s="5">
        <v>8.4729224475280904E-2</v>
      </c>
      <c r="X236" s="35"/>
      <c r="Y236" s="5">
        <v>1.78481686866322E-2</v>
      </c>
      <c r="Z236" s="5">
        <v>5.0655180800000004</v>
      </c>
      <c r="AA236" s="5">
        <f t="shared" si="89"/>
        <v>2.2506705845147574</v>
      </c>
      <c r="AB236" s="5">
        <v>9.0410221177025393E-2</v>
      </c>
    </row>
    <row r="237" spans="1:28" x14ac:dyDescent="0.2">
      <c r="A237" s="3" t="s">
        <v>35</v>
      </c>
      <c r="B237" s="4">
        <v>19.251212519024538</v>
      </c>
      <c r="C237" s="4" t="s">
        <v>3</v>
      </c>
      <c r="D237" s="5">
        <v>0.23910000000000001</v>
      </c>
      <c r="E237" s="23">
        <v>20.364068823653298</v>
      </c>
      <c r="F237" s="5">
        <v>5.0017945600000004</v>
      </c>
      <c r="G237" s="5">
        <v>2.233143475537271</v>
      </c>
      <c r="H237" s="5">
        <v>0.10099902425093696</v>
      </c>
      <c r="I237" s="23">
        <v>2.0629064561135801</v>
      </c>
      <c r="K237" s="23">
        <f t="shared" si="107"/>
        <v>18.5640857411525</v>
      </c>
      <c r="L237" s="23">
        <f t="shared" si="108"/>
        <v>1.8296832130473881</v>
      </c>
      <c r="M237" s="5">
        <f t="shared" si="99"/>
        <v>3.69000576</v>
      </c>
      <c r="N237" s="5">
        <f t="shared" si="100"/>
        <v>0.4572457917281687</v>
      </c>
      <c r="O237" s="5">
        <f t="shared" si="101"/>
        <v>1.9190908477794779</v>
      </c>
      <c r="P237" s="5">
        <f t="shared" si="102"/>
        <v>0.1191308353789591</v>
      </c>
      <c r="Q237" s="5">
        <f t="shared" si="103"/>
        <v>6.808327583930579E-2</v>
      </c>
      <c r="R237" s="5">
        <f t="shared" si="109"/>
        <v>1.7368084873028522E-3</v>
      </c>
      <c r="S237" s="20"/>
      <c r="T237" s="5">
        <v>1.9857867148521498E-2</v>
      </c>
      <c r="U237" s="5">
        <v>3.3666841600000001</v>
      </c>
      <c r="V237" s="5">
        <f t="shared" si="88"/>
        <v>1.8348526262345977</v>
      </c>
      <c r="W237" s="5">
        <v>6.6855166780311601E-2</v>
      </c>
      <c r="X237" s="35"/>
      <c r="Y237" s="5">
        <v>1.7270304333783501E-2</v>
      </c>
      <c r="Z237" s="5">
        <v>4.0133273599999999</v>
      </c>
      <c r="AA237" s="5">
        <f t="shared" si="89"/>
        <v>2.0033290693243582</v>
      </c>
      <c r="AB237" s="5">
        <v>6.9311384898299994E-2</v>
      </c>
    </row>
    <row r="238" spans="1:28" x14ac:dyDescent="0.2">
      <c r="A238" s="1" t="s">
        <v>36</v>
      </c>
      <c r="B238" s="2">
        <v>26.642866945712292</v>
      </c>
      <c r="C238" s="2" t="s">
        <v>2</v>
      </c>
      <c r="D238" s="6">
        <v>0.12822222222222221</v>
      </c>
      <c r="E238" s="22">
        <v>25.132499474845151</v>
      </c>
      <c r="F238" s="6">
        <v>6.0248159999999995</v>
      </c>
      <c r="G238" s="6">
        <v>2.453779436131954</v>
      </c>
      <c r="H238" s="6">
        <v>0.1510730607305435</v>
      </c>
      <c r="I238" s="22">
        <v>0</v>
      </c>
      <c r="K238" s="22">
        <f>AVERAGE(T238, Y238) * 1000</f>
        <v>25.132499474845151</v>
      </c>
      <c r="L238" s="22">
        <f>STDEV(T238, Y238) * 1000</f>
        <v>1.6194420164736703</v>
      </c>
      <c r="M238" s="6">
        <f t="shared" si="99"/>
        <v>6.0248159999999995</v>
      </c>
      <c r="N238" s="6">
        <f t="shared" si="100"/>
        <v>0.42684359424969748</v>
      </c>
      <c r="O238" s="6">
        <f t="shared" si="101"/>
        <v>2.453779436131954</v>
      </c>
      <c r="P238" s="6">
        <f t="shared" si="102"/>
        <v>8.6976764896717587E-2</v>
      </c>
      <c r="Q238" s="6">
        <f t="shared" si="103"/>
        <v>0.1510730607305435</v>
      </c>
      <c r="R238" s="6">
        <f>STDEV(W238, AB238)</f>
        <v>9.7080623639841099E-4</v>
      </c>
      <c r="S238" s="20"/>
      <c r="T238" s="6">
        <v>2.6277617906432099E-2</v>
      </c>
      <c r="U238" s="6">
        <v>5.7229919999999996</v>
      </c>
      <c r="V238" s="6">
        <f t="shared" si="88"/>
        <v>2.392277575867817</v>
      </c>
      <c r="W238" s="6">
        <v>0.15038659705756799</v>
      </c>
      <c r="X238" s="35"/>
      <c r="Y238" s="6">
        <v>2.3987381043258201E-2</v>
      </c>
      <c r="Z238" s="6">
        <v>6.3266400000000003</v>
      </c>
      <c r="AA238" s="6">
        <f t="shared" si="89"/>
        <v>2.5152812963960911</v>
      </c>
      <c r="AB238" s="6">
        <v>0.151759524403519</v>
      </c>
    </row>
    <row r="239" spans="1:28" x14ac:dyDescent="0.2">
      <c r="A239" s="1" t="s">
        <v>36</v>
      </c>
      <c r="B239" s="2">
        <v>27.577232559613744</v>
      </c>
      <c r="C239" s="2" t="s">
        <v>2</v>
      </c>
      <c r="D239" s="6">
        <v>0.25916666666666666</v>
      </c>
      <c r="E239" s="22">
        <v>25.132499474845151</v>
      </c>
      <c r="F239" s="6">
        <v>6.0248159999999995</v>
      </c>
      <c r="G239" s="6">
        <v>2.453779436131954</v>
      </c>
      <c r="H239" s="6">
        <v>0.1510730607305435</v>
      </c>
      <c r="I239" s="22">
        <v>0.93436561390145201</v>
      </c>
      <c r="K239" s="22">
        <f t="shared" ref="K239:K245" si="110">AVERAGE(T239, Y239) * 1000</f>
        <v>22.889412808554351</v>
      </c>
      <c r="L239" s="22">
        <f t="shared" ref="L239:L245" si="111">STDEV(T239, Y239) * 1000</f>
        <v>3.6542936152427461</v>
      </c>
      <c r="M239" s="6">
        <f t="shared" si="99"/>
        <v>6.2384568950000006</v>
      </c>
      <c r="N239" s="6">
        <f t="shared" si="100"/>
        <v>1.1821805662749905</v>
      </c>
      <c r="O239" s="6">
        <f t="shared" si="101"/>
        <v>2.4920528327236187</v>
      </c>
      <c r="P239" s="6">
        <f t="shared" si="102"/>
        <v>0.23719010904414908</v>
      </c>
      <c r="Q239" s="6">
        <f t="shared" si="103"/>
        <v>0.14063459771032599</v>
      </c>
      <c r="R239" s="6">
        <f t="shared" ref="R239:R245" si="112">STDEV(W239, AB239)</f>
        <v>4.2622657953536019E-3</v>
      </c>
      <c r="S239" s="20"/>
      <c r="T239" s="6">
        <v>2.54733886043392E-2</v>
      </c>
      <c r="U239" s="6">
        <v>5.4025290000000004</v>
      </c>
      <c r="V239" s="6">
        <f t="shared" si="88"/>
        <v>2.3243340981881242</v>
      </c>
      <c r="W239" s="6">
        <v>0.13762072066321199</v>
      </c>
      <c r="X239" s="35"/>
      <c r="Y239" s="6">
        <v>2.03054370127695E-2</v>
      </c>
      <c r="Z239" s="6">
        <v>7.0743847899999999</v>
      </c>
      <c r="AA239" s="6">
        <f t="shared" si="89"/>
        <v>2.6597715672591131</v>
      </c>
      <c r="AB239" s="6">
        <v>0.14364847475744</v>
      </c>
    </row>
    <row r="240" spans="1:28" x14ac:dyDescent="0.2">
      <c r="A240" s="1" t="s">
        <v>36</v>
      </c>
      <c r="B240" s="2">
        <v>28.555420249874054</v>
      </c>
      <c r="C240" s="2" t="s">
        <v>2</v>
      </c>
      <c r="D240" s="6">
        <v>0.25916666666666666</v>
      </c>
      <c r="E240" s="22">
        <v>25.132499474845151</v>
      </c>
      <c r="F240" s="6">
        <v>6.0248159999999995</v>
      </c>
      <c r="G240" s="6">
        <v>2.453779436131954</v>
      </c>
      <c r="H240" s="6">
        <v>0.1510730607305435</v>
      </c>
      <c r="I240" s="22">
        <v>1.9125533041601701</v>
      </c>
      <c r="K240" s="22">
        <f t="shared" si="110"/>
        <v>23.911633370917549</v>
      </c>
      <c r="L240" s="22">
        <f t="shared" si="111"/>
        <v>4.4597590901725388</v>
      </c>
      <c r="M240" s="6">
        <f t="shared" si="99"/>
        <v>4.6392204650000002</v>
      </c>
      <c r="N240" s="6">
        <f t="shared" si="100"/>
        <v>1.1817664562596544</v>
      </c>
      <c r="O240" s="6">
        <f t="shared" si="101"/>
        <v>2.1450596036071516</v>
      </c>
      <c r="P240" s="6">
        <f t="shared" si="102"/>
        <v>0.27546238208774948</v>
      </c>
      <c r="Q240" s="6">
        <f t="shared" si="103"/>
        <v>0.10829614203805499</v>
      </c>
      <c r="R240" s="6">
        <f t="shared" si="112"/>
        <v>7.5681605920311186E-3</v>
      </c>
      <c r="S240" s="20"/>
      <c r="T240" s="6">
        <v>2.7065159266036899E-2</v>
      </c>
      <c r="U240" s="6">
        <v>3.8035853899999998</v>
      </c>
      <c r="V240" s="6">
        <f t="shared" si="88"/>
        <v>1.9502782852711045</v>
      </c>
      <c r="W240" s="6">
        <v>0.10294464436232099</v>
      </c>
      <c r="X240" s="35"/>
      <c r="Y240" s="6">
        <v>2.0758107475798201E-2</v>
      </c>
      <c r="Z240" s="6">
        <v>5.4748555400000001</v>
      </c>
      <c r="AA240" s="6">
        <f t="shared" si="89"/>
        <v>2.3398409219431993</v>
      </c>
      <c r="AB240" s="6">
        <v>0.11364763971378899</v>
      </c>
    </row>
    <row r="241" spans="1:28" x14ac:dyDescent="0.2">
      <c r="A241" s="1" t="s">
        <v>36</v>
      </c>
      <c r="B241" s="2">
        <v>29.590867357939636</v>
      </c>
      <c r="C241" s="2" t="s">
        <v>2</v>
      </c>
      <c r="D241" s="6">
        <v>0.25916666666666666</v>
      </c>
      <c r="E241" s="22">
        <v>25.132499474845151</v>
      </c>
      <c r="F241" s="6">
        <v>6.0248159999999995</v>
      </c>
      <c r="G241" s="6">
        <v>2.453779436131954</v>
      </c>
      <c r="H241" s="6">
        <v>0.1510730607305435</v>
      </c>
      <c r="I241" s="22">
        <v>2.9480004122273402</v>
      </c>
      <c r="K241" s="22">
        <f t="shared" si="110"/>
        <v>20.4731114242696</v>
      </c>
      <c r="L241" s="22">
        <f t="shared" si="111"/>
        <v>4.234142280413419</v>
      </c>
      <c r="M241" s="6">
        <f t="shared" si="99"/>
        <v>4.11251049</v>
      </c>
      <c r="N241" s="6">
        <f t="shared" si="100"/>
        <v>1.0971844856276711</v>
      </c>
      <c r="O241" s="6">
        <f t="shared" si="101"/>
        <v>2.0188088129618169</v>
      </c>
      <c r="P241" s="6">
        <f t="shared" si="102"/>
        <v>0.27174056269795516</v>
      </c>
      <c r="Q241" s="6">
        <f t="shared" si="103"/>
        <v>8.1873067885242595E-2</v>
      </c>
      <c r="R241" s="6">
        <f t="shared" si="112"/>
        <v>5.0498256828823505E-3</v>
      </c>
      <c r="S241" s="20"/>
      <c r="T241" s="6">
        <v>2.34671021432586E-2</v>
      </c>
      <c r="U241" s="6">
        <v>3.3366839000000001</v>
      </c>
      <c r="V241" s="6">
        <f t="shared" si="88"/>
        <v>1.8266592183546444</v>
      </c>
      <c r="W241" s="6">
        <v>7.8302301901066504E-2</v>
      </c>
      <c r="X241" s="35"/>
      <c r="Y241" s="6">
        <v>1.7479120705280599E-2</v>
      </c>
      <c r="Z241" s="6">
        <v>4.8883370800000003</v>
      </c>
      <c r="AA241" s="6">
        <f t="shared" si="89"/>
        <v>2.210958407568989</v>
      </c>
      <c r="AB241" s="6">
        <v>8.5443833869418701E-2</v>
      </c>
    </row>
    <row r="242" spans="1:28" x14ac:dyDescent="0.2">
      <c r="A242" s="1" t="s">
        <v>36</v>
      </c>
      <c r="B242" s="2">
        <v>26.642871163115032</v>
      </c>
      <c r="C242" s="2" t="s">
        <v>3</v>
      </c>
      <c r="D242" s="6">
        <v>0.12822222222222221</v>
      </c>
      <c r="E242" s="22">
        <v>26.130229330061553</v>
      </c>
      <c r="F242" s="6">
        <v>5.9554080000000003</v>
      </c>
      <c r="G242" s="6">
        <v>2.4389196786237544</v>
      </c>
      <c r="H242" s="6">
        <v>0.15502706987846349</v>
      </c>
      <c r="I242" s="22">
        <v>0</v>
      </c>
      <c r="K242" s="22">
        <f t="shared" si="110"/>
        <v>26.130229330061553</v>
      </c>
      <c r="L242" s="22">
        <f t="shared" si="111"/>
        <v>2.0300267781601904</v>
      </c>
      <c r="M242" s="6">
        <f t="shared" si="99"/>
        <v>5.9554080000000003</v>
      </c>
      <c r="N242" s="6">
        <f t="shared" si="100"/>
        <v>0.58039324599791831</v>
      </c>
      <c r="O242" s="6">
        <f t="shared" si="101"/>
        <v>2.4389196786237544</v>
      </c>
      <c r="P242" s="6">
        <f t="shared" si="102"/>
        <v>0.11898572369661324</v>
      </c>
      <c r="Q242" s="6">
        <f t="shared" si="103"/>
        <v>0.15502706987846349</v>
      </c>
      <c r="R242" s="6">
        <f t="shared" si="112"/>
        <v>3.0761709046750701E-3</v>
      </c>
      <c r="S242" s="20"/>
      <c r="T242" s="6">
        <v>2.75656750308889E-2</v>
      </c>
      <c r="U242" s="6">
        <v>5.5450080000000002</v>
      </c>
      <c r="V242" s="6">
        <f t="shared" si="88"/>
        <v>2.3547840665334903</v>
      </c>
      <c r="W242" s="6">
        <v>0.152851888571679</v>
      </c>
      <c r="X242" s="35"/>
      <c r="Y242" s="6">
        <v>2.4694783629234201E-2</v>
      </c>
      <c r="Z242" s="6">
        <v>6.3658080000000004</v>
      </c>
      <c r="AA242" s="6">
        <f t="shared" si="89"/>
        <v>2.5230552907140185</v>
      </c>
      <c r="AB242" s="6">
        <v>0.157202251185248</v>
      </c>
    </row>
    <row r="243" spans="1:28" x14ac:dyDescent="0.2">
      <c r="A243" s="1" t="s">
        <v>36</v>
      </c>
      <c r="B243" s="2">
        <v>27.577235318367268</v>
      </c>
      <c r="C243" s="2" t="s">
        <v>3</v>
      </c>
      <c r="D243" s="6">
        <v>0.26050000000000001</v>
      </c>
      <c r="E243" s="22">
        <v>26.130229330061553</v>
      </c>
      <c r="F243" s="6">
        <v>5.9554080000000003</v>
      </c>
      <c r="G243" s="6">
        <v>2.4389196786237544</v>
      </c>
      <c r="H243" s="6">
        <v>0.15502706987846349</v>
      </c>
      <c r="I243" s="22">
        <v>0.93436415525127803</v>
      </c>
      <c r="K243" s="22">
        <f t="shared" si="110"/>
        <v>24.38182855401045</v>
      </c>
      <c r="L243" s="22">
        <f t="shared" si="111"/>
        <v>2.2913878303460904</v>
      </c>
      <c r="M243" s="6">
        <f t="shared" si="99"/>
        <v>5.70325112</v>
      </c>
      <c r="N243" s="6">
        <f t="shared" si="100"/>
        <v>0.56011800556543034</v>
      </c>
      <c r="O243" s="6">
        <f t="shared" si="101"/>
        <v>2.3867062324351518</v>
      </c>
      <c r="P243" s="6">
        <f t="shared" si="102"/>
        <v>0.11734121232715432</v>
      </c>
      <c r="Q243" s="6">
        <f t="shared" si="103"/>
        <v>0.138413967217553</v>
      </c>
      <c r="R243" s="6">
        <f t="shared" si="112"/>
        <v>5.8834097193483505E-4</v>
      </c>
      <c r="S243" s="20"/>
      <c r="T243" s="6">
        <v>2.6002084427176501E-2</v>
      </c>
      <c r="U243" s="6">
        <v>5.3071878799999999</v>
      </c>
      <c r="V243" s="6">
        <f t="shared" si="88"/>
        <v>2.3037334654859705</v>
      </c>
      <c r="W243" s="6">
        <v>0.137997947326648</v>
      </c>
      <c r="X243" s="35"/>
      <c r="Y243" s="6">
        <v>2.2761572680844399E-2</v>
      </c>
      <c r="Z243" s="6">
        <v>6.0993143600000002</v>
      </c>
      <c r="AA243" s="6">
        <f t="shared" si="89"/>
        <v>2.4696789993843331</v>
      </c>
      <c r="AB243" s="6">
        <v>0.13882998710845801</v>
      </c>
    </row>
    <row r="244" spans="1:28" x14ac:dyDescent="0.2">
      <c r="A244" s="1" t="s">
        <v>36</v>
      </c>
      <c r="B244" s="2">
        <v>28.555413051750765</v>
      </c>
      <c r="C244" s="2" t="s">
        <v>3</v>
      </c>
      <c r="D244" s="6">
        <v>0.26050000000000001</v>
      </c>
      <c r="E244" s="22">
        <v>26.130229330061553</v>
      </c>
      <c r="F244" s="6">
        <v>5.9554080000000003</v>
      </c>
      <c r="G244" s="6">
        <v>2.4389196786237544</v>
      </c>
      <c r="H244" s="6">
        <v>0.15502706987846349</v>
      </c>
      <c r="I244" s="22">
        <v>1.91254188863541</v>
      </c>
      <c r="K244" s="22">
        <f t="shared" si="110"/>
        <v>23.855612956443903</v>
      </c>
      <c r="L244" s="22">
        <f t="shared" si="111"/>
        <v>4.5774245619555058</v>
      </c>
      <c r="M244" s="6">
        <f t="shared" si="99"/>
        <v>5.1526175399999996</v>
      </c>
      <c r="N244" s="6">
        <f t="shared" si="100"/>
        <v>1.3428308216853295</v>
      </c>
      <c r="O244" s="6">
        <f t="shared" si="101"/>
        <v>2.2601980197462384</v>
      </c>
      <c r="P244" s="6">
        <f t="shared" si="102"/>
        <v>0.2970604367302504</v>
      </c>
      <c r="Q244" s="6">
        <f t="shared" si="103"/>
        <v>0.119845496353957</v>
      </c>
      <c r="R244" s="6">
        <f t="shared" si="112"/>
        <v>8.4483342621501194E-3</v>
      </c>
      <c r="S244" s="20"/>
      <c r="T244" s="6">
        <v>2.70923409045725E-2</v>
      </c>
      <c r="U244" s="6">
        <v>4.2030927599999997</v>
      </c>
      <c r="V244" s="6">
        <f t="shared" si="88"/>
        <v>2.0501445705120407</v>
      </c>
      <c r="W244" s="6">
        <v>0.11387162190746</v>
      </c>
      <c r="X244" s="35"/>
      <c r="Y244" s="6">
        <v>2.06188850083153E-2</v>
      </c>
      <c r="Z244" s="6">
        <v>6.1021423199999996</v>
      </c>
      <c r="AA244" s="6">
        <f t="shared" si="89"/>
        <v>2.4702514689804356</v>
      </c>
      <c r="AB244" s="6">
        <v>0.12581937080045399</v>
      </c>
    </row>
    <row r="245" spans="1:28" x14ac:dyDescent="0.2">
      <c r="A245" s="1" t="s">
        <v>36</v>
      </c>
      <c r="B245" s="2">
        <v>29.590872304668419</v>
      </c>
      <c r="C245" s="2" t="s">
        <v>3</v>
      </c>
      <c r="D245" s="6">
        <v>0.26050000000000001</v>
      </c>
      <c r="E245" s="22">
        <v>26.130229330061553</v>
      </c>
      <c r="F245" s="6">
        <v>5.9554080000000003</v>
      </c>
      <c r="G245" s="6">
        <v>2.4389196786237544</v>
      </c>
      <c r="H245" s="6">
        <v>0.15502706987846349</v>
      </c>
      <c r="I245" s="22">
        <v>2.9480011415527501</v>
      </c>
      <c r="K245" s="22">
        <f t="shared" si="110"/>
        <v>22.010371346288249</v>
      </c>
      <c r="L245" s="22">
        <f t="shared" si="111"/>
        <v>2.9567081438518756</v>
      </c>
      <c r="M245" s="6">
        <f t="shared" si="99"/>
        <v>5.2227211799999997</v>
      </c>
      <c r="N245" s="6">
        <f t="shared" si="100"/>
        <v>0.67788802590134067</v>
      </c>
      <c r="O245" s="6">
        <f t="shared" si="101"/>
        <v>2.2829147008125075</v>
      </c>
      <c r="P245" s="6">
        <f t="shared" si="102"/>
        <v>0.14846985427446671</v>
      </c>
      <c r="Q245" s="6">
        <f t="shared" si="103"/>
        <v>0.11395187408652349</v>
      </c>
      <c r="R245" s="6">
        <f t="shared" si="112"/>
        <v>5.2149506468276302E-4</v>
      </c>
      <c r="S245" s="20"/>
      <c r="T245" s="6">
        <v>2.4101079724795402E-2</v>
      </c>
      <c r="U245" s="6">
        <v>4.7433819599999998</v>
      </c>
      <c r="V245" s="6">
        <f t="shared" si="88"/>
        <v>2.1779306600532533</v>
      </c>
      <c r="W245" s="6">
        <v>0.114320626783116</v>
      </c>
      <c r="X245" s="35"/>
      <c r="Y245" s="6">
        <v>1.9919662967781099E-2</v>
      </c>
      <c r="Z245" s="6">
        <v>5.7020603999999997</v>
      </c>
      <c r="AA245" s="6">
        <f t="shared" si="89"/>
        <v>2.3878987415717612</v>
      </c>
      <c r="AB245" s="6">
        <v>0.113583121389931</v>
      </c>
    </row>
    <row r="246" spans="1:28" x14ac:dyDescent="0.2">
      <c r="A246" s="3" t="s">
        <v>37</v>
      </c>
      <c r="B246" s="4">
        <v>9.607570490868417</v>
      </c>
      <c r="C246" s="4" t="s">
        <v>2</v>
      </c>
      <c r="D246" s="5">
        <v>0.24966666666666668</v>
      </c>
      <c r="E246" s="23">
        <v>18.243910168803751</v>
      </c>
      <c r="F246" s="5">
        <v>5.6807981099999996</v>
      </c>
      <c r="G246" s="5">
        <v>2.3816060450073397</v>
      </c>
      <c r="H246" s="5">
        <v>0.1033344454287182</v>
      </c>
      <c r="I246" s="23">
        <v>0</v>
      </c>
      <c r="K246" s="23">
        <f>AVERAGE(T246, Y246) * 1000</f>
        <v>18.243910168803751</v>
      </c>
      <c r="L246" s="23">
        <f>STDEV(T246, Y246) * 1000</f>
        <v>0.96970358642856036</v>
      </c>
      <c r="M246" s="5">
        <f t="shared" si="99"/>
        <v>5.6807981099999996</v>
      </c>
      <c r="N246" s="5">
        <f t="shared" si="100"/>
        <v>0.63014096577083845</v>
      </c>
      <c r="O246" s="5">
        <f t="shared" si="101"/>
        <v>2.3816060450073397</v>
      </c>
      <c r="P246" s="5">
        <f t="shared" si="102"/>
        <v>0.13229328315903258</v>
      </c>
      <c r="Q246" s="5">
        <f t="shared" si="103"/>
        <v>0.1033344454287182</v>
      </c>
      <c r="R246" s="5">
        <f>STDEV(W246, AB246)</f>
        <v>5.9875448721624421E-3</v>
      </c>
      <c r="S246" s="20"/>
      <c r="T246" s="5">
        <v>1.8929594150508301E-2</v>
      </c>
      <c r="U246" s="5">
        <v>5.23522116</v>
      </c>
      <c r="V246" s="5">
        <f t="shared" si="88"/>
        <v>2.2880605673801555</v>
      </c>
      <c r="W246" s="5">
        <v>9.9100611846953401E-2</v>
      </c>
      <c r="X246" s="35"/>
      <c r="Y246" s="5">
        <v>1.75582261870992E-2</v>
      </c>
      <c r="Z246" s="5">
        <v>6.12637506</v>
      </c>
      <c r="AA246" s="5">
        <f t="shared" si="89"/>
        <v>2.4751515226345235</v>
      </c>
      <c r="AB246" s="5">
        <v>0.10756827901048301</v>
      </c>
    </row>
    <row r="247" spans="1:28" x14ac:dyDescent="0.2">
      <c r="A247" s="3" t="s">
        <v>37</v>
      </c>
      <c r="B247" s="4">
        <v>10.634860191526121</v>
      </c>
      <c r="C247" s="4" t="s">
        <v>2</v>
      </c>
      <c r="D247" s="5">
        <v>0.24966666666666668</v>
      </c>
      <c r="E247" s="23">
        <v>18.243910168803751</v>
      </c>
      <c r="F247" s="5">
        <v>5.6807981099999996</v>
      </c>
      <c r="G247" s="5">
        <v>2.3816060450073397</v>
      </c>
      <c r="H247" s="5">
        <v>0.1033344454287182</v>
      </c>
      <c r="I247" s="23">
        <v>1.02728970065962</v>
      </c>
      <c r="K247" s="23">
        <f t="shared" ref="K247:K251" si="113">AVERAGE(T247, Y247) * 1000</f>
        <v>15.850869716691001</v>
      </c>
      <c r="L247" s="23">
        <f t="shared" ref="L247:L251" si="114">STDEV(T247, Y247) * 1000</f>
        <v>2.1256179993343491</v>
      </c>
      <c r="M247" s="5">
        <f t="shared" si="99"/>
        <v>3.9784340699999996</v>
      </c>
      <c r="N247" s="5">
        <f t="shared" si="100"/>
        <v>0.85915994042733734</v>
      </c>
      <c r="O247" s="5">
        <f t="shared" si="101"/>
        <v>1.9887445434485114</v>
      </c>
      <c r="P247" s="5">
        <f t="shared" si="102"/>
        <v>0.21600560596323268</v>
      </c>
      <c r="Q247" s="5">
        <f t="shared" si="103"/>
        <v>6.2148517203175047E-2</v>
      </c>
      <c r="R247" s="5">
        <f t="shared" ref="R247:R251" si="115">STDEV(W247, AB247)</f>
        <v>5.161801213156559E-3</v>
      </c>
      <c r="S247" s="20"/>
      <c r="T247" s="5">
        <v>1.7353908618232501E-2</v>
      </c>
      <c r="U247" s="5">
        <v>3.3709162500000001</v>
      </c>
      <c r="V247" s="5">
        <f t="shared" si="88"/>
        <v>1.8360055146976002</v>
      </c>
      <c r="W247" s="5">
        <v>5.84985725622151E-2</v>
      </c>
      <c r="X247" s="35"/>
      <c r="Y247" s="5">
        <v>1.4347830815149501E-2</v>
      </c>
      <c r="Z247" s="5">
        <v>4.5859518899999996</v>
      </c>
      <c r="AA247" s="5">
        <f t="shared" si="89"/>
        <v>2.1414835721994225</v>
      </c>
      <c r="AB247" s="5">
        <v>6.5798461844135001E-2</v>
      </c>
    </row>
    <row r="248" spans="1:28" x14ac:dyDescent="0.2">
      <c r="A248" s="3" t="s">
        <v>37</v>
      </c>
      <c r="B248" s="4">
        <v>11.632152619230089</v>
      </c>
      <c r="C248" s="4" t="s">
        <v>2</v>
      </c>
      <c r="D248" s="5">
        <v>0.24966666666666668</v>
      </c>
      <c r="E248" s="23">
        <v>18.243910168803751</v>
      </c>
      <c r="F248" s="5">
        <v>5.6807981099999996</v>
      </c>
      <c r="G248" s="5">
        <v>2.3816060450073397</v>
      </c>
      <c r="H248" s="5">
        <v>0.1033344454287182</v>
      </c>
      <c r="I248" s="23">
        <v>2.0245821283613501</v>
      </c>
      <c r="K248" s="23">
        <f t="shared" si="113"/>
        <v>17.023970488230198</v>
      </c>
      <c r="L248" s="23">
        <f t="shared" si="114"/>
        <v>3.4416628347359408</v>
      </c>
      <c r="M248" s="5">
        <f t="shared" si="99"/>
        <v>2.77558164</v>
      </c>
      <c r="N248" s="5">
        <f t="shared" si="100"/>
        <v>0.9114296979567158</v>
      </c>
      <c r="O248" s="5">
        <f t="shared" si="101"/>
        <v>1.6545851603873962</v>
      </c>
      <c r="P248" s="5">
        <f t="shared" si="102"/>
        <v>0.27542544191056234</v>
      </c>
      <c r="Q248" s="5">
        <f t="shared" si="103"/>
        <v>4.5683003068067399E-2</v>
      </c>
      <c r="R248" s="5">
        <f t="shared" si="115"/>
        <v>5.963536104948086E-3</v>
      </c>
      <c r="S248" s="20"/>
      <c r="T248" s="5">
        <v>1.94575936172297E-2</v>
      </c>
      <c r="U248" s="5">
        <v>2.1311035199999999</v>
      </c>
      <c r="V248" s="5">
        <f t="shared" si="88"/>
        <v>1.459829962701136</v>
      </c>
      <c r="W248" s="5">
        <v>4.1466146248407797E-2</v>
      </c>
      <c r="X248" s="35"/>
      <c r="Y248" s="5">
        <v>1.4590347359230701E-2</v>
      </c>
      <c r="Z248" s="5">
        <v>3.42005976</v>
      </c>
      <c r="AA248" s="5">
        <f t="shared" si="89"/>
        <v>1.8493403580736565</v>
      </c>
      <c r="AB248" s="5">
        <v>4.9899859887727001E-2</v>
      </c>
    </row>
    <row r="249" spans="1:28" x14ac:dyDescent="0.2">
      <c r="A249" s="3" t="s">
        <v>37</v>
      </c>
      <c r="B249" s="4">
        <v>9.6075680492136453</v>
      </c>
      <c r="C249" s="4" t="s">
        <v>3</v>
      </c>
      <c r="D249" s="5">
        <v>0.25506666666666666</v>
      </c>
      <c r="E249" s="23">
        <v>15.539024916790899</v>
      </c>
      <c r="F249" s="5">
        <v>7.8917760000000001</v>
      </c>
      <c r="G249" s="5">
        <v>2.8073492101933475</v>
      </c>
      <c r="H249" s="5">
        <v>0.1224908671577265</v>
      </c>
      <c r="I249" s="23">
        <v>0</v>
      </c>
      <c r="K249" s="23">
        <f t="shared" si="113"/>
        <v>15.539024916790899</v>
      </c>
      <c r="L249" s="23">
        <f t="shared" si="114"/>
        <v>0.34215627283253508</v>
      </c>
      <c r="M249" s="5">
        <f t="shared" si="99"/>
        <v>7.8917760000000001</v>
      </c>
      <c r="N249" s="5">
        <f t="shared" si="100"/>
        <v>0.8162161859507564</v>
      </c>
      <c r="O249" s="5">
        <f t="shared" si="101"/>
        <v>2.8073492101933475</v>
      </c>
      <c r="P249" s="5">
        <f t="shared" si="102"/>
        <v>0.14537133160832233</v>
      </c>
      <c r="Q249" s="5">
        <f t="shared" si="103"/>
        <v>0.1224908671577265</v>
      </c>
      <c r="R249" s="5">
        <f t="shared" si="115"/>
        <v>9.9829829887873745E-3</v>
      </c>
      <c r="S249" s="20"/>
      <c r="T249" s="5">
        <v>1.5297083896045499E-2</v>
      </c>
      <c r="U249" s="5">
        <v>8.468928</v>
      </c>
      <c r="V249" s="5">
        <f t="shared" si="88"/>
        <v>2.9101422645637105</v>
      </c>
      <c r="W249" s="5">
        <v>0.129549902125568</v>
      </c>
      <c r="X249" s="35"/>
      <c r="Y249" s="5">
        <v>1.57809659375363E-2</v>
      </c>
      <c r="Z249" s="5">
        <v>7.3146240000000002</v>
      </c>
      <c r="AA249" s="5">
        <f t="shared" si="89"/>
        <v>2.7045561558229845</v>
      </c>
      <c r="AB249" s="5">
        <v>0.11543183218988499</v>
      </c>
    </row>
    <row r="250" spans="1:28" x14ac:dyDescent="0.2">
      <c r="A250" s="3" t="s">
        <v>37</v>
      </c>
      <c r="B250" s="4">
        <v>10.634861967276642</v>
      </c>
      <c r="C250" s="4" t="s">
        <v>3</v>
      </c>
      <c r="D250" s="5">
        <v>0.25506666666666666</v>
      </c>
      <c r="E250" s="23">
        <v>15.539024916790899</v>
      </c>
      <c r="F250" s="5">
        <v>7.8917760000000001</v>
      </c>
      <c r="G250" s="5">
        <v>2.8073492101933475</v>
      </c>
      <c r="H250" s="5">
        <v>0.1224908671577265</v>
      </c>
      <c r="I250" s="23">
        <v>1.02729391806172</v>
      </c>
      <c r="K250" s="23">
        <f t="shared" si="113"/>
        <v>16.8774769036565</v>
      </c>
      <c r="L250" s="23">
        <f t="shared" si="114"/>
        <v>2.3967256118403668</v>
      </c>
      <c r="M250" s="5">
        <f t="shared" si="99"/>
        <v>4.3687439999999995</v>
      </c>
      <c r="N250" s="5">
        <f t="shared" si="100"/>
        <v>0.83138786904789386</v>
      </c>
      <c r="O250" s="5">
        <f t="shared" si="101"/>
        <v>2.0853960376966234</v>
      </c>
      <c r="P250" s="5">
        <f t="shared" si="102"/>
        <v>0.19933572664839855</v>
      </c>
      <c r="Q250" s="5">
        <f t="shared" si="103"/>
        <v>7.2737071658427743E-2</v>
      </c>
      <c r="R250" s="5">
        <f t="shared" si="115"/>
        <v>3.5610489214620454E-3</v>
      </c>
      <c r="S250" s="20"/>
      <c r="T250" s="5">
        <v>1.85722178364323E-2</v>
      </c>
      <c r="U250" s="5">
        <v>3.7808639999999998</v>
      </c>
      <c r="V250" s="5">
        <f t="shared" si="88"/>
        <v>1.9444443936507929</v>
      </c>
      <c r="W250" s="5">
        <v>7.0219029817924897E-2</v>
      </c>
      <c r="X250" s="35"/>
      <c r="Y250" s="5">
        <v>1.51827359708807E-2</v>
      </c>
      <c r="Z250" s="5">
        <v>4.9566239999999997</v>
      </c>
      <c r="AA250" s="5">
        <f t="shared" si="89"/>
        <v>2.2263476817424541</v>
      </c>
      <c r="AB250" s="5">
        <v>7.5255113498930604E-2</v>
      </c>
    </row>
    <row r="251" spans="1:28" x14ac:dyDescent="0.2">
      <c r="A251" s="3" t="s">
        <v>37</v>
      </c>
      <c r="B251" s="4">
        <v>11.632155980465756</v>
      </c>
      <c r="C251" s="4" t="s">
        <v>3</v>
      </c>
      <c r="D251" s="5">
        <v>0.25506666666666666</v>
      </c>
      <c r="E251" s="23">
        <v>15.539024916790899</v>
      </c>
      <c r="F251" s="5">
        <v>7.8917760000000001</v>
      </c>
      <c r="G251" s="5">
        <v>2.8073492101933475</v>
      </c>
      <c r="H251" s="5">
        <v>0.1224908671577265</v>
      </c>
      <c r="I251" s="23">
        <v>2.0245879312530701</v>
      </c>
      <c r="K251" s="23">
        <f t="shared" si="113"/>
        <v>17.25443499233165</v>
      </c>
      <c r="L251" s="23">
        <f t="shared" si="114"/>
        <v>2.776566111413219</v>
      </c>
      <c r="M251" s="5">
        <f t="shared" si="99"/>
        <v>2.7974160000000001</v>
      </c>
      <c r="N251" s="5">
        <f t="shared" si="100"/>
        <v>0.70919981725885839</v>
      </c>
      <c r="O251" s="5">
        <f t="shared" si="101"/>
        <v>1.6657604781683111</v>
      </c>
      <c r="P251" s="5">
        <f t="shared" si="102"/>
        <v>0.21287568847794486</v>
      </c>
      <c r="Q251" s="5">
        <f t="shared" si="103"/>
        <v>4.7283262429097653E-2</v>
      </c>
      <c r="R251" s="5">
        <f t="shared" si="115"/>
        <v>4.4696316783413119E-3</v>
      </c>
      <c r="S251" s="20"/>
      <c r="T251" s="5">
        <v>1.9217763718124701E-2</v>
      </c>
      <c r="U251" s="5">
        <v>2.2959360000000002</v>
      </c>
      <c r="V251" s="5">
        <f t="shared" si="88"/>
        <v>1.5152346352958013</v>
      </c>
      <c r="W251" s="5">
        <v>4.4122755559936298E-2</v>
      </c>
      <c r="X251" s="35"/>
      <c r="Y251" s="5">
        <v>1.5291106266538601E-2</v>
      </c>
      <c r="Z251" s="5">
        <v>3.2988960000000001</v>
      </c>
      <c r="AA251" s="5">
        <f t="shared" si="89"/>
        <v>1.8162863210408209</v>
      </c>
      <c r="AB251" s="5">
        <v>5.0443769298259E-2</v>
      </c>
    </row>
    <row r="252" spans="1:28" x14ac:dyDescent="0.2">
      <c r="A252" s="1" t="s">
        <v>38</v>
      </c>
      <c r="B252" s="2">
        <v>12.722527397260363</v>
      </c>
      <c r="C252" s="2" t="s">
        <v>2</v>
      </c>
      <c r="D252" s="6">
        <v>0.23226666666666668</v>
      </c>
      <c r="E252" s="22">
        <v>20.6909220118728</v>
      </c>
      <c r="F252" s="6">
        <v>10.108948850000001</v>
      </c>
      <c r="G252" s="6">
        <v>3.1757134322409355</v>
      </c>
      <c r="H252" s="6">
        <v>0.207779412158316</v>
      </c>
      <c r="I252" s="22">
        <v>0</v>
      </c>
      <c r="K252" s="22">
        <f>AVERAGE(T252, Y252) * 1000</f>
        <v>20.6909220118728</v>
      </c>
      <c r="L252" s="22">
        <f>STDEV(T252, Y252) * 1000</f>
        <v>1.9978994454870007</v>
      </c>
      <c r="M252" s="6">
        <f t="shared" si="99"/>
        <v>10.108948850000001</v>
      </c>
      <c r="N252" s="6">
        <f t="shared" si="100"/>
        <v>1.3855152942473847</v>
      </c>
      <c r="O252" s="6">
        <f t="shared" si="101"/>
        <v>3.1757134322409355</v>
      </c>
      <c r="P252" s="6">
        <f t="shared" si="102"/>
        <v>0.21814236766157119</v>
      </c>
      <c r="Q252" s="6">
        <f t="shared" si="103"/>
        <v>0.207779412158316</v>
      </c>
      <c r="R252" s="6">
        <f>STDEV(W252, AB252)</f>
        <v>8.4709255976584616E-3</v>
      </c>
      <c r="S252" s="20"/>
      <c r="T252" s="6">
        <v>2.2103650257905502E-2</v>
      </c>
      <c r="U252" s="6">
        <v>9.1292415899999995</v>
      </c>
      <c r="V252" s="6">
        <f t="shared" ref="V252:V306" si="116">SQRT(U252)</f>
        <v>3.0214634848033493</v>
      </c>
      <c r="W252" s="6">
        <v>0.20178956322528499</v>
      </c>
      <c r="X252" s="35"/>
      <c r="Y252" s="6">
        <v>1.9278193765840099E-2</v>
      </c>
      <c r="Z252" s="6">
        <v>11.088656110000001</v>
      </c>
      <c r="AA252" s="6">
        <f t="shared" ref="AA252:AA306" si="117">SQRT(Z252)</f>
        <v>3.3299633796785213</v>
      </c>
      <c r="AB252" s="6">
        <v>0.213769261091347</v>
      </c>
    </row>
    <row r="253" spans="1:28" x14ac:dyDescent="0.2">
      <c r="A253" s="1" t="s">
        <v>38</v>
      </c>
      <c r="B253" s="2">
        <v>13.714277650939607</v>
      </c>
      <c r="C253" s="2" t="s">
        <v>2</v>
      </c>
      <c r="D253" s="6">
        <v>0.23179999999999998</v>
      </c>
      <c r="E253" s="22">
        <v>20.6909220118728</v>
      </c>
      <c r="F253" s="6">
        <v>10.108948850000001</v>
      </c>
      <c r="G253" s="6">
        <v>3.1757134322409355</v>
      </c>
      <c r="H253" s="6">
        <v>0.207779412158316</v>
      </c>
      <c r="I253" s="22">
        <v>0.99175025367828695</v>
      </c>
      <c r="K253" s="22">
        <f t="shared" ref="K253:K261" si="118">AVERAGE(T253, Y253) * 1000</f>
        <v>21.043729831619451</v>
      </c>
      <c r="L253" s="22">
        <f t="shared" ref="L253:L261" si="119">STDEV(T253, Y253) * 1000</f>
        <v>2.3820286785034912</v>
      </c>
      <c r="M253" s="6">
        <f t="shared" si="99"/>
        <v>8.1116933450000008</v>
      </c>
      <c r="N253" s="6">
        <f t="shared" si="100"/>
        <v>1.2531974074877461</v>
      </c>
      <c r="O253" s="6">
        <f t="shared" si="101"/>
        <v>2.8438388623741373</v>
      </c>
      <c r="P253" s="6">
        <f t="shared" si="102"/>
        <v>0.22033551620459135</v>
      </c>
      <c r="Q253" s="6">
        <f t="shared" si="103"/>
        <v>0.16920770714689451</v>
      </c>
      <c r="R253" s="6">
        <f t="shared" ref="R253:R261" si="120">STDEV(W253, AB253)</f>
        <v>7.0496614898427892E-3</v>
      </c>
      <c r="S253" s="20"/>
      <c r="T253" s="6">
        <v>2.2728078463170098E-2</v>
      </c>
      <c r="U253" s="6">
        <v>7.2255489600000002</v>
      </c>
      <c r="V253" s="6">
        <f t="shared" si="116"/>
        <v>2.6880381247296325</v>
      </c>
      <c r="W253" s="6">
        <v>0.16422284370235701</v>
      </c>
      <c r="X253" s="35"/>
      <c r="Y253" s="6">
        <v>1.93593812000688E-2</v>
      </c>
      <c r="Z253" s="6">
        <v>8.9978377300000005</v>
      </c>
      <c r="AA253" s="6">
        <f t="shared" si="117"/>
        <v>2.9996396000186425</v>
      </c>
      <c r="AB253" s="6">
        <v>0.17419257059143201</v>
      </c>
    </row>
    <row r="254" spans="1:28" x14ac:dyDescent="0.2">
      <c r="A254" s="1" t="s">
        <v>38</v>
      </c>
      <c r="B254" s="2">
        <v>14.74177920471794</v>
      </c>
      <c r="C254" s="2" t="s">
        <v>2</v>
      </c>
      <c r="D254" s="6">
        <v>0.22943333333333332</v>
      </c>
      <c r="E254" s="22">
        <v>20.6909220118728</v>
      </c>
      <c r="F254" s="6">
        <v>10.108948850000001</v>
      </c>
      <c r="G254" s="6">
        <v>3.1757134322409355</v>
      </c>
      <c r="H254" s="6">
        <v>0.207779412158316</v>
      </c>
      <c r="I254" s="22">
        <v>2.01925180745789</v>
      </c>
      <c r="K254" s="22">
        <f t="shared" si="118"/>
        <v>16.962371967065401</v>
      </c>
      <c r="L254" s="22">
        <f t="shared" si="119"/>
        <v>2.2290888662926993</v>
      </c>
      <c r="M254" s="6">
        <f t="shared" si="99"/>
        <v>5.4056224799999999</v>
      </c>
      <c r="N254" s="6">
        <f t="shared" si="100"/>
        <v>0.9561551069634443</v>
      </c>
      <c r="O254" s="6">
        <f t="shared" si="101"/>
        <v>2.3204306428080752</v>
      </c>
      <c r="P254" s="6">
        <f t="shared" si="102"/>
        <v>0.20602966736518152</v>
      </c>
      <c r="Q254" s="6">
        <f t="shared" si="103"/>
        <v>9.0626501867600046E-2</v>
      </c>
      <c r="R254" s="6">
        <f t="shared" si="120"/>
        <v>4.1690456969736261E-3</v>
      </c>
      <c r="S254" s="20"/>
      <c r="T254" s="6">
        <v>1.8538575820288401E-2</v>
      </c>
      <c r="U254" s="6">
        <v>4.7295187199999997</v>
      </c>
      <c r="V254" s="6">
        <f t="shared" si="116"/>
        <v>2.1747456678885464</v>
      </c>
      <c r="W254" s="6">
        <v>8.7678541384193398E-2</v>
      </c>
      <c r="X254" s="35"/>
      <c r="Y254" s="6">
        <v>1.5386168113842399E-2</v>
      </c>
      <c r="Z254" s="6">
        <v>6.0817262400000001</v>
      </c>
      <c r="AA254" s="6">
        <f t="shared" si="117"/>
        <v>2.4661156177276036</v>
      </c>
      <c r="AB254" s="6">
        <v>9.3574462351006693E-2</v>
      </c>
    </row>
    <row r="255" spans="1:28" x14ac:dyDescent="0.2">
      <c r="A255" s="1" t="s">
        <v>38</v>
      </c>
      <c r="B255" s="2">
        <v>14.741786561389008</v>
      </c>
      <c r="C255" s="2" t="s">
        <v>2</v>
      </c>
      <c r="D255" s="6">
        <v>0.23226666666666668</v>
      </c>
      <c r="E255" s="22">
        <v>20.6909220118728</v>
      </c>
      <c r="F255" s="6">
        <v>10.108948850000001</v>
      </c>
      <c r="G255" s="6">
        <v>3.1757134322409355</v>
      </c>
      <c r="H255" s="6">
        <v>0.207779412158316</v>
      </c>
      <c r="I255" s="22">
        <v>2.0192591641299198</v>
      </c>
      <c r="K255" s="22">
        <f t="shared" si="118"/>
        <v>19.666359794513451</v>
      </c>
      <c r="L255" s="22">
        <f t="shared" si="119"/>
        <v>2.3293606797307946</v>
      </c>
      <c r="M255" s="6">
        <f t="shared" si="99"/>
        <v>5.581515585</v>
      </c>
      <c r="N255" s="6">
        <f t="shared" si="100"/>
        <v>0.98066456644128841</v>
      </c>
      <c r="O255" s="6">
        <f t="shared" si="101"/>
        <v>2.3579427798160468</v>
      </c>
      <c r="P255" s="6">
        <f t="shared" si="102"/>
        <v>0.20794918664603732</v>
      </c>
      <c r="Q255" s="6">
        <f t="shared" si="103"/>
        <v>0.10862593295275749</v>
      </c>
      <c r="R255" s="6">
        <f t="shared" si="120"/>
        <v>6.2847392643616854E-3</v>
      </c>
      <c r="S255" s="20"/>
      <c r="T255" s="6">
        <v>2.13134665269804E-2</v>
      </c>
      <c r="U255" s="6">
        <v>4.8880810200000004</v>
      </c>
      <c r="V255" s="6">
        <f t="shared" si="116"/>
        <v>2.2109004997964066</v>
      </c>
      <c r="W255" s="6">
        <v>0.104181951200938</v>
      </c>
      <c r="X255" s="35"/>
      <c r="Y255" s="6">
        <v>1.8019253062046499E-2</v>
      </c>
      <c r="Z255" s="6">
        <v>6.2749501499999996</v>
      </c>
      <c r="AA255" s="6">
        <f t="shared" si="117"/>
        <v>2.5049850598356866</v>
      </c>
      <c r="AB255" s="6">
        <v>0.113069914704577</v>
      </c>
    </row>
    <row r="256" spans="1:28" x14ac:dyDescent="0.2">
      <c r="A256" s="1" t="s">
        <v>38</v>
      </c>
      <c r="B256" s="2">
        <v>15.738930016490375</v>
      </c>
      <c r="C256" s="2" t="s">
        <v>2</v>
      </c>
      <c r="D256" s="6">
        <v>0.22943333333333332</v>
      </c>
      <c r="E256" s="22">
        <v>20.6909220118728</v>
      </c>
      <c r="F256" s="6">
        <v>10.108948850000001</v>
      </c>
      <c r="G256" s="6">
        <v>3.1757134322409355</v>
      </c>
      <c r="H256" s="6">
        <v>0.207779412158316</v>
      </c>
      <c r="I256" s="22">
        <v>3.0164026192287401</v>
      </c>
      <c r="K256" s="22">
        <f t="shared" si="118"/>
        <v>16.68079574385925</v>
      </c>
      <c r="L256" s="22">
        <f t="shared" si="119"/>
        <v>3.3290972457639536</v>
      </c>
      <c r="M256" s="6">
        <f t="shared" si="99"/>
        <v>3.0266913600000001</v>
      </c>
      <c r="N256" s="6">
        <f t="shared" si="100"/>
        <v>0.88217329630647789</v>
      </c>
      <c r="O256" s="6">
        <f t="shared" si="101"/>
        <v>1.7303763563565662</v>
      </c>
      <c r="P256" s="6">
        <f t="shared" si="102"/>
        <v>0.25490792597396467</v>
      </c>
      <c r="Q256" s="6">
        <f t="shared" si="103"/>
        <v>4.9019200010353398E-2</v>
      </c>
      <c r="R256" s="6">
        <f t="shared" si="120"/>
        <v>4.6392026960218984E-3</v>
      </c>
      <c r="S256" s="20"/>
      <c r="T256" s="6">
        <v>1.9034822981568399E-2</v>
      </c>
      <c r="U256" s="6">
        <v>2.4029006399999999</v>
      </c>
      <c r="V256" s="6">
        <f t="shared" si="116"/>
        <v>1.5501292333221768</v>
      </c>
      <c r="W256" s="6">
        <v>4.5738788324697403E-2</v>
      </c>
      <c r="X256" s="35"/>
      <c r="Y256" s="6">
        <v>1.4326768506150099E-2</v>
      </c>
      <c r="Z256" s="6">
        <v>3.6504820800000002</v>
      </c>
      <c r="AA256" s="6">
        <f t="shared" si="117"/>
        <v>1.9106234793909553</v>
      </c>
      <c r="AB256" s="6">
        <v>5.2299611696009399E-2</v>
      </c>
    </row>
    <row r="257" spans="1:28" x14ac:dyDescent="0.2">
      <c r="A257" s="1" t="s">
        <v>38</v>
      </c>
      <c r="B257" s="2">
        <v>15.738932077624606</v>
      </c>
      <c r="C257" s="2" t="s">
        <v>2</v>
      </c>
      <c r="D257" s="6">
        <v>0.23226666666666668</v>
      </c>
      <c r="E257" s="22">
        <v>20.6909220118728</v>
      </c>
      <c r="F257" s="6">
        <v>10.108948850000001</v>
      </c>
      <c r="G257" s="6">
        <v>3.1757134322409355</v>
      </c>
      <c r="H257" s="6">
        <v>0.207779412158316</v>
      </c>
      <c r="I257" s="22">
        <v>3.0164046803651998</v>
      </c>
      <c r="K257" s="22">
        <f t="shared" si="118"/>
        <v>16.91105138013145</v>
      </c>
      <c r="L257" s="22">
        <f t="shared" si="119"/>
        <v>1.9555966433610528</v>
      </c>
      <c r="M257" s="6">
        <f t="shared" si="99"/>
        <v>3.4655688900000001</v>
      </c>
      <c r="N257" s="6">
        <f t="shared" si="100"/>
        <v>0.55430693132695641</v>
      </c>
      <c r="O257" s="6">
        <f t="shared" si="101"/>
        <v>1.8586152811044512</v>
      </c>
      <c r="P257" s="6">
        <f t="shared" si="102"/>
        <v>0.14911825404705958</v>
      </c>
      <c r="Q257" s="6">
        <f t="shared" si="103"/>
        <v>5.8064413173027754E-2</v>
      </c>
      <c r="R257" s="6">
        <f t="shared" si="120"/>
        <v>2.5966581074129851E-3</v>
      </c>
      <c r="S257" s="20"/>
      <c r="T257" s="6">
        <v>1.8293867027917701E-2</v>
      </c>
      <c r="U257" s="6">
        <v>3.0736146999999998</v>
      </c>
      <c r="V257" s="6">
        <f t="shared" si="116"/>
        <v>1.753172752469077</v>
      </c>
      <c r="W257" s="6">
        <v>5.6228298616853002E-2</v>
      </c>
      <c r="X257" s="35"/>
      <c r="Y257" s="6">
        <v>1.55282357323452E-2</v>
      </c>
      <c r="Z257" s="6">
        <v>3.85752308</v>
      </c>
      <c r="AA257" s="6">
        <f t="shared" si="117"/>
        <v>1.9640578097398254</v>
      </c>
      <c r="AB257" s="6">
        <v>5.9900527729202499E-2</v>
      </c>
    </row>
    <row r="258" spans="1:28" x14ac:dyDescent="0.2">
      <c r="A258" s="1" t="s">
        <v>38</v>
      </c>
      <c r="B258" s="2">
        <v>12.722539161594444</v>
      </c>
      <c r="C258" s="2" t="s">
        <v>3</v>
      </c>
      <c r="D258" s="6">
        <v>0.23116666666666666</v>
      </c>
      <c r="E258" s="22">
        <v>21.944356547575051</v>
      </c>
      <c r="F258" s="6">
        <v>10.09116792</v>
      </c>
      <c r="G258" s="6">
        <v>3.174246383906266</v>
      </c>
      <c r="H258" s="6">
        <v>0.22049316526478102</v>
      </c>
      <c r="I258" s="22">
        <v>0</v>
      </c>
      <c r="K258" s="22">
        <f t="shared" si="118"/>
        <v>21.944356547575051</v>
      </c>
      <c r="L258" s="22">
        <f t="shared" si="119"/>
        <v>1.7111757370073015</v>
      </c>
      <c r="M258" s="6">
        <f t="shared" si="99"/>
        <v>10.09116792</v>
      </c>
      <c r="N258" s="6">
        <f t="shared" si="100"/>
        <v>1.11154165242356</v>
      </c>
      <c r="O258" s="6">
        <f t="shared" si="101"/>
        <v>3.174246383906266</v>
      </c>
      <c r="P258" s="6">
        <f t="shared" si="102"/>
        <v>0.17508748817659267</v>
      </c>
      <c r="Q258" s="6">
        <f t="shared" si="103"/>
        <v>0.22049316526478102</v>
      </c>
      <c r="R258" s="6">
        <f t="shared" si="120"/>
        <v>7.1243046354932064E-3</v>
      </c>
      <c r="S258" s="20"/>
      <c r="T258" s="6">
        <v>2.3154340515014801E-2</v>
      </c>
      <c r="U258" s="6">
        <v>9.3051892800000005</v>
      </c>
      <c r="V258" s="6">
        <f t="shared" si="116"/>
        <v>3.0504408337156779</v>
      </c>
      <c r="W258" s="6">
        <v>0.21545552114578501</v>
      </c>
      <c r="X258" s="35"/>
      <c r="Y258" s="6">
        <v>2.0734372580135298E-2</v>
      </c>
      <c r="Z258" s="6">
        <v>10.87714656</v>
      </c>
      <c r="AA258" s="6">
        <f t="shared" si="117"/>
        <v>3.2980519340968542</v>
      </c>
      <c r="AB258" s="6">
        <v>0.22553080938377701</v>
      </c>
    </row>
    <row r="259" spans="1:28" x14ac:dyDescent="0.2">
      <c r="A259" s="1" t="s">
        <v>38</v>
      </c>
      <c r="B259" s="2">
        <v>13.714287385843974</v>
      </c>
      <c r="C259" s="2" t="s">
        <v>3</v>
      </c>
      <c r="D259" s="6">
        <v>0.23139999999999999</v>
      </c>
      <c r="E259" s="22">
        <v>21.944356547575051</v>
      </c>
      <c r="F259" s="6">
        <v>10.09116792</v>
      </c>
      <c r="G259" s="6">
        <v>3.174246383906266</v>
      </c>
      <c r="H259" s="6">
        <v>0.22049316526478102</v>
      </c>
      <c r="I259" s="22">
        <v>0.99174822425144404</v>
      </c>
      <c r="K259" s="22">
        <f t="shared" si="118"/>
        <v>22.692358353639801</v>
      </c>
      <c r="L259" s="22">
        <f t="shared" si="119"/>
        <v>1.6423024719868067</v>
      </c>
      <c r="M259" s="6">
        <f t="shared" si="99"/>
        <v>8.4220495199999998</v>
      </c>
      <c r="N259" s="6">
        <f t="shared" si="100"/>
        <v>0.81709899462493218</v>
      </c>
      <c r="O259" s="6">
        <f t="shared" si="101"/>
        <v>2.9003669708099755</v>
      </c>
      <c r="P259" s="6">
        <f t="shared" si="102"/>
        <v>0.14086131218022108</v>
      </c>
      <c r="Q259" s="6">
        <f t="shared" si="103"/>
        <v>0.19044520393057501</v>
      </c>
      <c r="R259" s="6">
        <f t="shared" si="120"/>
        <v>4.7103504505358494E-3</v>
      </c>
      <c r="S259" s="20"/>
      <c r="T259" s="6">
        <v>2.3853641568341102E-2</v>
      </c>
      <c r="U259" s="6">
        <v>7.8442732800000003</v>
      </c>
      <c r="V259" s="6">
        <f t="shared" si="116"/>
        <v>2.800762981760506</v>
      </c>
      <c r="W259" s="6">
        <v>0.18711448318523599</v>
      </c>
      <c r="X259" s="35"/>
      <c r="Y259" s="6">
        <v>2.15310751389385E-2</v>
      </c>
      <c r="Z259" s="6">
        <v>8.9998257600000002</v>
      </c>
      <c r="AA259" s="6">
        <f t="shared" si="117"/>
        <v>2.9999709598594451</v>
      </c>
      <c r="AB259" s="6">
        <v>0.19377592467591401</v>
      </c>
    </row>
    <row r="260" spans="1:28" x14ac:dyDescent="0.2">
      <c r="A260" s="1" t="s">
        <v>38</v>
      </c>
      <c r="B260" s="2">
        <v>14.741769945460423</v>
      </c>
      <c r="C260" s="2" t="s">
        <v>3</v>
      </c>
      <c r="D260" s="6">
        <v>0.23116666666666666</v>
      </c>
      <c r="E260" s="22">
        <v>21.944356547575051</v>
      </c>
      <c r="F260" s="6">
        <v>10.09116792</v>
      </c>
      <c r="G260" s="6">
        <v>3.174246383906266</v>
      </c>
      <c r="H260" s="6">
        <v>0.22049316526478102</v>
      </c>
      <c r="I260" s="22">
        <v>2.01923078386598</v>
      </c>
      <c r="K260" s="22">
        <f t="shared" si="118"/>
        <v>19.057392961467247</v>
      </c>
      <c r="L260" s="22">
        <f t="shared" si="119"/>
        <v>1.3909012446794522</v>
      </c>
      <c r="M260" s="6">
        <f t="shared" si="99"/>
        <v>5.9863730400000001</v>
      </c>
      <c r="N260" s="6">
        <f t="shared" si="100"/>
        <v>0.58253459160552146</v>
      </c>
      <c r="O260" s="6">
        <f t="shared" si="101"/>
        <v>2.4452563914850538</v>
      </c>
      <c r="P260" s="6">
        <f t="shared" si="102"/>
        <v>0.11911523749289477</v>
      </c>
      <c r="Q260" s="6">
        <f t="shared" si="103"/>
        <v>0.113679539392947</v>
      </c>
      <c r="R260" s="6">
        <f t="shared" si="120"/>
        <v>2.7751369134222806E-3</v>
      </c>
      <c r="S260" s="20"/>
      <c r="T260" s="6">
        <v>2.0040908663540899E-2</v>
      </c>
      <c r="U260" s="6">
        <v>5.5744588799999999</v>
      </c>
      <c r="V260" s="6">
        <f t="shared" si="116"/>
        <v>2.3610291993111816</v>
      </c>
      <c r="W260" s="6">
        <v>0.111717221262745</v>
      </c>
      <c r="X260" s="35"/>
      <c r="Y260" s="6">
        <v>1.8073877259393599E-2</v>
      </c>
      <c r="Z260" s="6">
        <v>6.3982872000000004</v>
      </c>
      <c r="AA260" s="6">
        <f t="shared" si="117"/>
        <v>2.5294835836589256</v>
      </c>
      <c r="AB260" s="6">
        <v>0.115641857523149</v>
      </c>
    </row>
    <row r="261" spans="1:28" x14ac:dyDescent="0.2">
      <c r="A261" s="1" t="s">
        <v>38</v>
      </c>
      <c r="B261" s="2">
        <v>15.738923389142482</v>
      </c>
      <c r="C261" s="2" t="s">
        <v>3</v>
      </c>
      <c r="D261" s="6">
        <v>0.23116666666666666</v>
      </c>
      <c r="E261" s="22">
        <v>21.944356547575051</v>
      </c>
      <c r="F261" s="6">
        <v>10.09116792</v>
      </c>
      <c r="G261" s="6">
        <v>3.174246383906266</v>
      </c>
      <c r="H261" s="6">
        <v>0.22049316526478102</v>
      </c>
      <c r="I261" s="22">
        <v>3.01638422754931</v>
      </c>
      <c r="K261" s="22">
        <f t="shared" si="118"/>
        <v>17.7980738449603</v>
      </c>
      <c r="L261" s="22">
        <f t="shared" si="119"/>
        <v>1.8672152080914302</v>
      </c>
      <c r="M261" s="6">
        <f t="shared" si="99"/>
        <v>4.2461625600000001</v>
      </c>
      <c r="N261" s="6">
        <f t="shared" si="100"/>
        <v>0.58443156110954597</v>
      </c>
      <c r="O261" s="6">
        <f t="shared" si="101"/>
        <v>2.0581748389450252</v>
      </c>
      <c r="P261" s="6">
        <f t="shared" si="102"/>
        <v>0.14197811333878543</v>
      </c>
      <c r="Q261" s="6">
        <f t="shared" si="103"/>
        <v>7.5027885051089649E-2</v>
      </c>
      <c r="R261" s="6">
        <f t="shared" si="120"/>
        <v>2.4732567738927789E-3</v>
      </c>
      <c r="S261" s="20"/>
      <c r="T261" s="6">
        <v>1.9118394380536401E-2</v>
      </c>
      <c r="U261" s="6">
        <v>3.8329070399999998</v>
      </c>
      <c r="V261" s="6">
        <f t="shared" si="116"/>
        <v>1.9577811522230977</v>
      </c>
      <c r="W261" s="6">
        <v>7.3279028414654501E-2</v>
      </c>
      <c r="X261" s="35"/>
      <c r="Y261" s="6">
        <v>1.64777533093842E-2</v>
      </c>
      <c r="Z261" s="6">
        <v>4.65941808</v>
      </c>
      <c r="AA261" s="6">
        <f t="shared" si="117"/>
        <v>2.1585685256669525</v>
      </c>
      <c r="AB261" s="6">
        <v>7.6776741687524797E-2</v>
      </c>
    </row>
    <row r="262" spans="1:28" x14ac:dyDescent="0.2">
      <c r="A262" s="3" t="s">
        <v>39</v>
      </c>
      <c r="B262" s="4">
        <v>8.9664660705234347</v>
      </c>
      <c r="C262" s="4" t="s">
        <v>2</v>
      </c>
      <c r="D262" s="5">
        <v>0.26733333333333331</v>
      </c>
      <c r="E262" s="23">
        <v>12.72187610394035</v>
      </c>
      <c r="F262" s="5">
        <v>10.46140625</v>
      </c>
      <c r="G262" s="5">
        <v>3.2202828556570147</v>
      </c>
      <c r="H262" s="5">
        <v>0.12898922435780752</v>
      </c>
      <c r="I262" s="23">
        <v>0</v>
      </c>
      <c r="K262" s="23">
        <f>AVERAGE(T262, Y262) * 1000</f>
        <v>12.72187610394035</v>
      </c>
      <c r="L262" s="23">
        <f>STDEV(T262, Y262) * 1000</f>
        <v>2.9809870911812881</v>
      </c>
      <c r="M262" s="5">
        <f t="shared" si="99"/>
        <v>10.46140625</v>
      </c>
      <c r="N262" s="5">
        <f t="shared" si="100"/>
        <v>2.7504244079465501</v>
      </c>
      <c r="O262" s="5">
        <f t="shared" si="101"/>
        <v>3.2202828556570147</v>
      </c>
      <c r="P262" s="5">
        <f t="shared" si="102"/>
        <v>0.42704702214510887</v>
      </c>
      <c r="Q262" s="5">
        <f t="shared" si="103"/>
        <v>0.12898922435780752</v>
      </c>
      <c r="R262" s="5">
        <f>STDEV(W262, AB262)</f>
        <v>3.8052415642958583E-3</v>
      </c>
      <c r="S262" s="20"/>
      <c r="T262" s="5">
        <v>1.4829752290744199E-2</v>
      </c>
      <c r="U262" s="5">
        <v>8.5165624999999991</v>
      </c>
      <c r="V262" s="5">
        <f t="shared" si="116"/>
        <v>2.9183150104126865</v>
      </c>
      <c r="W262" s="5">
        <v>0.126298512243641</v>
      </c>
      <c r="X262" s="35"/>
      <c r="Y262" s="5">
        <v>1.0613999917136499E-2</v>
      </c>
      <c r="Z262" s="5">
        <v>12.40625</v>
      </c>
      <c r="AA262" s="5">
        <f t="shared" si="117"/>
        <v>3.5222507009013428</v>
      </c>
      <c r="AB262" s="5">
        <v>0.13167993647197401</v>
      </c>
    </row>
    <row r="263" spans="1:28" x14ac:dyDescent="0.2">
      <c r="A263" s="3" t="s">
        <v>39</v>
      </c>
      <c r="B263" s="4">
        <v>9.9909798008628989</v>
      </c>
      <c r="C263" s="4" t="s">
        <v>2</v>
      </c>
      <c r="D263" s="5">
        <v>0.26016666666666666</v>
      </c>
      <c r="E263" s="23">
        <v>12.72187610394035</v>
      </c>
      <c r="F263" s="5">
        <v>10.46140625</v>
      </c>
      <c r="G263" s="5">
        <v>3.2202828556570147</v>
      </c>
      <c r="H263" s="5">
        <v>0.12898922435780752</v>
      </c>
      <c r="I263" s="23">
        <v>1.0245137303401</v>
      </c>
      <c r="K263" s="23">
        <f t="shared" ref="K263:K284" si="121">AVERAGE(T263, Y263) * 1000</f>
        <v>12.755763947933751</v>
      </c>
      <c r="L263" s="23">
        <f t="shared" ref="L263:L284" si="122">STDEV(T263, Y263) * 1000</f>
        <v>3.5140981382432868</v>
      </c>
      <c r="M263" s="5">
        <f t="shared" si="99"/>
        <v>7.3893106399999997</v>
      </c>
      <c r="N263" s="5">
        <f t="shared" si="100"/>
        <v>2.075446649708812</v>
      </c>
      <c r="O263" s="5">
        <f t="shared" si="101"/>
        <v>2.7047570761011386</v>
      </c>
      <c r="P263" s="5">
        <f t="shared" si="102"/>
        <v>0.38366599870412937</v>
      </c>
      <c r="Q263" s="5">
        <f t="shared" si="103"/>
        <v>9.0609640657912702E-2</v>
      </c>
      <c r="R263" s="5">
        <f t="shared" ref="R263:R284" si="123">STDEV(W263, AB263)</f>
        <v>5.0714478729018027E-4</v>
      </c>
      <c r="S263" s="20"/>
      <c r="T263" s="5">
        <v>1.52406065712406E-2</v>
      </c>
      <c r="U263" s="5">
        <v>5.9217482400000003</v>
      </c>
      <c r="V263" s="5">
        <f t="shared" si="116"/>
        <v>2.4334642467067398</v>
      </c>
      <c r="W263" s="5">
        <v>9.0251035139776406E-2</v>
      </c>
      <c r="X263" s="35"/>
      <c r="Y263" s="5">
        <v>1.0270921324626901E-2</v>
      </c>
      <c r="Z263" s="5">
        <v>8.85687304</v>
      </c>
      <c r="AA263" s="5">
        <f t="shared" si="117"/>
        <v>2.9760499054955378</v>
      </c>
      <c r="AB263" s="5">
        <v>9.0968246176048997E-2</v>
      </c>
    </row>
    <row r="264" spans="1:28" x14ac:dyDescent="0.2">
      <c r="A264" s="3" t="s">
        <v>39</v>
      </c>
      <c r="B264" s="4">
        <v>10.960721080668577</v>
      </c>
      <c r="C264" s="4" t="s">
        <v>2</v>
      </c>
      <c r="D264" s="5">
        <v>0.26016666666666666</v>
      </c>
      <c r="E264" s="23">
        <v>12.72187610394035</v>
      </c>
      <c r="F264" s="5">
        <v>10.46140625</v>
      </c>
      <c r="G264" s="5">
        <v>3.2202828556570147</v>
      </c>
      <c r="H264" s="5">
        <v>0.12898922435780752</v>
      </c>
      <c r="I264" s="23">
        <v>1.9942550101473699</v>
      </c>
      <c r="K264" s="23">
        <f t="shared" si="121"/>
        <v>14.458997241791751</v>
      </c>
      <c r="L264" s="23">
        <f t="shared" si="122"/>
        <v>3.9617134247988579</v>
      </c>
      <c r="M264" s="5">
        <f t="shared" si="99"/>
        <v>6.0925421400000008</v>
      </c>
      <c r="N264" s="5">
        <f t="shared" si="100"/>
        <v>1.7892833920740052</v>
      </c>
      <c r="O264" s="5">
        <f t="shared" si="101"/>
        <v>2.4548182694885075</v>
      </c>
      <c r="P264" s="5">
        <f t="shared" si="102"/>
        <v>0.36444314724096699</v>
      </c>
      <c r="Q264" s="5">
        <f t="shared" si="103"/>
        <v>8.4547735980185598E-2</v>
      </c>
      <c r="R264" s="5">
        <f t="shared" si="123"/>
        <v>1.734337643591288E-3</v>
      </c>
      <c r="S264" s="20"/>
      <c r="T264" s="5">
        <v>1.7260351669584801E-2</v>
      </c>
      <c r="U264" s="5">
        <v>4.8273277200000004</v>
      </c>
      <c r="V264" s="5">
        <f t="shared" si="116"/>
        <v>2.197118048717456</v>
      </c>
      <c r="W264" s="5">
        <v>8.3321374071535101E-2</v>
      </c>
      <c r="X264" s="35"/>
      <c r="Y264" s="5">
        <v>1.1657642813998699E-2</v>
      </c>
      <c r="Z264" s="5">
        <v>7.3577565600000003</v>
      </c>
      <c r="AA264" s="5">
        <f t="shared" si="117"/>
        <v>2.7125184902595594</v>
      </c>
      <c r="AB264" s="5">
        <v>8.5774097888836096E-2</v>
      </c>
    </row>
    <row r="265" spans="1:28" x14ac:dyDescent="0.2">
      <c r="A265" s="3" t="s">
        <v>39</v>
      </c>
      <c r="B265" s="4">
        <v>11.938999143835757</v>
      </c>
      <c r="C265" s="4" t="s">
        <v>2</v>
      </c>
      <c r="D265" s="5">
        <v>0.26016666666666666</v>
      </c>
      <c r="E265" s="23">
        <v>12.72187610394035</v>
      </c>
      <c r="F265" s="5">
        <v>10.46140625</v>
      </c>
      <c r="G265" s="5">
        <v>3.2202828556570147</v>
      </c>
      <c r="H265" s="5">
        <v>0.12898922435780752</v>
      </c>
      <c r="I265" s="23">
        <v>2.9725330733132802</v>
      </c>
      <c r="K265" s="23">
        <f t="shared" si="121"/>
        <v>14.688082397541951</v>
      </c>
      <c r="L265" s="23">
        <f t="shared" si="122"/>
        <v>4.020906669334658</v>
      </c>
      <c r="M265" s="5">
        <f t="shared" si="99"/>
        <v>5.6021887599999998</v>
      </c>
      <c r="N265" s="5">
        <f t="shared" si="100"/>
        <v>2.0676584624837377</v>
      </c>
      <c r="O265" s="5">
        <f t="shared" si="101"/>
        <v>2.3462981785912969</v>
      </c>
      <c r="P265" s="5">
        <f t="shared" si="102"/>
        <v>0.44062141831545582</v>
      </c>
      <c r="Q265" s="5">
        <f t="shared" si="103"/>
        <v>7.8128479262609948E-2</v>
      </c>
      <c r="R265" s="5">
        <f t="shared" si="123"/>
        <v>7.8440597189804919E-3</v>
      </c>
      <c r="S265" s="20"/>
      <c r="T265" s="5">
        <v>1.7531292769946701E-2</v>
      </c>
      <c r="U265" s="5">
        <v>4.1401334399999996</v>
      </c>
      <c r="V265" s="5">
        <f t="shared" si="116"/>
        <v>2.0347317857644036</v>
      </c>
      <c r="W265" s="5">
        <v>7.2581891443286597E-2</v>
      </c>
      <c r="X265" s="35"/>
      <c r="Y265" s="5">
        <v>1.1844872025137201E-2</v>
      </c>
      <c r="Z265" s="5">
        <v>7.0642440799999999</v>
      </c>
      <c r="AA265" s="5">
        <f t="shared" si="117"/>
        <v>2.6578645714181901</v>
      </c>
      <c r="AB265" s="5">
        <v>8.3675067081933299E-2</v>
      </c>
    </row>
    <row r="266" spans="1:28" x14ac:dyDescent="0.2">
      <c r="A266" s="3" t="s">
        <v>39</v>
      </c>
      <c r="B266" s="4">
        <v>19.083862220953307</v>
      </c>
      <c r="C266" s="4" t="s">
        <v>2</v>
      </c>
      <c r="D266" s="5">
        <v>7.04375E-2</v>
      </c>
      <c r="E266" s="23">
        <v>12.72187610394035</v>
      </c>
      <c r="F266" s="5">
        <v>10.46140625</v>
      </c>
      <c r="G266" s="5">
        <v>3.2202828556570147</v>
      </c>
      <c r="H266" s="5">
        <v>0.12898922435780752</v>
      </c>
      <c r="I266" s="23">
        <v>10.1173961504315</v>
      </c>
      <c r="K266" s="23">
        <f t="shared" si="121"/>
        <v>15.208561263378449</v>
      </c>
      <c r="L266" s="23">
        <f t="shared" si="122"/>
        <v>2.0960815406006295</v>
      </c>
      <c r="M266" s="5">
        <f t="shared" si="99"/>
        <v>3.0603513599999999</v>
      </c>
      <c r="N266" s="5">
        <f t="shared" si="100"/>
        <v>0.47459061195379348</v>
      </c>
      <c r="O266" s="5">
        <f t="shared" si="101"/>
        <v>1.7467466233194593</v>
      </c>
      <c r="P266" s="5">
        <f t="shared" si="102"/>
        <v>0.13584987244798441</v>
      </c>
      <c r="Q266" s="5">
        <f t="shared" si="103"/>
        <v>4.60461508354943E-2</v>
      </c>
      <c r="R266" s="5">
        <f t="shared" si="123"/>
        <v>8.0309440347551447E-4</v>
      </c>
      <c r="S266" s="20"/>
      <c r="T266" s="5">
        <v>1.6690714734657101E-2</v>
      </c>
      <c r="U266" s="5">
        <v>2.7247651199999998</v>
      </c>
      <c r="V266" s="5">
        <f t="shared" si="116"/>
        <v>1.650686257288162</v>
      </c>
      <c r="W266" s="5">
        <v>4.5478277336863798E-2</v>
      </c>
      <c r="X266" s="35"/>
      <c r="Y266" s="5">
        <v>1.37264077920998E-2</v>
      </c>
      <c r="Z266" s="5">
        <v>3.3959375999999999</v>
      </c>
      <c r="AA266" s="5">
        <f t="shared" si="117"/>
        <v>1.8428069893507566</v>
      </c>
      <c r="AB266" s="5">
        <v>4.6614024334124801E-2</v>
      </c>
    </row>
    <row r="267" spans="1:28" x14ac:dyDescent="0.2">
      <c r="A267" s="3" t="s">
        <v>39</v>
      </c>
      <c r="B267" s="4">
        <v>19.561298452561708</v>
      </c>
      <c r="C267" s="4" t="s">
        <v>2</v>
      </c>
      <c r="D267" s="5">
        <v>7.4708333333333335E-2</v>
      </c>
      <c r="E267" s="23">
        <v>12.72187610394035</v>
      </c>
      <c r="F267" s="5">
        <v>10.46140625</v>
      </c>
      <c r="G267" s="5">
        <v>3.2202828556570147</v>
      </c>
      <c r="H267" s="5">
        <v>0.12898922435780752</v>
      </c>
      <c r="I267" s="23">
        <v>10.5948323820396</v>
      </c>
      <c r="K267" s="23">
        <f t="shared" si="121"/>
        <v>15.7340683059863</v>
      </c>
      <c r="L267" s="23">
        <f t="shared" si="122"/>
        <v>1.8184813729190732</v>
      </c>
      <c r="M267" s="5">
        <f t="shared" si="99"/>
        <v>3.7102309999999998</v>
      </c>
      <c r="N267" s="5">
        <f t="shared" si="100"/>
        <v>0.54210624222379378</v>
      </c>
      <c r="O267" s="5">
        <f t="shared" si="101"/>
        <v>1.9236172861630729</v>
      </c>
      <c r="P267" s="5">
        <f t="shared" si="102"/>
        <v>0.14090802939941816</v>
      </c>
      <c r="Q267" s="5">
        <f t="shared" si="103"/>
        <v>5.7884122933174353E-2</v>
      </c>
      <c r="R267" s="5">
        <f t="shared" si="123"/>
        <v>1.7825506815237575E-3</v>
      </c>
      <c r="S267" s="20"/>
      <c r="T267" s="5">
        <v>1.7019928816238799E-2</v>
      </c>
      <c r="U267" s="5">
        <v>3.3269039999999999</v>
      </c>
      <c r="V267" s="5">
        <f t="shared" si="116"/>
        <v>1.8239802630511111</v>
      </c>
      <c r="W267" s="5">
        <v>5.6623669258460199E-2</v>
      </c>
      <c r="X267" s="35"/>
      <c r="Y267" s="5">
        <v>1.4448207795733799E-2</v>
      </c>
      <c r="Z267" s="5">
        <v>4.0935579999999998</v>
      </c>
      <c r="AA267" s="5">
        <f t="shared" si="117"/>
        <v>2.023254309275035</v>
      </c>
      <c r="AB267" s="5">
        <v>5.9144576607888501E-2</v>
      </c>
    </row>
    <row r="268" spans="1:28" x14ac:dyDescent="0.2">
      <c r="A268" s="3" t="s">
        <v>39</v>
      </c>
      <c r="B268" s="4">
        <v>19.763534880769821</v>
      </c>
      <c r="C268" s="4" t="s">
        <v>2</v>
      </c>
      <c r="D268" s="5">
        <v>7.4708333333333335E-2</v>
      </c>
      <c r="E268" s="23">
        <v>12.72187610394035</v>
      </c>
      <c r="F268" s="5">
        <v>10.46140625</v>
      </c>
      <c r="G268" s="5">
        <v>3.2202828556570147</v>
      </c>
      <c r="H268" s="5">
        <v>0.12898922435780752</v>
      </c>
      <c r="I268" s="23">
        <v>10.7970688102486</v>
      </c>
      <c r="K268" s="23">
        <f t="shared" si="121"/>
        <v>15.650657278093199</v>
      </c>
      <c r="L268" s="23">
        <f t="shared" si="122"/>
        <v>1.604323367627722</v>
      </c>
      <c r="M268" s="5">
        <f t="shared" si="99"/>
        <v>3.5406174999999998</v>
      </c>
      <c r="N268" s="5">
        <f t="shared" si="100"/>
        <v>0.49758326374638062</v>
      </c>
      <c r="O268" s="5">
        <f t="shared" si="101"/>
        <v>1.8793229591200253</v>
      </c>
      <c r="P268" s="5">
        <f t="shared" si="102"/>
        <v>0.13238364947645009</v>
      </c>
      <c r="Q268" s="5">
        <f t="shared" si="103"/>
        <v>5.5013848816634847E-2</v>
      </c>
      <c r="R268" s="5">
        <f t="shared" si="123"/>
        <v>2.1072097371280254E-3</v>
      </c>
      <c r="S268" s="20"/>
      <c r="T268" s="5">
        <v>1.6785085210558801E-2</v>
      </c>
      <c r="U268" s="5">
        <v>3.1887729999999999</v>
      </c>
      <c r="V268" s="5">
        <f t="shared" si="116"/>
        <v>1.7857135828570045</v>
      </c>
      <c r="W268" s="5">
        <v>5.3523826522129302E-2</v>
      </c>
      <c r="X268" s="35"/>
      <c r="Y268" s="5">
        <v>1.45162293456276E-2</v>
      </c>
      <c r="Z268" s="5">
        <v>3.8924620000000001</v>
      </c>
      <c r="AA268" s="5">
        <f t="shared" si="117"/>
        <v>1.9729323353830461</v>
      </c>
      <c r="AB268" s="5">
        <v>5.65038711111404E-2</v>
      </c>
    </row>
    <row r="269" spans="1:28" x14ac:dyDescent="0.2">
      <c r="A269" s="3" t="s">
        <v>39</v>
      </c>
      <c r="B269" s="4">
        <v>8.966478754438409</v>
      </c>
      <c r="C269" s="4" t="s">
        <v>3</v>
      </c>
      <c r="D269" s="5">
        <v>0.26956666666666668</v>
      </c>
      <c r="E269" s="23">
        <v>13.74293896686455</v>
      </c>
      <c r="F269" s="5">
        <v>15.277316039999999</v>
      </c>
      <c r="G269" s="5">
        <v>3.9016897205021381</v>
      </c>
      <c r="H269" s="5">
        <v>0.2069799043805915</v>
      </c>
      <c r="I269" s="23">
        <v>0</v>
      </c>
      <c r="K269" s="23">
        <f t="shared" si="121"/>
        <v>13.74293896686455</v>
      </c>
      <c r="L269" s="23">
        <f t="shared" si="122"/>
        <v>2.3175711855632919</v>
      </c>
      <c r="M269" s="5">
        <f t="shared" si="99"/>
        <v>15.277316039999999</v>
      </c>
      <c r="N269" s="5">
        <f t="shared" si="100"/>
        <v>2.5676169544766698</v>
      </c>
      <c r="O269" s="5">
        <f t="shared" si="101"/>
        <v>3.9016897205021381</v>
      </c>
      <c r="P269" s="5">
        <f t="shared" si="102"/>
        <v>0.32903910080094989</v>
      </c>
      <c r="Q269" s="5">
        <f t="shared" si="103"/>
        <v>0.2069799043805915</v>
      </c>
      <c r="R269" s="5">
        <f t="shared" si="123"/>
        <v>1.1966435138906717E-4</v>
      </c>
      <c r="S269" s="20"/>
      <c r="T269" s="5">
        <v>1.53817092680589E-2</v>
      </c>
      <c r="U269" s="5">
        <v>13.46173668</v>
      </c>
      <c r="V269" s="5">
        <f t="shared" si="116"/>
        <v>3.6690239410502623</v>
      </c>
      <c r="W269" s="5">
        <v>0.20706451985492499</v>
      </c>
      <c r="X269" s="35"/>
      <c r="Y269" s="5">
        <v>1.21041686656702E-2</v>
      </c>
      <c r="Z269" s="5">
        <v>17.0928954</v>
      </c>
      <c r="AA269" s="5">
        <f t="shared" si="117"/>
        <v>4.1343554999540135</v>
      </c>
      <c r="AB269" s="5">
        <v>0.206895288906258</v>
      </c>
    </row>
    <row r="270" spans="1:28" x14ac:dyDescent="0.2">
      <c r="A270" s="3" t="s">
        <v>39</v>
      </c>
      <c r="B270" s="4">
        <v>9.9909938165918</v>
      </c>
      <c r="C270" s="4" t="s">
        <v>3</v>
      </c>
      <c r="D270" s="5">
        <v>0.25813333333333333</v>
      </c>
      <c r="E270" s="23">
        <v>13.74293896686455</v>
      </c>
      <c r="F270" s="5">
        <v>15.277316039999999</v>
      </c>
      <c r="G270" s="5">
        <v>3.9016897205021381</v>
      </c>
      <c r="H270" s="5">
        <v>0.2069799043805915</v>
      </c>
      <c r="I270" s="23">
        <v>1.0245150621511601</v>
      </c>
      <c r="K270" s="23">
        <f t="shared" si="121"/>
        <v>15.635329451737199</v>
      </c>
      <c r="L270" s="23">
        <f t="shared" si="122"/>
        <v>2.4779321069822231</v>
      </c>
      <c r="M270" s="5">
        <f t="shared" si="99"/>
        <v>10.808864659999999</v>
      </c>
      <c r="N270" s="5">
        <f t="shared" si="100"/>
        <v>1.6937099627164269</v>
      </c>
      <c r="O270" s="5">
        <f t="shared" si="101"/>
        <v>3.2826189897713878</v>
      </c>
      <c r="P270" s="5">
        <f t="shared" si="102"/>
        <v>0.25798150318297847</v>
      </c>
      <c r="Q270" s="5">
        <f t="shared" si="103"/>
        <v>0.16690171081007349</v>
      </c>
      <c r="R270" s="5">
        <f t="shared" si="123"/>
        <v>3.0191951827877774E-4</v>
      </c>
      <c r="S270" s="20"/>
      <c r="T270" s="5">
        <v>1.7387492047904199E-2</v>
      </c>
      <c r="U270" s="5">
        <v>9.6112308599999992</v>
      </c>
      <c r="V270" s="5">
        <f t="shared" si="116"/>
        <v>3.1001985194500046</v>
      </c>
      <c r="W270" s="5">
        <v>0.167115200148821</v>
      </c>
      <c r="X270" s="35"/>
      <c r="Y270" s="5">
        <v>1.38831668555702E-2</v>
      </c>
      <c r="Z270" s="5">
        <v>12.00649846</v>
      </c>
      <c r="AA270" s="5">
        <f t="shared" si="117"/>
        <v>3.4650394600927705</v>
      </c>
      <c r="AB270" s="5">
        <v>0.166688221471326</v>
      </c>
    </row>
    <row r="271" spans="1:28" x14ac:dyDescent="0.2">
      <c r="A271" s="3" t="s">
        <v>39</v>
      </c>
      <c r="B271" s="4">
        <v>10.960719495180879</v>
      </c>
      <c r="C271" s="4" t="s">
        <v>3</v>
      </c>
      <c r="D271" s="5">
        <v>0.25813333333333333</v>
      </c>
      <c r="E271" s="23">
        <v>13.74293896686455</v>
      </c>
      <c r="F271" s="5">
        <v>15.277316039999999</v>
      </c>
      <c r="G271" s="5">
        <v>3.9016897205021381</v>
      </c>
      <c r="H271" s="5">
        <v>0.2069799043805915</v>
      </c>
      <c r="I271" s="23">
        <v>1.99424074074088</v>
      </c>
      <c r="K271" s="23">
        <f t="shared" si="121"/>
        <v>15.0988865289118</v>
      </c>
      <c r="L271" s="23">
        <f t="shared" si="122"/>
        <v>3.9562490301934581</v>
      </c>
      <c r="M271" s="5">
        <f t="shared" si="99"/>
        <v>8.2794854999999998</v>
      </c>
      <c r="N271" s="5">
        <f t="shared" si="100"/>
        <v>3.1047898399673359</v>
      </c>
      <c r="O271" s="5">
        <f t="shared" si="101"/>
        <v>2.8515429093536122</v>
      </c>
      <c r="P271" s="5">
        <f t="shared" si="102"/>
        <v>0.5444052463287572</v>
      </c>
      <c r="Q271" s="5">
        <f t="shared" si="103"/>
        <v>0.11886935118560801</v>
      </c>
      <c r="R271" s="5">
        <f t="shared" si="123"/>
        <v>1.4123163009909475E-2</v>
      </c>
      <c r="S271" s="20"/>
      <c r="T271" s="5">
        <v>1.78963770462243E-2</v>
      </c>
      <c r="U271" s="5">
        <v>6.0840675500000003</v>
      </c>
      <c r="V271" s="5">
        <f t="shared" si="116"/>
        <v>2.4665902679610165</v>
      </c>
      <c r="W271" s="5">
        <v>0.10888276684949801</v>
      </c>
      <c r="X271" s="35"/>
      <c r="Y271" s="5">
        <v>1.2301396011599301E-2</v>
      </c>
      <c r="Z271" s="5">
        <v>10.474903449999999</v>
      </c>
      <c r="AA271" s="5">
        <f t="shared" si="117"/>
        <v>3.2364955507462079</v>
      </c>
      <c r="AB271" s="5">
        <v>0.12885593552171801</v>
      </c>
    </row>
    <row r="272" spans="1:28" x14ac:dyDescent="0.2">
      <c r="A272" s="3" t="s">
        <v>39</v>
      </c>
      <c r="B272" s="4">
        <v>11.938990391934393</v>
      </c>
      <c r="C272" s="4" t="s">
        <v>3</v>
      </c>
      <c r="D272" s="5">
        <v>0.25813333333333333</v>
      </c>
      <c r="E272" s="23">
        <v>13.74293896686455</v>
      </c>
      <c r="F272" s="5">
        <v>15.277316039999999</v>
      </c>
      <c r="G272" s="5">
        <v>3.9016897205021381</v>
      </c>
      <c r="H272" s="5">
        <v>0.2069799043805915</v>
      </c>
      <c r="I272" s="23">
        <v>2.9725116374937501</v>
      </c>
      <c r="K272" s="23">
        <f t="shared" si="121"/>
        <v>13.338842958148401</v>
      </c>
      <c r="L272" s="23">
        <f t="shared" si="122"/>
        <v>2.662176910472561</v>
      </c>
      <c r="M272" s="5">
        <f t="shared" si="99"/>
        <v>7.8312512850000005</v>
      </c>
      <c r="N272" s="5">
        <f t="shared" si="100"/>
        <v>1.9598791750724109</v>
      </c>
      <c r="O272" s="5">
        <f t="shared" si="101"/>
        <v>2.7873738088049582</v>
      </c>
      <c r="P272" s="5">
        <f t="shared" si="102"/>
        <v>0.35156374951960251</v>
      </c>
      <c r="Q272" s="5">
        <f t="shared" si="103"/>
        <v>0.10185105851281614</v>
      </c>
      <c r="R272" s="5">
        <f t="shared" si="123"/>
        <v>5.2943441822009708E-3</v>
      </c>
      <c r="S272" s="20"/>
      <c r="T272" s="5">
        <v>1.52212863042618E-2</v>
      </c>
      <c r="U272" s="5">
        <v>6.4454074300000004</v>
      </c>
      <c r="V272" s="5">
        <f t="shared" si="116"/>
        <v>2.5387806975002785</v>
      </c>
      <c r="W272" s="5">
        <v>9.8107391839646299E-2</v>
      </c>
      <c r="X272" s="35"/>
      <c r="Y272" s="5">
        <v>1.1456399612035E-2</v>
      </c>
      <c r="Z272" s="5">
        <v>9.2170951399999996</v>
      </c>
      <c r="AA272" s="5">
        <f t="shared" si="117"/>
        <v>3.035966920109638</v>
      </c>
      <c r="AB272" s="5">
        <v>0.105594725185986</v>
      </c>
    </row>
    <row r="273" spans="1:28" x14ac:dyDescent="0.2">
      <c r="A273" s="3" t="s">
        <v>39</v>
      </c>
      <c r="B273" s="4">
        <v>19.083852137241205</v>
      </c>
      <c r="C273" s="4" t="s">
        <v>3</v>
      </c>
      <c r="D273" s="5">
        <v>6.8749999999999992E-2</v>
      </c>
      <c r="E273" s="23">
        <v>13.74293896686455</v>
      </c>
      <c r="F273" s="5">
        <v>15.277316039999999</v>
      </c>
      <c r="G273" s="5">
        <v>3.9016897205021381</v>
      </c>
      <c r="H273" s="5">
        <v>0.2069799043805915</v>
      </c>
      <c r="I273" s="23">
        <v>10.117373382800601</v>
      </c>
      <c r="K273" s="23">
        <f t="shared" si="121"/>
        <v>16.10036561532835</v>
      </c>
      <c r="L273" s="23">
        <f t="shared" si="122"/>
        <v>2.0752734219086966</v>
      </c>
      <c r="M273" s="5">
        <f t="shared" si="99"/>
        <v>4.1556737249999998</v>
      </c>
      <c r="N273" s="5">
        <f t="shared" si="100"/>
        <v>0.63506304415079962</v>
      </c>
      <c r="O273" s="5">
        <f t="shared" si="101"/>
        <v>2.0355605974494946</v>
      </c>
      <c r="P273" s="5">
        <f t="shared" si="102"/>
        <v>0.15599217359250192</v>
      </c>
      <c r="Q273" s="5">
        <f t="shared" si="103"/>
        <v>6.6248901622132206E-2</v>
      </c>
      <c r="R273" s="5">
        <f t="shared" si="123"/>
        <v>1.6005879679942059E-3</v>
      </c>
      <c r="S273" s="20"/>
      <c r="T273" s="5">
        <v>1.75678055247762E-2</v>
      </c>
      <c r="U273" s="5">
        <v>3.7066163400000001</v>
      </c>
      <c r="V273" s="5">
        <f t="shared" si="116"/>
        <v>1.9252574736902075</v>
      </c>
      <c r="W273" s="5">
        <v>6.5117115016077906E-2</v>
      </c>
      <c r="X273" s="35"/>
      <c r="Y273" s="5">
        <v>1.46329257058805E-2</v>
      </c>
      <c r="Z273" s="5">
        <v>4.6047311100000003</v>
      </c>
      <c r="AA273" s="5">
        <f t="shared" si="117"/>
        <v>2.1458637212087819</v>
      </c>
      <c r="AB273" s="5">
        <v>6.7380688228186505E-2</v>
      </c>
    </row>
    <row r="274" spans="1:28" x14ac:dyDescent="0.2">
      <c r="A274" s="3" t="s">
        <v>39</v>
      </c>
      <c r="B274" s="4">
        <v>19.56133377727134</v>
      </c>
      <c r="C274" s="4" t="s">
        <v>3</v>
      </c>
      <c r="D274" s="5">
        <v>7.1908333333333324E-2</v>
      </c>
      <c r="E274" s="23">
        <v>13.74293896686455</v>
      </c>
      <c r="F274" s="5">
        <v>15.277316039999999</v>
      </c>
      <c r="G274" s="5">
        <v>3.9016897205021381</v>
      </c>
      <c r="H274" s="5">
        <v>0.2069799043805915</v>
      </c>
      <c r="I274" s="23">
        <v>10.594855022831</v>
      </c>
      <c r="K274" s="23">
        <f t="shared" si="121"/>
        <v>16.662825438149149</v>
      </c>
      <c r="L274" s="23">
        <f t="shared" si="122"/>
        <v>1.8823987186178504</v>
      </c>
      <c r="M274" s="5">
        <f t="shared" si="99"/>
        <v>4.3191362400000006</v>
      </c>
      <c r="N274" s="5">
        <f t="shared" si="100"/>
        <v>0.57745088982858739</v>
      </c>
      <c r="O274" s="5">
        <f t="shared" si="101"/>
        <v>2.0759249089600966</v>
      </c>
      <c r="P274" s="5">
        <f t="shared" si="102"/>
        <v>0.13908279806658649</v>
      </c>
      <c r="Q274" s="5">
        <f t="shared" si="103"/>
        <v>7.1425516803164807E-2</v>
      </c>
      <c r="R274" s="5">
        <f t="shared" si="123"/>
        <v>1.4916268526059355E-3</v>
      </c>
      <c r="S274" s="20"/>
      <c r="T274" s="5">
        <v>1.79938823369807E-2</v>
      </c>
      <c r="U274" s="5">
        <v>3.9108168000000001</v>
      </c>
      <c r="V274" s="5">
        <f t="shared" si="116"/>
        <v>1.977578519300814</v>
      </c>
      <c r="W274" s="5">
        <v>7.0370777340687196E-2</v>
      </c>
      <c r="X274" s="35"/>
      <c r="Y274" s="5">
        <v>1.53317685393176E-2</v>
      </c>
      <c r="Z274" s="5">
        <v>4.7274556800000003</v>
      </c>
      <c r="AA274" s="5">
        <f t="shared" si="117"/>
        <v>2.1742712986193791</v>
      </c>
      <c r="AB274" s="5">
        <v>7.2480256265642404E-2</v>
      </c>
    </row>
    <row r="275" spans="1:28" x14ac:dyDescent="0.2">
      <c r="A275" s="3" t="s">
        <v>39</v>
      </c>
      <c r="B275" s="4">
        <v>19.763565385591697</v>
      </c>
      <c r="C275" s="4" t="s">
        <v>3</v>
      </c>
      <c r="D275" s="5">
        <v>7.1908333333333324E-2</v>
      </c>
      <c r="E275" s="23">
        <v>13.74293896686455</v>
      </c>
      <c r="F275" s="5">
        <v>15.277316039999999</v>
      </c>
      <c r="G275" s="5">
        <v>3.9016897205021381</v>
      </c>
      <c r="H275" s="5">
        <v>0.2069799043805915</v>
      </c>
      <c r="I275" s="23">
        <v>10.7970866311517</v>
      </c>
      <c r="K275" s="23">
        <f t="shared" si="121"/>
        <v>16.7580699632231</v>
      </c>
      <c r="L275" s="23">
        <f t="shared" si="122"/>
        <v>1.9503741763557816</v>
      </c>
      <c r="M275" s="5">
        <f t="shared" si="99"/>
        <v>3.9293788150000002</v>
      </c>
      <c r="N275" s="5">
        <f t="shared" si="100"/>
        <v>0.63391994947046748</v>
      </c>
      <c r="O275" s="5">
        <f t="shared" si="101"/>
        <v>1.9790283727319893</v>
      </c>
      <c r="P275" s="5">
        <f t="shared" si="102"/>
        <v>0.16015938887105463</v>
      </c>
      <c r="Q275" s="5">
        <f t="shared" si="103"/>
        <v>6.5230614544114704E-2</v>
      </c>
      <c r="R275" s="5">
        <f t="shared" si="123"/>
        <v>2.9595158944132785E-3</v>
      </c>
      <c r="S275" s="20"/>
      <c r="T275" s="5">
        <v>1.81371927691754E-2</v>
      </c>
      <c r="U275" s="5">
        <v>3.4811297200000002</v>
      </c>
      <c r="V275" s="5">
        <f t="shared" si="116"/>
        <v>1.8657785827905733</v>
      </c>
      <c r="W275" s="5">
        <v>6.3137920786145704E-2</v>
      </c>
      <c r="X275" s="35"/>
      <c r="Y275" s="5">
        <v>1.5378947157270799E-2</v>
      </c>
      <c r="Z275" s="5">
        <v>4.3776279100000002</v>
      </c>
      <c r="AA275" s="5">
        <f t="shared" si="117"/>
        <v>2.0922781626734053</v>
      </c>
      <c r="AB275" s="5">
        <v>6.7323308302083704E-2</v>
      </c>
    </row>
    <row r="276" spans="1:28" x14ac:dyDescent="0.2">
      <c r="A276" s="3" t="s">
        <v>39</v>
      </c>
      <c r="B276" s="4">
        <v>19.793492421358888</v>
      </c>
      <c r="C276" s="4" t="s">
        <v>3</v>
      </c>
      <c r="D276" s="5">
        <v>7.1908333333333324E-2</v>
      </c>
      <c r="E276" s="23">
        <v>13.74293896686455</v>
      </c>
      <c r="F276" s="5">
        <v>15.277316039999999</v>
      </c>
      <c r="G276" s="5">
        <v>3.9016897205021381</v>
      </c>
      <c r="H276" s="5">
        <v>0.2069799043805915</v>
      </c>
      <c r="I276" s="23">
        <v>10.8270136669205</v>
      </c>
      <c r="K276" s="23">
        <f t="shared" si="121"/>
        <v>17.240895072335448</v>
      </c>
      <c r="L276" s="23">
        <f t="shared" si="122"/>
        <v>1.9145686625909928</v>
      </c>
      <c r="M276" s="5">
        <f t="shared" si="99"/>
        <v>4.3164428399999997</v>
      </c>
      <c r="N276" s="5">
        <f t="shared" si="100"/>
        <v>0.7971056918082422</v>
      </c>
      <c r="O276" s="5">
        <f t="shared" si="101"/>
        <v>2.0731531091313822</v>
      </c>
      <c r="P276" s="5">
        <f t="shared" si="102"/>
        <v>0.19224477157459291</v>
      </c>
      <c r="Q276" s="5">
        <f t="shared" si="103"/>
        <v>7.3656281301019144E-2</v>
      </c>
      <c r="R276" s="5">
        <f t="shared" si="123"/>
        <v>5.4786893986979168E-3</v>
      </c>
      <c r="S276" s="20"/>
      <c r="T276" s="5">
        <v>1.8594699556700799E-2</v>
      </c>
      <c r="U276" s="5">
        <v>3.7528039999999998</v>
      </c>
      <c r="V276" s="5">
        <f t="shared" si="116"/>
        <v>1.9372155275033287</v>
      </c>
      <c r="W276" s="5">
        <v>6.9782262875185005E-2</v>
      </c>
      <c r="X276" s="35"/>
      <c r="Y276" s="5">
        <v>1.5887090587970099E-2</v>
      </c>
      <c r="Z276" s="5">
        <v>4.88008168</v>
      </c>
      <c r="AA276" s="5">
        <f t="shared" si="117"/>
        <v>2.2090906907594356</v>
      </c>
      <c r="AB276" s="5">
        <v>7.7530299726853297E-2</v>
      </c>
    </row>
    <row r="277" spans="1:28" x14ac:dyDescent="0.2">
      <c r="A277" s="3" t="s">
        <v>39</v>
      </c>
      <c r="B277" s="4">
        <v>19.801638825468348</v>
      </c>
      <c r="C277" s="4" t="s">
        <v>3</v>
      </c>
      <c r="D277" s="5">
        <v>7.1908333333333324E-2</v>
      </c>
      <c r="E277" s="23">
        <v>13.74293896686455</v>
      </c>
      <c r="F277" s="5">
        <v>15.277316039999999</v>
      </c>
      <c r="G277" s="5">
        <v>3.9016897205021381</v>
      </c>
      <c r="H277" s="5">
        <v>0.2069799043805915</v>
      </c>
      <c r="I277" s="23">
        <v>10.8351600710299</v>
      </c>
      <c r="K277" s="23">
        <f t="shared" si="121"/>
        <v>16.864633709784801</v>
      </c>
      <c r="L277" s="23">
        <f t="shared" si="122"/>
        <v>1.5875000281458982</v>
      </c>
      <c r="M277" s="5">
        <f t="shared" si="99"/>
        <v>3.9980829600000001</v>
      </c>
      <c r="N277" s="5">
        <f t="shared" si="100"/>
        <v>0.53561490297754966</v>
      </c>
      <c r="O277" s="5">
        <f t="shared" si="101"/>
        <v>1.9972714749016549</v>
      </c>
      <c r="P277" s="5">
        <f t="shared" si="102"/>
        <v>0.13408665514634749</v>
      </c>
      <c r="Q277" s="5">
        <f t="shared" si="103"/>
        <v>6.7001060324956049E-2</v>
      </c>
      <c r="R277" s="5">
        <f t="shared" si="123"/>
        <v>2.685992336688512E-3</v>
      </c>
      <c r="S277" s="20"/>
      <c r="T277" s="5">
        <v>1.79871657448206E-2</v>
      </c>
      <c r="U277" s="5">
        <v>3.61934603</v>
      </c>
      <c r="V277" s="5">
        <f t="shared" si="116"/>
        <v>1.9024578917810506</v>
      </c>
      <c r="W277" s="5">
        <v>6.5101776929468502E-2</v>
      </c>
      <c r="X277" s="35"/>
      <c r="Y277" s="5">
        <v>1.5742101674749001E-2</v>
      </c>
      <c r="Z277" s="5">
        <v>4.3768198900000002</v>
      </c>
      <c r="AA277" s="5">
        <f t="shared" si="117"/>
        <v>2.0920850580222594</v>
      </c>
      <c r="AB277" s="5">
        <v>6.8900343720443596E-2</v>
      </c>
    </row>
    <row r="278" spans="1:28" x14ac:dyDescent="0.2">
      <c r="A278" s="3" t="s">
        <v>39</v>
      </c>
      <c r="B278" s="4">
        <v>19.820862538052072</v>
      </c>
      <c r="C278" s="4" t="s">
        <v>3</v>
      </c>
      <c r="D278" s="5">
        <v>7.1908333333333324E-2</v>
      </c>
      <c r="E278" s="23">
        <v>13.74293896686455</v>
      </c>
      <c r="F278" s="5">
        <v>15.277316039999999</v>
      </c>
      <c r="G278" s="5">
        <v>3.9016897205021381</v>
      </c>
      <c r="H278" s="5">
        <v>0.2069799043805915</v>
      </c>
      <c r="I278" s="23">
        <v>10.8543837836124</v>
      </c>
      <c r="K278" s="23">
        <f t="shared" si="121"/>
        <v>17.464129717326998</v>
      </c>
      <c r="L278" s="23">
        <f t="shared" si="122"/>
        <v>1.0048861477753801</v>
      </c>
      <c r="M278" s="5">
        <f t="shared" si="99"/>
        <v>3.7675728099999999</v>
      </c>
      <c r="N278" s="5">
        <f t="shared" si="100"/>
        <v>0.41683625138681885</v>
      </c>
      <c r="O278" s="5">
        <f t="shared" si="101"/>
        <v>1.9395358278896606</v>
      </c>
      <c r="P278" s="5">
        <f t="shared" si="102"/>
        <v>0.10745773431789685</v>
      </c>
      <c r="Q278" s="5">
        <f t="shared" si="103"/>
        <v>6.5587943785859554E-2</v>
      </c>
      <c r="R278" s="5">
        <f t="shared" si="123"/>
        <v>3.4937006375996152E-3</v>
      </c>
      <c r="S278" s="20"/>
      <c r="T278" s="5">
        <v>1.8174691526739398E-2</v>
      </c>
      <c r="U278" s="5">
        <v>3.4728250699999998</v>
      </c>
      <c r="V278" s="5">
        <f t="shared" si="116"/>
        <v>1.8635517352625335</v>
      </c>
      <c r="W278" s="5">
        <v>6.3117524373577094E-2</v>
      </c>
      <c r="X278" s="35"/>
      <c r="Y278" s="5">
        <v>1.6753567907914602E-2</v>
      </c>
      <c r="Z278" s="5">
        <v>4.0623205499999999</v>
      </c>
      <c r="AA278" s="5">
        <f t="shared" si="117"/>
        <v>2.015519920516788</v>
      </c>
      <c r="AB278" s="5">
        <v>6.8058363198142E-2</v>
      </c>
    </row>
    <row r="279" spans="1:28" x14ac:dyDescent="0.2">
      <c r="A279" s="3" t="s">
        <v>39</v>
      </c>
      <c r="B279" s="4">
        <v>19.859629249112196</v>
      </c>
      <c r="C279" s="4" t="s">
        <v>3</v>
      </c>
      <c r="D279" s="5">
        <v>7.1908333333333324E-2</v>
      </c>
      <c r="E279" s="23">
        <v>13.74293896686455</v>
      </c>
      <c r="F279" s="5">
        <v>15.277316039999999</v>
      </c>
      <c r="G279" s="5">
        <v>3.9016897205021381</v>
      </c>
      <c r="H279" s="5">
        <v>0.2069799043805915</v>
      </c>
      <c r="I279" s="23">
        <v>10.893150494672801</v>
      </c>
      <c r="K279" s="23">
        <f t="shared" si="121"/>
        <v>16.917368125446149</v>
      </c>
      <c r="L279" s="23">
        <f t="shared" si="122"/>
        <v>2.2705697983357078</v>
      </c>
      <c r="M279" s="5">
        <f t="shared" ref="M279:M336" si="124">AVERAGE(U279, Z279)</f>
        <v>3.9895987499999999</v>
      </c>
      <c r="N279" s="5">
        <f t="shared" ref="N279:N336" si="125">STDEV(U279, Z279)</f>
        <v>0.68410408847766735</v>
      </c>
      <c r="O279" s="5">
        <f t="shared" ref="O279:O336" si="126">AVERAGE(V279, AA279)</f>
        <v>1.9937104553750071</v>
      </c>
      <c r="P279" s="5">
        <f t="shared" ref="P279:P336" si="127">STDEV(V279, AA279)</f>
        <v>0.17156555673200552</v>
      </c>
      <c r="Q279" s="5">
        <f t="shared" ref="Q279:Q336" si="128">AVERAGE(W279, AB279)</f>
        <v>6.6716857685462205E-2</v>
      </c>
      <c r="R279" s="5">
        <f t="shared" si="123"/>
        <v>2.5145782716716929E-3</v>
      </c>
      <c r="S279" s="20"/>
      <c r="T279" s="5">
        <v>1.8522903427006701E-2</v>
      </c>
      <c r="U279" s="5">
        <v>3.5058641100000001</v>
      </c>
      <c r="V279" s="5">
        <f t="shared" si="116"/>
        <v>1.8723952867917608</v>
      </c>
      <c r="W279" s="5">
        <v>6.4938782337738796E-2</v>
      </c>
      <c r="X279" s="35"/>
      <c r="Y279" s="5">
        <v>1.53118328238856E-2</v>
      </c>
      <c r="Z279" s="5">
        <v>4.4733333899999996</v>
      </c>
      <c r="AA279" s="5">
        <f t="shared" si="117"/>
        <v>2.1150256239582537</v>
      </c>
      <c r="AB279" s="5">
        <v>6.8494933033185601E-2</v>
      </c>
    </row>
    <row r="280" spans="1:28" x14ac:dyDescent="0.2">
      <c r="A280" s="3" t="s">
        <v>39</v>
      </c>
      <c r="B280" s="4">
        <v>19.944515506087559</v>
      </c>
      <c r="C280" s="4" t="s">
        <v>3</v>
      </c>
      <c r="D280" s="5">
        <v>7.1908333333333324E-2</v>
      </c>
      <c r="E280" s="23">
        <v>13.74293896686455</v>
      </c>
      <c r="F280" s="5">
        <v>15.277316039999999</v>
      </c>
      <c r="G280" s="5">
        <v>3.9016897205021381</v>
      </c>
      <c r="H280" s="5">
        <v>0.2069799043805915</v>
      </c>
      <c r="I280" s="23">
        <v>10.9780367516488</v>
      </c>
      <c r="K280" s="23">
        <f t="shared" si="121"/>
        <v>17.897754927193049</v>
      </c>
      <c r="L280" s="23">
        <f t="shared" si="122"/>
        <v>2.1828242637734641</v>
      </c>
      <c r="M280" s="5">
        <f t="shared" si="124"/>
        <v>3.7406388100000001</v>
      </c>
      <c r="N280" s="5">
        <f t="shared" si="125"/>
        <v>0.62703193039104432</v>
      </c>
      <c r="O280" s="5">
        <f t="shared" si="126"/>
        <v>1.9306615197297143</v>
      </c>
      <c r="P280" s="5">
        <f t="shared" si="127"/>
        <v>0.16238784581950663</v>
      </c>
      <c r="Q280" s="5">
        <f t="shared" si="128"/>
        <v>6.6264686436617842E-2</v>
      </c>
      <c r="R280" s="5">
        <f t="shared" si="123"/>
        <v>3.0573066651828954E-3</v>
      </c>
      <c r="S280" s="20"/>
      <c r="T280" s="5">
        <v>1.9441244766245799E-2</v>
      </c>
      <c r="U280" s="5">
        <v>3.2972602800000002</v>
      </c>
      <c r="V280" s="5">
        <f t="shared" si="116"/>
        <v>1.8158359727684656</v>
      </c>
      <c r="W280" s="5">
        <v>6.4102844161500194E-2</v>
      </c>
      <c r="X280" s="35"/>
      <c r="Y280" s="5">
        <v>1.63542650881403E-2</v>
      </c>
      <c r="Z280" s="5">
        <v>4.1840173399999996</v>
      </c>
      <c r="AA280" s="5">
        <f t="shared" si="117"/>
        <v>2.045487066690963</v>
      </c>
      <c r="AB280" s="5">
        <v>6.8426528711735504E-2</v>
      </c>
    </row>
    <row r="281" spans="1:28" x14ac:dyDescent="0.2">
      <c r="A281" s="3" t="s">
        <v>39</v>
      </c>
      <c r="B281" s="4">
        <v>20.021352200660129</v>
      </c>
      <c r="C281" s="4" t="s">
        <v>3</v>
      </c>
      <c r="D281" s="5">
        <v>7.1908333333333324E-2</v>
      </c>
      <c r="E281" s="23">
        <v>13.74293896686455</v>
      </c>
      <c r="F281" s="5">
        <v>15.277316039999999</v>
      </c>
      <c r="G281" s="5">
        <v>3.9016897205021381</v>
      </c>
      <c r="H281" s="5">
        <v>0.2069799043805915</v>
      </c>
      <c r="I281" s="23">
        <v>11.0548734462201</v>
      </c>
      <c r="K281" s="23">
        <f t="shared" si="121"/>
        <v>17.4128946100987</v>
      </c>
      <c r="L281" s="23">
        <f t="shared" si="122"/>
        <v>2.2129206980885749</v>
      </c>
      <c r="M281" s="5">
        <f t="shared" si="124"/>
        <v>3.8828054400000003</v>
      </c>
      <c r="N281" s="5">
        <f t="shared" si="125"/>
        <v>0.5608180695630729</v>
      </c>
      <c r="O281" s="5">
        <f t="shared" si="126"/>
        <v>1.9679058885283665</v>
      </c>
      <c r="P281" s="5">
        <f t="shared" si="127"/>
        <v>0.1424910796883852</v>
      </c>
      <c r="Q281" s="5">
        <f t="shared" si="128"/>
        <v>6.6990358961238811E-2</v>
      </c>
      <c r="R281" s="5">
        <f t="shared" si="123"/>
        <v>1.1731254159137463E-3</v>
      </c>
      <c r="S281" s="20"/>
      <c r="T281" s="5">
        <v>1.8977665841945199E-2</v>
      </c>
      <c r="U281" s="5">
        <v>3.4862471799999999</v>
      </c>
      <c r="V281" s="5">
        <f t="shared" si="116"/>
        <v>1.8671494798221164</v>
      </c>
      <c r="W281" s="5">
        <v>6.6160834024463905E-2</v>
      </c>
      <c r="X281" s="35"/>
      <c r="Y281" s="5">
        <v>1.5848123378252199E-2</v>
      </c>
      <c r="Z281" s="5">
        <v>4.2793637000000002</v>
      </c>
      <c r="AA281" s="5">
        <f t="shared" si="117"/>
        <v>2.0686622972346163</v>
      </c>
      <c r="AB281" s="5">
        <v>6.7819883898013703E-2</v>
      </c>
    </row>
    <row r="282" spans="1:28" x14ac:dyDescent="0.2">
      <c r="A282" s="3" t="s">
        <v>39</v>
      </c>
      <c r="B282" s="4">
        <v>20.339124080416592</v>
      </c>
      <c r="C282" s="4" t="s">
        <v>3</v>
      </c>
      <c r="D282" s="5">
        <v>7.1908333333333324E-2</v>
      </c>
      <c r="E282" s="23">
        <v>13.74293896686455</v>
      </c>
      <c r="F282" s="5">
        <v>15.277316039999999</v>
      </c>
      <c r="G282" s="5">
        <v>3.9016897205021381</v>
      </c>
      <c r="H282" s="5">
        <v>0.2069799043805915</v>
      </c>
      <c r="I282" s="23">
        <v>11.372645325976601</v>
      </c>
      <c r="K282" s="23">
        <f t="shared" si="121"/>
        <v>17.910333252933953</v>
      </c>
      <c r="L282" s="23">
        <f t="shared" si="122"/>
        <v>1.8495253444928095</v>
      </c>
      <c r="M282" s="5">
        <f t="shared" si="124"/>
        <v>3.9911250100000002</v>
      </c>
      <c r="N282" s="5">
        <f t="shared" si="125"/>
        <v>0.55173985086854116</v>
      </c>
      <c r="O282" s="5">
        <f t="shared" si="126"/>
        <v>1.9953866652696</v>
      </c>
      <c r="P282" s="5">
        <f t="shared" si="127"/>
        <v>0.13825386840349438</v>
      </c>
      <c r="Q282" s="5">
        <f t="shared" si="128"/>
        <v>7.0972150564345304E-2</v>
      </c>
      <c r="R282" s="5">
        <f t="shared" si="123"/>
        <v>2.5001577389453778E-3</v>
      </c>
      <c r="S282" s="20"/>
      <c r="T282" s="5">
        <v>1.9218145166001201E-2</v>
      </c>
      <c r="U282" s="5">
        <v>3.6009860200000001</v>
      </c>
      <c r="V282" s="5">
        <f t="shared" si="116"/>
        <v>1.8976264173962165</v>
      </c>
      <c r="W282" s="5">
        <v>6.9204272073100995E-2</v>
      </c>
      <c r="X282" s="35"/>
      <c r="Y282" s="5">
        <v>1.6602521339866699E-2</v>
      </c>
      <c r="Z282" s="5">
        <v>4.3812639999999998</v>
      </c>
      <c r="AA282" s="5">
        <f t="shared" si="117"/>
        <v>2.0931469131429834</v>
      </c>
      <c r="AB282" s="5">
        <v>7.27400290555896E-2</v>
      </c>
    </row>
    <row r="283" spans="1:28" x14ac:dyDescent="0.2">
      <c r="A283" s="3" t="s">
        <v>39</v>
      </c>
      <c r="B283" s="4">
        <v>20.761004027142508</v>
      </c>
      <c r="C283" s="4" t="s">
        <v>3</v>
      </c>
      <c r="D283" s="5">
        <v>7.1908333333333324E-2</v>
      </c>
      <c r="E283" s="23">
        <v>13.74293896686455</v>
      </c>
      <c r="F283" s="5">
        <v>15.277316039999999</v>
      </c>
      <c r="G283" s="5">
        <v>3.9016897205021381</v>
      </c>
      <c r="H283" s="5">
        <v>0.2069799043805915</v>
      </c>
      <c r="I283" s="23">
        <v>11.794525272704099</v>
      </c>
      <c r="K283" s="23">
        <f t="shared" si="121"/>
        <v>18.220340082806</v>
      </c>
      <c r="L283" s="23">
        <f t="shared" si="122"/>
        <v>2.1619493002686863</v>
      </c>
      <c r="M283" s="5">
        <f t="shared" si="124"/>
        <v>3.7472825300000001</v>
      </c>
      <c r="N283" s="5">
        <f t="shared" si="125"/>
        <v>0.61896945644554824</v>
      </c>
      <c r="O283" s="5">
        <f t="shared" si="126"/>
        <v>1.9324747372186477</v>
      </c>
      <c r="P283" s="5">
        <f t="shared" si="127"/>
        <v>0.16014943029382472</v>
      </c>
      <c r="Q283" s="5">
        <f t="shared" si="128"/>
        <v>6.7607671791332646E-2</v>
      </c>
      <c r="R283" s="5">
        <f t="shared" si="123"/>
        <v>3.1763991536650268E-3</v>
      </c>
      <c r="S283" s="20"/>
      <c r="T283" s="5">
        <v>1.9749069093607501E-2</v>
      </c>
      <c r="U283" s="5">
        <v>3.3096050300000002</v>
      </c>
      <c r="V283" s="5">
        <f t="shared" si="116"/>
        <v>1.8192319890547219</v>
      </c>
      <c r="W283" s="5">
        <v>6.5361618410020902E-2</v>
      </c>
      <c r="X283" s="35"/>
      <c r="Y283" s="5">
        <v>1.6691611072004502E-2</v>
      </c>
      <c r="Z283" s="5">
        <v>4.1849600300000001</v>
      </c>
      <c r="AA283" s="5">
        <f t="shared" si="117"/>
        <v>2.0457174853825735</v>
      </c>
      <c r="AB283" s="5">
        <v>6.9853725172644404E-2</v>
      </c>
    </row>
    <row r="284" spans="1:28" x14ac:dyDescent="0.2">
      <c r="A284" s="3" t="s">
        <v>39</v>
      </c>
      <c r="B284" s="4">
        <v>21.344591038813814</v>
      </c>
      <c r="C284" s="4" t="s">
        <v>3</v>
      </c>
      <c r="D284" s="5">
        <v>7.1908333333333324E-2</v>
      </c>
      <c r="E284" s="23">
        <v>13.74293896686455</v>
      </c>
      <c r="F284" s="5">
        <v>15.277316039999999</v>
      </c>
      <c r="G284" s="5">
        <v>3.9016897205021381</v>
      </c>
      <c r="H284" s="5">
        <v>0.2069799043805915</v>
      </c>
      <c r="I284" s="23">
        <v>12.378112284373501</v>
      </c>
      <c r="K284" s="23">
        <f t="shared" si="121"/>
        <v>16.944843544221552</v>
      </c>
      <c r="L284" s="23">
        <f t="shared" si="122"/>
        <v>1.8595950388878364</v>
      </c>
      <c r="M284" s="5">
        <f t="shared" si="124"/>
        <v>3.4941927100000001</v>
      </c>
      <c r="N284" s="5">
        <f t="shared" si="125"/>
        <v>0.5258383597680526</v>
      </c>
      <c r="O284" s="5">
        <f t="shared" si="126"/>
        <v>1.866620722677625</v>
      </c>
      <c r="P284" s="5">
        <f t="shared" si="127"/>
        <v>0.14085302744677219</v>
      </c>
      <c r="Q284" s="5">
        <f t="shared" si="128"/>
        <v>5.8719625581768797E-2</v>
      </c>
      <c r="R284" s="5">
        <f t="shared" si="123"/>
        <v>2.4124653073856785E-3</v>
      </c>
      <c r="S284" s="20"/>
      <c r="T284" s="5">
        <v>1.825977580648E-2</v>
      </c>
      <c r="U284" s="5">
        <v>3.12236884</v>
      </c>
      <c r="V284" s="5">
        <f t="shared" si="116"/>
        <v>1.7670225918193576</v>
      </c>
      <c r="W284" s="5">
        <v>5.7013755003539099E-2</v>
      </c>
      <c r="X284" s="35"/>
      <c r="Y284" s="5">
        <v>1.5629911281963099E-2</v>
      </c>
      <c r="Z284" s="5">
        <v>3.8660165800000001</v>
      </c>
      <c r="AA284" s="5">
        <f t="shared" si="117"/>
        <v>1.9662188535358927</v>
      </c>
      <c r="AB284" s="5">
        <v>6.0425496159998503E-2</v>
      </c>
    </row>
    <row r="285" spans="1:28" x14ac:dyDescent="0.2">
      <c r="A285" s="1" t="s">
        <v>40</v>
      </c>
      <c r="B285" s="2">
        <v>17.297741628613654</v>
      </c>
      <c r="C285" s="2" t="s">
        <v>2</v>
      </c>
      <c r="D285" s="6">
        <v>0.27256666666666668</v>
      </c>
      <c r="E285" s="22">
        <v>16.043773753299149</v>
      </c>
      <c r="F285" s="6">
        <v>0.69902335999999998</v>
      </c>
      <c r="G285" s="6">
        <v>0.81982892308544342</v>
      </c>
      <c r="H285" s="6">
        <v>1.0352159220126115E-2</v>
      </c>
      <c r="I285" s="22">
        <v>0</v>
      </c>
      <c r="K285" s="22">
        <f>AVERAGE(T285, Y285) * 1000</f>
        <v>16.043773753299149</v>
      </c>
      <c r="L285" s="22">
        <f>STDEV(T285, Y285) * 1000</f>
        <v>4.5370238353653809</v>
      </c>
      <c r="M285" s="6">
        <f t="shared" si="124"/>
        <v>0.69902335999999998</v>
      </c>
      <c r="N285" s="6">
        <f t="shared" si="125"/>
        <v>0.38034334722218976</v>
      </c>
      <c r="O285" s="6">
        <f t="shared" si="126"/>
        <v>0.81982892308544342</v>
      </c>
      <c r="P285" s="6">
        <f t="shared" si="127"/>
        <v>0.23196507009703904</v>
      </c>
      <c r="Q285" s="6">
        <f t="shared" si="128"/>
        <v>1.0352159220126115E-2</v>
      </c>
      <c r="R285" s="6">
        <f>STDEV(W285, AB285)</f>
        <v>2.9306569656081102E-3</v>
      </c>
      <c r="S285" s="20"/>
      <c r="T285" s="6">
        <v>1.9251934073691E-2</v>
      </c>
      <c r="U285" s="6">
        <v>0.43008000000000002</v>
      </c>
      <c r="V285" s="6">
        <f t="shared" si="116"/>
        <v>0.65580484902141434</v>
      </c>
      <c r="W285" s="6">
        <v>8.2798718064130295E-3</v>
      </c>
      <c r="X285" s="35"/>
      <c r="Y285" s="6">
        <v>1.2835613432907299E-2</v>
      </c>
      <c r="Z285" s="6">
        <v>0.96796671999999995</v>
      </c>
      <c r="AA285" s="6">
        <f t="shared" si="117"/>
        <v>0.9838529971494725</v>
      </c>
      <c r="AB285" s="6">
        <v>1.24244466338392E-2</v>
      </c>
    </row>
    <row r="286" spans="1:28" x14ac:dyDescent="0.2">
      <c r="A286" s="1" t="s">
        <v>40</v>
      </c>
      <c r="B286" s="2">
        <v>18.377238362506734</v>
      </c>
      <c r="C286" s="2" t="s">
        <v>2</v>
      </c>
      <c r="D286" s="6">
        <v>0.27103333333333335</v>
      </c>
      <c r="E286" s="22">
        <v>16.043773753299149</v>
      </c>
      <c r="F286" s="6">
        <v>0.69902335999999998</v>
      </c>
      <c r="G286" s="6">
        <v>0.81982892308544342</v>
      </c>
      <c r="H286" s="6">
        <v>1.0352159220126115E-2</v>
      </c>
      <c r="I286" s="22">
        <v>1.07949673389148</v>
      </c>
      <c r="K286" s="22">
        <f t="shared" ref="K286:K296" si="129">AVERAGE(T286, Y286) * 1000</f>
        <v>13.553130454064901</v>
      </c>
      <c r="L286" s="22">
        <f t="shared" ref="L286:L296" si="130">STDEV(T286, Y286) * 1000</f>
        <v>3.0564039792960713</v>
      </c>
      <c r="M286" s="6">
        <f t="shared" si="124"/>
        <v>0.70556310499999997</v>
      </c>
      <c r="N286" s="6">
        <f t="shared" si="125"/>
        <v>0.36073778640895998</v>
      </c>
      <c r="O286" s="6">
        <f t="shared" si="126"/>
        <v>0.82565218773978311</v>
      </c>
      <c r="P286" s="6">
        <f t="shared" si="127"/>
        <v>0.21845626509903493</v>
      </c>
      <c r="Q286" s="6">
        <f t="shared" si="128"/>
        <v>9.0113086027087102E-3</v>
      </c>
      <c r="R286" s="6">
        <f t="shared" ref="R286:R296" si="131">STDEV(W286, AB286)</f>
        <v>2.732640397144802E-3</v>
      </c>
      <c r="S286" s="20"/>
      <c r="T286" s="6">
        <v>1.57143344338707E-2</v>
      </c>
      <c r="U286" s="6">
        <v>0.45048296999999998</v>
      </c>
      <c r="V286" s="6">
        <f t="shared" si="116"/>
        <v>0.67118028129556961</v>
      </c>
      <c r="W286" s="6">
        <v>7.0790400473433202E-3</v>
      </c>
      <c r="X286" s="35"/>
      <c r="Y286" s="6">
        <v>1.1391926474259099E-2</v>
      </c>
      <c r="Z286" s="6">
        <v>0.96064324000000001</v>
      </c>
      <c r="AA286" s="6">
        <f t="shared" si="117"/>
        <v>0.98012409418399671</v>
      </c>
      <c r="AB286" s="6">
        <v>1.09435771580741E-2</v>
      </c>
    </row>
    <row r="287" spans="1:28" x14ac:dyDescent="0.2">
      <c r="A287" s="1" t="s">
        <v>40</v>
      </c>
      <c r="B287" s="2">
        <v>19.316957382038428</v>
      </c>
      <c r="C287" s="2" t="s">
        <v>2</v>
      </c>
      <c r="D287" s="6">
        <v>0.27333333333333332</v>
      </c>
      <c r="E287" s="22">
        <v>16.043773753299149</v>
      </c>
      <c r="F287" s="6">
        <v>0.69902335999999998</v>
      </c>
      <c r="G287" s="6">
        <v>0.81982892308544342</v>
      </c>
      <c r="H287" s="6">
        <v>1.0352159220126115E-2</v>
      </c>
      <c r="I287" s="22">
        <v>2.0192157534247701</v>
      </c>
      <c r="K287" s="22">
        <f t="shared" si="129"/>
        <v>11.629293377288752</v>
      </c>
      <c r="L287" s="22">
        <f t="shared" si="130"/>
        <v>1.270701508361866</v>
      </c>
      <c r="M287" s="6">
        <f t="shared" si="124"/>
        <v>0.45432831999999995</v>
      </c>
      <c r="N287" s="6">
        <f t="shared" si="125"/>
        <v>0.29217968982466125</v>
      </c>
      <c r="O287" s="6">
        <f t="shared" si="126"/>
        <v>0.65534862222879253</v>
      </c>
      <c r="P287" s="6">
        <f t="shared" si="127"/>
        <v>0.2229192828932629</v>
      </c>
      <c r="Q287" s="6">
        <f t="shared" si="128"/>
        <v>5.0978807366042853E-3</v>
      </c>
      <c r="R287" s="6">
        <f t="shared" si="131"/>
        <v>2.8205276503407216E-3</v>
      </c>
      <c r="S287" s="20"/>
      <c r="T287" s="6">
        <v>1.25278150307154E-2</v>
      </c>
      <c r="U287" s="6">
        <v>0.24772607999999999</v>
      </c>
      <c r="V287" s="6">
        <f t="shared" si="116"/>
        <v>0.49772088563772365</v>
      </c>
      <c r="W287" s="6">
        <v>3.1034665085242002E-3</v>
      </c>
      <c r="X287" s="35"/>
      <c r="Y287" s="6">
        <v>1.0730771723862101E-2</v>
      </c>
      <c r="Z287" s="6">
        <v>0.66093055999999994</v>
      </c>
      <c r="AA287" s="6">
        <f t="shared" si="117"/>
        <v>0.8129763588198613</v>
      </c>
      <c r="AB287" s="6">
        <v>7.0922949646843696E-3</v>
      </c>
    </row>
    <row r="288" spans="1:28" x14ac:dyDescent="0.2">
      <c r="A288" s="1" t="s">
        <v>40</v>
      </c>
      <c r="B288" s="2">
        <v>18.377236586758766</v>
      </c>
      <c r="C288" s="2" t="s">
        <v>3</v>
      </c>
      <c r="D288" s="6">
        <v>0.26846666666666669</v>
      </c>
      <c r="E288" s="22">
        <v>16.334122803479399</v>
      </c>
      <c r="F288" s="6">
        <v>0.63869147999999998</v>
      </c>
      <c r="G288" s="6">
        <v>0.79161670716641996</v>
      </c>
      <c r="H288" s="6">
        <v>1.0025824366463555E-2</v>
      </c>
      <c r="I288" s="22">
        <v>0</v>
      </c>
      <c r="K288" s="22">
        <f t="shared" si="129"/>
        <v>16.334122803479399</v>
      </c>
      <c r="L288" s="22">
        <f t="shared" si="130"/>
        <v>3.311062902266992</v>
      </c>
      <c r="M288" s="6">
        <f t="shared" si="124"/>
        <v>0.63869147999999998</v>
      </c>
      <c r="N288" s="6">
        <f t="shared" si="125"/>
        <v>0.24562547640761392</v>
      </c>
      <c r="O288" s="6">
        <f t="shared" si="126"/>
        <v>0.79161670716641996</v>
      </c>
      <c r="P288" s="6">
        <f t="shared" si="127"/>
        <v>0.1551416703209979</v>
      </c>
      <c r="Q288" s="6">
        <f t="shared" si="128"/>
        <v>1.0025824366463555E-2</v>
      </c>
      <c r="R288" s="6">
        <f t="shared" si="131"/>
        <v>1.8973290298831167E-3</v>
      </c>
      <c r="S288" s="20"/>
      <c r="T288" s="6">
        <v>1.8675397834607602E-2</v>
      </c>
      <c r="U288" s="6">
        <v>0.46500804000000001</v>
      </c>
      <c r="V288" s="6">
        <f t="shared" si="116"/>
        <v>0.68191498003783435</v>
      </c>
      <c r="W288" s="6">
        <v>8.6842101432911094E-3</v>
      </c>
      <c r="X288" s="35"/>
      <c r="Y288" s="6">
        <v>1.39928477723512E-2</v>
      </c>
      <c r="Z288" s="6">
        <v>0.81237492</v>
      </c>
      <c r="AA288" s="6">
        <f t="shared" si="117"/>
        <v>0.90131843429500547</v>
      </c>
      <c r="AB288" s="6">
        <v>1.1367438589636E-2</v>
      </c>
    </row>
    <row r="289" spans="1:28" x14ac:dyDescent="0.2">
      <c r="A289" s="1" t="s">
        <v>40</v>
      </c>
      <c r="B289" s="2">
        <v>19.316961028665776</v>
      </c>
      <c r="C289" s="2" t="s">
        <v>3</v>
      </c>
      <c r="D289" s="6">
        <v>0.26806666666666668</v>
      </c>
      <c r="E289" s="22">
        <v>16.334122803479399</v>
      </c>
      <c r="F289" s="6">
        <v>0.63869147999999998</v>
      </c>
      <c r="G289" s="6">
        <v>0.79161670716641996</v>
      </c>
      <c r="H289" s="6">
        <v>1.0025824366463555E-2</v>
      </c>
      <c r="I289" s="22">
        <v>0.93972444190764903</v>
      </c>
      <c r="K289" s="22">
        <f t="shared" si="129"/>
        <v>10.483943957875359</v>
      </c>
      <c r="L289" s="22">
        <f t="shared" si="130"/>
        <v>2.2343006972439667</v>
      </c>
      <c r="M289" s="6">
        <f t="shared" si="124"/>
        <v>0.48667877999999998</v>
      </c>
      <c r="N289" s="6">
        <f t="shared" si="125"/>
        <v>0.17366664168307994</v>
      </c>
      <c r="O289" s="6">
        <f t="shared" si="126"/>
        <v>0.6919573570117864</v>
      </c>
      <c r="P289" s="6">
        <f t="shared" si="127"/>
        <v>0.12548941052744753</v>
      </c>
      <c r="Q289" s="6">
        <f t="shared" si="128"/>
        <v>5.29632480430742E-3</v>
      </c>
      <c r="R289" s="6">
        <f t="shared" si="131"/>
        <v>2.9080980762456739E-3</v>
      </c>
      <c r="S289" s="20"/>
      <c r="T289" s="6">
        <v>8.9040547836443194E-3</v>
      </c>
      <c r="U289" s="6">
        <v>0.36387792000000002</v>
      </c>
      <c r="V289" s="6">
        <f t="shared" si="116"/>
        <v>0.6032229438607255</v>
      </c>
      <c r="W289" s="6">
        <v>3.2399889342385499E-3</v>
      </c>
      <c r="X289" s="35"/>
      <c r="Y289" s="6">
        <v>1.20638331321064E-2</v>
      </c>
      <c r="Z289" s="6">
        <v>0.60947963999999999</v>
      </c>
      <c r="AA289" s="6">
        <f t="shared" si="117"/>
        <v>0.7806917701628473</v>
      </c>
      <c r="AB289" s="6">
        <v>7.3526606743762896E-3</v>
      </c>
    </row>
    <row r="290" spans="1:28" x14ac:dyDescent="0.2">
      <c r="A290" s="1" t="s">
        <v>40</v>
      </c>
      <c r="B290" s="2">
        <v>27.456993689750679</v>
      </c>
      <c r="C290" s="2" t="s">
        <v>3</v>
      </c>
      <c r="D290" s="6">
        <v>6.6141666666666668E-2</v>
      </c>
      <c r="E290" s="22">
        <v>16.334122803479399</v>
      </c>
      <c r="F290" s="6">
        <v>0.63869147999999998</v>
      </c>
      <c r="G290" s="6">
        <v>0.79161670716641996</v>
      </c>
      <c r="H290" s="6">
        <v>1.0025824366463555E-2</v>
      </c>
      <c r="I290" s="22">
        <v>9.0797571029931898</v>
      </c>
      <c r="K290" s="22">
        <f t="shared" si="129"/>
        <v>8.4609853127461196</v>
      </c>
      <c r="L290" s="22">
        <f t="shared" si="130"/>
        <v>1.5926232276573515</v>
      </c>
      <c r="M290" s="6">
        <f t="shared" si="124"/>
        <v>0.20588464000000001</v>
      </c>
      <c r="N290" s="6">
        <f t="shared" si="125"/>
        <v>0.10747440418047827</v>
      </c>
      <c r="O290" s="6">
        <f t="shared" si="126"/>
        <v>0.44566252272743645</v>
      </c>
      <c r="P290" s="6">
        <f t="shared" si="127"/>
        <v>0.12057823880134583</v>
      </c>
      <c r="Q290" s="6">
        <f t="shared" si="128"/>
        <v>1.8275700313982535E-3</v>
      </c>
      <c r="R290" s="6">
        <f t="shared" si="131"/>
        <v>1.2372360151490377E-3</v>
      </c>
      <c r="S290" s="20"/>
      <c r="T290" s="6">
        <v>7.3348306285944001E-3</v>
      </c>
      <c r="U290" s="6">
        <v>0.12988875999999999</v>
      </c>
      <c r="V290" s="6">
        <f t="shared" si="116"/>
        <v>0.36040083240747378</v>
      </c>
      <c r="W290" s="6">
        <v>9.5271205515814702E-4</v>
      </c>
      <c r="X290" s="35"/>
      <c r="Y290" s="6">
        <v>9.58713999689784E-3</v>
      </c>
      <c r="Z290" s="6">
        <v>0.28188052000000002</v>
      </c>
      <c r="AA290" s="6">
        <f t="shared" si="117"/>
        <v>0.53092421304739912</v>
      </c>
      <c r="AB290" s="6">
        <v>2.7024280076383602E-3</v>
      </c>
    </row>
    <row r="291" spans="1:28" x14ac:dyDescent="0.2">
      <c r="A291" s="1" t="s">
        <v>40</v>
      </c>
      <c r="B291" s="2">
        <v>27.689474949263012</v>
      </c>
      <c r="C291" s="2" t="s">
        <v>3</v>
      </c>
      <c r="D291" s="6">
        <v>6.6141666666666668E-2</v>
      </c>
      <c r="E291" s="22">
        <v>16.334122803479399</v>
      </c>
      <c r="F291" s="6">
        <v>0.63869147999999998</v>
      </c>
      <c r="G291" s="6">
        <v>0.79161670716641996</v>
      </c>
      <c r="H291" s="6">
        <v>1.0025824366463555E-2</v>
      </c>
      <c r="I291" s="22">
        <v>9.3122383625061609</v>
      </c>
      <c r="K291" s="22">
        <f t="shared" si="129"/>
        <v>8.4235069401944695</v>
      </c>
      <c r="L291" s="22">
        <f t="shared" si="130"/>
        <v>5.9516131769732847E-2</v>
      </c>
      <c r="M291" s="6">
        <f t="shared" si="124"/>
        <v>0.12694810000000001</v>
      </c>
      <c r="N291" s="6">
        <f t="shared" si="125"/>
        <v>6.6947257839281155E-2</v>
      </c>
      <c r="O291" s="6">
        <f t="shared" si="126"/>
        <v>0.34981399591918821</v>
      </c>
      <c r="P291" s="6">
        <f t="shared" si="127"/>
        <v>9.5689793176181343E-2</v>
      </c>
      <c r="Q291" s="6">
        <f t="shared" si="128"/>
        <v>1.0713404223040934E-3</v>
      </c>
      <c r="R291" s="6">
        <f t="shared" si="131"/>
        <v>5.7148615088369124E-4</v>
      </c>
      <c r="S291" s="20"/>
      <c r="T291" s="6">
        <v>8.3814226798300997E-3</v>
      </c>
      <c r="U291" s="6">
        <v>7.9609239999999998E-2</v>
      </c>
      <c r="V291" s="6">
        <f t="shared" si="116"/>
        <v>0.28215109427397228</v>
      </c>
      <c r="W291" s="6">
        <v>6.6723868966003699E-4</v>
      </c>
      <c r="X291" s="35"/>
      <c r="Y291" s="6">
        <v>8.4655912005588401E-3</v>
      </c>
      <c r="Z291" s="6">
        <v>0.17428695999999999</v>
      </c>
      <c r="AA291" s="6">
        <f t="shared" si="117"/>
        <v>0.41747689756440415</v>
      </c>
      <c r="AB291" s="6">
        <v>1.47544215494815E-3</v>
      </c>
    </row>
    <row r="292" spans="1:28" x14ac:dyDescent="0.2">
      <c r="A292" s="1" t="s">
        <v>40</v>
      </c>
      <c r="B292" s="2">
        <v>27.977468448756134</v>
      </c>
      <c r="C292" s="2" t="s">
        <v>3</v>
      </c>
      <c r="D292" s="6">
        <v>6.6141666666666668E-2</v>
      </c>
      <c r="E292" s="22">
        <v>16.334122803479399</v>
      </c>
      <c r="F292" s="6">
        <v>0.63869147999999998</v>
      </c>
      <c r="G292" s="6">
        <v>0.79161670716641996</v>
      </c>
      <c r="H292" s="6">
        <v>1.0025824366463555E-2</v>
      </c>
      <c r="I292" s="22">
        <v>9.6002318619989708</v>
      </c>
      <c r="K292" s="22">
        <f t="shared" si="129"/>
        <v>8.7252852152171059</v>
      </c>
      <c r="L292" s="22">
        <f t="shared" si="130"/>
        <v>0.4461339638598516</v>
      </c>
      <c r="M292" s="6">
        <f t="shared" si="124"/>
        <v>0.33544666000000001</v>
      </c>
      <c r="N292" s="6">
        <f t="shared" si="125"/>
        <v>0.12832237282145614</v>
      </c>
      <c r="O292" s="6">
        <f t="shared" si="126"/>
        <v>0.57375432773724289</v>
      </c>
      <c r="P292" s="6">
        <f t="shared" si="127"/>
        <v>0.11182693238021403</v>
      </c>
      <c r="Q292" s="6">
        <f t="shared" si="128"/>
        <v>2.8982432985725903E-3</v>
      </c>
      <c r="R292" s="6">
        <f t="shared" si="131"/>
        <v>9.6999515427127541E-4</v>
      </c>
      <c r="S292" s="20"/>
      <c r="T292" s="6">
        <v>9.0407495663800408E-3</v>
      </c>
      <c r="U292" s="6">
        <v>0.24470903999999999</v>
      </c>
      <c r="V292" s="6">
        <f t="shared" si="116"/>
        <v>0.49468074553190361</v>
      </c>
      <c r="W292" s="6">
        <v>2.2123531472692799E-3</v>
      </c>
      <c r="X292" s="35"/>
      <c r="Y292" s="6">
        <v>8.4098208640541704E-3</v>
      </c>
      <c r="Z292" s="6">
        <v>0.42618428000000003</v>
      </c>
      <c r="AA292" s="6">
        <f t="shared" si="117"/>
        <v>0.65282790994258211</v>
      </c>
      <c r="AB292" s="6">
        <v>3.5841334498759002E-3</v>
      </c>
    </row>
    <row r="293" spans="1:28" x14ac:dyDescent="0.2">
      <c r="A293" s="1" t="s">
        <v>40</v>
      </c>
      <c r="B293" s="2">
        <v>28.193796993912301</v>
      </c>
      <c r="C293" s="2" t="s">
        <v>3</v>
      </c>
      <c r="D293" s="6">
        <v>6.6141666666666668E-2</v>
      </c>
      <c r="E293" s="22">
        <v>16.334122803479399</v>
      </c>
      <c r="F293" s="6">
        <v>0.63869147999999998</v>
      </c>
      <c r="G293" s="6">
        <v>0.79161670716641996</v>
      </c>
      <c r="H293" s="6">
        <v>1.0025824366463555E-2</v>
      </c>
      <c r="I293" s="22">
        <v>9.8165604071535295</v>
      </c>
      <c r="K293" s="22">
        <f t="shared" si="129"/>
        <v>10.731200835554789</v>
      </c>
      <c r="L293" s="22">
        <f t="shared" si="130"/>
        <v>2.44491394771042</v>
      </c>
      <c r="M293" s="6">
        <f t="shared" si="124"/>
        <v>0.246977</v>
      </c>
      <c r="N293" s="6">
        <f t="shared" si="125"/>
        <v>0.11133413240344929</v>
      </c>
      <c r="O293" s="6">
        <f t="shared" si="126"/>
        <v>0.49044417899510007</v>
      </c>
      <c r="P293" s="6">
        <f t="shared" si="127"/>
        <v>0.11350336814229138</v>
      </c>
      <c r="Q293" s="6">
        <f t="shared" si="128"/>
        <v>2.5142586021781E-3</v>
      </c>
      <c r="R293" s="6">
        <f t="shared" si="131"/>
        <v>5.9091142260998483E-4</v>
      </c>
      <c r="S293" s="20"/>
      <c r="T293" s="6">
        <v>1.24600160673984E-2</v>
      </c>
      <c r="U293" s="6">
        <v>0.16825187999999999</v>
      </c>
      <c r="V293" s="6">
        <f t="shared" si="116"/>
        <v>0.41018517769417268</v>
      </c>
      <c r="W293" s="6">
        <v>2.09642112816999E-3</v>
      </c>
      <c r="X293" s="35"/>
      <c r="Y293" s="6">
        <v>9.0023856037111799E-3</v>
      </c>
      <c r="Z293" s="6">
        <v>0.32570211999999998</v>
      </c>
      <c r="AA293" s="6">
        <f t="shared" si="117"/>
        <v>0.5707031802960274</v>
      </c>
      <c r="AB293" s="6">
        <v>2.93209607618621E-3</v>
      </c>
    </row>
    <row r="294" spans="1:28" x14ac:dyDescent="0.2">
      <c r="A294" s="1" t="s">
        <v>40</v>
      </c>
      <c r="B294" s="2">
        <v>28.456788432268642</v>
      </c>
      <c r="C294" s="2" t="s">
        <v>3</v>
      </c>
      <c r="D294" s="6">
        <v>6.6141666666666668E-2</v>
      </c>
      <c r="E294" s="22">
        <v>16.334122803479399</v>
      </c>
      <c r="F294" s="6">
        <v>0.63869147999999998</v>
      </c>
      <c r="G294" s="6">
        <v>0.79161670716641996</v>
      </c>
      <c r="H294" s="6">
        <v>1.0025824366463555E-2</v>
      </c>
      <c r="I294" s="22">
        <v>10.079551845509901</v>
      </c>
      <c r="K294" s="22">
        <f t="shared" si="129"/>
        <v>9.4002495611206385</v>
      </c>
      <c r="L294" s="22">
        <f t="shared" si="130"/>
        <v>0.12717784893442405</v>
      </c>
      <c r="M294" s="6">
        <f t="shared" si="124"/>
        <v>0.1726917</v>
      </c>
      <c r="N294" s="6">
        <f t="shared" si="125"/>
        <v>6.6593902438586705E-3</v>
      </c>
      <c r="O294" s="6">
        <f t="shared" si="126"/>
        <v>0.41552327714593329</v>
      </c>
      <c r="P294" s="6">
        <f t="shared" si="127"/>
        <v>8.0132577524891294E-3</v>
      </c>
      <c r="Q294" s="6">
        <f t="shared" si="128"/>
        <v>1.622921613670965E-3</v>
      </c>
      <c r="R294" s="6">
        <f t="shared" si="131"/>
        <v>4.063737128233563E-5</v>
      </c>
      <c r="S294" s="20"/>
      <c r="T294" s="6">
        <v>9.4901778805188894E-3</v>
      </c>
      <c r="U294" s="6">
        <v>0.16798279999999999</v>
      </c>
      <c r="V294" s="6">
        <f t="shared" si="116"/>
        <v>0.40985704824975255</v>
      </c>
      <c r="W294" s="6">
        <v>1.59418665286763E-3</v>
      </c>
      <c r="X294" s="35"/>
      <c r="Y294" s="6">
        <v>9.3103212417223902E-3</v>
      </c>
      <c r="Z294" s="6">
        <v>0.17740059999999999</v>
      </c>
      <c r="AA294" s="6">
        <f t="shared" si="117"/>
        <v>0.42118950604211403</v>
      </c>
      <c r="AB294" s="6">
        <v>1.6516565744743E-3</v>
      </c>
    </row>
    <row r="295" spans="1:28" x14ac:dyDescent="0.2">
      <c r="A295" s="1" t="s">
        <v>40</v>
      </c>
      <c r="B295" s="2">
        <v>29.037653285134201</v>
      </c>
      <c r="C295" s="2" t="s">
        <v>3</v>
      </c>
      <c r="D295" s="6">
        <v>6.6141666666666668E-2</v>
      </c>
      <c r="E295" s="22">
        <v>16.334122803479399</v>
      </c>
      <c r="F295" s="6">
        <v>0.63869147999999998</v>
      </c>
      <c r="G295" s="6">
        <v>0.79161670716641996</v>
      </c>
      <c r="H295" s="6">
        <v>1.0025824366463555E-2</v>
      </c>
      <c r="I295" s="22">
        <v>10.6604166983764</v>
      </c>
      <c r="K295" s="22">
        <f t="shared" si="129"/>
        <v>9.1101361522287654</v>
      </c>
      <c r="L295" s="22">
        <f t="shared" si="130"/>
        <v>8.3782822699752513E-2</v>
      </c>
      <c r="M295" s="6">
        <f t="shared" si="124"/>
        <v>0.14451518000000002</v>
      </c>
      <c r="N295" s="6">
        <f t="shared" si="125"/>
        <v>7.8580804877532218E-2</v>
      </c>
      <c r="O295" s="6">
        <f t="shared" si="126"/>
        <v>0.37277419345729479</v>
      </c>
      <c r="P295" s="6">
        <f t="shared" si="127"/>
        <v>0.10540000656796364</v>
      </c>
      <c r="Q295" s="6">
        <f t="shared" si="128"/>
        <v>1.3132611050425155E-3</v>
      </c>
      <c r="R295" s="6">
        <f t="shared" si="131"/>
        <v>7.0377394168267399E-4</v>
      </c>
      <c r="S295" s="20"/>
      <c r="T295" s="6">
        <v>9.0508927501508196E-3</v>
      </c>
      <c r="U295" s="6">
        <v>0.20008020000000001</v>
      </c>
      <c r="V295" s="6">
        <f t="shared" si="116"/>
        <v>0.44730325283860839</v>
      </c>
      <c r="W295" s="6">
        <v>1.8109044316287201E-3</v>
      </c>
      <c r="X295" s="35"/>
      <c r="Y295" s="6">
        <v>9.16937955430671E-3</v>
      </c>
      <c r="Z295" s="6">
        <v>8.895016E-2</v>
      </c>
      <c r="AA295" s="6">
        <f t="shared" si="117"/>
        <v>0.29824513407598119</v>
      </c>
      <c r="AB295" s="6">
        <v>8.1561777845631095E-4</v>
      </c>
    </row>
    <row r="296" spans="1:28" x14ac:dyDescent="0.2">
      <c r="A296" s="1" t="s">
        <v>40</v>
      </c>
      <c r="B296" s="2">
        <v>29.470464738712277</v>
      </c>
      <c r="C296" s="2" t="s">
        <v>3</v>
      </c>
      <c r="D296" s="6">
        <v>6.6141666666666668E-2</v>
      </c>
      <c r="E296" s="22">
        <v>16.334122803479399</v>
      </c>
      <c r="F296" s="6">
        <v>0.63869147999999998</v>
      </c>
      <c r="G296" s="6">
        <v>0.79161670716641996</v>
      </c>
      <c r="H296" s="6">
        <v>1.0025824366463555E-2</v>
      </c>
      <c r="I296" s="22">
        <v>11.0932281519532</v>
      </c>
      <c r="K296" s="22">
        <f t="shared" si="129"/>
        <v>8.618955761834961</v>
      </c>
      <c r="L296" s="22">
        <f t="shared" si="130"/>
        <v>1.2235572375901149</v>
      </c>
      <c r="M296" s="6">
        <f t="shared" si="124"/>
        <v>0.16083296</v>
      </c>
      <c r="N296" s="6">
        <f t="shared" si="125"/>
        <v>0.10638715679372585</v>
      </c>
      <c r="O296" s="6">
        <f t="shared" si="126"/>
        <v>0.38922246431452856</v>
      </c>
      <c r="P296" s="6">
        <f t="shared" si="127"/>
        <v>0.13666625971998725</v>
      </c>
      <c r="Q296" s="6">
        <f t="shared" si="128"/>
        <v>1.451297555125769E-3</v>
      </c>
      <c r="R296" s="6">
        <f t="shared" si="131"/>
        <v>1.113734530283562E-3</v>
      </c>
      <c r="S296" s="20"/>
      <c r="T296" s="6">
        <v>9.4841413817048099E-3</v>
      </c>
      <c r="U296" s="6">
        <v>0.23606004</v>
      </c>
      <c r="V296" s="6">
        <f t="shared" si="116"/>
        <v>0.48586010332193358</v>
      </c>
      <c r="W296" s="6">
        <v>2.23882679393089E-3</v>
      </c>
      <c r="X296" s="35"/>
      <c r="Y296" s="6">
        <v>7.7537701419651099E-3</v>
      </c>
      <c r="Z296" s="6">
        <v>8.5605879999999995E-2</v>
      </c>
      <c r="AA296" s="6">
        <f t="shared" si="117"/>
        <v>0.29258482530712354</v>
      </c>
      <c r="AB296" s="6">
        <v>6.6376831632064797E-4</v>
      </c>
    </row>
    <row r="297" spans="1:28" x14ac:dyDescent="0.2">
      <c r="A297" s="3" t="s">
        <v>41</v>
      </c>
      <c r="B297" s="4">
        <v>10.023899162860191</v>
      </c>
      <c r="C297" s="4" t="s">
        <v>2</v>
      </c>
      <c r="D297" s="5">
        <v>0.24083333333333332</v>
      </c>
      <c r="E297" s="23">
        <v>23.14832013722695</v>
      </c>
      <c r="F297" s="5">
        <v>11.804685119999998</v>
      </c>
      <c r="G297" s="5">
        <v>3.4335291340534457</v>
      </c>
      <c r="H297" s="5">
        <v>0.27225771103553298</v>
      </c>
      <c r="I297" s="23">
        <v>0</v>
      </c>
      <c r="K297" s="23">
        <f>AVERAGE(T297, Y297) * 1000</f>
        <v>23.14832013722695</v>
      </c>
      <c r="L297" s="23">
        <f>STDEV(T297, Y297) * 1000</f>
        <v>1.6523397741698505</v>
      </c>
      <c r="M297" s="5">
        <f t="shared" si="124"/>
        <v>11.804685119999998</v>
      </c>
      <c r="N297" s="5">
        <f t="shared" si="125"/>
        <v>1.2115174578901324</v>
      </c>
      <c r="O297" s="5">
        <f t="shared" si="126"/>
        <v>3.4335291340534457</v>
      </c>
      <c r="P297" s="5">
        <f t="shared" si="127"/>
        <v>0.17642451987292132</v>
      </c>
      <c r="Q297" s="5">
        <f t="shared" si="128"/>
        <v>0.27225771103553298</v>
      </c>
      <c r="R297" s="5">
        <f>STDEV(W297, AB297)</f>
        <v>8.5392432217532652E-3</v>
      </c>
      <c r="S297" s="20"/>
      <c r="T297" s="5">
        <v>2.4316700796366698E-2</v>
      </c>
      <c r="U297" s="5">
        <v>10.948012909999999</v>
      </c>
      <c r="V297" s="5">
        <f t="shared" si="116"/>
        <v>3.308778159683722</v>
      </c>
      <c r="W297" s="5">
        <v>0.26621955424722998</v>
      </c>
      <c r="X297" s="35"/>
      <c r="Y297" s="5">
        <v>2.1979939478087199E-2</v>
      </c>
      <c r="Z297" s="5">
        <v>12.66135733</v>
      </c>
      <c r="AA297" s="5">
        <f t="shared" si="117"/>
        <v>3.558280108423169</v>
      </c>
      <c r="AB297" s="5">
        <v>0.27829586782383597</v>
      </c>
    </row>
    <row r="298" spans="1:28" x14ac:dyDescent="0.2">
      <c r="A298" s="3" t="s">
        <v>41</v>
      </c>
      <c r="B298" s="4">
        <v>11.001845795282303</v>
      </c>
      <c r="C298" s="4" t="s">
        <v>2</v>
      </c>
      <c r="D298" s="5">
        <v>0.24086666666666667</v>
      </c>
      <c r="E298" s="23">
        <v>23.14832013722695</v>
      </c>
      <c r="F298" s="5">
        <v>11.804685119999998</v>
      </c>
      <c r="G298" s="5">
        <v>3.4335291340534457</v>
      </c>
      <c r="H298" s="5">
        <v>0.27225771103553298</v>
      </c>
      <c r="I298" s="23">
        <v>0.97794663242019797</v>
      </c>
      <c r="K298" s="23">
        <f t="shared" ref="K298:K304" si="132">AVERAGE(T298, Y298) * 1000</f>
        <v>23.466876242666398</v>
      </c>
      <c r="L298" s="23">
        <f t="shared" ref="L298:L304" si="133">STDEV(T298, Y298) * 1000</f>
        <v>1.790965677957203</v>
      </c>
      <c r="M298" s="5">
        <f t="shared" si="124"/>
        <v>11.609830179999999</v>
      </c>
      <c r="N298" s="5">
        <f t="shared" si="125"/>
        <v>1.1741372054257924</v>
      </c>
      <c r="O298" s="5">
        <f t="shared" si="126"/>
        <v>3.4051384919470271</v>
      </c>
      <c r="P298" s="5">
        <f t="shared" si="127"/>
        <v>0.17240667423697537</v>
      </c>
      <c r="Q298" s="5">
        <f t="shared" si="128"/>
        <v>0.27139502831436851</v>
      </c>
      <c r="R298" s="5">
        <f t="shared" ref="R298:R303" si="134">STDEV(W298, AB298)</f>
        <v>6.7605251123455641E-3</v>
      </c>
      <c r="S298" s="20"/>
      <c r="T298" s="5">
        <v>2.4733280218422301E-2</v>
      </c>
      <c r="U298" s="5">
        <v>10.7795898</v>
      </c>
      <c r="V298" s="5">
        <f t="shared" si="116"/>
        <v>3.2832285634722416</v>
      </c>
      <c r="W298" s="5">
        <v>0.26661461516304702</v>
      </c>
      <c r="X298" s="35"/>
      <c r="Y298" s="5">
        <v>2.22004722669105E-2</v>
      </c>
      <c r="Z298" s="5">
        <v>12.440070560000001</v>
      </c>
      <c r="AA298" s="5">
        <f t="shared" si="117"/>
        <v>3.5270484204218122</v>
      </c>
      <c r="AB298" s="5">
        <v>0.27617544146569001</v>
      </c>
    </row>
    <row r="299" spans="1:28" x14ac:dyDescent="0.2">
      <c r="A299" s="3" t="s">
        <v>41</v>
      </c>
      <c r="B299" s="4">
        <v>11.990881341958916</v>
      </c>
      <c r="C299" s="4" t="s">
        <v>2</v>
      </c>
      <c r="D299" s="5">
        <v>0.24083333333333332</v>
      </c>
      <c r="E299" s="23">
        <v>23.14832013722695</v>
      </c>
      <c r="F299" s="5">
        <v>11.804685119999998</v>
      </c>
      <c r="G299" s="5">
        <v>3.4335291340534457</v>
      </c>
      <c r="H299" s="5">
        <v>0.27225771103553298</v>
      </c>
      <c r="I299" s="23">
        <v>1.9669821790968101</v>
      </c>
      <c r="K299" s="23">
        <f t="shared" si="132"/>
        <v>22.693787311850947</v>
      </c>
      <c r="L299" s="23">
        <f t="shared" si="133"/>
        <v>1.89311007729863</v>
      </c>
      <c r="M299" s="5">
        <f t="shared" si="124"/>
        <v>11.052271794999999</v>
      </c>
      <c r="N299" s="5">
        <f t="shared" si="125"/>
        <v>1.2146776241612713</v>
      </c>
      <c r="O299" s="5">
        <f t="shared" si="126"/>
        <v>3.321981251803936</v>
      </c>
      <c r="P299" s="5">
        <f t="shared" si="127"/>
        <v>0.18282427444490643</v>
      </c>
      <c r="Q299" s="5">
        <f t="shared" si="128"/>
        <v>0.24966814620301447</v>
      </c>
      <c r="R299" s="5">
        <f t="shared" si="134"/>
        <v>6.6424685430224355E-3</v>
      </c>
      <c r="S299" s="20"/>
      <c r="T299" s="5">
        <v>2.40324182850414E-2</v>
      </c>
      <c r="U299" s="5">
        <v>10.193365010000001</v>
      </c>
      <c r="V299" s="5">
        <f t="shared" si="116"/>
        <v>3.1927049675784325</v>
      </c>
      <c r="W299" s="5">
        <v>0.244971211652425</v>
      </c>
      <c r="X299" s="35"/>
      <c r="Y299" s="5">
        <v>2.1355156338660499E-2</v>
      </c>
      <c r="Z299" s="5">
        <v>11.91117858</v>
      </c>
      <c r="AA299" s="5">
        <f t="shared" si="117"/>
        <v>3.45125753602944</v>
      </c>
      <c r="AB299" s="5">
        <v>0.25436508075360398</v>
      </c>
    </row>
    <row r="300" spans="1:28" x14ac:dyDescent="0.2">
      <c r="A300" s="3" t="s">
        <v>41</v>
      </c>
      <c r="B300" s="4">
        <v>13.007297057331515</v>
      </c>
      <c r="C300" s="4" t="s">
        <v>2</v>
      </c>
      <c r="D300" s="5">
        <v>0.24083333333333332</v>
      </c>
      <c r="E300" s="23">
        <v>23.14832013722695</v>
      </c>
      <c r="F300" s="5">
        <v>11.804685119999998</v>
      </c>
      <c r="G300" s="5">
        <v>3.4335291340534457</v>
      </c>
      <c r="H300" s="5">
        <v>0.27225771103553298</v>
      </c>
      <c r="I300" s="23">
        <v>2.9833978944697299</v>
      </c>
      <c r="K300" s="23">
        <f t="shared" si="132"/>
        <v>23.216440337308402</v>
      </c>
      <c r="L300" s="23">
        <f t="shared" si="133"/>
        <v>1.3224357214491222</v>
      </c>
      <c r="M300" s="5">
        <f t="shared" si="124"/>
        <v>10.138905225</v>
      </c>
      <c r="N300" s="5">
        <f t="shared" si="125"/>
        <v>0.87554663803552035</v>
      </c>
      <c r="O300" s="5">
        <f t="shared" si="126"/>
        <v>3.1826789665456081</v>
      </c>
      <c r="P300" s="5">
        <f t="shared" si="127"/>
        <v>0.1375486888936546</v>
      </c>
      <c r="Q300" s="5">
        <f t="shared" si="128"/>
        <v>0.23481036116687048</v>
      </c>
      <c r="R300" s="5">
        <f t="shared" si="134"/>
        <v>6.9190258385554504E-3</v>
      </c>
      <c r="S300" s="20"/>
      <c r="T300" s="5">
        <v>2.4151543603628398E-2</v>
      </c>
      <c r="U300" s="5">
        <v>9.5198002600000002</v>
      </c>
      <c r="V300" s="5">
        <f t="shared" si="116"/>
        <v>3.085417355885586</v>
      </c>
      <c r="W300" s="5">
        <v>0.229917871077223</v>
      </c>
      <c r="X300" s="35"/>
      <c r="Y300" s="5">
        <v>2.2281337070988401E-2</v>
      </c>
      <c r="Z300" s="5">
        <v>10.75801019</v>
      </c>
      <c r="AA300" s="5">
        <f t="shared" si="117"/>
        <v>3.2799405772056298</v>
      </c>
      <c r="AB300" s="5">
        <v>0.239702851256518</v>
      </c>
    </row>
    <row r="301" spans="1:28" x14ac:dyDescent="0.2">
      <c r="A301" s="3" t="s">
        <v>41</v>
      </c>
      <c r="B301" s="4">
        <v>10.023913907915137</v>
      </c>
      <c r="C301" s="4" t="s">
        <v>3</v>
      </c>
      <c r="D301" s="5">
        <v>0.24116666666666667</v>
      </c>
      <c r="E301" s="23">
        <v>23.971688347058354</v>
      </c>
      <c r="F301" s="5">
        <v>11.939461914999999</v>
      </c>
      <c r="G301" s="5">
        <v>3.4521201974759581</v>
      </c>
      <c r="H301" s="5">
        <v>0.28458170870311</v>
      </c>
      <c r="I301" s="23">
        <v>0</v>
      </c>
      <c r="K301" s="23">
        <f t="shared" si="132"/>
        <v>23.971688347058354</v>
      </c>
      <c r="L301" s="23">
        <f t="shared" si="133"/>
        <v>2.2307708221324574</v>
      </c>
      <c r="M301" s="5">
        <f t="shared" si="124"/>
        <v>11.939461914999999</v>
      </c>
      <c r="N301" s="5">
        <f t="shared" si="125"/>
        <v>1.4590036221528271</v>
      </c>
      <c r="O301" s="5">
        <f t="shared" si="126"/>
        <v>3.4521201974759581</v>
      </c>
      <c r="P301" s="5">
        <f t="shared" si="127"/>
        <v>0.21131993364825316</v>
      </c>
      <c r="Q301" s="5">
        <f t="shared" si="128"/>
        <v>0.28458170870311</v>
      </c>
      <c r="R301" s="5">
        <f t="shared" si="134"/>
        <v>8.340576855533046E-3</v>
      </c>
      <c r="S301" s="20"/>
      <c r="T301" s="5">
        <v>2.5549081522661301E-2</v>
      </c>
      <c r="U301" s="5">
        <v>10.90779056</v>
      </c>
      <c r="V301" s="5">
        <f t="shared" si="116"/>
        <v>3.3026944393933872</v>
      </c>
      <c r="W301" s="5">
        <v>0.27868403024955501</v>
      </c>
      <c r="X301" s="35"/>
      <c r="Y301" s="5">
        <v>2.23942951714554E-2</v>
      </c>
      <c r="Z301" s="5">
        <v>12.971133269999999</v>
      </c>
      <c r="AA301" s="5">
        <f t="shared" si="117"/>
        <v>3.6015459555585294</v>
      </c>
      <c r="AB301" s="5">
        <v>0.29047938715666499</v>
      </c>
    </row>
    <row r="302" spans="1:28" x14ac:dyDescent="0.2">
      <c r="A302" s="3" t="s">
        <v>41</v>
      </c>
      <c r="B302" s="4">
        <v>11.001866628613628</v>
      </c>
      <c r="C302" s="4" t="s">
        <v>3</v>
      </c>
      <c r="D302" s="5">
        <v>0.24129999999999999</v>
      </c>
      <c r="E302" s="23">
        <v>23.971688347058354</v>
      </c>
      <c r="F302" s="5">
        <v>11.939461914999999</v>
      </c>
      <c r="G302" s="5">
        <v>3.4521201974759581</v>
      </c>
      <c r="H302" s="5">
        <v>0.28458170870311</v>
      </c>
      <c r="I302" s="23">
        <v>0.97795272070008699</v>
      </c>
      <c r="K302" s="23">
        <f t="shared" si="132"/>
        <v>23.676089055173598</v>
      </c>
      <c r="L302" s="23">
        <f t="shared" si="133"/>
        <v>1.5251794812972983</v>
      </c>
      <c r="M302" s="5">
        <f t="shared" si="124"/>
        <v>11.483225545</v>
      </c>
      <c r="N302" s="5">
        <f t="shared" si="125"/>
        <v>1.1550859173340642</v>
      </c>
      <c r="O302" s="5">
        <f t="shared" si="126"/>
        <v>3.3865444800640776</v>
      </c>
      <c r="P302" s="5">
        <f t="shared" si="127"/>
        <v>0.17054049107192146</v>
      </c>
      <c r="Q302" s="5">
        <f t="shared" si="128"/>
        <v>0.27099701397393799</v>
      </c>
      <c r="R302" s="5">
        <f t="shared" si="134"/>
        <v>9.8339370648356204E-3</v>
      </c>
      <c r="S302" s="20"/>
      <c r="T302" s="5">
        <v>2.4754553808925502E-2</v>
      </c>
      <c r="U302" s="5">
        <v>10.666456459999999</v>
      </c>
      <c r="V302" s="5">
        <f t="shared" si="116"/>
        <v>3.2659541423602381</v>
      </c>
      <c r="W302" s="5">
        <v>0.26404337038963099</v>
      </c>
      <c r="X302" s="35"/>
      <c r="Y302" s="5">
        <v>2.25976243014217E-2</v>
      </c>
      <c r="Z302" s="5">
        <v>12.29999463</v>
      </c>
      <c r="AA302" s="5">
        <f t="shared" si="117"/>
        <v>3.5071348177679171</v>
      </c>
      <c r="AB302" s="5">
        <v>0.277950657558245</v>
      </c>
    </row>
    <row r="303" spans="1:28" x14ac:dyDescent="0.2">
      <c r="A303" s="3" t="s">
        <v>41</v>
      </c>
      <c r="B303" s="4">
        <v>11.990892472095814</v>
      </c>
      <c r="C303" s="4" t="s">
        <v>3</v>
      </c>
      <c r="D303" s="5">
        <v>0.24116666666666667</v>
      </c>
      <c r="E303" s="23">
        <v>23.971688347058354</v>
      </c>
      <c r="F303" s="5">
        <v>11.939461914999999</v>
      </c>
      <c r="G303" s="5">
        <v>3.4521201974759581</v>
      </c>
      <c r="H303" s="5">
        <v>0.28458170870311</v>
      </c>
      <c r="I303" s="23">
        <v>1.9669785641806801</v>
      </c>
      <c r="K303" s="23">
        <f t="shared" si="132"/>
        <v>23.471661054291999</v>
      </c>
      <c r="L303" s="23">
        <f t="shared" si="133"/>
        <v>2.0159146883521917</v>
      </c>
      <c r="M303" s="5">
        <f t="shared" si="124"/>
        <v>10.690270645</v>
      </c>
      <c r="N303" s="5">
        <f t="shared" si="125"/>
        <v>1.217205757178184</v>
      </c>
      <c r="O303" s="5">
        <f t="shared" si="126"/>
        <v>3.2669432860197256</v>
      </c>
      <c r="P303" s="5">
        <f t="shared" si="127"/>
        <v>0.1862912286214134</v>
      </c>
      <c r="Q303" s="5">
        <f t="shared" si="128"/>
        <v>0.24969151767576647</v>
      </c>
      <c r="R303" s="5">
        <f t="shared" si="134"/>
        <v>7.0191673501036386E-3</v>
      </c>
      <c r="S303" s="20"/>
      <c r="T303" s="5">
        <v>2.4897128000719401E-2</v>
      </c>
      <c r="U303" s="5">
        <v>9.8295762</v>
      </c>
      <c r="V303" s="5">
        <f t="shared" si="116"/>
        <v>3.1352154949859505</v>
      </c>
      <c r="W303" s="5">
        <v>0.24472821684422499</v>
      </c>
      <c r="X303" s="35"/>
      <c r="Y303" s="5">
        <v>2.2046194107864601E-2</v>
      </c>
      <c r="Z303" s="5">
        <v>11.55096509</v>
      </c>
      <c r="AA303" s="5">
        <f t="shared" si="117"/>
        <v>3.3986710770535002</v>
      </c>
      <c r="AB303" s="5">
        <v>0.25465481850730798</v>
      </c>
    </row>
    <row r="304" spans="1:28" x14ac:dyDescent="0.2">
      <c r="A304" s="3" t="s">
        <v>41</v>
      </c>
      <c r="B304" s="4">
        <v>13.007291761797228</v>
      </c>
      <c r="C304" s="4" t="s">
        <v>3</v>
      </c>
      <c r="D304" s="5">
        <v>0.24116666666666667</v>
      </c>
      <c r="E304" s="23">
        <v>23.971688347058354</v>
      </c>
      <c r="F304" s="5">
        <v>11.939461914999999</v>
      </c>
      <c r="G304" s="5">
        <v>3.4521201974759581</v>
      </c>
      <c r="H304" s="5">
        <v>0.28458170870311</v>
      </c>
      <c r="I304" s="23">
        <v>2.9833778538811302</v>
      </c>
      <c r="K304" s="23">
        <f t="shared" si="132"/>
        <v>21.7932402563263</v>
      </c>
      <c r="L304" s="23">
        <f t="shared" si="133"/>
        <v>1.8532611972409851</v>
      </c>
      <c r="M304" s="5">
        <f t="shared" si="124"/>
        <v>10.138777534999999</v>
      </c>
      <c r="N304" s="5">
        <f t="shared" si="125"/>
        <v>1.1281793587969287</v>
      </c>
      <c r="O304" s="5">
        <f t="shared" si="126"/>
        <v>3.1816758296562115</v>
      </c>
      <c r="P304" s="5">
        <f t="shared" si="127"/>
        <v>0.17729325977857888</v>
      </c>
      <c r="Q304" s="5">
        <f t="shared" si="128"/>
        <v>0.2199114092111055</v>
      </c>
      <c r="R304" s="5">
        <f>STDEV(W304, AB304)</f>
        <v>5.7968808254153948E-3</v>
      </c>
      <c r="S304" s="20"/>
      <c r="T304" s="5">
        <v>2.3103693816205299E-2</v>
      </c>
      <c r="U304" s="5">
        <v>9.3410342600000007</v>
      </c>
      <c r="V304" s="5">
        <f t="shared" si="116"/>
        <v>3.0563105634081102</v>
      </c>
      <c r="W304" s="5">
        <v>0.215812395469724</v>
      </c>
      <c r="X304" s="35"/>
      <c r="Y304" s="5">
        <v>2.0482786696447298E-2</v>
      </c>
      <c r="Z304" s="5">
        <v>10.936520809999999</v>
      </c>
      <c r="AA304" s="5">
        <f t="shared" si="117"/>
        <v>3.3070410959043128</v>
      </c>
      <c r="AB304" s="5">
        <v>0.22401042295248699</v>
      </c>
    </row>
    <row r="305" spans="1:28" x14ac:dyDescent="0.2">
      <c r="A305" s="1" t="s">
        <v>42</v>
      </c>
      <c r="B305" s="2">
        <v>25.916953925671351</v>
      </c>
      <c r="C305" s="2" t="s">
        <v>2</v>
      </c>
      <c r="D305" s="6">
        <v>0.12029166666666667</v>
      </c>
      <c r="E305" s="22">
        <v>20.603639748194599</v>
      </c>
      <c r="F305" s="6">
        <v>2.7882175999999999</v>
      </c>
      <c r="G305" s="6">
        <v>1.6691592938103488</v>
      </c>
      <c r="H305" s="6">
        <v>5.7282918303357397E-2</v>
      </c>
      <c r="I305" s="22">
        <v>0</v>
      </c>
      <c r="K305" s="22">
        <f>AVERAGE(T305, Y305) * 1000</f>
        <v>20.603639748194599</v>
      </c>
      <c r="L305" s="22">
        <f>STDEV(T305, Y305) * 1000</f>
        <v>1.5118970784773997</v>
      </c>
      <c r="M305" s="6">
        <f t="shared" si="124"/>
        <v>2.7882175999999999</v>
      </c>
      <c r="N305" s="6">
        <f t="shared" si="125"/>
        <v>0.21762416100971133</v>
      </c>
      <c r="O305" s="6">
        <f t="shared" si="126"/>
        <v>1.6691592938103488</v>
      </c>
      <c r="P305" s="6">
        <f t="shared" si="127"/>
        <v>6.5189752055635236E-2</v>
      </c>
      <c r="Q305" s="6">
        <f t="shared" si="128"/>
        <v>5.7282918303357397E-2</v>
      </c>
      <c r="R305" s="6">
        <f>STDEV(W305, AB305)</f>
        <v>2.6835177034787827E-4</v>
      </c>
      <c r="S305" s="20"/>
      <c r="T305" s="6">
        <v>2.1672712424842099E-2</v>
      </c>
      <c r="U305" s="6">
        <v>2.6343340799999999</v>
      </c>
      <c r="V305" s="6">
        <f t="shared" si="116"/>
        <v>1.6230631780679394</v>
      </c>
      <c r="W305" s="6">
        <v>5.7093164946801001E-2</v>
      </c>
      <c r="X305" s="35"/>
      <c r="Y305" s="6">
        <v>1.9534567071547101E-2</v>
      </c>
      <c r="Z305" s="6">
        <v>2.9421011199999998</v>
      </c>
      <c r="AA305" s="6">
        <f t="shared" si="117"/>
        <v>1.7152554095527581</v>
      </c>
      <c r="AB305" s="6">
        <v>5.74726716599138E-2</v>
      </c>
    </row>
    <row r="306" spans="1:28" x14ac:dyDescent="0.2">
      <c r="A306" s="1" t="s">
        <v>42</v>
      </c>
      <c r="B306" s="2">
        <v>26.925387747336995</v>
      </c>
      <c r="C306" s="2" t="s">
        <v>2</v>
      </c>
      <c r="D306" s="6">
        <v>0.23879999999999998</v>
      </c>
      <c r="E306" s="22">
        <v>20.603639748194599</v>
      </c>
      <c r="F306" s="6">
        <v>2.7882175999999999</v>
      </c>
      <c r="G306" s="6">
        <v>1.6691592938103488</v>
      </c>
      <c r="H306" s="6">
        <v>5.7282918303357397E-2</v>
      </c>
      <c r="I306" s="22">
        <v>1.00843382166405</v>
      </c>
      <c r="K306" s="22">
        <f t="shared" ref="K306:K314" si="135">AVERAGE(T306, Y306) * 1000</f>
        <v>21.103708170185801</v>
      </c>
      <c r="L306" s="22">
        <f t="shared" ref="L306:L314" si="136">STDEV(T306, Y306) * 1000</f>
        <v>2.4777570801227817</v>
      </c>
      <c r="M306" s="6">
        <f t="shared" si="124"/>
        <v>2.4653350400000003</v>
      </c>
      <c r="N306" s="6">
        <f t="shared" si="125"/>
        <v>0.34832283688002325</v>
      </c>
      <c r="O306" s="6">
        <f t="shared" si="126"/>
        <v>1.5681734191855687</v>
      </c>
      <c r="P306" s="6">
        <f t="shared" si="127"/>
        <v>0.11106005006159489</v>
      </c>
      <c r="Q306" s="6">
        <f t="shared" si="128"/>
        <v>5.1596181538269351E-2</v>
      </c>
      <c r="R306" s="6">
        <f t="shared" ref="R306:R314" si="137">STDEV(W306, AB306)</f>
        <v>1.2424021482923394E-3</v>
      </c>
      <c r="S306" s="20"/>
      <c r="T306" s="6">
        <v>2.2855747003673599E-2</v>
      </c>
      <c r="U306" s="6">
        <v>2.2190335999999999</v>
      </c>
      <c r="V306" s="6">
        <f t="shared" si="116"/>
        <v>1.4896421046680977</v>
      </c>
      <c r="W306" s="6">
        <v>5.0717670554251103E-2</v>
      </c>
      <c r="X306" s="35"/>
      <c r="Y306" s="6">
        <v>1.9351669336698001E-2</v>
      </c>
      <c r="Z306" s="6">
        <v>2.7116364800000001</v>
      </c>
      <c r="AA306" s="6">
        <f t="shared" si="117"/>
        <v>1.64670473370304</v>
      </c>
      <c r="AB306" s="6">
        <v>5.2474692522287598E-2</v>
      </c>
    </row>
    <row r="307" spans="1:28" x14ac:dyDescent="0.2">
      <c r="A307" s="1" t="s">
        <v>42</v>
      </c>
      <c r="B307" s="2">
        <v>27.903583618720408</v>
      </c>
      <c r="C307" s="2" t="s">
        <v>2</v>
      </c>
      <c r="D307" s="6">
        <v>0.23879999999999998</v>
      </c>
      <c r="E307" s="22">
        <v>20.603639748194599</v>
      </c>
      <c r="F307" s="6">
        <v>2.7882175999999999</v>
      </c>
      <c r="G307" s="6">
        <v>1.6691592938103488</v>
      </c>
      <c r="H307" s="6">
        <v>5.7282918303357397E-2</v>
      </c>
      <c r="I307" s="22">
        <v>1.9866296930490599</v>
      </c>
      <c r="K307" s="22">
        <f t="shared" si="135"/>
        <v>22.3484354418026</v>
      </c>
      <c r="L307" s="22">
        <f t="shared" si="136"/>
        <v>3.233720284214411</v>
      </c>
      <c r="M307" s="6">
        <f t="shared" si="124"/>
        <v>1.9647667200000001</v>
      </c>
      <c r="N307" s="6">
        <f t="shared" si="125"/>
        <v>0.42948285616833992</v>
      </c>
      <c r="O307" s="6">
        <f t="shared" si="126"/>
        <v>1.3974836573492058</v>
      </c>
      <c r="P307" s="6">
        <f t="shared" si="127"/>
        <v>0.1536629261851255</v>
      </c>
      <c r="Q307" s="6">
        <f t="shared" si="128"/>
        <v>4.3215048488265351E-2</v>
      </c>
      <c r="R307" s="6">
        <f t="shared" si="137"/>
        <v>3.2447638882257394E-3</v>
      </c>
      <c r="S307" s="20"/>
      <c r="T307" s="6">
        <v>2.4635020983231101E-2</v>
      </c>
      <c r="U307" s="6">
        <v>1.66107648</v>
      </c>
      <c r="V307" s="6">
        <f t="shared" ref="V307:V344" si="138">SQRT(U307)</f>
        <v>1.2888275602267356</v>
      </c>
      <c r="W307" s="6">
        <v>4.0920653939551702E-2</v>
      </c>
      <c r="X307" s="35"/>
      <c r="Y307" s="6">
        <v>2.0061849900374101E-2</v>
      </c>
      <c r="Z307" s="6">
        <v>2.26845696</v>
      </c>
      <c r="AA307" s="6">
        <f t="shared" ref="AA307:AA344" si="139">SQRT(Z307)</f>
        <v>1.5061397544716759</v>
      </c>
      <c r="AB307" s="6">
        <v>4.5509443036979E-2</v>
      </c>
    </row>
    <row r="308" spans="1:28" x14ac:dyDescent="0.2">
      <c r="A308" s="1" t="s">
        <v>42</v>
      </c>
      <c r="B308" s="2">
        <v>29.092363964991758</v>
      </c>
      <c r="C308" s="2" t="s">
        <v>2</v>
      </c>
      <c r="D308" s="6">
        <v>0.23879999999999998</v>
      </c>
      <c r="E308" s="22">
        <v>20.603639748194599</v>
      </c>
      <c r="F308" s="6">
        <v>2.7882175999999999</v>
      </c>
      <c r="G308" s="6">
        <v>1.6691592938103488</v>
      </c>
      <c r="H308" s="6">
        <v>5.7282918303357397E-2</v>
      </c>
      <c r="I308" s="22">
        <v>3.1754100393200901</v>
      </c>
      <c r="K308" s="22">
        <f t="shared" si="135"/>
        <v>19.554904003054403</v>
      </c>
      <c r="L308" s="22">
        <f t="shared" si="136"/>
        <v>1.9860617408671188</v>
      </c>
      <c r="M308" s="6">
        <f t="shared" si="124"/>
        <v>1.7544038399999999</v>
      </c>
      <c r="N308" s="6">
        <f t="shared" si="125"/>
        <v>0.1344684035421734</v>
      </c>
      <c r="O308" s="6">
        <f t="shared" si="126"/>
        <v>1.3240523331387706</v>
      </c>
      <c r="P308" s="6">
        <f t="shared" si="127"/>
        <v>5.0779112039856245E-2</v>
      </c>
      <c r="Q308" s="6">
        <f t="shared" si="128"/>
        <v>3.41736673979747E-2</v>
      </c>
      <c r="R308" s="6">
        <f t="shared" si="137"/>
        <v>8.5483762194317383E-4</v>
      </c>
      <c r="S308" s="20"/>
      <c r="T308" s="6">
        <v>2.09592617278767E-2</v>
      </c>
      <c r="U308" s="6">
        <v>1.65932032</v>
      </c>
      <c r="V308" s="6">
        <f t="shared" si="138"/>
        <v>1.2881460786727568</v>
      </c>
      <c r="W308" s="6">
        <v>3.47781288772641E-2</v>
      </c>
      <c r="X308" s="35"/>
      <c r="Y308" s="6">
        <v>1.8150546278232101E-2</v>
      </c>
      <c r="Z308" s="6">
        <v>1.8494873599999999</v>
      </c>
      <c r="AA308" s="6">
        <f t="shared" si="139"/>
        <v>1.3599585876047844</v>
      </c>
      <c r="AB308" s="6">
        <v>3.3569205918685299E-2</v>
      </c>
    </row>
    <row r="309" spans="1:28" x14ac:dyDescent="0.2">
      <c r="A309" s="1" t="s">
        <v>42</v>
      </c>
      <c r="B309" s="2">
        <v>29.925360191526046</v>
      </c>
      <c r="C309" s="2" t="s">
        <v>2</v>
      </c>
      <c r="D309" s="6">
        <v>0.23879999999999998</v>
      </c>
      <c r="E309" s="22">
        <v>20.603639748194599</v>
      </c>
      <c r="F309" s="6">
        <v>2.7882175999999999</v>
      </c>
      <c r="G309" s="6">
        <v>1.6691592938103488</v>
      </c>
      <c r="H309" s="6">
        <v>5.7282918303357397E-2</v>
      </c>
      <c r="I309" s="22">
        <v>4.0084062658546999</v>
      </c>
      <c r="K309" s="22">
        <f t="shared" si="135"/>
        <v>22.103379534789148</v>
      </c>
      <c r="L309" s="22">
        <f t="shared" si="136"/>
        <v>2.0143308136381486</v>
      </c>
      <c r="M309" s="6">
        <f t="shared" si="124"/>
        <v>1.43547264</v>
      </c>
      <c r="N309" s="6">
        <f t="shared" si="125"/>
        <v>0.24259306311863177</v>
      </c>
      <c r="O309" s="6">
        <f t="shared" si="126"/>
        <v>1.195963825682361</v>
      </c>
      <c r="P309" s="6">
        <f t="shared" si="127"/>
        <v>0.10142157225375048</v>
      </c>
      <c r="Q309" s="6">
        <f t="shared" si="128"/>
        <v>3.14844652326184E-2</v>
      </c>
      <c r="R309" s="6">
        <f t="shared" si="137"/>
        <v>2.4706097757317574E-3</v>
      </c>
      <c r="S309" s="20"/>
      <c r="T309" s="6">
        <v>2.35277265126657E-2</v>
      </c>
      <c r="U309" s="6">
        <v>1.26393344</v>
      </c>
      <c r="V309" s="6">
        <f t="shared" si="138"/>
        <v>1.1242479441831326</v>
      </c>
      <c r="W309" s="6">
        <v>2.9737480306532699E-2</v>
      </c>
      <c r="X309" s="35"/>
      <c r="Y309" s="6">
        <v>2.0679032556912599E-2</v>
      </c>
      <c r="Z309" s="6">
        <v>1.60701184</v>
      </c>
      <c r="AA309" s="6">
        <f t="shared" si="139"/>
        <v>1.2676797071815893</v>
      </c>
      <c r="AB309" s="6">
        <v>3.3231450158704101E-2</v>
      </c>
    </row>
    <row r="310" spans="1:28" x14ac:dyDescent="0.2">
      <c r="A310" s="1" t="s">
        <v>42</v>
      </c>
      <c r="B310" s="2">
        <v>25.916929667682247</v>
      </c>
      <c r="C310" s="2" t="s">
        <v>3</v>
      </c>
      <c r="D310" s="6">
        <v>0.11570833333333334</v>
      </c>
      <c r="E310" s="22">
        <v>25.0219875571591</v>
      </c>
      <c r="F310" s="6">
        <v>2.3267784599999999</v>
      </c>
      <c r="G310" s="6">
        <v>1.5250748647793557</v>
      </c>
      <c r="H310" s="6">
        <v>5.8114917864034998E-2</v>
      </c>
      <c r="I310" s="22">
        <v>0</v>
      </c>
      <c r="K310" s="22">
        <f t="shared" si="135"/>
        <v>25.0219875571591</v>
      </c>
      <c r="L310" s="22">
        <f t="shared" si="136"/>
        <v>1.6113363091350548</v>
      </c>
      <c r="M310" s="6">
        <f t="shared" si="124"/>
        <v>2.3267784599999999</v>
      </c>
      <c r="N310" s="6">
        <f t="shared" si="125"/>
        <v>0.13120018428380031</v>
      </c>
      <c r="O310" s="6">
        <f t="shared" si="126"/>
        <v>1.5250748647793557</v>
      </c>
      <c r="P310" s="6">
        <f t="shared" si="127"/>
        <v>4.3014342218138192E-2</v>
      </c>
      <c r="Q310" s="6">
        <f t="shared" si="128"/>
        <v>5.8114917864034998E-2</v>
      </c>
      <c r="R310" s="6">
        <f t="shared" si="137"/>
        <v>4.6633323726520508E-4</v>
      </c>
      <c r="S310" s="20"/>
      <c r="T310" s="6">
        <v>2.3882600726197599E-2</v>
      </c>
      <c r="U310" s="6">
        <v>2.4195509999999998</v>
      </c>
      <c r="V310" s="6">
        <f t="shared" si="138"/>
        <v>1.5554905978500801</v>
      </c>
      <c r="W310" s="6">
        <v>5.7785170469672097E-2</v>
      </c>
      <c r="X310" s="35"/>
      <c r="Y310" s="6">
        <v>2.6161374388120599E-2</v>
      </c>
      <c r="Z310" s="6">
        <v>2.23400592</v>
      </c>
      <c r="AA310" s="6">
        <f t="shared" si="139"/>
        <v>1.4946591317086315</v>
      </c>
      <c r="AB310" s="6">
        <v>5.84446652583979E-2</v>
      </c>
    </row>
    <row r="311" spans="1:28" x14ac:dyDescent="0.2">
      <c r="A311" s="1" t="s">
        <v>42</v>
      </c>
      <c r="B311" s="2">
        <v>26.925383942161545</v>
      </c>
      <c r="C311" s="2" t="s">
        <v>3</v>
      </c>
      <c r="D311" s="6">
        <v>0.23620000000000002</v>
      </c>
      <c r="E311" s="22">
        <v>25.0219875571591</v>
      </c>
      <c r="F311" s="6">
        <v>2.3267784599999999</v>
      </c>
      <c r="G311" s="6">
        <v>1.5250748647793557</v>
      </c>
      <c r="H311" s="6">
        <v>5.8114917864034998E-2</v>
      </c>
      <c r="I311" s="22">
        <v>1.0084542744799401</v>
      </c>
      <c r="K311" s="22">
        <f t="shared" si="135"/>
        <v>25.476025990200501</v>
      </c>
      <c r="L311" s="22">
        <f t="shared" si="136"/>
        <v>1.9965591662558917</v>
      </c>
      <c r="M311" s="6">
        <f t="shared" si="124"/>
        <v>2.32029072</v>
      </c>
      <c r="N311" s="6">
        <f t="shared" si="125"/>
        <v>0.21536713273270644</v>
      </c>
      <c r="O311" s="6">
        <f t="shared" si="126"/>
        <v>1.5224287346795315</v>
      </c>
      <c r="P311" s="6">
        <f t="shared" si="127"/>
        <v>7.0731433211565303E-2</v>
      </c>
      <c r="Q311" s="6">
        <f t="shared" si="128"/>
        <v>5.8896790076057151E-2</v>
      </c>
      <c r="R311" s="6">
        <f t="shared" si="137"/>
        <v>8.5410096553878195E-4</v>
      </c>
      <c r="S311" s="20"/>
      <c r="T311" s="6">
        <v>2.6887806515700201E-2</v>
      </c>
      <c r="U311" s="6">
        <v>2.16800316</v>
      </c>
      <c r="V311" s="6">
        <f t="shared" si="138"/>
        <v>1.4724140586125902</v>
      </c>
      <c r="W311" s="6">
        <v>5.8292849491506697E-2</v>
      </c>
      <c r="X311" s="35"/>
      <c r="Y311" s="6">
        <v>2.40642454647008E-2</v>
      </c>
      <c r="Z311" s="6">
        <v>2.47257828</v>
      </c>
      <c r="AA311" s="6">
        <f t="shared" si="139"/>
        <v>1.5724434107464726</v>
      </c>
      <c r="AB311" s="6">
        <v>5.9500730660607598E-2</v>
      </c>
    </row>
    <row r="312" spans="1:28" x14ac:dyDescent="0.2">
      <c r="A312" s="1" t="s">
        <v>42</v>
      </c>
      <c r="B312" s="2">
        <v>27.903574898528664</v>
      </c>
      <c r="C312" s="2" t="s">
        <v>3</v>
      </c>
      <c r="D312" s="6">
        <v>0.23620000000000002</v>
      </c>
      <c r="E312" s="22">
        <v>25.0219875571591</v>
      </c>
      <c r="F312" s="6">
        <v>2.3267784599999999</v>
      </c>
      <c r="G312" s="6">
        <v>1.5250748647793557</v>
      </c>
      <c r="H312" s="6">
        <v>5.8114917864034998E-2</v>
      </c>
      <c r="I312" s="22">
        <v>1.9866452308473701</v>
      </c>
      <c r="K312" s="22">
        <f t="shared" si="135"/>
        <v>26.9786430979924</v>
      </c>
      <c r="L312" s="22">
        <f t="shared" si="136"/>
        <v>1.6690442058578476</v>
      </c>
      <c r="M312" s="6">
        <f t="shared" si="124"/>
        <v>2.0618577450000002</v>
      </c>
      <c r="N312" s="6">
        <f t="shared" si="125"/>
        <v>9.7315973811664014E-2</v>
      </c>
      <c r="O312" s="6">
        <f t="shared" si="126"/>
        <v>1.4357170482685473</v>
      </c>
      <c r="P312" s="6">
        <f t="shared" si="127"/>
        <v>3.3891069946207525E-2</v>
      </c>
      <c r="Q312" s="6">
        <f t="shared" si="128"/>
        <v>5.5544911890072546E-2</v>
      </c>
      <c r="R312" s="6">
        <f t="shared" si="137"/>
        <v>8.158787973970062E-4</v>
      </c>
      <c r="S312" s="20"/>
      <c r="T312" s="6">
        <v>2.8158835574054599E-2</v>
      </c>
      <c r="U312" s="6">
        <v>1.99304496</v>
      </c>
      <c r="V312" s="6">
        <f t="shared" si="138"/>
        <v>1.4117524428879165</v>
      </c>
      <c r="W312" s="6">
        <v>5.6121825320338298E-2</v>
      </c>
      <c r="X312" s="35"/>
      <c r="Y312" s="6">
        <v>2.5798450621930199E-2</v>
      </c>
      <c r="Z312" s="6">
        <v>2.1306705300000002</v>
      </c>
      <c r="AA312" s="6">
        <f t="shared" si="139"/>
        <v>1.4596816536491783</v>
      </c>
      <c r="AB312" s="6">
        <v>5.4967998459806801E-2</v>
      </c>
    </row>
    <row r="313" spans="1:28" x14ac:dyDescent="0.2">
      <c r="A313" s="1" t="s">
        <v>42</v>
      </c>
      <c r="B313" s="2">
        <v>29.092359811008258</v>
      </c>
      <c r="C313" s="2" t="s">
        <v>3</v>
      </c>
      <c r="D313" s="6">
        <v>0.23620000000000002</v>
      </c>
      <c r="E313" s="22">
        <v>25.0219875571591</v>
      </c>
      <c r="F313" s="6">
        <v>2.3267784599999999</v>
      </c>
      <c r="G313" s="6">
        <v>1.5250748647793557</v>
      </c>
      <c r="H313" s="6">
        <v>5.8114917864034998E-2</v>
      </c>
      <c r="I313" s="22">
        <v>3.1754301433282399</v>
      </c>
      <c r="K313" s="22">
        <f t="shared" si="135"/>
        <v>22.320967127504797</v>
      </c>
      <c r="L313" s="22">
        <f t="shared" si="136"/>
        <v>2.3719056025678626</v>
      </c>
      <c r="M313" s="6">
        <f t="shared" si="124"/>
        <v>1.6813852649999999</v>
      </c>
      <c r="N313" s="6">
        <f t="shared" si="125"/>
        <v>0.26790207651823533</v>
      </c>
      <c r="O313" s="6">
        <f t="shared" si="126"/>
        <v>1.2946167312043151</v>
      </c>
      <c r="P313" s="6">
        <f t="shared" si="127"/>
        <v>0.10346771753406046</v>
      </c>
      <c r="Q313" s="6">
        <f t="shared" si="128"/>
        <v>3.7212426010619346E-2</v>
      </c>
      <c r="R313" s="6">
        <f t="shared" si="137"/>
        <v>1.9917463132252049E-3</v>
      </c>
      <c r="S313" s="20"/>
      <c r="T313" s="6">
        <v>2.3998157663414899E-2</v>
      </c>
      <c r="U313" s="6">
        <v>1.4919498899999999</v>
      </c>
      <c r="V313" s="6">
        <f t="shared" si="138"/>
        <v>1.2214540065020867</v>
      </c>
      <c r="W313" s="6">
        <v>3.5804048686134501E-2</v>
      </c>
      <c r="X313" s="35"/>
      <c r="Y313" s="6">
        <v>2.0643776591594699E-2</v>
      </c>
      <c r="Z313" s="6">
        <v>1.87082064</v>
      </c>
      <c r="AA313" s="6">
        <f t="shared" si="139"/>
        <v>1.3677794559065435</v>
      </c>
      <c r="AB313" s="6">
        <v>3.8620803335104197E-2</v>
      </c>
    </row>
    <row r="314" spans="1:28" x14ac:dyDescent="0.2">
      <c r="A314" s="1" t="s">
        <v>42</v>
      </c>
      <c r="B314" s="2">
        <v>29.925364250380685</v>
      </c>
      <c r="C314" s="2" t="s">
        <v>3</v>
      </c>
      <c r="D314" s="6">
        <v>0.23620000000000002</v>
      </c>
      <c r="E314" s="22">
        <v>25.0219875571591</v>
      </c>
      <c r="F314" s="6">
        <v>2.3267784599999999</v>
      </c>
      <c r="G314" s="6">
        <v>1.5250748647793557</v>
      </c>
      <c r="H314" s="6">
        <v>5.8114917864034998E-2</v>
      </c>
      <c r="I314" s="22">
        <v>4.0084345826990804</v>
      </c>
      <c r="K314" s="22">
        <f t="shared" si="135"/>
        <v>22.734113386046801</v>
      </c>
      <c r="L314" s="22">
        <f t="shared" si="136"/>
        <v>3.8225231719605275</v>
      </c>
      <c r="M314" s="6">
        <f t="shared" si="124"/>
        <v>1.534272525</v>
      </c>
      <c r="N314" s="6">
        <f t="shared" si="125"/>
        <v>0.2762658486631917</v>
      </c>
      <c r="O314" s="6">
        <f t="shared" si="126"/>
        <v>1.2361346840864895</v>
      </c>
      <c r="P314" s="6">
        <f t="shared" si="127"/>
        <v>0.11174585270510176</v>
      </c>
      <c r="Q314" s="6">
        <f t="shared" si="128"/>
        <v>3.4352309244378099E-2</v>
      </c>
      <c r="R314" s="6">
        <f t="shared" si="137"/>
        <v>4.1586684928654612E-4</v>
      </c>
      <c r="S314" s="20"/>
      <c r="T314" s="6">
        <v>2.5437045442182799E-2</v>
      </c>
      <c r="U314" s="6">
        <v>1.3389230700000001</v>
      </c>
      <c r="V314" s="6">
        <f t="shared" si="138"/>
        <v>1.1571184338692388</v>
      </c>
      <c r="W314" s="6">
        <v>3.4058246975176898E-2</v>
      </c>
      <c r="X314" s="35"/>
      <c r="Y314" s="6">
        <v>2.0031181329910799E-2</v>
      </c>
      <c r="Z314" s="6">
        <v>1.7296219799999999</v>
      </c>
      <c r="AA314" s="6">
        <f t="shared" si="139"/>
        <v>1.31515093430374</v>
      </c>
      <c r="AB314" s="6">
        <v>3.4646371513579299E-2</v>
      </c>
    </row>
    <row r="315" spans="1:28" x14ac:dyDescent="0.2">
      <c r="A315" s="3" t="s">
        <v>43</v>
      </c>
      <c r="B315" s="4">
        <v>12.594049340435495</v>
      </c>
      <c r="C315" s="4" t="s">
        <v>2</v>
      </c>
      <c r="D315" s="5">
        <v>0.24983333333333332</v>
      </c>
      <c r="E315" s="23">
        <v>16.6300669174693</v>
      </c>
      <c r="F315" s="5">
        <v>7.56303561</v>
      </c>
      <c r="G315" s="5">
        <v>2.7479769473119799</v>
      </c>
      <c r="H315" s="5">
        <v>0.12515304375304298</v>
      </c>
      <c r="I315" s="23">
        <v>0</v>
      </c>
      <c r="K315" s="23">
        <f>AVERAGE(T315, Y315) * 1000</f>
        <v>16.6300669174693</v>
      </c>
      <c r="L315" s="23">
        <f>STDEV(T315, Y315) * 1000</f>
        <v>1.4793368687614565</v>
      </c>
      <c r="M315" s="5">
        <f t="shared" si="124"/>
        <v>7.56303561</v>
      </c>
      <c r="N315" s="5">
        <f t="shared" si="125"/>
        <v>0.83921999588835139</v>
      </c>
      <c r="O315" s="5">
        <f t="shared" si="126"/>
        <v>2.7479769473119799</v>
      </c>
      <c r="P315" s="5">
        <f t="shared" si="127"/>
        <v>0.15269778676805493</v>
      </c>
      <c r="Q315" s="5">
        <f t="shared" si="128"/>
        <v>0.12515304375304298</v>
      </c>
      <c r="R315" s="5">
        <f>STDEV(W315, AB315)</f>
        <v>2.7680072724725231E-3</v>
      </c>
      <c r="S315" s="20"/>
      <c r="T315" s="5">
        <v>1.76761160490298E-2</v>
      </c>
      <c r="U315" s="5">
        <v>6.9696174600000003</v>
      </c>
      <c r="V315" s="5">
        <f t="shared" si="138"/>
        <v>2.6400033068161108</v>
      </c>
      <c r="W315" s="5">
        <v>0.12319576704030399</v>
      </c>
      <c r="X315" s="35"/>
      <c r="Y315" s="5">
        <v>1.55840177859088E-2</v>
      </c>
      <c r="Z315" s="5">
        <v>8.1564537599999998</v>
      </c>
      <c r="AA315" s="5">
        <f t="shared" si="139"/>
        <v>2.8559505878078491</v>
      </c>
      <c r="AB315" s="5">
        <v>0.127110320465782</v>
      </c>
    </row>
    <row r="316" spans="1:28" x14ac:dyDescent="0.2">
      <c r="A316" s="3" t="s">
        <v>43</v>
      </c>
      <c r="B316" s="4">
        <v>21.802329274479376</v>
      </c>
      <c r="C316" s="4" t="s">
        <v>2</v>
      </c>
      <c r="D316" s="5">
        <v>6.6250000000000003E-2</v>
      </c>
      <c r="E316" s="23">
        <v>16.6300669174693</v>
      </c>
      <c r="F316" s="5">
        <v>7.56303561</v>
      </c>
      <c r="G316" s="5">
        <v>2.7479769473119799</v>
      </c>
      <c r="H316" s="5">
        <v>0.12515304375304298</v>
      </c>
      <c r="I316" s="23">
        <v>9.2082799340435599</v>
      </c>
      <c r="K316" s="23">
        <f t="shared" ref="K316:K330" si="140">AVERAGE(T316, Y316) * 1000</f>
        <v>14.418137099289401</v>
      </c>
      <c r="L316" s="23">
        <f t="shared" ref="L316:L330" si="141">STDEV(T316, Y316) * 1000</f>
        <v>1.0183046742878539</v>
      </c>
      <c r="M316" s="5">
        <f t="shared" si="124"/>
        <v>2.3364600800000002</v>
      </c>
      <c r="N316" s="5">
        <f t="shared" si="125"/>
        <v>6.6322090591898978E-3</v>
      </c>
      <c r="O316" s="5">
        <f t="shared" si="126"/>
        <v>1.5285475873350016</v>
      </c>
      <c r="P316" s="5">
        <f t="shared" si="127"/>
        <v>2.1694480152735936E-3</v>
      </c>
      <c r="Q316" s="5">
        <f t="shared" si="128"/>
        <v>3.36840249557138E-2</v>
      </c>
      <c r="R316" s="5">
        <f t="shared" ref="R316:R330" si="142">STDEV(W316, AB316)</f>
        <v>2.2836041212645334E-3</v>
      </c>
      <c r="S316" s="20"/>
      <c r="T316" s="5">
        <v>1.51381872397923E-2</v>
      </c>
      <c r="U316" s="5">
        <v>2.3317703999999999</v>
      </c>
      <c r="V316" s="5">
        <f t="shared" si="138"/>
        <v>1.52701355593197</v>
      </c>
      <c r="W316" s="5">
        <v>3.5298776915405498E-2</v>
      </c>
      <c r="X316" s="35"/>
      <c r="Y316" s="5">
        <v>1.36980869587865E-2</v>
      </c>
      <c r="Z316" s="5">
        <v>2.34114976</v>
      </c>
      <c r="AA316" s="5">
        <f t="shared" si="139"/>
        <v>1.5300816187380333</v>
      </c>
      <c r="AB316" s="5">
        <v>3.2069272996022101E-2</v>
      </c>
    </row>
    <row r="317" spans="1:28" x14ac:dyDescent="0.2">
      <c r="A317" s="3" t="s">
        <v>43</v>
      </c>
      <c r="B317" s="4">
        <v>22.747589643580891</v>
      </c>
      <c r="C317" s="4" t="s">
        <v>2</v>
      </c>
      <c r="D317" s="5">
        <v>6.6408333333333333E-2</v>
      </c>
      <c r="E317" s="23">
        <v>16.6300669174693</v>
      </c>
      <c r="F317" s="5">
        <v>7.56303561</v>
      </c>
      <c r="G317" s="5">
        <v>2.7479769473119799</v>
      </c>
      <c r="H317" s="5">
        <v>0.12515304375304298</v>
      </c>
      <c r="I317" s="23">
        <v>10.1535403031454</v>
      </c>
      <c r="K317" s="23">
        <f t="shared" si="140"/>
        <v>14.76641057254475</v>
      </c>
      <c r="L317" s="23">
        <f t="shared" si="141"/>
        <v>2.1767416021085846</v>
      </c>
      <c r="M317" s="5">
        <f t="shared" si="124"/>
        <v>1.9266128</v>
      </c>
      <c r="N317" s="5">
        <f t="shared" si="125"/>
        <v>0.23886825086951025</v>
      </c>
      <c r="O317" s="5">
        <f t="shared" si="126"/>
        <v>1.3866880302370144</v>
      </c>
      <c r="P317" s="5">
        <f t="shared" si="127"/>
        <v>8.6129051978866042E-2</v>
      </c>
      <c r="Q317" s="5">
        <f t="shared" si="128"/>
        <v>2.8189178389574701E-2</v>
      </c>
      <c r="R317" s="5">
        <f t="shared" si="142"/>
        <v>6.6651156783004183E-4</v>
      </c>
      <c r="S317" s="20"/>
      <c r="T317" s="5">
        <v>1.63055993202866E-2</v>
      </c>
      <c r="U317" s="5">
        <v>1.7577074399999999</v>
      </c>
      <c r="V317" s="5">
        <f t="shared" si="138"/>
        <v>1.3257855935255896</v>
      </c>
      <c r="W317" s="5">
        <v>2.86604732389266E-2</v>
      </c>
      <c r="X317" s="35"/>
      <c r="Y317" s="5">
        <v>1.32272218248029E-2</v>
      </c>
      <c r="Z317" s="5">
        <v>2.0955181600000001</v>
      </c>
      <c r="AA317" s="5">
        <f t="shared" si="139"/>
        <v>1.4475904669484392</v>
      </c>
      <c r="AB317" s="5">
        <v>2.7717883540222799E-2</v>
      </c>
    </row>
    <row r="318" spans="1:28" x14ac:dyDescent="0.2">
      <c r="A318" s="3" t="s">
        <v>43</v>
      </c>
      <c r="B318" s="4">
        <v>22.876212297057517</v>
      </c>
      <c r="C318" s="4" t="s">
        <v>2</v>
      </c>
      <c r="D318" s="5">
        <v>6.6408333333333333E-2</v>
      </c>
      <c r="E318" s="23">
        <v>16.6300669174693</v>
      </c>
      <c r="F318" s="5">
        <v>7.56303561</v>
      </c>
      <c r="G318" s="5">
        <v>2.7479769473119799</v>
      </c>
      <c r="H318" s="5">
        <v>0.12515304375304298</v>
      </c>
      <c r="I318" s="23">
        <v>10.2821629566207</v>
      </c>
      <c r="K318" s="23">
        <f t="shared" si="140"/>
        <v>15.195546823871801</v>
      </c>
      <c r="L318" s="23">
        <f t="shared" si="141"/>
        <v>1.5085364537314294</v>
      </c>
      <c r="M318" s="5">
        <f t="shared" si="124"/>
        <v>1.8857510800000001</v>
      </c>
      <c r="N318" s="5">
        <f t="shared" si="125"/>
        <v>0.18858305923221</v>
      </c>
      <c r="O318" s="5">
        <f t="shared" si="126"/>
        <v>1.3723668379812923</v>
      </c>
      <c r="P318" s="5">
        <f t="shared" si="127"/>
        <v>6.8707234105718301E-2</v>
      </c>
      <c r="Q318" s="5">
        <f t="shared" si="128"/>
        <v>2.85127766246028E-2</v>
      </c>
      <c r="R318" s="5">
        <f t="shared" si="142"/>
        <v>2.0898459908562648E-5</v>
      </c>
      <c r="S318" s="20"/>
      <c r="T318" s="5">
        <v>1.6262243179972401E-2</v>
      </c>
      <c r="U318" s="5">
        <v>1.7524027200000001</v>
      </c>
      <c r="V318" s="5">
        <f t="shared" si="138"/>
        <v>1.3237834868285674</v>
      </c>
      <c r="W318" s="5">
        <v>2.84979991818851E-2</v>
      </c>
      <c r="X318" s="35"/>
      <c r="Y318" s="5">
        <v>1.41288504677712E-2</v>
      </c>
      <c r="Z318" s="5">
        <v>2.0190994400000002</v>
      </c>
      <c r="AA318" s="5">
        <f t="shared" si="139"/>
        <v>1.4209501891340175</v>
      </c>
      <c r="AB318" s="5">
        <v>2.85275540673205E-2</v>
      </c>
    </row>
    <row r="319" spans="1:28" x14ac:dyDescent="0.2">
      <c r="A319" s="3" t="s">
        <v>43</v>
      </c>
      <c r="B319" s="4">
        <v>22.892229927701507</v>
      </c>
      <c r="C319" s="4" t="s">
        <v>2</v>
      </c>
      <c r="D319" s="5">
        <v>6.6408333333333333E-2</v>
      </c>
      <c r="E319" s="23">
        <v>16.6300669174693</v>
      </c>
      <c r="F319" s="5">
        <v>7.56303561</v>
      </c>
      <c r="G319" s="5">
        <v>2.7479769473119799</v>
      </c>
      <c r="H319" s="5">
        <v>0.12515304375304298</v>
      </c>
      <c r="I319" s="23">
        <v>10.298180587265399</v>
      </c>
      <c r="K319" s="23">
        <f t="shared" si="140"/>
        <v>13.588575691550549</v>
      </c>
      <c r="L319" s="23">
        <f t="shared" si="141"/>
        <v>1.1026941978266021</v>
      </c>
      <c r="M319" s="5">
        <f t="shared" si="124"/>
        <v>1.788421</v>
      </c>
      <c r="N319" s="5">
        <f t="shared" si="125"/>
        <v>0.15167101045196474</v>
      </c>
      <c r="O319" s="5">
        <f t="shared" si="126"/>
        <v>1.3367167621902527</v>
      </c>
      <c r="P319" s="5">
        <f t="shared" si="127"/>
        <v>5.6732665715752341E-2</v>
      </c>
      <c r="Q319" s="5">
        <f t="shared" si="128"/>
        <v>2.4218470755256551E-2</v>
      </c>
      <c r="R319" s="5">
        <f t="shared" si="142"/>
        <v>8.891154576930009E-5</v>
      </c>
      <c r="S319" s="20"/>
      <c r="T319" s="5">
        <v>1.43682982364088E-2</v>
      </c>
      <c r="U319" s="5">
        <v>1.6811734</v>
      </c>
      <c r="V319" s="5">
        <f t="shared" si="138"/>
        <v>1.2966007095478547</v>
      </c>
      <c r="W319" s="5">
        <v>2.41556007983173E-2</v>
      </c>
      <c r="X319" s="35"/>
      <c r="Y319" s="5">
        <v>1.2808853146692299E-2</v>
      </c>
      <c r="Z319" s="5">
        <v>1.8956686</v>
      </c>
      <c r="AA319" s="5">
        <f t="shared" si="139"/>
        <v>1.3768328148326507</v>
      </c>
      <c r="AB319" s="5">
        <v>2.4281340712195801E-2</v>
      </c>
    </row>
    <row r="320" spans="1:28" x14ac:dyDescent="0.2">
      <c r="A320" s="3" t="s">
        <v>43</v>
      </c>
      <c r="B320" s="4">
        <v>22.900525748350798</v>
      </c>
      <c r="C320" s="4" t="s">
        <v>2</v>
      </c>
      <c r="D320" s="5">
        <v>6.6408333333333333E-2</v>
      </c>
      <c r="E320" s="23">
        <v>16.6300669174693</v>
      </c>
      <c r="F320" s="5">
        <v>7.56303561</v>
      </c>
      <c r="G320" s="5">
        <v>2.7479769473119799</v>
      </c>
      <c r="H320" s="5">
        <v>0.12515304375304298</v>
      </c>
      <c r="I320" s="23">
        <v>10.306476407914699</v>
      </c>
      <c r="K320" s="23">
        <f t="shared" si="140"/>
        <v>14.279383105471801</v>
      </c>
      <c r="L320" s="23">
        <f t="shared" si="141"/>
        <v>1.3328872885035361</v>
      </c>
      <c r="M320" s="5">
        <f t="shared" si="124"/>
        <v>1.7061594</v>
      </c>
      <c r="N320" s="5">
        <f t="shared" si="125"/>
        <v>0.10040729616658739</v>
      </c>
      <c r="O320" s="5">
        <f t="shared" si="126"/>
        <v>1.3059174783075551</v>
      </c>
      <c r="P320" s="5">
        <f t="shared" si="127"/>
        <v>3.8443200981088478E-2</v>
      </c>
      <c r="Q320" s="5">
        <f t="shared" si="128"/>
        <v>2.4295987907235101E-2</v>
      </c>
      <c r="R320" s="5">
        <f t="shared" si="142"/>
        <v>8.4036392787362082E-4</v>
      </c>
      <c r="S320" s="20"/>
      <c r="T320" s="5">
        <v>1.5221876745730001E-2</v>
      </c>
      <c r="U320" s="5">
        <v>1.63516072</v>
      </c>
      <c r="V320" s="5">
        <f t="shared" si="138"/>
        <v>1.2787340302033101</v>
      </c>
      <c r="W320" s="5">
        <v>2.4890214939299101E-2</v>
      </c>
      <c r="X320" s="35"/>
      <c r="Y320" s="5">
        <v>1.33368894652136E-2</v>
      </c>
      <c r="Z320" s="5">
        <v>1.77715808</v>
      </c>
      <c r="AA320" s="5">
        <f t="shared" si="139"/>
        <v>1.3331009264118001</v>
      </c>
      <c r="AB320" s="5">
        <v>2.3701760875171101E-2</v>
      </c>
    </row>
    <row r="321" spans="1:28" x14ac:dyDescent="0.2">
      <c r="A321" s="3" t="s">
        <v>43</v>
      </c>
      <c r="B321" s="4">
        <v>22.922047881786202</v>
      </c>
      <c r="C321" s="4" t="s">
        <v>2</v>
      </c>
      <c r="D321" s="5">
        <v>6.6408333333333333E-2</v>
      </c>
      <c r="E321" s="23">
        <v>16.6300669174693</v>
      </c>
      <c r="F321" s="5">
        <v>7.56303561</v>
      </c>
      <c r="G321" s="5">
        <v>2.7479769473119799</v>
      </c>
      <c r="H321" s="5">
        <v>0.12515304375304298</v>
      </c>
      <c r="I321" s="23">
        <v>10.3279985413494</v>
      </c>
      <c r="K321" s="23">
        <f t="shared" si="140"/>
        <v>14.374286016617351</v>
      </c>
      <c r="L321" s="23">
        <f t="shared" si="141"/>
        <v>1.7248795152353067</v>
      </c>
      <c r="M321" s="5">
        <f t="shared" si="124"/>
        <v>1.7053329399999999</v>
      </c>
      <c r="N321" s="5">
        <f t="shared" si="125"/>
        <v>0.26901218466722299</v>
      </c>
      <c r="O321" s="5">
        <f t="shared" si="126"/>
        <v>1.3038450188776651</v>
      </c>
      <c r="P321" s="5">
        <f t="shared" si="127"/>
        <v>0.10316110456854145</v>
      </c>
      <c r="Q321" s="5">
        <f t="shared" si="128"/>
        <v>2.4280936629778399E-2</v>
      </c>
      <c r="R321" s="5">
        <f t="shared" si="142"/>
        <v>9.2536422949969607E-4</v>
      </c>
      <c r="S321" s="20"/>
      <c r="T321" s="5">
        <v>1.559396001857E-2</v>
      </c>
      <c r="U321" s="5">
        <v>1.5151125999999999</v>
      </c>
      <c r="V321" s="5">
        <f t="shared" si="138"/>
        <v>1.2308991022825551</v>
      </c>
      <c r="W321" s="5">
        <v>2.3626605308031699E-2</v>
      </c>
      <c r="X321" s="35"/>
      <c r="Y321" s="5">
        <v>1.31546120146647E-2</v>
      </c>
      <c r="Z321" s="5">
        <v>1.8955532799999999</v>
      </c>
      <c r="AA321" s="5">
        <f t="shared" si="139"/>
        <v>1.3767909354727754</v>
      </c>
      <c r="AB321" s="5">
        <v>2.4935267951525099E-2</v>
      </c>
    </row>
    <row r="322" spans="1:28" x14ac:dyDescent="0.2">
      <c r="A322" s="3" t="s">
        <v>43</v>
      </c>
      <c r="B322" s="4">
        <v>22.955344082953484</v>
      </c>
      <c r="C322" s="4" t="s">
        <v>2</v>
      </c>
      <c r="D322" s="5">
        <v>6.6408333333333333E-2</v>
      </c>
      <c r="E322" s="23">
        <v>16.6300669174693</v>
      </c>
      <c r="F322" s="5">
        <v>7.56303561</v>
      </c>
      <c r="G322" s="5">
        <v>2.7479769473119799</v>
      </c>
      <c r="H322" s="5">
        <v>0.12515304375304298</v>
      </c>
      <c r="I322" s="23">
        <v>10.361294742516399</v>
      </c>
      <c r="K322" s="23">
        <f t="shared" si="140"/>
        <v>13.799108292002851</v>
      </c>
      <c r="L322" s="23">
        <f t="shared" si="141"/>
        <v>1.9396199708806334</v>
      </c>
      <c r="M322" s="5">
        <f t="shared" si="124"/>
        <v>1.7297039000000001</v>
      </c>
      <c r="N322" s="5">
        <f t="shared" si="125"/>
        <v>0.30005309755900156</v>
      </c>
      <c r="O322" s="5">
        <f t="shared" si="126"/>
        <v>1.3126968175036908</v>
      </c>
      <c r="P322" s="5">
        <f t="shared" si="127"/>
        <v>0.11428880361331399</v>
      </c>
      <c r="Q322" s="5">
        <f t="shared" si="128"/>
        <v>2.357737693902455E-2</v>
      </c>
      <c r="R322" s="5">
        <f t="shared" si="142"/>
        <v>7.8549695841740024E-4</v>
      </c>
      <c r="S322" s="20"/>
      <c r="T322" s="5">
        <v>1.51706267263374E-2</v>
      </c>
      <c r="U322" s="5">
        <v>1.51753432</v>
      </c>
      <c r="V322" s="5">
        <f t="shared" si="138"/>
        <v>1.231882429455019</v>
      </c>
      <c r="W322" s="5">
        <v>2.3021946713126198E-2</v>
      </c>
      <c r="X322" s="35"/>
      <c r="Y322" s="5">
        <v>1.24275898576683E-2</v>
      </c>
      <c r="Z322" s="5">
        <v>1.9418734799999999</v>
      </c>
      <c r="AA322" s="5">
        <f t="shared" si="139"/>
        <v>1.3935112055523629</v>
      </c>
      <c r="AB322" s="5">
        <v>2.4132807164922901E-2</v>
      </c>
    </row>
    <row r="323" spans="1:28" x14ac:dyDescent="0.2">
      <c r="A323" s="3" t="s">
        <v>43</v>
      </c>
      <c r="B323" s="4">
        <v>23.032080955098522</v>
      </c>
      <c r="C323" s="4" t="s">
        <v>2</v>
      </c>
      <c r="D323" s="5">
        <v>6.6408333333333333E-2</v>
      </c>
      <c r="E323" s="23">
        <v>16.6300669174693</v>
      </c>
      <c r="F323" s="5">
        <v>7.56303561</v>
      </c>
      <c r="G323" s="5">
        <v>2.7479769473119799</v>
      </c>
      <c r="H323" s="5">
        <v>0.12515304375304298</v>
      </c>
      <c r="I323" s="23">
        <v>10.4380316146624</v>
      </c>
      <c r="K323" s="23">
        <f t="shared" si="140"/>
        <v>14.123852548295099</v>
      </c>
      <c r="L323" s="23">
        <f t="shared" si="141"/>
        <v>2.3385956154412</v>
      </c>
      <c r="M323" s="5">
        <f t="shared" si="124"/>
        <v>1.7287044599999999</v>
      </c>
      <c r="N323" s="5">
        <f t="shared" si="125"/>
        <v>0.30619604529415573</v>
      </c>
      <c r="O323" s="5">
        <f t="shared" si="126"/>
        <v>1.3122112282773919</v>
      </c>
      <c r="P323" s="5">
        <f t="shared" si="127"/>
        <v>0.11667178221608204</v>
      </c>
      <c r="Q323" s="5">
        <f t="shared" si="128"/>
        <v>2.4057932528124951E-2</v>
      </c>
      <c r="R323" s="5">
        <f t="shared" si="142"/>
        <v>2.8192712405604453E-4</v>
      </c>
      <c r="S323" s="20"/>
      <c r="T323" s="5">
        <v>1.57774893664267E-2</v>
      </c>
      <c r="U323" s="5">
        <v>1.51219116</v>
      </c>
      <c r="V323" s="5">
        <f t="shared" si="138"/>
        <v>1.2297118198992802</v>
      </c>
      <c r="W323" s="5">
        <v>2.3858579946904501E-2</v>
      </c>
      <c r="X323" s="35"/>
      <c r="Y323" s="5">
        <v>1.2470215730163501E-2</v>
      </c>
      <c r="Z323" s="5">
        <v>1.94521776</v>
      </c>
      <c r="AA323" s="5">
        <f t="shared" si="139"/>
        <v>1.3947106366555035</v>
      </c>
      <c r="AB323" s="5">
        <v>2.4257285109345401E-2</v>
      </c>
    </row>
    <row r="324" spans="1:28" x14ac:dyDescent="0.2">
      <c r="A324" s="3" t="s">
        <v>43</v>
      </c>
      <c r="B324" s="4">
        <v>23.111480498476567</v>
      </c>
      <c r="C324" s="4" t="s">
        <v>2</v>
      </c>
      <c r="D324" s="5">
        <v>6.6408333333333333E-2</v>
      </c>
      <c r="E324" s="23">
        <v>16.6300669174693</v>
      </c>
      <c r="F324" s="5">
        <v>7.56303561</v>
      </c>
      <c r="G324" s="5">
        <v>2.7479769473119799</v>
      </c>
      <c r="H324" s="5">
        <v>0.12515304375304298</v>
      </c>
      <c r="I324" s="23">
        <v>10.517431158041401</v>
      </c>
      <c r="K324" s="23">
        <f t="shared" si="140"/>
        <v>15.558135844201448</v>
      </c>
      <c r="L324" s="23">
        <f t="shared" si="141"/>
        <v>2.9826463223390358</v>
      </c>
      <c r="M324" s="5">
        <f t="shared" si="124"/>
        <v>1.6375055599999999</v>
      </c>
      <c r="N324" s="5">
        <f t="shared" si="125"/>
        <v>0.44120498954413839</v>
      </c>
      <c r="O324" s="5">
        <f t="shared" si="126"/>
        <v>1.2737772878288651</v>
      </c>
      <c r="P324" s="5">
        <f t="shared" si="127"/>
        <v>0.17318764974062525</v>
      </c>
      <c r="Q324" s="5">
        <f t="shared" si="128"/>
        <v>2.481855472838445E-2</v>
      </c>
      <c r="R324" s="5">
        <f t="shared" si="142"/>
        <v>1.9802272261234934E-3</v>
      </c>
      <c r="S324" s="20"/>
      <c r="T324" s="5">
        <v>1.7667185284608498E-2</v>
      </c>
      <c r="U324" s="5">
        <v>1.3255265199999999</v>
      </c>
      <c r="V324" s="5">
        <f t="shared" si="138"/>
        <v>1.1513151262795083</v>
      </c>
      <c r="W324" s="5">
        <v>2.3418322628502301E-2</v>
      </c>
      <c r="X324" s="35"/>
      <c r="Y324" s="5">
        <v>1.34490864037944E-2</v>
      </c>
      <c r="Z324" s="5">
        <v>1.9494845999999999</v>
      </c>
      <c r="AA324" s="5">
        <f t="shared" si="139"/>
        <v>1.3962394493782218</v>
      </c>
      <c r="AB324" s="5">
        <v>2.6218786828266599E-2</v>
      </c>
    </row>
    <row r="325" spans="1:28" x14ac:dyDescent="0.2">
      <c r="A325" s="3" t="s">
        <v>43</v>
      </c>
      <c r="B325" s="4">
        <v>23.361010210553491</v>
      </c>
      <c r="C325" s="4" t="s">
        <v>2</v>
      </c>
      <c r="D325" s="5">
        <v>6.6408333333333333E-2</v>
      </c>
      <c r="E325" s="23">
        <v>16.6300669174693</v>
      </c>
      <c r="F325" s="5">
        <v>7.56303561</v>
      </c>
      <c r="G325" s="5">
        <v>2.7479769473119799</v>
      </c>
      <c r="H325" s="5">
        <v>0.12515304375304298</v>
      </c>
      <c r="I325" s="23">
        <v>10.7669608701167</v>
      </c>
      <c r="K325" s="23">
        <f t="shared" si="140"/>
        <v>15.323312380600051</v>
      </c>
      <c r="L325" s="23">
        <f t="shared" si="141"/>
        <v>1.5996956855918347</v>
      </c>
      <c r="M325" s="5">
        <f t="shared" si="124"/>
        <v>1.8099474</v>
      </c>
      <c r="N325" s="5">
        <f t="shared" si="125"/>
        <v>0.19260587456319403</v>
      </c>
      <c r="O325" s="5">
        <f t="shared" si="126"/>
        <v>1.3443889837172893</v>
      </c>
      <c r="P325" s="5">
        <f t="shared" si="127"/>
        <v>7.1633238927111376E-2</v>
      </c>
      <c r="Q325" s="5">
        <f t="shared" si="128"/>
        <v>2.75803340093757E-2</v>
      </c>
      <c r="R325" s="5">
        <f t="shared" si="142"/>
        <v>5.5994935342240407E-5</v>
      </c>
      <c r="S325" s="20"/>
      <c r="T325" s="5">
        <v>1.64544680477169E-2</v>
      </c>
      <c r="U325" s="5">
        <v>1.6737544799999999</v>
      </c>
      <c r="V325" s="5">
        <f t="shared" si="138"/>
        <v>1.2937366347135726</v>
      </c>
      <c r="W325" s="5">
        <v>2.7540739610883099E-2</v>
      </c>
      <c r="X325" s="35"/>
      <c r="Y325" s="5">
        <v>1.4192156713483201E-2</v>
      </c>
      <c r="Z325" s="5">
        <v>1.94614032</v>
      </c>
      <c r="AA325" s="5">
        <f t="shared" si="139"/>
        <v>1.3950413327210058</v>
      </c>
      <c r="AB325" s="5">
        <v>2.76199284078683E-2</v>
      </c>
    </row>
    <row r="326" spans="1:28" x14ac:dyDescent="0.2">
      <c r="A326" s="3" t="s">
        <v>43</v>
      </c>
      <c r="B326" s="4">
        <v>23.832124904871357</v>
      </c>
      <c r="C326" s="4" t="s">
        <v>2</v>
      </c>
      <c r="D326" s="5">
        <v>6.6408333333333333E-2</v>
      </c>
      <c r="E326" s="23">
        <v>16.6300669174693</v>
      </c>
      <c r="F326" s="5">
        <v>7.56303561</v>
      </c>
      <c r="G326" s="5">
        <v>2.7479769473119799</v>
      </c>
      <c r="H326" s="5">
        <v>0.12515304375304298</v>
      </c>
      <c r="I326" s="23">
        <v>11.2380755644343</v>
      </c>
      <c r="K326" s="23">
        <f t="shared" si="140"/>
        <v>14.27724634314745</v>
      </c>
      <c r="L326" s="23">
        <f t="shared" si="141"/>
        <v>1.0061301405597165</v>
      </c>
      <c r="M326" s="5">
        <f t="shared" si="124"/>
        <v>1.76666396</v>
      </c>
      <c r="N326" s="5">
        <f t="shared" si="125"/>
        <v>1.2992606271691565E-2</v>
      </c>
      <c r="O326" s="5">
        <f t="shared" si="126"/>
        <v>1.3291546245458359</v>
      </c>
      <c r="P326" s="5">
        <f t="shared" si="127"/>
        <v>4.8875450725422006E-3</v>
      </c>
      <c r="Q326" s="5">
        <f t="shared" si="128"/>
        <v>2.521656043609315E-2</v>
      </c>
      <c r="R326" s="5">
        <f t="shared" si="142"/>
        <v>1.591995218016114E-3</v>
      </c>
      <c r="S326" s="20"/>
      <c r="T326" s="5">
        <v>1.49886877882934E-2</v>
      </c>
      <c r="U326" s="5">
        <v>1.7574768000000001</v>
      </c>
      <c r="V326" s="5">
        <f t="shared" si="138"/>
        <v>1.3256986082816864</v>
      </c>
      <c r="W326" s="5">
        <v>2.63422710503689E-2</v>
      </c>
      <c r="X326" s="35"/>
      <c r="Y326" s="5">
        <v>1.35658048980015E-2</v>
      </c>
      <c r="Z326" s="5">
        <v>1.77585112</v>
      </c>
      <c r="AA326" s="5">
        <f t="shared" si="139"/>
        <v>1.3326106408099854</v>
      </c>
      <c r="AB326" s="5">
        <v>2.40908498218174E-2</v>
      </c>
    </row>
    <row r="327" spans="1:28" x14ac:dyDescent="0.2">
      <c r="A327" s="3" t="s">
        <v>43</v>
      </c>
      <c r="B327" s="4">
        <v>12.594069666413539</v>
      </c>
      <c r="C327" s="4" t="s">
        <v>3</v>
      </c>
      <c r="D327" s="5">
        <v>0.24983333333333332</v>
      </c>
      <c r="E327" s="23">
        <v>18.44889302184545</v>
      </c>
      <c r="F327" s="5">
        <v>4.0960910249999998</v>
      </c>
      <c r="G327" s="5">
        <v>2.0225246277360318</v>
      </c>
      <c r="H327" s="5">
        <v>7.5200164823759658E-2</v>
      </c>
      <c r="I327" s="23">
        <v>0</v>
      </c>
      <c r="K327" s="23">
        <f t="shared" si="140"/>
        <v>18.44889302184545</v>
      </c>
      <c r="L327" s="23">
        <f t="shared" si="141"/>
        <v>1.7380300284546779</v>
      </c>
      <c r="M327" s="5">
        <f t="shared" si="124"/>
        <v>4.0960910249999998</v>
      </c>
      <c r="N327" s="5">
        <f t="shared" si="125"/>
        <v>0.42367542352979443</v>
      </c>
      <c r="O327" s="5">
        <f t="shared" si="126"/>
        <v>2.0225246277360318</v>
      </c>
      <c r="P327" s="5">
        <f t="shared" si="127"/>
        <v>0.1047392495793851</v>
      </c>
      <c r="Q327" s="5">
        <f t="shared" si="128"/>
        <v>7.5200164823759658E-2</v>
      </c>
      <c r="R327" s="5">
        <f t="shared" si="142"/>
        <v>6.9721336395243277E-4</v>
      </c>
      <c r="S327" s="20"/>
      <c r="T327" s="5">
        <v>1.9677865840871601E-2</v>
      </c>
      <c r="U327" s="5">
        <v>3.7965072599999998</v>
      </c>
      <c r="V327" s="5">
        <f t="shared" si="138"/>
        <v>1.9484627941020582</v>
      </c>
      <c r="W327" s="5">
        <v>7.4707160526175001E-2</v>
      </c>
      <c r="X327" s="35"/>
      <c r="Y327" s="5">
        <v>1.7219920202819299E-2</v>
      </c>
      <c r="Z327" s="5">
        <v>4.3956747900000002</v>
      </c>
      <c r="AA327" s="5">
        <f t="shared" si="139"/>
        <v>2.0965864613700051</v>
      </c>
      <c r="AB327" s="5">
        <v>7.56931691213443E-2</v>
      </c>
    </row>
    <row r="328" spans="1:28" x14ac:dyDescent="0.2">
      <c r="A328" s="3" t="s">
        <v>43</v>
      </c>
      <c r="B328" s="4">
        <v>21.80234173642733</v>
      </c>
      <c r="C328" s="4" t="s">
        <v>3</v>
      </c>
      <c r="D328" s="5">
        <v>6.738541666666667E-2</v>
      </c>
      <c r="E328" s="23">
        <v>18.44889302184545</v>
      </c>
      <c r="F328" s="5">
        <v>4.0960910249999998</v>
      </c>
      <c r="G328" s="5">
        <v>2.0225246277360318</v>
      </c>
      <c r="H328" s="5">
        <v>7.5200164823759658E-2</v>
      </c>
      <c r="I328" s="23">
        <v>9.2082720700153793</v>
      </c>
      <c r="K328" s="23">
        <f t="shared" si="140"/>
        <v>13.6293019650051</v>
      </c>
      <c r="L328" s="23">
        <f t="shared" si="141"/>
        <v>0.77752701348320685</v>
      </c>
      <c r="M328" s="5">
        <f t="shared" si="124"/>
        <v>1.6994464200000001</v>
      </c>
      <c r="N328" s="5">
        <f t="shared" si="125"/>
        <v>8.5430067434275045E-2</v>
      </c>
      <c r="O328" s="5">
        <f t="shared" si="126"/>
        <v>1.3034222017740971</v>
      </c>
      <c r="P328" s="5">
        <f t="shared" si="127"/>
        <v>3.2771448621174204E-2</v>
      </c>
      <c r="Q328" s="5">
        <f t="shared" si="128"/>
        <v>2.31290563389299E-2</v>
      </c>
      <c r="R328" s="5">
        <f t="shared" si="142"/>
        <v>1.5701331356488587E-4</v>
      </c>
      <c r="S328" s="20"/>
      <c r="T328" s="5">
        <v>1.41790965887948E-2</v>
      </c>
      <c r="U328" s="5">
        <v>1.6390382400000001</v>
      </c>
      <c r="V328" s="5">
        <f t="shared" si="138"/>
        <v>1.2802492882247583</v>
      </c>
      <c r="W328" s="5">
        <v>2.3240081517688201E-2</v>
      </c>
      <c r="X328" s="35"/>
      <c r="Y328" s="5">
        <v>1.30795073412154E-2</v>
      </c>
      <c r="Z328" s="5">
        <v>1.7598545999999999</v>
      </c>
      <c r="AA328" s="5">
        <f t="shared" si="139"/>
        <v>1.3265951153234359</v>
      </c>
      <c r="AB328" s="5">
        <v>2.30180311601716E-2</v>
      </c>
    </row>
    <row r="329" spans="1:28" x14ac:dyDescent="0.2">
      <c r="A329" s="3" t="s">
        <v>43</v>
      </c>
      <c r="B329" s="4">
        <v>22.747606227802724</v>
      </c>
      <c r="C329" s="4" t="s">
        <v>3</v>
      </c>
      <c r="D329" s="5">
        <v>6.7116666666666672E-2</v>
      </c>
      <c r="E329" s="23">
        <v>18.44889302184545</v>
      </c>
      <c r="F329" s="5">
        <v>4.0960910249999998</v>
      </c>
      <c r="G329" s="5">
        <v>2.0225246277360318</v>
      </c>
      <c r="H329" s="5">
        <v>7.5200164823759658E-2</v>
      </c>
      <c r="I329" s="23">
        <v>10.1535365613901</v>
      </c>
      <c r="K329" s="23">
        <f t="shared" si="140"/>
        <v>14.241973659339299</v>
      </c>
      <c r="L329" s="23">
        <f t="shared" si="141"/>
        <v>1.3732724924596909</v>
      </c>
      <c r="M329" s="5">
        <f t="shared" si="124"/>
        <v>1.67261598</v>
      </c>
      <c r="N329" s="5">
        <f t="shared" si="125"/>
        <v>0.18887790861782902</v>
      </c>
      <c r="O329" s="5">
        <f t="shared" si="126"/>
        <v>1.2922637574290539</v>
      </c>
      <c r="P329" s="5">
        <f t="shared" si="127"/>
        <v>7.3080246788627623E-2</v>
      </c>
      <c r="Q329" s="5">
        <f t="shared" si="128"/>
        <v>2.3691662311180951E-2</v>
      </c>
      <c r="R329" s="5">
        <f t="shared" si="142"/>
        <v>3.9303668358376174E-4</v>
      </c>
      <c r="S329" s="20"/>
      <c r="T329" s="5">
        <v>1.5213023951174499E-2</v>
      </c>
      <c r="U329" s="5">
        <v>1.5390591300000001</v>
      </c>
      <c r="V329" s="5">
        <f t="shared" si="138"/>
        <v>1.240588219354029</v>
      </c>
      <c r="W329" s="5">
        <v>2.34137434069638E-2</v>
      </c>
      <c r="X329" s="35"/>
      <c r="Y329" s="5">
        <v>1.3270923367504101E-2</v>
      </c>
      <c r="Z329" s="5">
        <v>1.80617283</v>
      </c>
      <c r="AA329" s="5">
        <f t="shared" si="139"/>
        <v>1.343939295504079</v>
      </c>
      <c r="AB329" s="5">
        <v>2.3969581215398099E-2</v>
      </c>
    </row>
    <row r="330" spans="1:28" x14ac:dyDescent="0.2">
      <c r="A330" s="3" t="s">
        <v>43</v>
      </c>
      <c r="B330" s="4">
        <v>22.876228754438319</v>
      </c>
      <c r="C330" s="4" t="s">
        <v>3</v>
      </c>
      <c r="D330" s="5">
        <v>6.7116666666666672E-2</v>
      </c>
      <c r="E330" s="23">
        <v>18.44889302184545</v>
      </c>
      <c r="F330" s="5">
        <v>4.0960910249999998</v>
      </c>
      <c r="G330" s="5">
        <v>2.0225246277360318</v>
      </c>
      <c r="H330" s="5">
        <v>7.5200164823759658E-2</v>
      </c>
      <c r="I330" s="23">
        <v>10.2821590880264</v>
      </c>
      <c r="K330" s="23">
        <f t="shared" si="140"/>
        <v>15.701522369152149</v>
      </c>
      <c r="L330" s="23">
        <f t="shared" si="141"/>
        <v>2.0507701516657981</v>
      </c>
      <c r="M330" s="5">
        <f t="shared" si="124"/>
        <v>1.61006454</v>
      </c>
      <c r="N330" s="5">
        <f t="shared" si="125"/>
        <v>0.20846732618324432</v>
      </c>
      <c r="O330" s="5">
        <f t="shared" si="126"/>
        <v>1.2675501797409885</v>
      </c>
      <c r="P330" s="5">
        <f t="shared" si="127"/>
        <v>8.2232376088591172E-2</v>
      </c>
      <c r="Q330" s="5">
        <f t="shared" si="128"/>
        <v>2.5066705105521551E-2</v>
      </c>
      <c r="R330" s="5">
        <f t="shared" si="142"/>
        <v>2.8617915583971785E-5</v>
      </c>
      <c r="S330" s="20"/>
      <c r="T330" s="5">
        <v>1.7151635850050001E-2</v>
      </c>
      <c r="U330" s="5">
        <v>1.46265588</v>
      </c>
      <c r="V330" s="5">
        <f t="shared" si="138"/>
        <v>1.2094031089756632</v>
      </c>
      <c r="W330" s="5">
        <v>2.50869410276944E-2</v>
      </c>
      <c r="X330" s="35"/>
      <c r="Y330" s="5">
        <v>1.42514088882543E-2</v>
      </c>
      <c r="Z330" s="5">
        <v>1.7574732</v>
      </c>
      <c r="AA330" s="5">
        <f t="shared" si="139"/>
        <v>1.3256972505063138</v>
      </c>
      <c r="AB330" s="5">
        <v>2.5046469183348699E-2</v>
      </c>
    </row>
    <row r="331" spans="1:28" x14ac:dyDescent="0.2">
      <c r="A331" s="1" t="s">
        <v>44</v>
      </c>
      <c r="B331" s="2">
        <v>19.311464358194513</v>
      </c>
      <c r="C331" s="2" t="s">
        <v>2</v>
      </c>
      <c r="D331" s="6">
        <v>0.12200000000000001</v>
      </c>
      <c r="E331" s="22">
        <v>29.614487507541849</v>
      </c>
      <c r="F331" s="6">
        <v>26.70080184</v>
      </c>
      <c r="G331" s="6">
        <v>5.1665339430251693</v>
      </c>
      <c r="H331" s="6">
        <v>0.78992223768630598</v>
      </c>
      <c r="I331" s="22">
        <v>0</v>
      </c>
      <c r="K331" s="22">
        <f>AVERAGE(T331, Y331) * 1000</f>
        <v>29.614487507541849</v>
      </c>
      <c r="L331" s="22">
        <f>STDEV(T331, Y331) * 1000</f>
        <v>1.2583864911318121</v>
      </c>
      <c r="M331" s="6">
        <f t="shared" si="124"/>
        <v>26.70080184</v>
      </c>
      <c r="N331" s="6">
        <f t="shared" si="125"/>
        <v>1.284700450016393</v>
      </c>
      <c r="O331" s="6">
        <f t="shared" si="126"/>
        <v>5.1665339430251693</v>
      </c>
      <c r="P331" s="6">
        <f t="shared" si="127"/>
        <v>0.12432904382160698</v>
      </c>
      <c r="Q331" s="6">
        <f t="shared" si="128"/>
        <v>0.78992223768630598</v>
      </c>
      <c r="R331" s="6">
        <f>STDEV(W331, AB331)</f>
        <v>4.4458170901003034E-3</v>
      </c>
      <c r="S331" s="20"/>
      <c r="T331" s="6">
        <v>3.05043011287747E-2</v>
      </c>
      <c r="U331" s="6">
        <v>25.79238144</v>
      </c>
      <c r="V331" s="6">
        <f t="shared" si="138"/>
        <v>5.0786200330404716</v>
      </c>
      <c r="W331" s="6">
        <v>0.78677857027398101</v>
      </c>
      <c r="X331" s="35"/>
      <c r="Y331" s="6">
        <v>2.8724673886309001E-2</v>
      </c>
      <c r="Z331" s="6">
        <v>27.609222240000001</v>
      </c>
      <c r="AA331" s="6">
        <f t="shared" si="139"/>
        <v>5.2544478530098671</v>
      </c>
      <c r="AB331" s="6">
        <v>0.79306590509863095</v>
      </c>
    </row>
    <row r="332" spans="1:28" x14ac:dyDescent="0.2">
      <c r="A332" s="1" t="s">
        <v>44</v>
      </c>
      <c r="B332" s="2">
        <v>20.366409500254868</v>
      </c>
      <c r="C332" s="2" t="s">
        <v>2</v>
      </c>
      <c r="D332" s="6">
        <v>0.24146666666666666</v>
      </c>
      <c r="E332" s="22">
        <v>29.614487507541849</v>
      </c>
      <c r="F332" s="6">
        <v>26.70080184</v>
      </c>
      <c r="G332" s="6">
        <v>5.1665339430251693</v>
      </c>
      <c r="H332" s="6">
        <v>0.78992223768630598</v>
      </c>
      <c r="I332" s="22">
        <v>1.05494514205971</v>
      </c>
      <c r="K332" s="22">
        <f t="shared" ref="K332:K345" si="143">AVERAGE(T332, Y332) * 1000</f>
        <v>30.7880657361275</v>
      </c>
      <c r="L332" s="22">
        <f t="shared" ref="L332:L345" si="144">STDEV(T332, Y332) * 1000</f>
        <v>1.6368018196528313</v>
      </c>
      <c r="M332" s="6">
        <f t="shared" si="124"/>
        <v>24.112979599999999</v>
      </c>
      <c r="N332" s="6">
        <f t="shared" si="125"/>
        <v>1.5840559160250762</v>
      </c>
      <c r="O332" s="6">
        <f t="shared" si="126"/>
        <v>4.9091715071182431</v>
      </c>
      <c r="P332" s="6">
        <f t="shared" si="127"/>
        <v>0.16133637964452957</v>
      </c>
      <c r="Q332" s="6">
        <f t="shared" si="128"/>
        <v>0.741095608215809</v>
      </c>
      <c r="R332" s="6">
        <f t="shared" ref="R332:R345" si="145">STDEV(W332, AB332)</f>
        <v>9.3018487857490801E-3</v>
      </c>
      <c r="S332" s="20"/>
      <c r="T332" s="6">
        <v>3.1945459402262497E-2</v>
      </c>
      <c r="U332" s="6">
        <v>22.99288292</v>
      </c>
      <c r="V332" s="6">
        <f t="shared" si="138"/>
        <v>4.7950894590195086</v>
      </c>
      <c r="W332" s="6">
        <v>0.73451820786183397</v>
      </c>
      <c r="X332" s="35"/>
      <c r="Y332" s="6">
        <v>2.9630672069992502E-2</v>
      </c>
      <c r="Z332" s="6">
        <v>25.233076279999999</v>
      </c>
      <c r="AA332" s="6">
        <f t="shared" si="139"/>
        <v>5.0232535552169768</v>
      </c>
      <c r="AB332" s="6">
        <v>0.74767300856978403</v>
      </c>
    </row>
    <row r="333" spans="1:28" x14ac:dyDescent="0.2">
      <c r="A333" s="1" t="s">
        <v>44</v>
      </c>
      <c r="B333" s="2">
        <v>21.37462886859446</v>
      </c>
      <c r="C333" s="2" t="s">
        <v>2</v>
      </c>
      <c r="D333" s="6">
        <v>0.24146666666666666</v>
      </c>
      <c r="E333" s="22">
        <v>29.614487507541849</v>
      </c>
      <c r="F333" s="6">
        <v>26.70080184</v>
      </c>
      <c r="G333" s="6">
        <v>5.1665339430251693</v>
      </c>
      <c r="H333" s="6">
        <v>0.78992223768630598</v>
      </c>
      <c r="I333" s="22">
        <v>2.0631645104009002</v>
      </c>
      <c r="K333" s="22">
        <f t="shared" si="143"/>
        <v>28.954057499696749</v>
      </c>
      <c r="L333" s="22">
        <f t="shared" si="144"/>
        <v>1.7626117486024213</v>
      </c>
      <c r="M333" s="6">
        <f t="shared" si="124"/>
        <v>23.869283234999997</v>
      </c>
      <c r="N333" s="6">
        <f t="shared" si="125"/>
        <v>1.8371400891109344</v>
      </c>
      <c r="O333" s="6">
        <f t="shared" si="126"/>
        <v>4.8838095069489675</v>
      </c>
      <c r="P333" s="6">
        <f t="shared" si="127"/>
        <v>0.18808474066166475</v>
      </c>
      <c r="Q333" s="6">
        <f t="shared" si="128"/>
        <v>0.68949351691029048</v>
      </c>
      <c r="R333" s="6">
        <f t="shared" si="145"/>
        <v>1.1120380714386079E-2</v>
      </c>
      <c r="S333" s="20"/>
      <c r="T333" s="6">
        <v>3.02004122197326E-2</v>
      </c>
      <c r="U333" s="6">
        <v>22.570229019999999</v>
      </c>
      <c r="V333" s="6">
        <f t="shared" si="138"/>
        <v>4.7508135113893912</v>
      </c>
      <c r="W333" s="6">
        <v>0.68163022029777198</v>
      </c>
      <c r="X333" s="35"/>
      <c r="Y333" s="6">
        <v>2.7707702779660899E-2</v>
      </c>
      <c r="Z333" s="6">
        <v>25.168337449999999</v>
      </c>
      <c r="AA333" s="6">
        <f t="shared" si="139"/>
        <v>5.0168055025085438</v>
      </c>
      <c r="AB333" s="6">
        <v>0.69735681352280898</v>
      </c>
    </row>
    <row r="334" spans="1:28" x14ac:dyDescent="0.2">
      <c r="A334" s="1" t="s">
        <v>44</v>
      </c>
      <c r="B334" s="2">
        <v>22.333484525621984</v>
      </c>
      <c r="C334" s="2" t="s">
        <v>2</v>
      </c>
      <c r="D334" s="6">
        <v>0.24146666666666666</v>
      </c>
      <c r="E334" s="22">
        <v>29.614487507541849</v>
      </c>
      <c r="F334" s="6">
        <v>26.70080184</v>
      </c>
      <c r="G334" s="6">
        <v>5.1665339430251693</v>
      </c>
      <c r="H334" s="6">
        <v>0.78992223768630598</v>
      </c>
      <c r="I334" s="22">
        <v>3.0220201674277898</v>
      </c>
      <c r="K334" s="22">
        <f t="shared" si="143"/>
        <v>28.450323246676799</v>
      </c>
      <c r="L334" s="22">
        <f t="shared" si="144"/>
        <v>2.0134990453252177</v>
      </c>
      <c r="M334" s="6">
        <f t="shared" si="124"/>
        <v>22.539072660000002</v>
      </c>
      <c r="N334" s="6">
        <f t="shared" si="125"/>
        <v>2.0660264176063512</v>
      </c>
      <c r="O334" s="6">
        <f t="shared" si="126"/>
        <v>4.7450368974472577</v>
      </c>
      <c r="P334" s="6">
        <f t="shared" si="127"/>
        <v>0.21770393595019608</v>
      </c>
      <c r="Q334" s="6">
        <f t="shared" si="128"/>
        <v>0.63916393174760144</v>
      </c>
      <c r="R334" s="6">
        <f t="shared" si="145"/>
        <v>1.3396718133649782E-2</v>
      </c>
      <c r="S334" s="20"/>
      <c r="T334" s="6">
        <v>2.9874082075538901E-2</v>
      </c>
      <c r="U334" s="6">
        <v>21.07817137</v>
      </c>
      <c r="V334" s="6">
        <f t="shared" si="138"/>
        <v>4.5910969680458722</v>
      </c>
      <c r="W334" s="6">
        <v>0.62969102150965295</v>
      </c>
      <c r="X334" s="35"/>
      <c r="Y334" s="6">
        <v>2.7026564417814699E-2</v>
      </c>
      <c r="Z334" s="6">
        <v>23.999973950000001</v>
      </c>
      <c r="AA334" s="6">
        <f t="shared" si="139"/>
        <v>4.8989768268486431</v>
      </c>
      <c r="AB334" s="6">
        <v>0.64863684198555005</v>
      </c>
    </row>
    <row r="335" spans="1:28" x14ac:dyDescent="0.2">
      <c r="A335" s="1" t="s">
        <v>44</v>
      </c>
      <c r="B335" s="2">
        <v>28.911728437342489</v>
      </c>
      <c r="C335" s="2" t="s">
        <v>2</v>
      </c>
      <c r="D335" s="6">
        <v>6.2562500000000007E-2</v>
      </c>
      <c r="E335" s="22">
        <v>29.614487507541849</v>
      </c>
      <c r="F335" s="6">
        <v>26.70080184</v>
      </c>
      <c r="G335" s="6">
        <v>5.1665339430251693</v>
      </c>
      <c r="H335" s="6">
        <v>0.78992223768630598</v>
      </c>
      <c r="I335" s="22">
        <v>9.6002640791476601</v>
      </c>
      <c r="K335" s="22">
        <f t="shared" si="143"/>
        <v>28.613003156845902</v>
      </c>
      <c r="L335" s="22">
        <f t="shared" si="144"/>
        <v>1.2813499848282004</v>
      </c>
      <c r="M335" s="6">
        <f t="shared" si="124"/>
        <v>16.95451095</v>
      </c>
      <c r="N335" s="6">
        <f t="shared" si="125"/>
        <v>0.87387290921338368</v>
      </c>
      <c r="O335" s="6">
        <f t="shared" si="126"/>
        <v>4.1169016155170626</v>
      </c>
      <c r="P335" s="6">
        <f t="shared" si="127"/>
        <v>0.10613235277710564</v>
      </c>
      <c r="Q335" s="6">
        <f t="shared" si="128"/>
        <v>0.48455960681564603</v>
      </c>
      <c r="R335" s="6">
        <f t="shared" si="145"/>
        <v>3.2794659614531854E-3</v>
      </c>
      <c r="S335" s="20"/>
      <c r="T335" s="6">
        <v>2.9519054420191201E-2</v>
      </c>
      <c r="U335" s="6">
        <v>16.336589490000001</v>
      </c>
      <c r="V335" s="6">
        <f t="shared" si="138"/>
        <v>4.0418547091650883</v>
      </c>
      <c r="W335" s="6">
        <v>0.48224067419563199</v>
      </c>
      <c r="X335" s="35"/>
      <c r="Y335" s="6">
        <v>2.77069518935006E-2</v>
      </c>
      <c r="Z335" s="6">
        <v>17.572432410000001</v>
      </c>
      <c r="AA335" s="6">
        <f t="shared" si="139"/>
        <v>4.1919485218690369</v>
      </c>
      <c r="AB335" s="6">
        <v>0.48687853943566001</v>
      </c>
    </row>
    <row r="336" spans="1:28" x14ac:dyDescent="0.2">
      <c r="A336" s="1" t="s">
        <v>44</v>
      </c>
      <c r="B336" s="2">
        <v>29.846068271183512</v>
      </c>
      <c r="C336" s="2" t="s">
        <v>2</v>
      </c>
      <c r="D336" s="6">
        <v>6.2966666666666671E-2</v>
      </c>
      <c r="E336" s="22">
        <v>29.614487507541849</v>
      </c>
      <c r="F336" s="6">
        <v>26.70080184</v>
      </c>
      <c r="G336" s="6">
        <v>5.1665339430251693</v>
      </c>
      <c r="H336" s="6">
        <v>0.78992223768630598</v>
      </c>
      <c r="I336" s="22">
        <v>10.5346039129884</v>
      </c>
      <c r="K336" s="22">
        <f t="shared" si="143"/>
        <v>29.122546638931901</v>
      </c>
      <c r="L336" s="22">
        <f t="shared" si="144"/>
        <v>1.0862649692561217</v>
      </c>
      <c r="M336" s="6">
        <f t="shared" si="124"/>
        <v>17.587021489999998</v>
      </c>
      <c r="N336" s="6">
        <f t="shared" si="125"/>
        <v>0.7114050146088039</v>
      </c>
      <c r="O336" s="6">
        <f t="shared" si="126"/>
        <v>4.1932593124963145</v>
      </c>
      <c r="P336" s="6">
        <f t="shared" si="127"/>
        <v>8.4827214535570211E-2</v>
      </c>
      <c r="Q336" s="6">
        <f t="shared" si="128"/>
        <v>0.51179246640926201</v>
      </c>
      <c r="R336" s="6">
        <f t="shared" si="145"/>
        <v>1.613760358973192E-3</v>
      </c>
      <c r="S336" s="20"/>
      <c r="T336" s="6">
        <v>2.9890651964858302E-2</v>
      </c>
      <c r="U336" s="6">
        <v>17.08398218</v>
      </c>
      <c r="V336" s="6">
        <f t="shared" si="138"/>
        <v>4.1332774138690471</v>
      </c>
      <c r="W336" s="6">
        <v>0.51065136551622203</v>
      </c>
      <c r="X336" s="35"/>
      <c r="Y336" s="6">
        <v>2.8354441313005501E-2</v>
      </c>
      <c r="Z336" s="6">
        <v>18.0900608</v>
      </c>
      <c r="AA336" s="6">
        <f t="shared" si="139"/>
        <v>4.2532412111235827</v>
      </c>
      <c r="AB336" s="6">
        <v>0.512933567302302</v>
      </c>
    </row>
    <row r="337" spans="1:28" x14ac:dyDescent="0.2">
      <c r="A337" s="1" t="s">
        <v>44</v>
      </c>
      <c r="B337" s="2">
        <v>29.941652555808375</v>
      </c>
      <c r="C337" s="2" t="s">
        <v>2</v>
      </c>
      <c r="D337" s="6">
        <v>6.2562500000000007E-2</v>
      </c>
      <c r="E337" s="22">
        <v>29.614487507541849</v>
      </c>
      <c r="F337" s="6">
        <v>26.70080184</v>
      </c>
      <c r="G337" s="6">
        <v>5.1665339430251693</v>
      </c>
      <c r="H337" s="6">
        <v>0.78992223768630598</v>
      </c>
      <c r="I337" s="22">
        <v>10.630188197615499</v>
      </c>
      <c r="K337" s="22">
        <f t="shared" si="143"/>
        <v>29.238811950741802</v>
      </c>
      <c r="L337" s="22">
        <f t="shared" si="144"/>
        <v>1.0331449293753401</v>
      </c>
      <c r="M337" s="6">
        <f t="shared" ref="M337:M345" si="146">AVERAGE(U337, Z337)</f>
        <v>16.541171595000002</v>
      </c>
      <c r="N337" s="6">
        <f t="shared" ref="N337:N345" si="147">STDEV(U337, Z337)</f>
        <v>0.69760767132264534</v>
      </c>
      <c r="O337" s="6">
        <f t="shared" ref="O337:O345" si="148">AVERAGE(V337, AA337)</f>
        <v>4.066631672793001</v>
      </c>
      <c r="P337" s="6">
        <f t="shared" ref="P337:P345" si="149">STDEV(V337, AA337)</f>
        <v>8.5772173072601085E-2</v>
      </c>
      <c r="Q337" s="6">
        <f t="shared" ref="Q337:Q345" si="150">AVERAGE(W337, AB337)</f>
        <v>0.48328384079699549</v>
      </c>
      <c r="R337" s="6">
        <f t="shared" si="145"/>
        <v>3.3077919578972845E-3</v>
      </c>
      <c r="S337" s="20"/>
      <c r="T337" s="6">
        <v>2.9969355736251601E-2</v>
      </c>
      <c r="U337" s="6">
        <v>16.047888480000001</v>
      </c>
      <c r="V337" s="6">
        <f t="shared" si="138"/>
        <v>4.005981587576259</v>
      </c>
      <c r="W337" s="6">
        <v>0.48094487867281199</v>
      </c>
      <c r="X337" s="35"/>
      <c r="Y337" s="6">
        <v>2.8508268165232001E-2</v>
      </c>
      <c r="Z337" s="6">
        <v>17.034454709999999</v>
      </c>
      <c r="AA337" s="6">
        <f t="shared" si="139"/>
        <v>4.1272817580097438</v>
      </c>
      <c r="AB337" s="6">
        <v>0.48562280292117899</v>
      </c>
    </row>
    <row r="338" spans="1:28" x14ac:dyDescent="0.2">
      <c r="A338" s="1" t="s">
        <v>44</v>
      </c>
      <c r="B338" s="2">
        <v>30.963472697868536</v>
      </c>
      <c r="C338" s="2" t="s">
        <v>2</v>
      </c>
      <c r="D338" s="6">
        <v>6.2562500000000007E-2</v>
      </c>
      <c r="E338" s="22">
        <v>29.614487507541849</v>
      </c>
      <c r="F338" s="6">
        <v>26.70080184</v>
      </c>
      <c r="G338" s="6">
        <v>5.1665339430251693</v>
      </c>
      <c r="H338" s="6">
        <v>0.78992223768630598</v>
      </c>
      <c r="I338" s="22">
        <v>11.6520083396753</v>
      </c>
      <c r="K338" s="22">
        <f t="shared" si="143"/>
        <v>29.199620619424252</v>
      </c>
      <c r="L338" s="22">
        <f t="shared" si="144"/>
        <v>1.1369923443294576</v>
      </c>
      <c r="M338" s="6">
        <f t="shared" si="146"/>
        <v>16.06116681</v>
      </c>
      <c r="N338" s="6">
        <f t="shared" si="147"/>
        <v>0.68841206583136849</v>
      </c>
      <c r="O338" s="6">
        <f t="shared" si="148"/>
        <v>4.0071782630415171</v>
      </c>
      <c r="P338" s="6">
        <f t="shared" si="149"/>
        <v>8.5897359768173906E-2</v>
      </c>
      <c r="Q338" s="6">
        <f t="shared" si="150"/>
        <v>0.4685886179329905</v>
      </c>
      <c r="R338" s="6">
        <f t="shared" si="145"/>
        <v>1.8399474481425758E-3</v>
      </c>
      <c r="S338" s="20"/>
      <c r="T338" s="6">
        <v>3.00035956162568E-2</v>
      </c>
      <c r="U338" s="6">
        <v>15.57438597</v>
      </c>
      <c r="V338" s="6">
        <f t="shared" si="138"/>
        <v>3.9464396574634204</v>
      </c>
      <c r="W338" s="6">
        <v>0.467287578615382</v>
      </c>
      <c r="X338" s="35"/>
      <c r="Y338" s="6">
        <v>2.8395645622591701E-2</v>
      </c>
      <c r="Z338" s="6">
        <v>16.547947650000001</v>
      </c>
      <c r="AA338" s="6">
        <f t="shared" si="139"/>
        <v>4.067916868619613</v>
      </c>
      <c r="AB338" s="6">
        <v>0.469889657250599</v>
      </c>
    </row>
    <row r="339" spans="1:28" x14ac:dyDescent="0.2">
      <c r="A339" s="1" t="s">
        <v>44</v>
      </c>
      <c r="B339" s="2">
        <v>20.366404807205594</v>
      </c>
      <c r="C339" s="2" t="s">
        <v>3</v>
      </c>
      <c r="D339" s="6">
        <v>0.24793333333333331</v>
      </c>
      <c r="E339" s="22">
        <v>29.100011713003653</v>
      </c>
      <c r="F339" s="6">
        <v>27.565221520000001</v>
      </c>
      <c r="G339" s="6">
        <v>5.2485918227225055</v>
      </c>
      <c r="H339" s="6">
        <v>0.80047404527587451</v>
      </c>
      <c r="I339" s="22">
        <v>0</v>
      </c>
      <c r="K339" s="22">
        <f t="shared" si="143"/>
        <v>29.100011713003653</v>
      </c>
      <c r="L339" s="22">
        <f t="shared" si="144"/>
        <v>1.7047854143354984</v>
      </c>
      <c r="M339" s="6">
        <f t="shared" si="146"/>
        <v>27.565221520000001</v>
      </c>
      <c r="N339" s="6">
        <f t="shared" si="147"/>
        <v>1.9641461190196019</v>
      </c>
      <c r="O339" s="6">
        <f t="shared" si="148"/>
        <v>5.2485918227225055</v>
      </c>
      <c r="P339" s="6">
        <f t="shared" si="149"/>
        <v>0.18711172304505647</v>
      </c>
      <c r="Q339" s="6">
        <f t="shared" si="150"/>
        <v>0.80047404527587451</v>
      </c>
      <c r="R339" s="6">
        <f t="shared" si="145"/>
        <v>1.0163887479299149E-2</v>
      </c>
      <c r="S339" s="20"/>
      <c r="T339" s="6">
        <v>3.0305477039948198E-2</v>
      </c>
      <c r="U339" s="6">
        <v>26.17636048</v>
      </c>
      <c r="V339" s="6">
        <f t="shared" si="138"/>
        <v>5.1162838545178468</v>
      </c>
      <c r="W339" s="6">
        <v>0.79328709151604504</v>
      </c>
      <c r="X339" s="35"/>
      <c r="Y339" s="6">
        <v>2.7894546386059101E-2</v>
      </c>
      <c r="Z339" s="6">
        <v>28.95408256</v>
      </c>
      <c r="AA339" s="6">
        <f t="shared" si="139"/>
        <v>5.3808997909271641</v>
      </c>
      <c r="AB339" s="6">
        <v>0.80766099903570399</v>
      </c>
    </row>
    <row r="340" spans="1:28" x14ac:dyDescent="0.2">
      <c r="A340" s="1" t="s">
        <v>44</v>
      </c>
      <c r="B340" s="2">
        <v>21.374636447235737</v>
      </c>
      <c r="C340" s="2" t="s">
        <v>3</v>
      </c>
      <c r="D340" s="6">
        <v>0.24793333333333331</v>
      </c>
      <c r="E340" s="22">
        <v>29.100011713003653</v>
      </c>
      <c r="F340" s="6">
        <v>27.565221520000001</v>
      </c>
      <c r="G340" s="6">
        <v>5.2485918227225055</v>
      </c>
      <c r="H340" s="6">
        <v>0.80047404527587451</v>
      </c>
      <c r="I340" s="22">
        <v>1.0082316400304601</v>
      </c>
      <c r="K340" s="22">
        <f t="shared" si="143"/>
        <v>26.379582044177798</v>
      </c>
      <c r="L340" s="22">
        <f t="shared" si="144"/>
        <v>1.4705316017168495</v>
      </c>
      <c r="M340" s="6">
        <f t="shared" si="146"/>
        <v>25.661937600000002</v>
      </c>
      <c r="N340" s="6">
        <f t="shared" si="147"/>
        <v>2.230085585311314</v>
      </c>
      <c r="O340" s="6">
        <f t="shared" si="148"/>
        <v>5.0633674266173241</v>
      </c>
      <c r="P340" s="6">
        <f t="shared" si="149"/>
        <v>0.22021763358393737</v>
      </c>
      <c r="Q340" s="6">
        <f t="shared" si="150"/>
        <v>0.67531148266790453</v>
      </c>
      <c r="R340" s="6">
        <f t="shared" si="145"/>
        <v>2.109203546117154E-2</v>
      </c>
      <c r="S340" s="20"/>
      <c r="T340" s="6">
        <v>2.74194049117009E-2</v>
      </c>
      <c r="U340" s="6">
        <v>24.085028959999999</v>
      </c>
      <c r="V340" s="6">
        <f t="shared" si="138"/>
        <v>4.907650044573268</v>
      </c>
      <c r="W340" s="6">
        <v>0.66039716136428295</v>
      </c>
      <c r="X340" s="35"/>
      <c r="Y340" s="6">
        <v>2.5339759176654701E-2</v>
      </c>
      <c r="Z340" s="6">
        <v>27.238846240000001</v>
      </c>
      <c r="AA340" s="6">
        <f t="shared" si="139"/>
        <v>5.219084808661381</v>
      </c>
      <c r="AB340" s="6">
        <v>0.690225803971526</v>
      </c>
    </row>
    <row r="341" spans="1:28" x14ac:dyDescent="0.2">
      <c r="A341" s="1" t="s">
        <v>44</v>
      </c>
      <c r="B341" s="2">
        <v>22.3334794203451</v>
      </c>
      <c r="C341" s="2" t="s">
        <v>3</v>
      </c>
      <c r="D341" s="6">
        <v>0.24793333333333331</v>
      </c>
      <c r="E341" s="22">
        <v>29.100011713003653</v>
      </c>
      <c r="F341" s="6">
        <v>27.565221520000001</v>
      </c>
      <c r="G341" s="6">
        <v>5.2485918227225055</v>
      </c>
      <c r="H341" s="6">
        <v>0.80047404527587451</v>
      </c>
      <c r="I341" s="22">
        <v>1.9670746131407801</v>
      </c>
      <c r="K341" s="22">
        <f t="shared" si="143"/>
        <v>29.224575144547501</v>
      </c>
      <c r="L341" s="22">
        <f t="shared" si="144"/>
        <v>1.5919300625814961</v>
      </c>
      <c r="M341" s="6">
        <f t="shared" si="146"/>
        <v>25.238477279999998</v>
      </c>
      <c r="N341" s="6">
        <f t="shared" si="147"/>
        <v>2.5709067546340005</v>
      </c>
      <c r="O341" s="6">
        <f t="shared" si="148"/>
        <v>5.0205277779830277</v>
      </c>
      <c r="P341" s="6">
        <f t="shared" si="149"/>
        <v>0.25603949109777191</v>
      </c>
      <c r="Q341" s="6">
        <f t="shared" si="150"/>
        <v>0.73553742392791643</v>
      </c>
      <c r="R341" s="6">
        <f t="shared" si="145"/>
        <v>3.4955766924614731E-2</v>
      </c>
      <c r="S341" s="20"/>
      <c r="T341" s="6">
        <v>3.0350239686973601E-2</v>
      </c>
      <c r="U341" s="6">
        <v>23.420571679999998</v>
      </c>
      <c r="V341" s="6">
        <f t="shared" si="138"/>
        <v>4.8394805175762405</v>
      </c>
      <c r="W341" s="6">
        <v>0.71081996409394499</v>
      </c>
      <c r="X341" s="35"/>
      <c r="Y341" s="6">
        <v>2.8098910602121399E-2</v>
      </c>
      <c r="Z341" s="6">
        <v>27.056382880000001</v>
      </c>
      <c r="AA341" s="6">
        <f t="shared" si="139"/>
        <v>5.2015750383898149</v>
      </c>
      <c r="AB341" s="6">
        <v>0.76025488376188799</v>
      </c>
    </row>
    <row r="342" spans="1:28" x14ac:dyDescent="0.2">
      <c r="A342" s="1" t="s">
        <v>44</v>
      </c>
      <c r="B342" s="2">
        <v>28.911730213090458</v>
      </c>
      <c r="C342" s="2" t="s">
        <v>3</v>
      </c>
      <c r="D342" s="6">
        <v>6.225E-2</v>
      </c>
      <c r="E342" s="22">
        <v>29.100011713003653</v>
      </c>
      <c r="F342" s="6">
        <v>27.565221520000001</v>
      </c>
      <c r="G342" s="6">
        <v>5.2485918227225055</v>
      </c>
      <c r="H342" s="6">
        <v>0.80047404527587451</v>
      </c>
      <c r="I342" s="22">
        <v>8.5453254058854995</v>
      </c>
      <c r="K342" s="22">
        <f t="shared" si="143"/>
        <v>28.269462693167103</v>
      </c>
      <c r="L342" s="22">
        <f t="shared" si="144"/>
        <v>1.2172315479331111</v>
      </c>
      <c r="M342" s="6">
        <f t="shared" si="146"/>
        <v>17.429450805000002</v>
      </c>
      <c r="N342" s="6">
        <f t="shared" si="147"/>
        <v>0.86119265322014493</v>
      </c>
      <c r="O342" s="6">
        <f t="shared" si="148"/>
        <v>4.1742221093447256</v>
      </c>
      <c r="P342" s="6">
        <f t="shared" si="149"/>
        <v>0.10315606485004875</v>
      </c>
      <c r="Q342" s="6">
        <f t="shared" si="150"/>
        <v>0.49219707386116451</v>
      </c>
      <c r="R342" s="6">
        <f t="shared" si="145"/>
        <v>3.1297761988420794E-3</v>
      </c>
      <c r="S342" s="20"/>
      <c r="T342" s="6">
        <v>2.9130175374984801E-2</v>
      </c>
      <c r="U342" s="6">
        <v>16.820495640000001</v>
      </c>
      <c r="V342" s="6">
        <f t="shared" si="138"/>
        <v>4.1012797563687364</v>
      </c>
      <c r="W342" s="6">
        <v>0.48998398788736702</v>
      </c>
      <c r="X342" s="35"/>
      <c r="Y342" s="6">
        <v>2.74087500113494E-2</v>
      </c>
      <c r="Z342" s="6">
        <v>18.038405969999999</v>
      </c>
      <c r="AA342" s="6">
        <f t="shared" si="139"/>
        <v>4.2471644623207139</v>
      </c>
      <c r="AB342" s="6">
        <v>0.494410159834962</v>
      </c>
    </row>
    <row r="343" spans="1:28" x14ac:dyDescent="0.2">
      <c r="A343" s="1" t="s">
        <v>44</v>
      </c>
      <c r="B343" s="2">
        <v>29.846076484019104</v>
      </c>
      <c r="C343" s="2" t="s">
        <v>3</v>
      </c>
      <c r="D343" s="6">
        <v>6.3541666666666663E-2</v>
      </c>
      <c r="E343" s="22">
        <v>29.100011713003653</v>
      </c>
      <c r="F343" s="6">
        <v>27.565221520000001</v>
      </c>
      <c r="G343" s="6">
        <v>5.2485918227225055</v>
      </c>
      <c r="H343" s="6">
        <v>0.80047404527587451</v>
      </c>
      <c r="I343" s="22">
        <v>9.4796716768138189</v>
      </c>
      <c r="K343" s="22">
        <f t="shared" si="143"/>
        <v>28.530882885263502</v>
      </c>
      <c r="L343" s="22">
        <f t="shared" si="144"/>
        <v>0.88062666121797661</v>
      </c>
      <c r="M343" s="6">
        <f t="shared" si="146"/>
        <v>18.517949999999999</v>
      </c>
      <c r="N343" s="6">
        <f t="shared" si="147"/>
        <v>0.65948455368719661</v>
      </c>
      <c r="O343" s="6">
        <f t="shared" si="148"/>
        <v>4.3029075908181866</v>
      </c>
      <c r="P343" s="6">
        <f t="shared" si="149"/>
        <v>7.6632432810600809E-2</v>
      </c>
      <c r="Q343" s="6">
        <f t="shared" si="150"/>
        <v>0.52804308288484547</v>
      </c>
      <c r="R343" s="6">
        <f t="shared" si="145"/>
        <v>2.508276084787779E-3</v>
      </c>
      <c r="S343" s="20"/>
      <c r="T343" s="6">
        <v>2.91535799691044E-2</v>
      </c>
      <c r="U343" s="6">
        <v>18.051624</v>
      </c>
      <c r="V343" s="6">
        <f t="shared" si="138"/>
        <v>4.2487202779189879</v>
      </c>
      <c r="W343" s="6">
        <v>0.52626946385620399</v>
      </c>
      <c r="X343" s="35"/>
      <c r="Y343" s="6">
        <v>2.79081858014226E-2</v>
      </c>
      <c r="Z343" s="6">
        <v>18.984276000000001</v>
      </c>
      <c r="AA343" s="6">
        <f t="shared" si="139"/>
        <v>4.3570949037173845</v>
      </c>
      <c r="AB343" s="6">
        <v>0.52981670191348695</v>
      </c>
    </row>
    <row r="344" spans="1:28" x14ac:dyDescent="0.2">
      <c r="A344" s="1" t="s">
        <v>44</v>
      </c>
      <c r="B344" s="2">
        <v>29.941656868339656</v>
      </c>
      <c r="C344" s="2" t="s">
        <v>3</v>
      </c>
      <c r="D344" s="6">
        <v>6.225E-2</v>
      </c>
      <c r="E344" s="22">
        <v>29.100011713003653</v>
      </c>
      <c r="F344" s="6">
        <v>27.565221520000001</v>
      </c>
      <c r="G344" s="6">
        <v>5.2485918227225055</v>
      </c>
      <c r="H344" s="6">
        <v>0.80047404527587451</v>
      </c>
      <c r="I344" s="22">
        <v>9.5752520611366201</v>
      </c>
      <c r="K344" s="22">
        <f t="shared" si="143"/>
        <v>27.8267466805966</v>
      </c>
      <c r="L344" s="22">
        <f t="shared" si="144"/>
        <v>0.95794819589744051</v>
      </c>
      <c r="M344" s="6">
        <f t="shared" si="146"/>
        <v>17.142324029999997</v>
      </c>
      <c r="N344" s="6">
        <f t="shared" si="147"/>
        <v>0.76797825229275518</v>
      </c>
      <c r="O344" s="6">
        <f t="shared" si="148"/>
        <v>4.1398094473444136</v>
      </c>
      <c r="P344" s="6">
        <f t="shared" si="149"/>
        <v>9.2755265919956545E-2</v>
      </c>
      <c r="Q344" s="6">
        <f t="shared" si="150"/>
        <v>0.47664726660887646</v>
      </c>
      <c r="R344" s="6">
        <f t="shared" si="145"/>
        <v>4.9488779047294979E-3</v>
      </c>
      <c r="S344" s="20"/>
      <c r="T344" s="6">
        <v>2.8504118345941101E-2</v>
      </c>
      <c r="U344" s="6">
        <v>16.599281399999999</v>
      </c>
      <c r="V344" s="6">
        <f t="shared" si="138"/>
        <v>4.0742215698216508</v>
      </c>
      <c r="W344" s="6">
        <v>0.47314788148317799</v>
      </c>
      <c r="X344" s="35"/>
      <c r="Y344" s="6">
        <v>2.7149375015252102E-2</v>
      </c>
      <c r="Z344" s="6">
        <v>17.68536666</v>
      </c>
      <c r="AA344" s="6">
        <f t="shared" si="139"/>
        <v>4.2053973248671763</v>
      </c>
      <c r="AB344" s="6">
        <v>0.48014665173457499</v>
      </c>
    </row>
    <row r="345" spans="1:28" x14ac:dyDescent="0.2">
      <c r="A345" s="1" t="s">
        <v>44</v>
      </c>
      <c r="B345" s="2">
        <v>30.963477422627427</v>
      </c>
      <c r="C345" s="2" t="s">
        <v>3</v>
      </c>
      <c r="D345" s="6">
        <v>6.225E-2</v>
      </c>
      <c r="E345" s="22">
        <v>29.100011713003653</v>
      </c>
      <c r="F345" s="6">
        <v>27.565221520000001</v>
      </c>
      <c r="G345" s="6">
        <v>5.2485918227225055</v>
      </c>
      <c r="H345" s="6">
        <v>0.80047404527587451</v>
      </c>
      <c r="I345" s="22">
        <v>10.59707261542372</v>
      </c>
      <c r="K345" s="22">
        <f t="shared" si="143"/>
        <v>28.397818703292948</v>
      </c>
      <c r="L345" s="22">
        <f t="shared" si="144"/>
        <v>0.79146263059851096</v>
      </c>
      <c r="M345" s="6">
        <f t="shared" si="146"/>
        <v>16.121056185</v>
      </c>
      <c r="N345" s="6">
        <f t="shared" si="147"/>
        <v>0.7593634218851355</v>
      </c>
      <c r="O345" s="6">
        <f t="shared" si="148"/>
        <v>4.0145465284355124</v>
      </c>
      <c r="P345" s="6">
        <f t="shared" si="149"/>
        <v>9.4576487843206228E-2</v>
      </c>
      <c r="Q345" s="6">
        <f t="shared" si="150"/>
        <v>0.45750232696149651</v>
      </c>
      <c r="R345" s="6">
        <f t="shared" si="145"/>
        <v>8.8050512483996996E-3</v>
      </c>
      <c r="S345" s="20"/>
      <c r="T345" s="6">
        <v>2.8957467296444901E-2</v>
      </c>
      <c r="U345" s="6">
        <v>15.58410516</v>
      </c>
      <c r="V345" s="6">
        <f>SQRT(U345)</f>
        <v>3.947670852540774</v>
      </c>
      <c r="W345" s="6">
        <v>0.45127621551505798</v>
      </c>
      <c r="X345" s="35"/>
      <c r="Y345" s="6">
        <v>2.7838170110140999E-2</v>
      </c>
      <c r="Z345" s="6">
        <v>16.658007210000001</v>
      </c>
      <c r="AA345" s="6">
        <f>SQRT(Z345)</f>
        <v>4.0814222043302504</v>
      </c>
      <c r="AB345" s="6">
        <v>0.46372843840793498</v>
      </c>
    </row>
    <row r="348" spans="1:28" x14ac:dyDescent="0.2">
      <c r="A348" s="1" t="s">
        <v>61</v>
      </c>
      <c r="B348" s="2">
        <f>MIN(B4:B345)</f>
        <v>8.3799669901068548</v>
      </c>
      <c r="K348" s="6">
        <f>MIN(K4:K345)</f>
        <v>5.3174505956955</v>
      </c>
      <c r="L348" s="6"/>
      <c r="M348" s="6">
        <f>MIN(M4:M345)</f>
        <v>0.10449962</v>
      </c>
      <c r="O348" s="43">
        <f>MIN(O4:O345)</f>
        <v>0.2775956662426971</v>
      </c>
      <c r="Q348" s="43">
        <f>MIN(Q4:Q345)</f>
        <v>4.9823154314754053E-4</v>
      </c>
    </row>
    <row r="349" spans="1:28" x14ac:dyDescent="0.2">
      <c r="A349" s="1" t="s">
        <v>62</v>
      </c>
      <c r="B349" s="2">
        <f>MAX(B4:B345)</f>
        <v>48.634973490613589</v>
      </c>
      <c r="K349" s="6">
        <f>MAX(K4:K345)</f>
        <v>30.7880657361275</v>
      </c>
      <c r="L349" s="6"/>
      <c r="M349" s="6">
        <f>MAX(M4:M345)</f>
        <v>28.5766305</v>
      </c>
      <c r="O349" s="43">
        <f>MAX(O4:O345)</f>
        <v>5.342432309929281</v>
      </c>
      <c r="Q349" s="43">
        <f>MAX(Q4:Q345)</f>
        <v>0.80047404527587451</v>
      </c>
    </row>
    <row r="350" spans="1:28" x14ac:dyDescent="0.2">
      <c r="A350" s="1" t="s">
        <v>63</v>
      </c>
      <c r="B350" s="1">
        <f>COUNT(B4:B345)</f>
        <v>342</v>
      </c>
      <c r="K350" s="1">
        <f>COUNT(K4:K345)</f>
        <v>342</v>
      </c>
      <c r="M350" s="1">
        <f>COUNT(M4:M345)</f>
        <v>342</v>
      </c>
      <c r="O350" s="1">
        <f>COUNT(O4:O345)</f>
        <v>342</v>
      </c>
      <c r="Q350" s="1">
        <f>COUNT(Q4:Q345)</f>
        <v>342</v>
      </c>
    </row>
  </sheetData>
  <mergeCells count="4">
    <mergeCell ref="E2:H2"/>
    <mergeCell ref="K2:R2"/>
    <mergeCell ref="T2:W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7F83-7192-174B-B9B6-350CCAE025BA}">
  <dimension ref="A1:O350"/>
  <sheetViews>
    <sheetView workbookViewId="0">
      <pane ySplit="3" topLeftCell="A4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3" width="8.83203125" customWidth="1"/>
    <col min="4" max="4" width="13.83203125" style="12" customWidth="1"/>
    <col min="5" max="5" width="14.83203125" style="13" customWidth="1"/>
    <col min="6" max="6" width="12.83203125" style="14" customWidth="1"/>
    <col min="7" max="7" width="12.83203125" customWidth="1"/>
    <col min="8" max="8" width="10.83203125" style="22"/>
    <col min="9" max="9" width="1.83203125" style="20" customWidth="1"/>
    <col min="10" max="10" width="12.83203125" style="22" customWidth="1"/>
    <col min="11" max="11" width="10.83203125" style="22"/>
    <col min="12" max="15" width="10.83203125" style="6"/>
  </cols>
  <sheetData>
    <row r="1" spans="1:15" ht="17" thickBot="1" x14ac:dyDescent="0.25">
      <c r="A1" s="11" t="s">
        <v>59</v>
      </c>
    </row>
    <row r="2" spans="1:15" ht="17" thickBot="1" x14ac:dyDescent="0.25">
      <c r="E2" s="44" t="s">
        <v>45</v>
      </c>
      <c r="F2" s="45"/>
      <c r="G2" s="46"/>
      <c r="J2" s="47" t="s">
        <v>60</v>
      </c>
      <c r="K2" s="48"/>
      <c r="L2" s="48"/>
      <c r="M2" s="48"/>
      <c r="N2" s="48"/>
      <c r="O2" s="49"/>
    </row>
    <row r="3" spans="1:15" ht="36" customHeight="1" thickBot="1" x14ac:dyDescent="0.25">
      <c r="A3" s="7" t="s">
        <v>8</v>
      </c>
      <c r="B3" s="7" t="s">
        <v>0</v>
      </c>
      <c r="C3" s="8" t="s">
        <v>1</v>
      </c>
      <c r="D3" s="9" t="s">
        <v>7</v>
      </c>
      <c r="E3" s="15" t="s">
        <v>46</v>
      </c>
      <c r="F3" s="16" t="s">
        <v>6</v>
      </c>
      <c r="G3" s="17" t="s">
        <v>9</v>
      </c>
      <c r="H3" s="21" t="s">
        <v>10</v>
      </c>
      <c r="J3" s="33" t="s">
        <v>50</v>
      </c>
      <c r="K3" s="34" t="s">
        <v>55</v>
      </c>
      <c r="L3" s="26" t="s">
        <v>4</v>
      </c>
      <c r="M3" s="26" t="s">
        <v>54</v>
      </c>
      <c r="N3" s="26" t="s">
        <v>5</v>
      </c>
      <c r="O3" s="27" t="s">
        <v>53</v>
      </c>
    </row>
    <row r="4" spans="1:15" x14ac:dyDescent="0.2">
      <c r="A4" s="3" t="s">
        <v>11</v>
      </c>
      <c r="B4" s="4">
        <v>23.944377949010988</v>
      </c>
      <c r="C4" s="4" t="s">
        <v>2</v>
      </c>
      <c r="D4" s="5">
        <v>0.2394</v>
      </c>
      <c r="E4" s="23">
        <v>24.083826738110449</v>
      </c>
      <c r="F4" s="18">
        <v>27.448153599999998</v>
      </c>
      <c r="G4" s="5">
        <v>0.65853190962381647</v>
      </c>
      <c r="H4" s="23">
        <v>0</v>
      </c>
      <c r="J4" s="23">
        <v>25.684719883166</v>
      </c>
      <c r="K4" s="23">
        <v>0.73827319616330001</v>
      </c>
      <c r="L4" s="23">
        <v>23.549227519999999</v>
      </c>
      <c r="M4" s="23">
        <v>0.57887465368206603</v>
      </c>
      <c r="N4" s="5">
        <v>0.60457061101660203</v>
      </c>
      <c r="O4" s="5">
        <v>2.7084931344180702E-3</v>
      </c>
    </row>
    <row r="5" spans="1:15" x14ac:dyDescent="0.2">
      <c r="A5" s="3" t="s">
        <v>11</v>
      </c>
      <c r="B5" s="4">
        <v>31.18011957762463</v>
      </c>
      <c r="C5" s="4" t="s">
        <v>2</v>
      </c>
      <c r="D5" s="5">
        <v>0.2394</v>
      </c>
      <c r="E5" s="23">
        <v>24.083826738110449</v>
      </c>
      <c r="F5" s="18">
        <v>27.448153599999998</v>
      </c>
      <c r="G5" s="5">
        <v>0.65853190962381647</v>
      </c>
      <c r="H5" s="23">
        <v>7.2357416286149201</v>
      </c>
      <c r="J5" s="23">
        <v>28.1116477197465</v>
      </c>
      <c r="K5" s="23">
        <v>0.875337404593719</v>
      </c>
      <c r="L5" s="23">
        <v>18.592716800000002</v>
      </c>
      <c r="M5" s="23">
        <v>0.75015423194073105</v>
      </c>
      <c r="N5" s="5">
        <v>0.523070083057114</v>
      </c>
      <c r="O5" s="5">
        <v>3.642056075392E-2</v>
      </c>
    </row>
    <row r="6" spans="1:15" x14ac:dyDescent="0.2">
      <c r="A6" s="3" t="s">
        <v>11</v>
      </c>
      <c r="B6" s="4">
        <v>31.180121194824501</v>
      </c>
      <c r="C6" s="4" t="s">
        <v>2</v>
      </c>
      <c r="D6" s="5">
        <v>6.0983333333333327E-2</v>
      </c>
      <c r="E6" s="23">
        <v>24.083826738110449</v>
      </c>
      <c r="F6" s="18">
        <v>27.448153599999998</v>
      </c>
      <c r="G6" s="5">
        <v>0.65853190962381647</v>
      </c>
      <c r="H6" s="23">
        <v>7.2357432458141497</v>
      </c>
      <c r="J6" s="23">
        <v>28.410916547723101</v>
      </c>
      <c r="K6" s="23">
        <v>0.83169336597537191</v>
      </c>
      <c r="L6" s="23">
        <v>19.770901439999999</v>
      </c>
      <c r="M6" s="23">
        <v>0.20675113889920901</v>
      </c>
      <c r="N6" s="5">
        <v>0.56165960289511296</v>
      </c>
      <c r="O6" s="5">
        <v>1.4778774013856501E-2</v>
      </c>
    </row>
    <row r="7" spans="1:15" x14ac:dyDescent="0.2">
      <c r="A7" s="3" t="s">
        <v>11</v>
      </c>
      <c r="B7" s="4">
        <v>23.94439573820285</v>
      </c>
      <c r="C7" s="4" t="s">
        <v>3</v>
      </c>
      <c r="D7" s="5">
        <v>0.24293333333333333</v>
      </c>
      <c r="E7" s="23">
        <v>25.679129674512552</v>
      </c>
      <c r="F7" s="5">
        <v>26.79378822</v>
      </c>
      <c r="G7" s="5">
        <v>0.68614972553629894</v>
      </c>
      <c r="H7" s="23">
        <v>0</v>
      </c>
      <c r="J7" s="23">
        <v>27.1719901566311</v>
      </c>
      <c r="K7" s="23">
        <v>0.38318526786632001</v>
      </c>
      <c r="L7" s="23">
        <v>24.97242048</v>
      </c>
      <c r="M7" s="23">
        <v>2.90344523786202E-2</v>
      </c>
      <c r="N7" s="5">
        <v>0.67855170337390702</v>
      </c>
      <c r="O7" s="5">
        <v>9.7377698779810701E-3</v>
      </c>
    </row>
    <row r="8" spans="1:15" x14ac:dyDescent="0.2">
      <c r="A8" s="3" t="s">
        <v>11</v>
      </c>
      <c r="B8" s="4">
        <v>31.180123953578025</v>
      </c>
      <c r="C8" s="4" t="s">
        <v>3</v>
      </c>
      <c r="D8" s="5">
        <v>6.1775000000000004E-2</v>
      </c>
      <c r="E8" s="23">
        <v>25.679129674512552</v>
      </c>
      <c r="F8" s="5">
        <v>26.79378822</v>
      </c>
      <c r="G8" s="5">
        <v>0.68614972553629894</v>
      </c>
      <c r="H8" s="23">
        <v>7.2357282153729399</v>
      </c>
      <c r="J8" s="23">
        <v>28.981912025782897</v>
      </c>
      <c r="K8" s="23">
        <v>0.28031606690646105</v>
      </c>
      <c r="L8" s="23">
        <v>18.457146666666699</v>
      </c>
      <c r="M8" s="23">
        <v>0.24025680777745601</v>
      </c>
      <c r="N8" s="5">
        <v>0.53496646170013595</v>
      </c>
      <c r="O8" s="5">
        <v>1.2016717513749201E-2</v>
      </c>
    </row>
    <row r="9" spans="1:15" x14ac:dyDescent="0.2">
      <c r="A9" s="3" t="s">
        <v>11</v>
      </c>
      <c r="B9" s="4">
        <v>31.180127727040983</v>
      </c>
      <c r="C9" s="4" t="s">
        <v>3</v>
      </c>
      <c r="D9" s="5">
        <v>0.24293333333333333</v>
      </c>
      <c r="E9" s="23">
        <v>25.679129674512552</v>
      </c>
      <c r="F9" s="5">
        <v>26.79378822</v>
      </c>
      <c r="G9" s="5">
        <v>0.68614972553629894</v>
      </c>
      <c r="H9" s="23">
        <v>7.2357319888384497</v>
      </c>
      <c r="J9" s="23">
        <v>28.418128502935001</v>
      </c>
      <c r="K9" s="23">
        <v>0.38809017118231898</v>
      </c>
      <c r="L9" s="23">
        <v>18.439634519999998</v>
      </c>
      <c r="M9" s="23">
        <v>0.104262348852336</v>
      </c>
      <c r="N9" s="5">
        <v>0.52403325240272802</v>
      </c>
      <c r="O9" s="5">
        <v>8.9772998122153898E-3</v>
      </c>
    </row>
    <row r="10" spans="1:15" x14ac:dyDescent="0.2">
      <c r="A10" s="1" t="s">
        <v>12</v>
      </c>
      <c r="B10" s="2">
        <v>26.031921803652093</v>
      </c>
      <c r="C10" s="2" t="s">
        <v>2</v>
      </c>
      <c r="D10" s="6">
        <v>0.26783333333333331</v>
      </c>
      <c r="E10" s="22">
        <v>17.429270276208502</v>
      </c>
      <c r="F10" s="6">
        <v>1.5379874999999998</v>
      </c>
      <c r="G10" s="6">
        <v>2.5706513713343451E-2</v>
      </c>
      <c r="H10" s="22">
        <v>0</v>
      </c>
      <c r="J10" s="22">
        <v>21.290375288992703</v>
      </c>
      <c r="K10" s="22">
        <v>0.75934014557043095</v>
      </c>
      <c r="L10" s="22">
        <v>1.0101369600000001</v>
      </c>
      <c r="M10" s="22">
        <v>6.9396524515361796E-2</v>
      </c>
      <c r="N10" s="6">
        <v>2.1472638847574999E-2</v>
      </c>
      <c r="O10" s="6">
        <v>7.4843624087843005E-4</v>
      </c>
    </row>
    <row r="11" spans="1:15" x14ac:dyDescent="0.2">
      <c r="A11" s="1" t="s">
        <v>12</v>
      </c>
      <c r="B11" s="2">
        <v>28.583025526383587</v>
      </c>
      <c r="C11" s="2" t="s">
        <v>2</v>
      </c>
      <c r="D11" s="6">
        <v>6.8375000000000005E-2</v>
      </c>
      <c r="E11" s="22">
        <v>17.429270276208502</v>
      </c>
      <c r="F11" s="6">
        <v>1.5379874999999998</v>
      </c>
      <c r="G11" s="6">
        <v>2.5706513713343451E-2</v>
      </c>
      <c r="H11" s="22">
        <v>2.5511037227295801</v>
      </c>
      <c r="J11" s="22">
        <v>20.199974149091499</v>
      </c>
      <c r="K11" s="22">
        <v>1.1734739593627099</v>
      </c>
      <c r="L11" s="22">
        <v>0.99221504000000005</v>
      </c>
      <c r="M11" s="22">
        <v>0.11341373564186701</v>
      </c>
      <c r="N11" s="6">
        <v>1.9978670865994301E-2</v>
      </c>
      <c r="O11" s="6">
        <v>1.6524650717171701E-3</v>
      </c>
    </row>
    <row r="12" spans="1:15" x14ac:dyDescent="0.2">
      <c r="A12" s="1" t="s">
        <v>12</v>
      </c>
      <c r="B12" s="2">
        <v>28.810310977928609</v>
      </c>
      <c r="C12" s="2" t="s">
        <v>2</v>
      </c>
      <c r="D12" s="6">
        <v>6.8083333333333329E-2</v>
      </c>
      <c r="E12" s="22">
        <v>17.429270276208502</v>
      </c>
      <c r="F12" s="6">
        <v>1.5379874999999998</v>
      </c>
      <c r="G12" s="6">
        <v>2.5706513713343451E-2</v>
      </c>
      <c r="H12" s="22">
        <v>2.7783891742768398</v>
      </c>
      <c r="J12" s="22">
        <v>20.621081848297699</v>
      </c>
      <c r="K12" s="22">
        <v>0.62363223072871099</v>
      </c>
      <c r="L12" s="22">
        <v>0.93764266666666696</v>
      </c>
      <c r="M12" s="22">
        <v>3.9592397323472799E-2</v>
      </c>
      <c r="N12" s="6">
        <v>1.9318751521669501E-2</v>
      </c>
      <c r="O12" s="6">
        <v>2.3938337305823599E-4</v>
      </c>
    </row>
    <row r="13" spans="1:15" x14ac:dyDescent="0.2">
      <c r="A13" s="1" t="s">
        <v>12</v>
      </c>
      <c r="B13" s="2">
        <v>29.051555428717744</v>
      </c>
      <c r="C13" s="2" t="s">
        <v>2</v>
      </c>
      <c r="D13" s="6">
        <v>6.8083333333333329E-2</v>
      </c>
      <c r="E13" s="22">
        <v>17.429270276208502</v>
      </c>
      <c r="F13" s="6">
        <v>1.5379874999999998</v>
      </c>
      <c r="G13" s="6">
        <v>2.5706513713343451E-2</v>
      </c>
      <c r="H13" s="22">
        <v>3.0196336250634199</v>
      </c>
      <c r="J13" s="22">
        <v>20.7583213048575</v>
      </c>
      <c r="K13" s="22">
        <v>1.2008463556958802</v>
      </c>
      <c r="L13" s="22">
        <v>0.98047317333333295</v>
      </c>
      <c r="M13" s="22">
        <v>0.100943801619755</v>
      </c>
      <c r="N13" s="6">
        <v>2.0274559987343E-2</v>
      </c>
      <c r="O13" s="6">
        <v>9.4315096876086398E-4</v>
      </c>
    </row>
    <row r="14" spans="1:15" x14ac:dyDescent="0.2">
      <c r="A14" s="1" t="s">
        <v>12</v>
      </c>
      <c r="B14" s="2">
        <v>29.404895452816319</v>
      </c>
      <c r="C14" s="2" t="s">
        <v>2</v>
      </c>
      <c r="D14" s="6">
        <v>6.8083333333333329E-2</v>
      </c>
      <c r="E14" s="22">
        <v>17.429270276208502</v>
      </c>
      <c r="F14" s="6">
        <v>1.5379874999999998</v>
      </c>
      <c r="G14" s="6">
        <v>2.5706513713343451E-2</v>
      </c>
      <c r="H14" s="22">
        <v>3.3729736491626299</v>
      </c>
      <c r="J14" s="22">
        <v>19.853879866786901</v>
      </c>
      <c r="K14" s="22">
        <v>0.79607126773134707</v>
      </c>
      <c r="L14" s="22">
        <v>0.94097408000000005</v>
      </c>
      <c r="M14" s="22">
        <v>5.2466610366045198E-2</v>
      </c>
      <c r="N14" s="6">
        <v>1.8658745579891899E-2</v>
      </c>
      <c r="O14" s="6">
        <v>5.6918685639288495E-4</v>
      </c>
    </row>
    <row r="15" spans="1:15" x14ac:dyDescent="0.2">
      <c r="A15" s="1" t="s">
        <v>12</v>
      </c>
      <c r="B15" s="2">
        <v>29.58019552257818</v>
      </c>
      <c r="C15" s="2" t="s">
        <v>2</v>
      </c>
      <c r="D15" s="6">
        <v>6.8083333333333329E-2</v>
      </c>
      <c r="E15" s="22">
        <v>17.429270276208502</v>
      </c>
      <c r="F15" s="6">
        <v>1.5379874999999998</v>
      </c>
      <c r="G15" s="6">
        <v>2.5706513713343451E-2</v>
      </c>
      <c r="H15" s="22">
        <v>3.54827371892417</v>
      </c>
      <c r="J15" s="22">
        <v>20.8291449795631</v>
      </c>
      <c r="K15" s="22">
        <v>0.54521291040168596</v>
      </c>
      <c r="L15" s="22">
        <v>1.0107153066666701</v>
      </c>
      <c r="M15" s="22">
        <v>4.0453911979759498E-2</v>
      </c>
      <c r="N15" s="6">
        <v>2.1047753315757801E-2</v>
      </c>
      <c r="O15" s="6">
        <v>8.3831396821240503E-4</v>
      </c>
    </row>
    <row r="16" spans="1:15" x14ac:dyDescent="0.2">
      <c r="A16" s="1" t="s">
        <v>12</v>
      </c>
      <c r="B16" s="2">
        <v>26.031927987063074</v>
      </c>
      <c r="C16" s="2" t="s">
        <v>3</v>
      </c>
      <c r="D16" s="6">
        <v>0.26453333333333334</v>
      </c>
      <c r="E16" s="22">
        <v>18.889070135825548</v>
      </c>
      <c r="F16" s="6">
        <v>1.4284303999999999</v>
      </c>
      <c r="G16" s="6">
        <v>2.6060238815653499E-2</v>
      </c>
      <c r="H16" s="22">
        <v>0</v>
      </c>
      <c r="J16" s="22">
        <v>22.206049563011401</v>
      </c>
      <c r="K16" s="22">
        <v>0.39698561345054501</v>
      </c>
      <c r="L16" s="22">
        <v>0.91733215999999995</v>
      </c>
      <c r="M16" s="22">
        <v>6.2495259735298299E-2</v>
      </c>
      <c r="N16" s="6">
        <v>2.0372578208330699E-2</v>
      </c>
      <c r="O16" s="6">
        <v>1.4766949543103499E-3</v>
      </c>
    </row>
    <row r="17" spans="1:15" x14ac:dyDescent="0.2">
      <c r="A17" s="1" t="s">
        <v>12</v>
      </c>
      <c r="B17" s="2">
        <v>28.58303231227671</v>
      </c>
      <c r="C17" s="2" t="s">
        <v>3</v>
      </c>
      <c r="D17" s="6">
        <v>5.9016666666666669E-2</v>
      </c>
      <c r="E17" s="22">
        <v>18.889070135825548</v>
      </c>
      <c r="F17" s="6">
        <v>1.4284303999999999</v>
      </c>
      <c r="G17" s="6">
        <v>2.6060238815653499E-2</v>
      </c>
      <c r="H17" s="22">
        <v>2.5511043252155501</v>
      </c>
      <c r="J17" s="22">
        <v>21.146738166635799</v>
      </c>
      <c r="K17" s="22">
        <v>0.52985451724937904</v>
      </c>
      <c r="L17" s="22">
        <v>0.85659699</v>
      </c>
      <c r="M17" s="22">
        <v>0.15400196929197801</v>
      </c>
      <c r="N17" s="6">
        <v>1.8076260542458599E-2</v>
      </c>
      <c r="O17" s="6">
        <v>2.9551694929692298E-3</v>
      </c>
    </row>
    <row r="18" spans="1:15" x14ac:dyDescent="0.2">
      <c r="A18" s="1" t="s">
        <v>12</v>
      </c>
      <c r="B18" s="2">
        <v>28.810320681125908</v>
      </c>
      <c r="C18" s="2" t="s">
        <v>3</v>
      </c>
      <c r="D18" s="6">
        <v>6.7983333333333326E-2</v>
      </c>
      <c r="E18" s="22">
        <v>18.889070135825548</v>
      </c>
      <c r="F18" s="6">
        <v>1.4284303999999999</v>
      </c>
      <c r="G18" s="6">
        <v>2.6060238815653499E-2</v>
      </c>
      <c r="H18" s="22">
        <v>2.7783926940637902</v>
      </c>
      <c r="J18" s="22">
        <v>19.596090686166598</v>
      </c>
      <c r="K18" s="22">
        <v>0.43673089118660002</v>
      </c>
      <c r="L18" s="22">
        <v>1.1174980266666701</v>
      </c>
      <c r="M18" s="22">
        <v>8.6397771191005102E-3</v>
      </c>
      <c r="N18" s="6">
        <v>2.1897411532438599E-2</v>
      </c>
      <c r="O18" s="6">
        <v>4.3297539439739901E-4</v>
      </c>
    </row>
    <row r="19" spans="1:15" x14ac:dyDescent="0.2">
      <c r="A19" s="1" t="s">
        <v>12</v>
      </c>
      <c r="B19" s="2">
        <v>29.051561707254717</v>
      </c>
      <c r="C19" s="2" t="s">
        <v>3</v>
      </c>
      <c r="D19" s="6">
        <v>6.7983333333333326E-2</v>
      </c>
      <c r="E19" s="22">
        <v>18.889070135825548</v>
      </c>
      <c r="F19" s="6">
        <v>1.4284303999999999</v>
      </c>
      <c r="G19" s="6">
        <v>2.6060238815653499E-2</v>
      </c>
      <c r="H19" s="22">
        <v>3.0196337201929202</v>
      </c>
      <c r="J19" s="22">
        <v>20.844120897968001</v>
      </c>
      <c r="K19" s="22">
        <v>0.35655668980995403</v>
      </c>
      <c r="L19" s="22">
        <v>1.08456618666667</v>
      </c>
      <c r="M19" s="22">
        <v>2.16691304467653E-2</v>
      </c>
      <c r="N19" s="6">
        <v>2.2603957192904801E-2</v>
      </c>
      <c r="O19" s="6">
        <v>3.9819239417348098E-4</v>
      </c>
    </row>
    <row r="20" spans="1:15" x14ac:dyDescent="0.2">
      <c r="A20" s="1" t="s">
        <v>12</v>
      </c>
      <c r="B20" s="2">
        <v>29.404927543125893</v>
      </c>
      <c r="C20" s="2" t="s">
        <v>3</v>
      </c>
      <c r="D20" s="6">
        <v>6.7983333333333326E-2</v>
      </c>
      <c r="E20" s="22">
        <v>18.889070135825548</v>
      </c>
      <c r="F20" s="6">
        <v>1.4284303999999999</v>
      </c>
      <c r="G20" s="6">
        <v>2.6060238815653499E-2</v>
      </c>
      <c r="H20" s="22">
        <v>3.3729995560628199</v>
      </c>
      <c r="J20" s="22">
        <v>19.853506232212101</v>
      </c>
      <c r="K20" s="22">
        <v>0.521795106968996</v>
      </c>
      <c r="L20" s="22">
        <v>1.05638570666667</v>
      </c>
      <c r="M20" s="22">
        <v>2.5720020902676902E-2</v>
      </c>
      <c r="N20" s="6">
        <v>2.09658596286946E-2</v>
      </c>
      <c r="O20" s="6">
        <v>3.44240785322337E-4</v>
      </c>
    </row>
    <row r="21" spans="1:15" x14ac:dyDescent="0.2">
      <c r="A21" s="1" t="s">
        <v>12</v>
      </c>
      <c r="B21" s="2">
        <v>29.58020364028491</v>
      </c>
      <c r="C21" s="2" t="s">
        <v>3</v>
      </c>
      <c r="D21" s="6">
        <v>6.7983333333333326E-2</v>
      </c>
      <c r="E21" s="22">
        <v>18.889070135825548</v>
      </c>
      <c r="F21" s="6">
        <v>1.4284303999999999</v>
      </c>
      <c r="G21" s="6">
        <v>2.6060238815653499E-2</v>
      </c>
      <c r="H21" s="22">
        <v>3.54827565322184</v>
      </c>
      <c r="J21" s="22">
        <v>19.427201914883799</v>
      </c>
      <c r="K21" s="22">
        <v>0.28076078560244799</v>
      </c>
      <c r="L21" s="22">
        <v>1.0445209600000001</v>
      </c>
      <c r="M21" s="22">
        <v>3.1396020351732501E-2</v>
      </c>
      <c r="N21" s="6">
        <v>2.0290417195771002E-2</v>
      </c>
      <c r="O21" s="6">
        <v>5.9895306298354497E-4</v>
      </c>
    </row>
    <row r="22" spans="1:15" x14ac:dyDescent="0.2">
      <c r="A22" s="3" t="s">
        <v>13</v>
      </c>
      <c r="B22" s="4">
        <v>9.5088896816328479</v>
      </c>
      <c r="C22" s="4" t="s">
        <v>2</v>
      </c>
      <c r="D22" s="5">
        <v>0.24793333333333331</v>
      </c>
      <c r="E22" s="23">
        <v>12.086475619938371</v>
      </c>
      <c r="F22" s="5">
        <v>5.9456681600000003</v>
      </c>
      <c r="G22" s="5">
        <v>6.6929426582690993E-2</v>
      </c>
      <c r="H22" s="23">
        <v>0</v>
      </c>
      <c r="J22" s="23">
        <v>15.138190160580599</v>
      </c>
      <c r="K22" s="23">
        <v>0.23219327276007098</v>
      </c>
      <c r="L22" s="23">
        <v>3.2322657600000002</v>
      </c>
      <c r="M22" s="23">
        <v>0.29276925821651101</v>
      </c>
      <c r="N22" s="5">
        <v>4.8975511751782198E-2</v>
      </c>
      <c r="O22" s="5">
        <v>5.20517000758267E-3</v>
      </c>
    </row>
    <row r="23" spans="1:15" x14ac:dyDescent="0.2">
      <c r="A23" s="3" t="s">
        <v>13</v>
      </c>
      <c r="B23" s="4">
        <v>10.508726154235575</v>
      </c>
      <c r="C23" s="4" t="s">
        <v>2</v>
      </c>
      <c r="D23" s="5">
        <v>0.24696666666666667</v>
      </c>
      <c r="E23" s="23">
        <v>12.086475619938371</v>
      </c>
      <c r="F23" s="5">
        <v>5.9456681600000003</v>
      </c>
      <c r="G23" s="5">
        <v>6.6929426582690993E-2</v>
      </c>
      <c r="H23" s="23">
        <v>0.99983647260272701</v>
      </c>
      <c r="J23" s="23">
        <v>16.883300170802602</v>
      </c>
      <c r="K23" s="23">
        <v>0.229111138658047</v>
      </c>
      <c r="L23" s="23">
        <v>1.9473074666666701</v>
      </c>
      <c r="M23" s="23">
        <v>0.26623968060924702</v>
      </c>
      <c r="N23" s="5">
        <v>3.2916763666434597E-2</v>
      </c>
      <c r="O23" s="5">
        <v>4.96092736040231E-3</v>
      </c>
    </row>
    <row r="24" spans="1:15" x14ac:dyDescent="0.2">
      <c r="A24" s="3" t="s">
        <v>13</v>
      </c>
      <c r="B24" s="4">
        <v>11.506257451799927</v>
      </c>
      <c r="C24" s="4" t="s">
        <v>2</v>
      </c>
      <c r="D24" s="5">
        <v>0.24793333333333331</v>
      </c>
      <c r="E24" s="23">
        <v>12.086475619938371</v>
      </c>
      <c r="F24" s="5">
        <v>5.9456681600000003</v>
      </c>
      <c r="G24" s="5">
        <v>6.6929426582690993E-2</v>
      </c>
      <c r="H24" s="23">
        <v>1.9973677701674</v>
      </c>
      <c r="J24" s="23">
        <v>17.6652241571704</v>
      </c>
      <c r="K24" s="23">
        <v>0.67739971957238698</v>
      </c>
      <c r="L24" s="23">
        <v>1.7252834666666701</v>
      </c>
      <c r="M24" s="23">
        <v>3.7958642217178103E-2</v>
      </c>
      <c r="N24" s="5">
        <v>3.04943131943313E-2</v>
      </c>
      <c r="O24" s="5">
        <v>1.8437680602948201E-3</v>
      </c>
    </row>
    <row r="25" spans="1:15" x14ac:dyDescent="0.2">
      <c r="A25" s="3" t="s">
        <v>13</v>
      </c>
      <c r="B25" s="4">
        <v>12.503378139268479</v>
      </c>
      <c r="C25" s="4" t="s">
        <v>2</v>
      </c>
      <c r="D25" s="5">
        <v>0.24793333333333331</v>
      </c>
      <c r="E25" s="23">
        <v>12.086475619938371</v>
      </c>
      <c r="F25" s="5">
        <v>5.9456681600000003</v>
      </c>
      <c r="G25" s="5">
        <v>6.6929426582690993E-2</v>
      </c>
      <c r="H25" s="23">
        <v>2.9944884576356299</v>
      </c>
      <c r="J25" s="23">
        <v>17.137762157069002</v>
      </c>
      <c r="K25" s="23">
        <v>0.33912682671335104</v>
      </c>
      <c r="L25" s="23">
        <v>0.54819744000000004</v>
      </c>
      <c r="M25" s="23">
        <v>0.113348650915194</v>
      </c>
      <c r="N25" s="5">
        <v>9.3844993164758708E-3</v>
      </c>
      <c r="O25" s="5">
        <v>1.8960539436372701E-3</v>
      </c>
    </row>
    <row r="26" spans="1:15" x14ac:dyDescent="0.2">
      <c r="A26" s="3" t="s">
        <v>13</v>
      </c>
      <c r="B26" s="4">
        <v>12.503380454084772</v>
      </c>
      <c r="C26" s="4" t="s">
        <v>2</v>
      </c>
      <c r="D26" s="5">
        <v>0.24793333333333331</v>
      </c>
      <c r="E26" s="23">
        <v>12.086475619938371</v>
      </c>
      <c r="F26" s="5">
        <v>5.9456681600000003</v>
      </c>
      <c r="G26" s="5">
        <v>6.6929426582690993E-2</v>
      </c>
      <c r="H26" s="23">
        <v>2.9944907724503298</v>
      </c>
      <c r="J26" s="23">
        <v>19.288746145368002</v>
      </c>
      <c r="K26" s="23">
        <v>0.29301305969560704</v>
      </c>
      <c r="L26" s="23">
        <v>0.70262746666666698</v>
      </c>
      <c r="M26" s="23">
        <v>4.4670339695889197E-2</v>
      </c>
      <c r="N26" s="5">
        <v>1.3544811690454701E-2</v>
      </c>
      <c r="O26" s="5">
        <v>6.8194656671918201E-4</v>
      </c>
    </row>
    <row r="27" spans="1:15" x14ac:dyDescent="0.2">
      <c r="A27" s="3" t="s">
        <v>13</v>
      </c>
      <c r="B27" s="4">
        <v>9.508899987315159</v>
      </c>
      <c r="C27" s="4" t="s">
        <v>3</v>
      </c>
      <c r="D27" s="5">
        <v>0.24513333333333334</v>
      </c>
      <c r="E27" s="23">
        <v>11.1877676217472</v>
      </c>
      <c r="F27" s="5">
        <v>4.4389712499999998</v>
      </c>
      <c r="G27" s="5">
        <v>4.400501442595945E-2</v>
      </c>
      <c r="H27" s="23">
        <v>0</v>
      </c>
      <c r="J27" s="23">
        <v>15.3022440758128</v>
      </c>
      <c r="K27" s="23">
        <v>0.95221049374717304</v>
      </c>
      <c r="L27" s="23">
        <v>1.9157294166666701</v>
      </c>
      <c r="M27" s="23">
        <v>0.28943577468847997</v>
      </c>
      <c r="N27" s="5">
        <v>2.92058933971398E-2</v>
      </c>
      <c r="O27" s="5">
        <v>3.5680870934355498E-3</v>
      </c>
    </row>
    <row r="28" spans="1:15" x14ac:dyDescent="0.2">
      <c r="A28" s="3" t="s">
        <v>13</v>
      </c>
      <c r="B28" s="4">
        <v>10.508708967528728</v>
      </c>
      <c r="C28" s="4" t="s">
        <v>3</v>
      </c>
      <c r="D28" s="5">
        <v>0.2505</v>
      </c>
      <c r="E28" s="23">
        <v>11.1877676217472</v>
      </c>
      <c r="F28" s="5">
        <v>4.4389712499999998</v>
      </c>
      <c r="G28" s="5">
        <v>4.400501442595945E-2</v>
      </c>
      <c r="H28" s="23">
        <v>0.99980898021292997</v>
      </c>
      <c r="J28" s="23">
        <v>15.2408564921153</v>
      </c>
      <c r="K28" s="23">
        <v>0.76197376042140796</v>
      </c>
      <c r="L28" s="23">
        <v>2.5166770199999999</v>
      </c>
      <c r="M28" s="23">
        <v>0.21073313328610799</v>
      </c>
      <c r="N28" s="5">
        <v>3.8251441339822202E-2</v>
      </c>
      <c r="O28" s="5">
        <v>1.4688212288974699E-3</v>
      </c>
    </row>
    <row r="29" spans="1:15" x14ac:dyDescent="0.2">
      <c r="A29" s="3" t="s">
        <v>13</v>
      </c>
      <c r="B29" s="4">
        <v>11.50626173262191</v>
      </c>
      <c r="C29" s="4" t="s">
        <v>3</v>
      </c>
      <c r="D29" s="5">
        <v>0.24513333333333334</v>
      </c>
      <c r="E29" s="23">
        <v>11.1877676217472</v>
      </c>
      <c r="F29" s="5">
        <v>4.4389712499999998</v>
      </c>
      <c r="G29" s="5">
        <v>4.400501442595945E-2</v>
      </c>
      <c r="H29" s="23">
        <v>1.99736174530707</v>
      </c>
      <c r="J29" s="23">
        <v>17.8045057280324</v>
      </c>
      <c r="K29" s="23">
        <v>0.98517105905856395</v>
      </c>
      <c r="L29" s="23">
        <v>0.98587966666666704</v>
      </c>
      <c r="M29" s="23">
        <v>0.20602110841933999</v>
      </c>
      <c r="N29" s="5">
        <v>1.7535536739151002E-2</v>
      </c>
      <c r="O29" s="5">
        <v>3.7868504856380701E-3</v>
      </c>
    </row>
    <row r="30" spans="1:15" x14ac:dyDescent="0.2">
      <c r="A30" s="3" t="s">
        <v>13</v>
      </c>
      <c r="B30" s="4">
        <v>12.503388286402691</v>
      </c>
      <c r="C30" s="4" t="s">
        <v>3</v>
      </c>
      <c r="D30" s="5">
        <v>0.24513333333333334</v>
      </c>
      <c r="E30" s="23">
        <v>11.1877676217472</v>
      </c>
      <c r="F30" s="5">
        <v>4.4389712499999998</v>
      </c>
      <c r="G30" s="5">
        <v>4.400501442595945E-2</v>
      </c>
      <c r="H30" s="23">
        <v>2.99448829908658</v>
      </c>
      <c r="J30" s="23">
        <v>17.776871868700898</v>
      </c>
      <c r="K30" s="23">
        <v>0.83340274827574901</v>
      </c>
      <c r="L30" s="23">
        <v>0.40984274999999998</v>
      </c>
      <c r="M30" s="23">
        <v>0.23544842303159</v>
      </c>
      <c r="N30" s="5">
        <v>7.23787332364081E-3</v>
      </c>
      <c r="O30" s="5">
        <v>4.1069131973055098E-3</v>
      </c>
    </row>
    <row r="31" spans="1:15" x14ac:dyDescent="0.2">
      <c r="A31" s="3" t="s">
        <v>13</v>
      </c>
      <c r="B31" s="4">
        <v>12.503391679350528</v>
      </c>
      <c r="C31" s="4" t="s">
        <v>3</v>
      </c>
      <c r="D31" s="5">
        <v>0.24513333333333334</v>
      </c>
      <c r="E31" s="23">
        <v>11.1877676217472</v>
      </c>
      <c r="F31" s="5">
        <v>4.4389712499999998</v>
      </c>
      <c r="G31" s="5">
        <v>4.400501442595945E-2</v>
      </c>
      <c r="H31" s="23">
        <v>2.9944916920344098</v>
      </c>
      <c r="J31" s="23">
        <v>18.587410858895499</v>
      </c>
      <c r="K31" s="23">
        <v>1.3675192605014899</v>
      </c>
      <c r="L31" s="23">
        <v>0.35659008333333297</v>
      </c>
      <c r="M31" s="23">
        <v>0.198497704744969</v>
      </c>
      <c r="N31" s="5">
        <v>6.7271978519727899E-3</v>
      </c>
      <c r="O31" s="5">
        <v>4.1319959143978598E-3</v>
      </c>
    </row>
    <row r="32" spans="1:15" x14ac:dyDescent="0.2">
      <c r="A32" s="1" t="s">
        <v>14</v>
      </c>
      <c r="B32" s="2">
        <v>13.089637081429988</v>
      </c>
      <c r="C32" s="2" t="s">
        <v>2</v>
      </c>
      <c r="D32" s="6">
        <v>0.24236666666666667</v>
      </c>
      <c r="E32" s="22">
        <v>14.489977852099999</v>
      </c>
      <c r="F32" s="6">
        <v>4.3487215199999998</v>
      </c>
      <c r="G32" s="6">
        <v>6.1911049176523444E-2</v>
      </c>
      <c r="H32" s="22">
        <v>0</v>
      </c>
      <c r="J32" s="22">
        <v>19.209317922207902</v>
      </c>
      <c r="K32" s="22">
        <v>9.3962911456650103E-2</v>
      </c>
      <c r="L32" s="22">
        <v>2.7911942399999998</v>
      </c>
      <c r="M32" s="22">
        <v>0.110442783136703</v>
      </c>
      <c r="N32" s="6">
        <v>5.3610090162749598E-2</v>
      </c>
      <c r="O32" s="6">
        <v>1.8577467895247899E-3</v>
      </c>
    </row>
    <row r="33" spans="1:15" x14ac:dyDescent="0.2">
      <c r="A33" s="1" t="s">
        <v>14</v>
      </c>
      <c r="B33" s="2">
        <v>14.089646213852214</v>
      </c>
      <c r="C33" s="2" t="s">
        <v>2</v>
      </c>
      <c r="D33" s="6">
        <v>0.24199999999999999</v>
      </c>
      <c r="E33" s="22">
        <v>14.489977852099999</v>
      </c>
      <c r="F33" s="6">
        <v>4.3487215199999998</v>
      </c>
      <c r="G33" s="6">
        <v>6.1911049176523444E-2</v>
      </c>
      <c r="H33" s="22">
        <v>1.00000913242031</v>
      </c>
      <c r="J33" s="22">
        <v>20.655084903979898</v>
      </c>
      <c r="K33" s="22">
        <v>0.24685060659786603</v>
      </c>
      <c r="L33" s="22">
        <v>1.9697170799999999</v>
      </c>
      <c r="M33" s="22">
        <v>4.9845773562459603E-2</v>
      </c>
      <c r="N33" s="6">
        <v>4.0685345387136002E-2</v>
      </c>
      <c r="O33" s="6">
        <v>1.17862189329694E-3</v>
      </c>
    </row>
    <row r="34" spans="1:15" x14ac:dyDescent="0.2">
      <c r="A34" s="1" t="s">
        <v>14</v>
      </c>
      <c r="B34" s="2">
        <v>15.08706224632054</v>
      </c>
      <c r="C34" s="2" t="s">
        <v>2</v>
      </c>
      <c r="D34" s="6">
        <v>0.24236666666666667</v>
      </c>
      <c r="E34" s="22">
        <v>14.489977852099999</v>
      </c>
      <c r="F34" s="6">
        <v>4.3487215199999998</v>
      </c>
      <c r="G34" s="6">
        <v>6.1911049176523444E-2</v>
      </c>
      <c r="H34" s="22">
        <v>1.99742516489119</v>
      </c>
      <c r="J34" s="22">
        <v>20.900602288255499</v>
      </c>
      <c r="K34" s="22">
        <v>1.1619904065281799</v>
      </c>
      <c r="L34" s="22">
        <v>1.59538896</v>
      </c>
      <c r="M34" s="22">
        <v>0.190195516488948</v>
      </c>
      <c r="N34" s="6">
        <v>3.3203357594538699E-2</v>
      </c>
      <c r="O34" s="6">
        <v>2.3071774544613502E-3</v>
      </c>
    </row>
    <row r="35" spans="1:15" x14ac:dyDescent="0.2">
      <c r="A35" s="1" t="s">
        <v>14</v>
      </c>
      <c r="B35" s="2">
        <v>16.084151160577949</v>
      </c>
      <c r="C35" s="2" t="s">
        <v>2</v>
      </c>
      <c r="D35" s="6">
        <v>0.24236666666666667</v>
      </c>
      <c r="E35" s="22">
        <v>14.489977852099999</v>
      </c>
      <c r="F35" s="6">
        <v>4.3487215199999998</v>
      </c>
      <c r="G35" s="6">
        <v>6.1911049176523444E-2</v>
      </c>
      <c r="H35" s="22">
        <v>2.9945140791476401</v>
      </c>
      <c r="J35" s="22">
        <v>20.695127885090301</v>
      </c>
      <c r="K35" s="22">
        <v>0.16439234393128602</v>
      </c>
      <c r="L35" s="22">
        <v>1.2910659600000001</v>
      </c>
      <c r="M35" s="22">
        <v>5.2049642505147001E-2</v>
      </c>
      <c r="N35" s="6">
        <v>2.67167887315247E-2</v>
      </c>
      <c r="O35" s="6">
        <v>1.0210025528827899E-3</v>
      </c>
    </row>
    <row r="36" spans="1:15" x14ac:dyDescent="0.2">
      <c r="A36" s="1" t="s">
        <v>14</v>
      </c>
      <c r="B36" s="2">
        <v>13.089652270421846</v>
      </c>
      <c r="C36" s="2" t="s">
        <v>3</v>
      </c>
      <c r="D36" s="6">
        <v>0.23879999999999998</v>
      </c>
      <c r="E36" s="22">
        <v>17.83138508039265</v>
      </c>
      <c r="F36" s="6">
        <v>2.6169292799999999</v>
      </c>
      <c r="G36" s="6">
        <v>4.5517306204462454E-2</v>
      </c>
      <c r="H36" s="22">
        <v>0</v>
      </c>
      <c r="J36" s="22">
        <v>23.038453525516498</v>
      </c>
      <c r="K36" s="22">
        <v>0.72567222062719006</v>
      </c>
      <c r="L36" s="22">
        <v>1.49921706666667</v>
      </c>
      <c r="M36" s="22">
        <v>0.10833574843147099</v>
      </c>
      <c r="N36" s="6">
        <v>3.4488433848126797E-2</v>
      </c>
      <c r="O36" s="6">
        <v>1.4571602413343001E-3</v>
      </c>
    </row>
    <row r="37" spans="1:15" x14ac:dyDescent="0.2">
      <c r="A37" s="1" t="s">
        <v>14</v>
      </c>
      <c r="B37" s="2">
        <v>14.089656900049327</v>
      </c>
      <c r="C37" s="2" t="s">
        <v>3</v>
      </c>
      <c r="D37" s="6">
        <v>0.23903333333333335</v>
      </c>
      <c r="E37" s="22">
        <v>17.83138508039265</v>
      </c>
      <c r="F37" s="6">
        <v>2.6169292799999999</v>
      </c>
      <c r="G37" s="6">
        <v>4.5517306204462454E-2</v>
      </c>
      <c r="H37" s="22">
        <v>1.0000046296294001</v>
      </c>
      <c r="J37" s="22">
        <v>22.966700424370103</v>
      </c>
      <c r="K37" s="22">
        <v>0.25038899489768202</v>
      </c>
      <c r="L37" s="22">
        <v>1.32569173333333</v>
      </c>
      <c r="M37" s="22">
        <v>3.26265396894082E-2</v>
      </c>
      <c r="N37" s="6">
        <v>3.0441494672828199E-2</v>
      </c>
      <c r="O37" s="6">
        <v>4.3456797371239101E-4</v>
      </c>
    </row>
    <row r="38" spans="1:15" x14ac:dyDescent="0.2">
      <c r="A38" s="1" t="s">
        <v>14</v>
      </c>
      <c r="B38" s="2">
        <v>15.087065797819029</v>
      </c>
      <c r="C38" s="2" t="s">
        <v>3</v>
      </c>
      <c r="D38" s="6">
        <v>0.23879999999999998</v>
      </c>
      <c r="E38" s="22">
        <v>17.83138508039265</v>
      </c>
      <c r="F38" s="6">
        <v>2.6169292799999999</v>
      </c>
      <c r="G38" s="6">
        <v>4.5517306204462454E-2</v>
      </c>
      <c r="H38" s="22">
        <v>1.99741352739718</v>
      </c>
      <c r="J38" s="22">
        <v>21.663055686678803</v>
      </c>
      <c r="K38" s="22">
        <v>0.47111823507108802</v>
      </c>
      <c r="L38" s="22">
        <v>1.21442645333333</v>
      </c>
      <c r="M38" s="22">
        <v>5.3592297932435501E-2</v>
      </c>
      <c r="N38" s="6">
        <v>2.6293585377125599E-2</v>
      </c>
      <c r="O38" s="6">
        <v>7.1557268198382405E-4</v>
      </c>
    </row>
    <row r="39" spans="1:15" x14ac:dyDescent="0.2">
      <c r="A39" s="1" t="s">
        <v>14</v>
      </c>
      <c r="B39" s="2">
        <v>16.084158770928848</v>
      </c>
      <c r="C39" s="2" t="s">
        <v>3</v>
      </c>
      <c r="D39" s="6">
        <v>0.23879999999999998</v>
      </c>
      <c r="E39" s="22">
        <v>17.83138508039265</v>
      </c>
      <c r="F39" s="6">
        <v>2.6169292799999999</v>
      </c>
      <c r="G39" s="6">
        <v>4.5517306204462454E-2</v>
      </c>
      <c r="H39" s="22">
        <v>2.9945065005073199</v>
      </c>
      <c r="J39" s="22">
        <v>21.0840195430847</v>
      </c>
      <c r="K39" s="22">
        <v>0.94933167733796997</v>
      </c>
      <c r="L39" s="22">
        <v>0.93101568000000001</v>
      </c>
      <c r="M39" s="22">
        <v>5.7886992392778502E-2</v>
      </c>
      <c r="N39" s="6">
        <v>1.95930426350455E-2</v>
      </c>
      <c r="O39" s="6">
        <v>3.6499464382187802E-4</v>
      </c>
    </row>
    <row r="40" spans="1:15" x14ac:dyDescent="0.2">
      <c r="A40" s="3" t="s">
        <v>15</v>
      </c>
      <c r="B40" s="4">
        <v>14.96343451927939</v>
      </c>
      <c r="C40" s="4" t="s">
        <v>2</v>
      </c>
      <c r="D40" s="5">
        <v>7.1583333333333332E-2</v>
      </c>
      <c r="E40" s="23">
        <v>19.50378527173935</v>
      </c>
      <c r="F40" s="5">
        <v>14.173119700000001</v>
      </c>
      <c r="G40" s="5">
        <v>0.27579232101383755</v>
      </c>
      <c r="H40" s="23">
        <v>0</v>
      </c>
      <c r="J40" s="23">
        <v>21.841030623764102</v>
      </c>
      <c r="K40" s="23">
        <v>0.29349237240625697</v>
      </c>
      <c r="L40" s="23">
        <v>10.9787173733333</v>
      </c>
      <c r="M40" s="23">
        <v>0.65244013251478195</v>
      </c>
      <c r="N40" s="5">
        <v>0.23974767944384201</v>
      </c>
      <c r="O40" s="5">
        <v>1.3689586364849E-2</v>
      </c>
    </row>
    <row r="41" spans="1:15" x14ac:dyDescent="0.2">
      <c r="A41" s="3" t="s">
        <v>15</v>
      </c>
      <c r="B41" s="4">
        <v>16.152884544646493</v>
      </c>
      <c r="C41" s="4" t="s">
        <v>2</v>
      </c>
      <c r="D41" s="5">
        <v>7.1583333333333332E-2</v>
      </c>
      <c r="E41" s="23">
        <v>19.50378527173935</v>
      </c>
      <c r="F41" s="5">
        <v>14.173119700000001</v>
      </c>
      <c r="G41" s="5">
        <v>0.27579232101383755</v>
      </c>
      <c r="H41" s="23">
        <v>1.18945002536774</v>
      </c>
      <c r="J41" s="23">
        <v>20.418324605584299</v>
      </c>
      <c r="K41" s="23">
        <v>0.35498548490662296</v>
      </c>
      <c r="L41" s="23">
        <v>9.59233461333333</v>
      </c>
      <c r="M41" s="23">
        <v>0.76919080538236895</v>
      </c>
      <c r="N41" s="5">
        <v>0.19571893517428501</v>
      </c>
      <c r="O41" s="5">
        <v>1.3404707298582501E-2</v>
      </c>
    </row>
    <row r="42" spans="1:15" x14ac:dyDescent="0.2">
      <c r="A42" s="3" t="s">
        <v>15</v>
      </c>
      <c r="B42" s="4">
        <v>17.051232115676857</v>
      </c>
      <c r="C42" s="4" t="s">
        <v>2</v>
      </c>
      <c r="D42" s="5">
        <v>7.1583333333333332E-2</v>
      </c>
      <c r="E42" s="23">
        <v>19.50378527173935</v>
      </c>
      <c r="F42" s="5">
        <v>14.173119700000001</v>
      </c>
      <c r="G42" s="5">
        <v>0.27579232101383755</v>
      </c>
      <c r="H42" s="23">
        <v>2.0877975963974702</v>
      </c>
      <c r="J42" s="23">
        <v>21.143121455692302</v>
      </c>
      <c r="K42" s="23">
        <v>0.21406823978530401</v>
      </c>
      <c r="L42" s="23">
        <v>8.5466370266666694</v>
      </c>
      <c r="M42" s="23">
        <v>0.49563869530312099</v>
      </c>
      <c r="N42" s="5">
        <v>0.18075405860725899</v>
      </c>
      <c r="O42" s="5">
        <v>1.19136473868944E-2</v>
      </c>
    </row>
    <row r="43" spans="1:15" x14ac:dyDescent="0.2">
      <c r="A43" s="3" t="s">
        <v>15</v>
      </c>
      <c r="B43" s="4">
        <v>17.914439529427391</v>
      </c>
      <c r="C43" s="4" t="s">
        <v>2</v>
      </c>
      <c r="D43" s="5">
        <v>7.1583333333333332E-2</v>
      </c>
      <c r="E43" s="23">
        <v>19.50378527173935</v>
      </c>
      <c r="F43" s="5">
        <v>14.173119700000001</v>
      </c>
      <c r="G43" s="5">
        <v>0.27579232101383755</v>
      </c>
      <c r="H43" s="23">
        <v>2.95100501014704</v>
      </c>
      <c r="J43" s="23">
        <v>19.6423639464114</v>
      </c>
      <c r="K43" s="23">
        <v>0.64770076470103799</v>
      </c>
      <c r="L43" s="23">
        <v>8.0150197199999997</v>
      </c>
      <c r="M43" s="23">
        <v>0.711630532862216</v>
      </c>
      <c r="N43" s="5">
        <v>0.157127816170477</v>
      </c>
      <c r="O43" s="5">
        <v>9.0577183988778606E-3</v>
      </c>
    </row>
    <row r="44" spans="1:15" x14ac:dyDescent="0.2">
      <c r="A44" s="3" t="s">
        <v>15</v>
      </c>
      <c r="B44" s="4">
        <v>14.963459030948005</v>
      </c>
      <c r="C44" s="4" t="s">
        <v>3</v>
      </c>
      <c r="D44" s="5">
        <v>6.99375E-2</v>
      </c>
      <c r="E44" s="23">
        <v>17.53815785767955</v>
      </c>
      <c r="F44" s="5">
        <v>10.005463635</v>
      </c>
      <c r="G44" s="5">
        <v>0.17539531023639798</v>
      </c>
      <c r="H44" s="23">
        <v>0</v>
      </c>
      <c r="J44" s="23">
        <v>19.3448909388249</v>
      </c>
      <c r="K44" s="23">
        <v>9.4402384489496408E-2</v>
      </c>
      <c r="L44" s="23">
        <v>8.6318113899999993</v>
      </c>
      <c r="M44" s="23">
        <v>0.66808275529319905</v>
      </c>
      <c r="N44" s="5">
        <v>0.16699394824921199</v>
      </c>
      <c r="O44" s="5">
        <v>1.3168504032152299E-2</v>
      </c>
    </row>
    <row r="45" spans="1:15" x14ac:dyDescent="0.2">
      <c r="A45" s="3" t="s">
        <v>15</v>
      </c>
      <c r="B45" s="4">
        <v>16.152900177575265</v>
      </c>
      <c r="C45" s="4" t="s">
        <v>3</v>
      </c>
      <c r="D45" s="5">
        <v>6.99375E-2</v>
      </c>
      <c r="E45" s="23">
        <v>17.53815785767955</v>
      </c>
      <c r="F45" s="5">
        <v>10.005463635</v>
      </c>
      <c r="G45" s="5">
        <v>0.17539531023639798</v>
      </c>
      <c r="H45" s="23">
        <v>1.1894411466263</v>
      </c>
      <c r="J45" s="23">
        <v>18.321884011175598</v>
      </c>
      <c r="K45" s="23">
        <v>0.50508558403909298</v>
      </c>
      <c r="L45" s="23">
        <v>7.23256065333333</v>
      </c>
      <c r="M45" s="23">
        <v>0.68383174964709004</v>
      </c>
      <c r="N45" s="5">
        <v>0.13234115318492201</v>
      </c>
      <c r="O45" s="5">
        <v>1.0074721562499001E-2</v>
      </c>
    </row>
    <row r="46" spans="1:15" x14ac:dyDescent="0.2">
      <c r="A46" s="3" t="s">
        <v>15</v>
      </c>
      <c r="B46" s="4">
        <v>17.051246385084951</v>
      </c>
      <c r="C46" s="4" t="s">
        <v>3</v>
      </c>
      <c r="D46" s="5">
        <v>6.99375E-2</v>
      </c>
      <c r="E46" s="23">
        <v>17.53815785767955</v>
      </c>
      <c r="F46" s="5">
        <v>10.005463635</v>
      </c>
      <c r="G46" s="5">
        <v>0.17539531023639798</v>
      </c>
      <c r="H46" s="23">
        <v>2.0877873541350298</v>
      </c>
      <c r="J46" s="23">
        <v>17.368621139192499</v>
      </c>
      <c r="K46" s="23">
        <v>0.32794821856668099</v>
      </c>
      <c r="L46" s="23">
        <v>6.6926183899999998</v>
      </c>
      <c r="M46" s="23">
        <v>0.79144595224242997</v>
      </c>
      <c r="N46" s="5">
        <v>0.11608688502890201</v>
      </c>
      <c r="O46" s="5">
        <v>1.18874442559818E-2</v>
      </c>
    </row>
    <row r="47" spans="1:15" x14ac:dyDescent="0.2">
      <c r="A47" s="3" t="s">
        <v>15</v>
      </c>
      <c r="B47" s="4">
        <v>17.914451579148054</v>
      </c>
      <c r="C47" s="4" t="s">
        <v>3</v>
      </c>
      <c r="D47" s="5">
        <v>6.99375E-2</v>
      </c>
      <c r="E47" s="23">
        <v>17.53815785767955</v>
      </c>
      <c r="F47" s="5">
        <v>10.005463635</v>
      </c>
      <c r="G47" s="5">
        <v>0.17539531023639798</v>
      </c>
      <c r="H47" s="23">
        <v>2.95099254819909</v>
      </c>
      <c r="J47" s="23">
        <v>17.582847434542501</v>
      </c>
      <c r="K47" s="23">
        <v>1.8785764106240401</v>
      </c>
      <c r="L47" s="23">
        <v>4.42050199</v>
      </c>
      <c r="M47" s="23">
        <v>0.99816824838325402</v>
      </c>
      <c r="N47" s="5">
        <v>7.8625202097119706E-2</v>
      </c>
      <c r="O47" s="5">
        <v>2.3633275503232201E-2</v>
      </c>
    </row>
    <row r="48" spans="1:15" x14ac:dyDescent="0.2">
      <c r="A48" s="1" t="s">
        <v>16</v>
      </c>
      <c r="B48" s="2">
        <v>9.9938465563178518</v>
      </c>
      <c r="C48" s="2" t="s">
        <v>2</v>
      </c>
      <c r="D48" s="6">
        <v>0.26240000000000002</v>
      </c>
      <c r="E48" s="22">
        <v>16.391462078159449</v>
      </c>
      <c r="F48" s="6">
        <v>3.2211910350000004</v>
      </c>
      <c r="G48" s="6">
        <v>4.9313357699268145E-2</v>
      </c>
      <c r="H48" s="22">
        <v>0</v>
      </c>
      <c r="J48" s="22">
        <v>19.2996041881255</v>
      </c>
      <c r="K48" s="22">
        <v>0.97069717576677295</v>
      </c>
      <c r="L48" s="22">
        <v>2.1201276299999998</v>
      </c>
      <c r="M48" s="22">
        <v>0.119969281494371</v>
      </c>
      <c r="N48" s="6">
        <v>4.0846816612435201E-2</v>
      </c>
      <c r="O48" s="6">
        <v>9.8829495711272091E-4</v>
      </c>
    </row>
    <row r="49" spans="1:15" x14ac:dyDescent="0.2">
      <c r="A49" s="1" t="s">
        <v>16</v>
      </c>
      <c r="B49" s="2">
        <v>12.54432702308508</v>
      </c>
      <c r="C49" s="2" t="s">
        <v>2</v>
      </c>
      <c r="D49" s="6">
        <v>0.26240000000000002</v>
      </c>
      <c r="E49" s="22">
        <v>16.391462078159449</v>
      </c>
      <c r="F49" s="6">
        <v>3.2211910350000004</v>
      </c>
      <c r="G49" s="6">
        <v>4.9313357699268145E-2</v>
      </c>
      <c r="H49" s="22">
        <v>2.55048046676818</v>
      </c>
      <c r="J49" s="22">
        <v>17.9009940825363</v>
      </c>
      <c r="K49" s="22">
        <v>1.04694305463315</v>
      </c>
      <c r="L49" s="22">
        <v>1.3268133</v>
      </c>
      <c r="M49" s="22">
        <v>0.11634673156869001</v>
      </c>
      <c r="N49" s="6">
        <v>2.3715896324211401E-2</v>
      </c>
      <c r="O49" s="6">
        <v>1.8882986390960301E-3</v>
      </c>
    </row>
    <row r="50" spans="1:15" x14ac:dyDescent="0.2">
      <c r="A50" s="1" t="s">
        <v>16</v>
      </c>
      <c r="B50" s="2">
        <v>14.232013032723167</v>
      </c>
      <c r="C50" s="2" t="s">
        <v>2</v>
      </c>
      <c r="D50" s="6">
        <v>6.5158333333333332E-2</v>
      </c>
      <c r="E50" s="22">
        <v>16.391462078159449</v>
      </c>
      <c r="F50" s="6">
        <v>3.2211910350000004</v>
      </c>
      <c r="G50" s="6">
        <v>4.9313357699268145E-2</v>
      </c>
      <c r="H50" s="22">
        <v>4.2381664764078701</v>
      </c>
      <c r="J50" s="22">
        <v>18.7061740245179</v>
      </c>
      <c r="K50" s="22">
        <v>1.0676450892004401</v>
      </c>
      <c r="L50" s="22">
        <v>0.82070376</v>
      </c>
      <c r="M50" s="22">
        <v>0.114183467188892</v>
      </c>
      <c r="N50" s="6">
        <v>1.5419598584695E-2</v>
      </c>
      <c r="O50" s="6">
        <v>2.90649362608132E-3</v>
      </c>
    </row>
    <row r="51" spans="1:15" x14ac:dyDescent="0.2">
      <c r="A51" s="1" t="s">
        <v>16</v>
      </c>
      <c r="B51" s="2">
        <v>15.917408548958905</v>
      </c>
      <c r="C51" s="2" t="s">
        <v>2</v>
      </c>
      <c r="D51" s="6">
        <v>7.0741666666666675E-2</v>
      </c>
      <c r="E51" s="22">
        <v>16.391462078159449</v>
      </c>
      <c r="F51" s="6">
        <v>3.2211910350000004</v>
      </c>
      <c r="G51" s="6">
        <v>4.9313357699268145E-2</v>
      </c>
      <c r="H51" s="22">
        <v>5.9235619926432896</v>
      </c>
      <c r="J51" s="22">
        <v>16.548071698511201</v>
      </c>
      <c r="K51" s="22">
        <v>0.83445688562289411</v>
      </c>
      <c r="L51" s="22">
        <v>0.7948248</v>
      </c>
      <c r="M51" s="22">
        <v>0.39490434212728098</v>
      </c>
      <c r="N51" s="6">
        <v>1.32965803553373E-2</v>
      </c>
      <c r="O51" s="6">
        <v>7.1586899578340302E-3</v>
      </c>
    </row>
    <row r="52" spans="1:15" x14ac:dyDescent="0.2">
      <c r="A52" s="1" t="s">
        <v>16</v>
      </c>
      <c r="B52" s="2">
        <v>16.081323376457423</v>
      </c>
      <c r="C52" s="2" t="s">
        <v>2</v>
      </c>
      <c r="D52" s="6">
        <v>7.0741666666666675E-2</v>
      </c>
      <c r="E52" s="22">
        <v>16.391462078159449</v>
      </c>
      <c r="F52" s="6">
        <v>3.2211910350000004</v>
      </c>
      <c r="G52" s="6">
        <v>4.9313357699268145E-2</v>
      </c>
      <c r="H52" s="22">
        <v>6.0874768201421201</v>
      </c>
      <c r="J52" s="22">
        <v>17.120497653200303</v>
      </c>
      <c r="K52" s="22">
        <v>0.62801332609845495</v>
      </c>
      <c r="L52" s="22">
        <v>0.77975304000000001</v>
      </c>
      <c r="M52" s="22">
        <v>0.26106353068250898</v>
      </c>
      <c r="N52" s="6">
        <v>1.32745782656069E-2</v>
      </c>
      <c r="O52" s="6">
        <v>4.1794499251896896E-3</v>
      </c>
    </row>
    <row r="53" spans="1:15" x14ac:dyDescent="0.2">
      <c r="A53" s="1" t="s">
        <v>16</v>
      </c>
      <c r="B53" s="2">
        <v>16.10866019786846</v>
      </c>
      <c r="C53" s="2" t="s">
        <v>2</v>
      </c>
      <c r="D53" s="6">
        <v>7.0741666666666675E-2</v>
      </c>
      <c r="E53" s="22">
        <v>16.391462078159449</v>
      </c>
      <c r="F53" s="6">
        <v>3.2211910350000004</v>
      </c>
      <c r="G53" s="6">
        <v>4.9313357699268145E-2</v>
      </c>
      <c r="H53" s="22">
        <v>6.1148136415525203</v>
      </c>
      <c r="J53" s="22">
        <v>18.431611254744002</v>
      </c>
      <c r="K53" s="22">
        <v>2.70006302537189</v>
      </c>
      <c r="L53" s="22">
        <v>0.38794536000000002</v>
      </c>
      <c r="M53" s="22">
        <v>0.13701153170806599</v>
      </c>
      <c r="N53" s="6">
        <v>7.1821373770430503E-3</v>
      </c>
      <c r="O53" s="6">
        <v>3.0479417974584098E-3</v>
      </c>
    </row>
    <row r="54" spans="1:15" x14ac:dyDescent="0.2">
      <c r="A54" s="1" t="s">
        <v>16</v>
      </c>
      <c r="B54" s="2">
        <v>16.119482274227522</v>
      </c>
      <c r="C54" s="2" t="s">
        <v>2</v>
      </c>
      <c r="D54" s="6">
        <v>7.0741666666666675E-2</v>
      </c>
      <c r="E54" s="22">
        <v>16.391462078159449</v>
      </c>
      <c r="F54" s="6">
        <v>3.2211910350000004</v>
      </c>
      <c r="G54" s="6">
        <v>4.9313357699268145E-2</v>
      </c>
      <c r="H54" s="22">
        <v>6.1256357179096703</v>
      </c>
      <c r="J54" s="22">
        <v>16.904974344753899</v>
      </c>
      <c r="K54" s="22">
        <v>1.1588875242205599</v>
      </c>
      <c r="L54" s="22">
        <v>0.60011159999999997</v>
      </c>
      <c r="M54" s="22">
        <v>0.131747976722905</v>
      </c>
      <c r="N54" s="6">
        <v>1.02196842083299E-2</v>
      </c>
      <c r="O54" s="6">
        <v>2.8288461190237001E-3</v>
      </c>
    </row>
    <row r="55" spans="1:15" x14ac:dyDescent="0.2">
      <c r="A55" s="1" t="s">
        <v>16</v>
      </c>
      <c r="B55" s="2">
        <v>16.138667744799989</v>
      </c>
      <c r="C55" s="2" t="s">
        <v>2</v>
      </c>
      <c r="D55" s="6">
        <v>7.0741666666666675E-2</v>
      </c>
      <c r="E55" s="22">
        <v>16.391462078159449</v>
      </c>
      <c r="F55" s="6">
        <v>3.2211910350000004</v>
      </c>
      <c r="G55" s="6">
        <v>4.9313357699268145E-2</v>
      </c>
      <c r="H55" s="22">
        <v>6.1448211884830899</v>
      </c>
      <c r="J55" s="22">
        <v>18.275007981670299</v>
      </c>
      <c r="K55" s="22">
        <v>0.52932026034508195</v>
      </c>
      <c r="L55" s="22">
        <v>0.74738795999999996</v>
      </c>
      <c r="M55" s="22">
        <v>0.14243578042900901</v>
      </c>
      <c r="N55" s="6">
        <v>1.3608478974682099E-2</v>
      </c>
      <c r="O55" s="6">
        <v>2.2050858522960699E-3</v>
      </c>
    </row>
    <row r="56" spans="1:15" x14ac:dyDescent="0.2">
      <c r="A56" s="1" t="s">
        <v>16</v>
      </c>
      <c r="B56" s="2">
        <v>16.191003900304221</v>
      </c>
      <c r="C56" s="2" t="s">
        <v>2</v>
      </c>
      <c r="D56" s="6">
        <v>7.0741666666666675E-2</v>
      </c>
      <c r="E56" s="22">
        <v>16.391462078159449</v>
      </c>
      <c r="F56" s="6">
        <v>3.2211910350000004</v>
      </c>
      <c r="G56" s="6">
        <v>4.9313357699268145E-2</v>
      </c>
      <c r="H56" s="22">
        <v>6.1971573439879597</v>
      </c>
      <c r="J56" s="22">
        <v>18.9594606971229</v>
      </c>
      <c r="K56" s="22">
        <v>0.80500968928439298</v>
      </c>
      <c r="L56" s="22">
        <v>0.46670183999999998</v>
      </c>
      <c r="M56" s="22">
        <v>0.124632369040008</v>
      </c>
      <c r="N56" s="6">
        <v>8.8667112434375802E-3</v>
      </c>
      <c r="O56" s="6">
        <v>2.54714357376615E-3</v>
      </c>
    </row>
    <row r="57" spans="1:15" x14ac:dyDescent="0.2">
      <c r="A57" s="1" t="s">
        <v>16</v>
      </c>
      <c r="B57" s="2">
        <v>16.267631912734103</v>
      </c>
      <c r="C57" s="2" t="s">
        <v>2</v>
      </c>
      <c r="D57" s="6">
        <v>7.0741666666666675E-2</v>
      </c>
      <c r="E57" s="22">
        <v>16.391462078159449</v>
      </c>
      <c r="F57" s="6">
        <v>3.2211910350000004</v>
      </c>
      <c r="G57" s="6">
        <v>4.9313357699268145E-2</v>
      </c>
      <c r="H57" s="22">
        <v>6.2737853564181698</v>
      </c>
      <c r="J57" s="22">
        <v>17.147495166532799</v>
      </c>
      <c r="K57" s="22">
        <v>0.22435958307818399</v>
      </c>
      <c r="L57" s="22">
        <v>1.05940824</v>
      </c>
      <c r="M57" s="22">
        <v>0.129565559438962</v>
      </c>
      <c r="N57" s="6">
        <v>1.81468441581457E-2</v>
      </c>
      <c r="O57" s="6">
        <v>1.9717679148513801E-3</v>
      </c>
    </row>
    <row r="58" spans="1:15" x14ac:dyDescent="0.2">
      <c r="A58" s="1" t="s">
        <v>16</v>
      </c>
      <c r="B58" s="2">
        <v>16.3388838787426</v>
      </c>
      <c r="C58" s="2" t="s">
        <v>2</v>
      </c>
      <c r="D58" s="6">
        <v>7.0741666666666675E-2</v>
      </c>
      <c r="E58" s="22">
        <v>16.391462078159449</v>
      </c>
      <c r="F58" s="6">
        <v>3.2211910350000004</v>
      </c>
      <c r="G58" s="6">
        <v>4.9313357699268145E-2</v>
      </c>
      <c r="H58" s="22">
        <v>6.3450373224250702</v>
      </c>
      <c r="J58" s="22">
        <v>17.1079051048739</v>
      </c>
      <c r="K58" s="22">
        <v>0.35655746300854002</v>
      </c>
      <c r="L58" s="22">
        <v>0.92206356</v>
      </c>
      <c r="M58" s="22">
        <v>0.19694848141979099</v>
      </c>
      <c r="N58" s="6">
        <v>1.5727970654366201E-2</v>
      </c>
      <c r="O58" s="6">
        <v>3.02514675037372E-3</v>
      </c>
    </row>
    <row r="59" spans="1:15" x14ac:dyDescent="0.2">
      <c r="A59" s="1" t="s">
        <v>16</v>
      </c>
      <c r="B59" s="2">
        <v>16.574621480213771</v>
      </c>
      <c r="C59" s="2" t="s">
        <v>2</v>
      </c>
      <c r="D59" s="6">
        <v>7.0741666666666675E-2</v>
      </c>
      <c r="E59" s="22">
        <v>16.391462078159449</v>
      </c>
      <c r="F59" s="6">
        <v>3.2211910350000004</v>
      </c>
      <c r="G59" s="6">
        <v>4.9313357699268145E-2</v>
      </c>
      <c r="H59" s="22">
        <v>6.58077492389656</v>
      </c>
      <c r="J59" s="22">
        <v>15.8233871968621</v>
      </c>
      <c r="K59" s="22">
        <v>1.59044596811812</v>
      </c>
      <c r="L59" s="22">
        <v>0.29940240000000001</v>
      </c>
      <c r="M59" s="22">
        <v>0.165687011240268</v>
      </c>
      <c r="N59" s="6">
        <v>4.7673941536383697E-3</v>
      </c>
      <c r="O59" s="6">
        <v>2.83711500279404E-3</v>
      </c>
    </row>
    <row r="60" spans="1:15" x14ac:dyDescent="0.2">
      <c r="A60" s="1" t="s">
        <v>16</v>
      </c>
      <c r="B60" s="2">
        <v>17.566451579148001</v>
      </c>
      <c r="C60" s="2" t="s">
        <v>2</v>
      </c>
      <c r="D60" s="6">
        <v>7.0741666666666675E-2</v>
      </c>
      <c r="E60" s="22">
        <v>16.391462078159449</v>
      </c>
      <c r="F60" s="6">
        <v>3.2211910350000004</v>
      </c>
      <c r="G60" s="6">
        <v>4.9313357699268145E-2</v>
      </c>
      <c r="H60" s="22">
        <v>7.5726050228311097</v>
      </c>
      <c r="J60" s="22">
        <v>17.052064338902699</v>
      </c>
      <c r="K60" s="22">
        <v>0.64239029750239607</v>
      </c>
      <c r="L60" s="22">
        <v>0.63777647999999998</v>
      </c>
      <c r="M60" s="22">
        <v>0.173257085871552</v>
      </c>
      <c r="N60" s="6">
        <v>1.0839206147003601E-2</v>
      </c>
      <c r="O60" s="6">
        <v>2.8199144927947201E-3</v>
      </c>
    </row>
    <row r="61" spans="1:15" x14ac:dyDescent="0.2">
      <c r="A61" s="1" t="s">
        <v>16</v>
      </c>
      <c r="B61" s="2">
        <v>17.988375412227509</v>
      </c>
      <c r="C61" s="2" t="s">
        <v>2</v>
      </c>
      <c r="D61" s="6">
        <v>7.0741666666666675E-2</v>
      </c>
      <c r="E61" s="22">
        <v>16.391462078159449</v>
      </c>
      <c r="F61" s="6">
        <v>3.2211910350000004</v>
      </c>
      <c r="G61" s="6">
        <v>4.9313357699268145E-2</v>
      </c>
      <c r="H61" s="22">
        <v>7.9945288559106098</v>
      </c>
      <c r="J61" s="22">
        <v>16.5776195916566</v>
      </c>
      <c r="K61" s="22">
        <v>0.65870723120237806</v>
      </c>
      <c r="L61" s="22">
        <v>0.52878935999999999</v>
      </c>
      <c r="M61" s="22">
        <v>0.20042887738828899</v>
      </c>
      <c r="N61" s="6">
        <v>8.7202870459214196E-3</v>
      </c>
      <c r="O61" s="6">
        <v>3.1391532787333298E-3</v>
      </c>
    </row>
    <row r="62" spans="1:15" x14ac:dyDescent="0.2">
      <c r="A62" s="1" t="s">
        <v>16</v>
      </c>
      <c r="B62" s="2">
        <v>9.9938557204465095</v>
      </c>
      <c r="C62" s="2" t="s">
        <v>3</v>
      </c>
      <c r="D62" s="6">
        <v>0.26240000000000002</v>
      </c>
      <c r="E62" s="22">
        <v>13.076183652537456</v>
      </c>
      <c r="F62" s="6">
        <v>2.7928890449999999</v>
      </c>
      <c r="G62" s="6">
        <v>2.8153299192725651E-2</v>
      </c>
      <c r="H62" s="22">
        <v>0</v>
      </c>
      <c r="J62" s="22">
        <v>16.8135216815148</v>
      </c>
      <c r="K62" s="22">
        <v>1.9089090347358399</v>
      </c>
      <c r="L62" s="22">
        <v>1.3366471499999999</v>
      </c>
      <c r="M62" s="22">
        <v>0.34298143718470497</v>
      </c>
      <c r="N62" s="6">
        <v>2.2039078455012601E-2</v>
      </c>
      <c r="O62" s="6">
        <v>3.1697164265640501E-3</v>
      </c>
    </row>
    <row r="63" spans="1:15" x14ac:dyDescent="0.2">
      <c r="A63" s="1" t="s">
        <v>16</v>
      </c>
      <c r="B63" s="2">
        <v>12.544345953830275</v>
      </c>
      <c r="C63" s="2" t="s">
        <v>3</v>
      </c>
      <c r="D63" s="6">
        <v>0.26600000000000001</v>
      </c>
      <c r="E63" s="22">
        <v>13.076183652537456</v>
      </c>
      <c r="F63" s="6">
        <v>2.7928890449999999</v>
      </c>
      <c r="G63" s="6">
        <v>2.8153299192725651E-2</v>
      </c>
      <c r="H63" s="22">
        <v>2.5504902333840902</v>
      </c>
      <c r="J63" s="22">
        <v>18.449248968374299</v>
      </c>
      <c r="K63" s="22">
        <v>0.626957272785719</v>
      </c>
      <c r="L63" s="22">
        <v>1.13255208333333</v>
      </c>
      <c r="M63" s="22">
        <v>4.9757550201786897E-2</v>
      </c>
      <c r="N63" s="6">
        <v>2.0895364906015099E-2</v>
      </c>
      <c r="O63" s="6">
        <v>1.1707002061485999E-3</v>
      </c>
    </row>
    <row r="64" spans="1:15" x14ac:dyDescent="0.2">
      <c r="A64" s="1" t="s">
        <v>16</v>
      </c>
      <c r="B64" s="2">
        <v>15.917432394723267</v>
      </c>
      <c r="C64" s="2" t="s">
        <v>3</v>
      </c>
      <c r="D64" s="6">
        <v>6.9808333333333333E-2</v>
      </c>
      <c r="E64" s="22">
        <v>13.076183652537456</v>
      </c>
      <c r="F64" s="6">
        <v>2.7928890449999999</v>
      </c>
      <c r="G64" s="6">
        <v>2.8153299192725651E-2</v>
      </c>
      <c r="H64" s="22">
        <v>5.9235766742770801</v>
      </c>
      <c r="J64" s="22">
        <v>17.065219726218501</v>
      </c>
      <c r="K64" s="22">
        <v>1.3483997593606101</v>
      </c>
      <c r="L64" s="22">
        <v>0.76761208333333297</v>
      </c>
      <c r="M64" s="22">
        <v>0.49260189882718303</v>
      </c>
      <c r="N64" s="6">
        <v>1.2694415188488101E-2</v>
      </c>
      <c r="O64" s="6">
        <v>7.1556103451534498E-3</v>
      </c>
    </row>
    <row r="65" spans="1:15" x14ac:dyDescent="0.2">
      <c r="A65" s="1" t="s">
        <v>16</v>
      </c>
      <c r="B65" s="2">
        <v>16.081371258243866</v>
      </c>
      <c r="C65" s="2" t="s">
        <v>3</v>
      </c>
      <c r="D65" s="6">
        <v>6.9808333333333333E-2</v>
      </c>
      <c r="E65" s="22">
        <v>13.076183652537456</v>
      </c>
      <c r="F65" s="6">
        <v>2.7928890449999999</v>
      </c>
      <c r="G65" s="6">
        <v>2.8153299192725651E-2</v>
      </c>
      <c r="H65" s="22">
        <v>6.0875155377979997</v>
      </c>
      <c r="J65" s="22">
        <v>16.869419844317502</v>
      </c>
      <c r="K65" s="22">
        <v>0.39765290395778502</v>
      </c>
      <c r="L65" s="22">
        <v>0.58630325000000005</v>
      </c>
      <c r="M65" s="22">
        <v>0.12997137665823799</v>
      </c>
      <c r="N65" s="6">
        <v>9.8707548009562499E-3</v>
      </c>
      <c r="O65" s="6">
        <v>2.0930047537188298E-3</v>
      </c>
    </row>
    <row r="66" spans="1:15" x14ac:dyDescent="0.2">
      <c r="A66" s="3" t="s">
        <v>17</v>
      </c>
      <c r="B66" s="4">
        <v>9.7637175608821831</v>
      </c>
      <c r="C66" s="4" t="s">
        <v>2</v>
      </c>
      <c r="D66" s="5">
        <v>5.8716666666666667E-2</v>
      </c>
      <c r="E66" s="23">
        <v>17.409517859618798</v>
      </c>
      <c r="F66" s="5">
        <v>2.151138</v>
      </c>
      <c r="G66" s="5">
        <v>3.699848918880335E-2</v>
      </c>
      <c r="H66" s="23">
        <v>0</v>
      </c>
      <c r="J66" s="23">
        <v>20.1282737477236</v>
      </c>
      <c r="K66" s="23">
        <v>0.91315029033265904</v>
      </c>
      <c r="L66" s="23">
        <v>1.7213863333333299</v>
      </c>
      <c r="M66" s="23">
        <v>0.20652315777252001</v>
      </c>
      <c r="N66" s="5">
        <v>3.4564759675748298E-2</v>
      </c>
      <c r="O66" s="5">
        <v>3.3815156050122602E-3</v>
      </c>
    </row>
    <row r="67" spans="1:15" x14ac:dyDescent="0.2">
      <c r="A67" s="3" t="s">
        <v>17</v>
      </c>
      <c r="B67" s="4">
        <v>10.856926433282126</v>
      </c>
      <c r="C67" s="4" t="s">
        <v>2</v>
      </c>
      <c r="D67" s="5">
        <v>5.8716666666666667E-2</v>
      </c>
      <c r="E67" s="23">
        <v>17.409517859618798</v>
      </c>
      <c r="F67" s="5">
        <v>2.151138</v>
      </c>
      <c r="G67" s="5">
        <v>3.699848918880335E-2</v>
      </c>
      <c r="H67" s="23">
        <v>1.0932088723996201</v>
      </c>
      <c r="J67" s="23">
        <v>19.872481576558002</v>
      </c>
      <c r="K67" s="23">
        <v>0.86968841211874004</v>
      </c>
      <c r="L67" s="23">
        <v>1.4735783333333301</v>
      </c>
      <c r="M67" s="23">
        <v>0.11363287313244</v>
      </c>
      <c r="N67" s="5">
        <v>2.92882125530925E-2</v>
      </c>
      <c r="O67" s="5">
        <v>2.6964520123458702E-3</v>
      </c>
    </row>
    <row r="68" spans="1:15" x14ac:dyDescent="0.2">
      <c r="A68" s="3" t="s">
        <v>17</v>
      </c>
      <c r="B68" s="4">
        <v>13.533950152208275</v>
      </c>
      <c r="C68" s="4" t="s">
        <v>2</v>
      </c>
      <c r="D68" s="5">
        <v>6.0166666666666667E-2</v>
      </c>
      <c r="E68" s="23">
        <v>17.409517859618798</v>
      </c>
      <c r="F68" s="5">
        <v>2.151138</v>
      </c>
      <c r="G68" s="5">
        <v>3.699848918880335E-2</v>
      </c>
      <c r="H68" s="23">
        <v>3.7702325913241799</v>
      </c>
      <c r="J68" s="23">
        <v>19.0298250208082</v>
      </c>
      <c r="K68" s="23">
        <v>0.71323234035411609</v>
      </c>
      <c r="L68" s="23">
        <v>1.40267465</v>
      </c>
      <c r="M68" s="23">
        <v>7.1864517356891103E-2</v>
      </c>
      <c r="N68" s="5">
        <v>2.66645762695196E-2</v>
      </c>
      <c r="O68" s="5">
        <v>7.7697950236096101E-4</v>
      </c>
    </row>
    <row r="69" spans="1:15" x14ac:dyDescent="0.2">
      <c r="A69" s="3" t="s">
        <v>17</v>
      </c>
      <c r="B69" s="4">
        <v>9.763721746575305</v>
      </c>
      <c r="C69" s="4" t="s">
        <v>3</v>
      </c>
      <c r="D69" s="5">
        <v>5.8716666666666667E-2</v>
      </c>
      <c r="E69" s="23">
        <v>17.938266008254448</v>
      </c>
      <c r="F69" s="5">
        <v>2.1062470000000002</v>
      </c>
      <c r="G69" s="5">
        <v>3.74647088840276E-2</v>
      </c>
      <c r="H69" s="23">
        <v>0</v>
      </c>
      <c r="J69" s="23">
        <v>19.873622190172</v>
      </c>
      <c r="K69" s="23">
        <v>0.33437248545408199</v>
      </c>
      <c r="L69" s="23">
        <v>1.7620020000000001</v>
      </c>
      <c r="M69" s="23">
        <v>2.3944246052026798E-2</v>
      </c>
      <c r="N69" s="5">
        <v>3.5019985714132097E-2</v>
      </c>
      <c r="O69" s="5">
        <v>9.2570891030800597E-4</v>
      </c>
    </row>
    <row r="70" spans="1:15" x14ac:dyDescent="0.2">
      <c r="A70" s="3" t="s">
        <v>17</v>
      </c>
      <c r="B70" s="4">
        <v>10.856941590564364</v>
      </c>
      <c r="C70" s="4" t="s">
        <v>3</v>
      </c>
      <c r="D70" s="5">
        <v>5.8716666666666667E-2</v>
      </c>
      <c r="E70" s="23">
        <v>17.938266008254448</v>
      </c>
      <c r="F70" s="5">
        <v>2.1062470000000002</v>
      </c>
      <c r="G70" s="5">
        <v>3.74647088840276E-2</v>
      </c>
      <c r="H70" s="23">
        <v>1.09321984398778</v>
      </c>
      <c r="J70" s="23">
        <v>21.484088924214198</v>
      </c>
      <c r="K70" s="23">
        <v>0.66500726951882605</v>
      </c>
      <c r="L70" s="23">
        <v>1.186526</v>
      </c>
      <c r="M70" s="23">
        <v>2.4093588545503201E-2</v>
      </c>
      <c r="N70" s="5">
        <v>2.5491984269870999E-2</v>
      </c>
      <c r="O70" s="5">
        <v>9.6440821542254096E-4</v>
      </c>
    </row>
    <row r="71" spans="1:15" x14ac:dyDescent="0.2">
      <c r="A71" s="3" t="s">
        <v>17</v>
      </c>
      <c r="B71" s="4">
        <v>13.533956303906768</v>
      </c>
      <c r="C71" s="4" t="s">
        <v>3</v>
      </c>
      <c r="D71" s="5">
        <v>6.0020833333333329E-2</v>
      </c>
      <c r="E71" s="23">
        <v>17.938266008254448</v>
      </c>
      <c r="F71" s="5">
        <v>2.1062470000000002</v>
      </c>
      <c r="G71" s="5">
        <v>3.74647088840276E-2</v>
      </c>
      <c r="H71" s="23">
        <v>3.77023455733146</v>
      </c>
      <c r="J71" s="23">
        <v>20.770297212253702</v>
      </c>
      <c r="K71" s="23">
        <v>0.80092970644350703</v>
      </c>
      <c r="L71" s="23">
        <v>1.08996184</v>
      </c>
      <c r="M71" s="23">
        <v>5.69772182139388E-2</v>
      </c>
      <c r="N71" s="5">
        <v>2.2619840927595E-2</v>
      </c>
      <c r="O71" s="5">
        <v>9.3013022949573496E-4</v>
      </c>
    </row>
    <row r="72" spans="1:15" x14ac:dyDescent="0.2">
      <c r="A72" s="1" t="s">
        <v>18</v>
      </c>
      <c r="B72" s="2">
        <v>45.552864218671324</v>
      </c>
      <c r="C72" s="2" t="s">
        <v>2</v>
      </c>
      <c r="D72" s="6">
        <v>6.0391666666666663E-2</v>
      </c>
      <c r="E72" s="22">
        <v>18.138663556463001</v>
      </c>
      <c r="F72" s="6">
        <v>1.9038652649999999</v>
      </c>
      <c r="G72" s="6">
        <v>3.4398113655171599E-2</v>
      </c>
      <c r="H72" s="22">
        <v>0</v>
      </c>
      <c r="J72" s="22">
        <v>21.563370135252498</v>
      </c>
      <c r="K72" s="22">
        <v>0.92177547740143195</v>
      </c>
      <c r="L72" s="22">
        <v>1.3020042599999999</v>
      </c>
      <c r="M72" s="22">
        <v>0.21989111266290901</v>
      </c>
      <c r="N72" s="6">
        <v>2.7945591141578099E-2</v>
      </c>
      <c r="O72" s="6">
        <v>3.6658596077008099E-3</v>
      </c>
    </row>
    <row r="73" spans="1:15" x14ac:dyDescent="0.2">
      <c r="A73" s="1" t="s">
        <v>18</v>
      </c>
      <c r="B73" s="2">
        <v>45.613054001775303</v>
      </c>
      <c r="C73" s="2" t="s">
        <v>2</v>
      </c>
      <c r="D73" s="6">
        <v>6.0391666666666663E-2</v>
      </c>
      <c r="E73" s="22">
        <v>18.138663556463001</v>
      </c>
      <c r="F73" s="6">
        <v>1.9038652649999999</v>
      </c>
      <c r="G73" s="6">
        <v>3.4398113655171599E-2</v>
      </c>
      <c r="H73" s="22">
        <v>6.0189783104937798E-2</v>
      </c>
      <c r="J73" s="22">
        <v>21.987485111399</v>
      </c>
      <c r="K73" s="22">
        <v>0.68909347398991505</v>
      </c>
      <c r="L73" s="22">
        <v>1.27343472</v>
      </c>
      <c r="M73" s="22">
        <v>0.112326535400744</v>
      </c>
      <c r="N73" s="6">
        <v>2.7975684884964599E-2</v>
      </c>
      <c r="O73" s="6">
        <v>2.2062761970725099E-3</v>
      </c>
    </row>
    <row r="74" spans="1:15" x14ac:dyDescent="0.2">
      <c r="A74" s="1" t="s">
        <v>18</v>
      </c>
      <c r="B74" s="2">
        <v>45.634648592085</v>
      </c>
      <c r="C74" s="2" t="s">
        <v>2</v>
      </c>
      <c r="D74" s="6">
        <v>6.0391666666666663E-2</v>
      </c>
      <c r="E74" s="22">
        <v>18.138663556463001</v>
      </c>
      <c r="F74" s="6">
        <v>1.9038652649999999</v>
      </c>
      <c r="G74" s="6">
        <v>3.4398113655171599E-2</v>
      </c>
      <c r="H74" s="22">
        <v>8.17843734146389E-2</v>
      </c>
      <c r="J74" s="22">
        <v>22.846239158903497</v>
      </c>
      <c r="K74" s="22">
        <v>8.5955124055961799E-2</v>
      </c>
      <c r="L74" s="22">
        <v>1.45926669</v>
      </c>
      <c r="M74" s="22">
        <v>5.9765002486728801E-2</v>
      </c>
      <c r="N74" s="6">
        <v>3.3335604347645202E-2</v>
      </c>
      <c r="O74" s="6">
        <v>1.2488169532736701E-3</v>
      </c>
    </row>
    <row r="75" spans="1:15" x14ac:dyDescent="0.2">
      <c r="A75" s="1" t="s">
        <v>18</v>
      </c>
      <c r="B75" s="2">
        <v>45.642903824199998</v>
      </c>
      <c r="C75" s="2" t="s">
        <v>2</v>
      </c>
      <c r="D75" s="6">
        <v>6.0391666666666663E-2</v>
      </c>
      <c r="E75" s="22">
        <v>18.138663556463001</v>
      </c>
      <c r="F75" s="6">
        <v>1.9038652649999999</v>
      </c>
      <c r="G75" s="6">
        <v>3.4398113655171599E-2</v>
      </c>
      <c r="H75" s="22">
        <v>9.0039605530272293E-2</v>
      </c>
      <c r="J75" s="22">
        <v>22.771009131132001</v>
      </c>
      <c r="K75" s="22">
        <v>0.26278125678664399</v>
      </c>
      <c r="L75" s="22">
        <v>1.26103437</v>
      </c>
      <c r="M75" s="22">
        <v>4.99628595947069E-2</v>
      </c>
      <c r="N75" s="6">
        <v>2.8712485651595301E-2</v>
      </c>
      <c r="O75" s="6">
        <v>1.0861945938629E-3</v>
      </c>
    </row>
    <row r="76" spans="1:15" x14ac:dyDescent="0.2">
      <c r="A76" s="1" t="s">
        <v>18</v>
      </c>
      <c r="B76" s="2">
        <v>45.66191917173979</v>
      </c>
      <c r="C76" s="2" t="s">
        <v>2</v>
      </c>
      <c r="D76" s="6">
        <v>6.0391666666666663E-2</v>
      </c>
      <c r="E76" s="22">
        <v>18.138663556463001</v>
      </c>
      <c r="F76" s="6">
        <v>1.9038652649999999</v>
      </c>
      <c r="G76" s="6">
        <v>3.4398113655171599E-2</v>
      </c>
      <c r="H76" s="22">
        <v>0.109054953069426</v>
      </c>
      <c r="J76" s="22">
        <v>25.329895375671903</v>
      </c>
      <c r="K76" s="22">
        <v>0.46342125053328598</v>
      </c>
      <c r="L76" s="22">
        <v>1.32509382</v>
      </c>
      <c r="M76" s="22">
        <v>5.7214053605470903E-2</v>
      </c>
      <c r="N76" s="6">
        <v>3.3571909919978001E-2</v>
      </c>
      <c r="O76" s="6">
        <v>1.80606122935952E-3</v>
      </c>
    </row>
    <row r="77" spans="1:15" x14ac:dyDescent="0.2">
      <c r="A77" s="1" t="s">
        <v>18</v>
      </c>
      <c r="B77" s="2">
        <v>45.706205257482203</v>
      </c>
      <c r="C77" s="2" t="s">
        <v>2</v>
      </c>
      <c r="D77" s="6">
        <v>6.0391666666666663E-2</v>
      </c>
      <c r="E77" s="22">
        <v>18.138663556463001</v>
      </c>
      <c r="F77" s="6">
        <v>1.9038652649999999</v>
      </c>
      <c r="G77" s="6">
        <v>3.4398113655171599E-2</v>
      </c>
      <c r="H77" s="22">
        <v>0.15334103881279401</v>
      </c>
      <c r="J77" s="22">
        <v>22.459561350044101</v>
      </c>
      <c r="K77" s="22">
        <v>0.111710824222406</v>
      </c>
      <c r="L77" s="22">
        <v>1.2797594400000001</v>
      </c>
      <c r="M77" s="22">
        <v>9.1484953691483697E-2</v>
      </c>
      <c r="N77" s="6">
        <v>2.87479464167231E-2</v>
      </c>
      <c r="O77" s="6">
        <v>2.1684812037861402E-3</v>
      </c>
    </row>
    <row r="78" spans="1:15" x14ac:dyDescent="0.2">
      <c r="A78" s="1" t="s">
        <v>18</v>
      </c>
      <c r="B78" s="2">
        <v>45.782884037290536</v>
      </c>
      <c r="C78" s="2" t="s">
        <v>2</v>
      </c>
      <c r="D78" s="6">
        <v>6.0391666666666663E-2</v>
      </c>
      <c r="E78" s="22">
        <v>18.138663556463001</v>
      </c>
      <c r="F78" s="6">
        <v>1.9038652649999999</v>
      </c>
      <c r="G78" s="6">
        <v>3.4398113655171599E-2</v>
      </c>
      <c r="H78" s="22">
        <v>0.23001981862016899</v>
      </c>
      <c r="J78" s="22">
        <v>20.986531356585001</v>
      </c>
      <c r="K78" s="22">
        <v>0.71289124112655999</v>
      </c>
      <c r="L78" s="22">
        <v>1.3368227100000001</v>
      </c>
      <c r="M78" s="22">
        <v>8.3027432700961495E-2</v>
      </c>
      <c r="N78" s="6">
        <v>2.8062424960328899E-2</v>
      </c>
      <c r="O78" s="6">
        <v>2.1388303688493399E-3</v>
      </c>
    </row>
    <row r="79" spans="1:15" x14ac:dyDescent="0.2">
      <c r="A79" s="1" t="s">
        <v>18</v>
      </c>
      <c r="B79" s="2">
        <v>45.88382087138622</v>
      </c>
      <c r="C79" s="2" t="s">
        <v>2</v>
      </c>
      <c r="D79" s="6">
        <v>6.0391666666666663E-2</v>
      </c>
      <c r="E79" s="22">
        <v>18.138663556463001</v>
      </c>
      <c r="F79" s="6">
        <v>1.9038652649999999</v>
      </c>
      <c r="G79" s="6">
        <v>3.4398113655171599E-2</v>
      </c>
      <c r="H79" s="22">
        <v>0.330956652714259</v>
      </c>
      <c r="J79" s="22">
        <v>22.6025342459602</v>
      </c>
      <c r="K79" s="22">
        <v>0.67040738853623294</v>
      </c>
      <c r="L79" s="22">
        <v>1.39112433</v>
      </c>
      <c r="M79" s="22">
        <v>4.0812134741886497E-2</v>
      </c>
      <c r="N79" s="6">
        <v>3.14611696156748E-2</v>
      </c>
      <c r="O79" s="6">
        <v>1.87061229615905E-3</v>
      </c>
    </row>
    <row r="80" spans="1:15" x14ac:dyDescent="0.2">
      <c r="A80" s="1" t="s">
        <v>18</v>
      </c>
      <c r="B80" s="2">
        <v>46.1144096588027</v>
      </c>
      <c r="C80" s="2" t="s">
        <v>2</v>
      </c>
      <c r="D80" s="6">
        <v>6.0391666666666663E-2</v>
      </c>
      <c r="E80" s="22">
        <v>18.138663556463001</v>
      </c>
      <c r="F80" s="6">
        <v>1.9038652649999999</v>
      </c>
      <c r="G80" s="6">
        <v>3.4398113655171599E-2</v>
      </c>
      <c r="H80" s="22">
        <v>0.56154544013201502</v>
      </c>
      <c r="J80" s="22">
        <v>22.239034722173301</v>
      </c>
      <c r="K80" s="22">
        <v>0.41121137772769101</v>
      </c>
      <c r="L80" s="22">
        <v>1.44908649</v>
      </c>
      <c r="M80" s="22">
        <v>2.2206552544591401E-2</v>
      </c>
      <c r="N80" s="6">
        <v>3.2223561669237497E-2</v>
      </c>
      <c r="O80" s="6">
        <v>5.8209533371064996E-4</v>
      </c>
    </row>
    <row r="81" spans="1:15" x14ac:dyDescent="0.2">
      <c r="A81" s="1" t="s">
        <v>18</v>
      </c>
      <c r="B81" s="2">
        <v>46.659548928208125</v>
      </c>
      <c r="C81" s="2" t="s">
        <v>2</v>
      </c>
      <c r="D81" s="6">
        <v>6.0391666666666663E-2</v>
      </c>
      <c r="E81" s="22">
        <v>18.138663556463001</v>
      </c>
      <c r="F81" s="6">
        <v>1.9038652649999999</v>
      </c>
      <c r="G81" s="6">
        <v>3.4398113655171599E-2</v>
      </c>
      <c r="H81" s="22">
        <v>1.1066847095384</v>
      </c>
      <c r="J81" s="22">
        <v>22.393653475095501</v>
      </c>
      <c r="K81" s="22">
        <v>0.44680087251827399</v>
      </c>
      <c r="L81" s="22">
        <v>1.3108523700000001</v>
      </c>
      <c r="M81" s="22">
        <v>5.1538320099668501E-2</v>
      </c>
      <c r="N81" s="6">
        <v>2.93636523709878E-2</v>
      </c>
      <c r="O81" s="6">
        <v>1.57805569034089E-3</v>
      </c>
    </row>
    <row r="82" spans="1:15" x14ac:dyDescent="0.2">
      <c r="A82" s="1" t="s">
        <v>18</v>
      </c>
      <c r="B82" s="2">
        <v>47.106325057076852</v>
      </c>
      <c r="C82" s="2" t="s">
        <v>2</v>
      </c>
      <c r="D82" s="6">
        <v>6.0391666666666663E-2</v>
      </c>
      <c r="E82" s="22">
        <v>18.138663556463001</v>
      </c>
      <c r="F82" s="6">
        <v>1.9038652649999999</v>
      </c>
      <c r="G82" s="6">
        <v>3.4398113655171599E-2</v>
      </c>
      <c r="H82" s="22">
        <v>1.55346083840681</v>
      </c>
      <c r="J82" s="22">
        <v>20.9840395423799</v>
      </c>
      <c r="K82" s="22">
        <v>0.46823833825408395</v>
      </c>
      <c r="L82" s="22">
        <v>1.2359195999999999</v>
      </c>
      <c r="M82" s="22">
        <v>5.2901472727288998E-2</v>
      </c>
      <c r="N82" s="6">
        <v>2.5950657612313299E-2</v>
      </c>
      <c r="O82" s="6">
        <v>1.66907074540509E-3</v>
      </c>
    </row>
    <row r="83" spans="1:15" x14ac:dyDescent="0.2">
      <c r="A83" s="1" t="s">
        <v>18</v>
      </c>
      <c r="B83" s="2">
        <v>47.706272006594602</v>
      </c>
      <c r="C83" s="2" t="s">
        <v>2</v>
      </c>
      <c r="D83" s="6">
        <v>6.0391666666666663E-2</v>
      </c>
      <c r="E83" s="22">
        <v>18.138663556463001</v>
      </c>
      <c r="F83" s="6">
        <v>1.9038652649999999</v>
      </c>
      <c r="G83" s="6">
        <v>3.4398113655171599E-2</v>
      </c>
      <c r="H83" s="22">
        <v>2.1534077879248699</v>
      </c>
      <c r="J83" s="22">
        <v>22.827500508720103</v>
      </c>
      <c r="K83" s="22">
        <v>0.36754678444724098</v>
      </c>
      <c r="L83" s="22">
        <v>1.23716505</v>
      </c>
      <c r="M83" s="22">
        <v>0.103350308685244</v>
      </c>
      <c r="N83" s="6">
        <v>2.82223059354028E-2</v>
      </c>
      <c r="O83" s="6">
        <v>2.0357557171082801E-3</v>
      </c>
    </row>
    <row r="84" spans="1:15" x14ac:dyDescent="0.2">
      <c r="A84" s="1" t="s">
        <v>18</v>
      </c>
      <c r="B84" s="2">
        <v>48.634973490613589</v>
      </c>
      <c r="C84" s="2" t="s">
        <v>2</v>
      </c>
      <c r="D84" s="6">
        <v>6.0391666666666663E-2</v>
      </c>
      <c r="E84" s="22">
        <v>18.138663556463001</v>
      </c>
      <c r="F84" s="6">
        <v>1.9038652649999999</v>
      </c>
      <c r="G84" s="6">
        <v>3.4398113655171599E-2</v>
      </c>
      <c r="H84" s="22">
        <v>3.0821092719432199</v>
      </c>
      <c r="J84" s="22">
        <v>20.972059409456097</v>
      </c>
      <c r="K84" s="22">
        <v>0.94920939530390003</v>
      </c>
      <c r="L84" s="22">
        <v>1.3800885599999999</v>
      </c>
      <c r="M84" s="22">
        <v>6.3368514101822704E-2</v>
      </c>
      <c r="N84" s="6">
        <v>2.8971895654429598E-2</v>
      </c>
      <c r="O84" s="6">
        <v>2.45443837928718E-3</v>
      </c>
    </row>
    <row r="85" spans="1:15" x14ac:dyDescent="0.2">
      <c r="A85" s="3" t="s">
        <v>19</v>
      </c>
      <c r="B85" s="4">
        <v>15.588527619230165</v>
      </c>
      <c r="C85" s="4" t="s">
        <v>2</v>
      </c>
      <c r="D85" s="5">
        <v>6.5343749999999992E-2</v>
      </c>
      <c r="E85" s="23">
        <v>16.53088480742705</v>
      </c>
      <c r="F85" s="5">
        <v>2.7001482750000001</v>
      </c>
      <c r="G85" s="5">
        <v>4.4390457192271152E-2</v>
      </c>
      <c r="H85" s="23">
        <v>0</v>
      </c>
      <c r="J85" s="23">
        <v>19.538689577367702</v>
      </c>
      <c r="K85" s="23">
        <v>0.93424868765934999</v>
      </c>
      <c r="L85" s="23">
        <v>1.9589029200000001</v>
      </c>
      <c r="M85" s="23">
        <v>0.12152006087360701</v>
      </c>
      <c r="N85" s="5">
        <v>3.8206068742796299E-2</v>
      </c>
      <c r="O85" s="5">
        <v>1.1002017136574099E-3</v>
      </c>
    </row>
    <row r="86" spans="1:15" x14ac:dyDescent="0.2">
      <c r="A86" s="3" t="s">
        <v>19</v>
      </c>
      <c r="B86" s="4">
        <v>17.862154299846519</v>
      </c>
      <c r="C86" s="4" t="s">
        <v>2</v>
      </c>
      <c r="D86" s="5">
        <v>6.5343749999999992E-2</v>
      </c>
      <c r="E86" s="23">
        <v>16.53088480742705</v>
      </c>
      <c r="F86" s="5">
        <v>2.7001482750000001</v>
      </c>
      <c r="G86" s="5">
        <v>4.4390457192271152E-2</v>
      </c>
      <c r="H86" s="23">
        <v>2.2736266806189001</v>
      </c>
      <c r="J86" s="23">
        <v>20.539093989104099</v>
      </c>
      <c r="K86" s="23">
        <v>1.3896956299960399</v>
      </c>
      <c r="L86" s="23">
        <v>1.6769992199999999</v>
      </c>
      <c r="M86" s="23">
        <v>9.9756951899585902E-2</v>
      </c>
      <c r="N86" s="5">
        <v>3.4357482543566797E-2</v>
      </c>
      <c r="O86" s="5">
        <v>7.4994510854805403E-4</v>
      </c>
    </row>
    <row r="87" spans="1:15" x14ac:dyDescent="0.2">
      <c r="A87" s="3" t="s">
        <v>19</v>
      </c>
      <c r="B87" s="4">
        <v>15.588532597665701</v>
      </c>
      <c r="C87" s="4" t="s">
        <v>3</v>
      </c>
      <c r="D87" s="5">
        <v>6.5687499999999996E-2</v>
      </c>
      <c r="E87" s="23">
        <v>17.65300593748805</v>
      </c>
      <c r="F87" s="5">
        <v>2.8577168100000003</v>
      </c>
      <c r="G87" s="5">
        <v>5.0285707947044449E-2</v>
      </c>
      <c r="H87" s="23">
        <v>0</v>
      </c>
      <c r="J87" s="23">
        <v>20.844803814771598</v>
      </c>
      <c r="K87" s="23">
        <v>0.75376892175538301</v>
      </c>
      <c r="L87" s="23">
        <v>1.9621808700000001</v>
      </c>
      <c r="M87" s="23">
        <v>0.15969935726950299</v>
      </c>
      <c r="N87" s="5">
        <v>4.0928259197846699E-2</v>
      </c>
      <c r="O87" s="5">
        <v>4.0317998011759996E-3</v>
      </c>
    </row>
    <row r="88" spans="1:15" x14ac:dyDescent="0.2">
      <c r="A88" s="3" t="s">
        <v>19</v>
      </c>
      <c r="B88" s="4">
        <v>17.862157661085057</v>
      </c>
      <c r="C88" s="4" t="s">
        <v>3</v>
      </c>
      <c r="D88" s="5">
        <v>6.5687499999999996E-2</v>
      </c>
      <c r="E88" s="23">
        <v>17.65300593748805</v>
      </c>
      <c r="F88" s="5">
        <v>2.8577168100000003</v>
      </c>
      <c r="G88" s="5">
        <v>5.0285707947044449E-2</v>
      </c>
      <c r="H88" s="23">
        <v>2.27362506341967</v>
      </c>
      <c r="J88" s="23">
        <v>20.963703441113498</v>
      </c>
      <c r="K88" s="23">
        <v>0.97411641259773707</v>
      </c>
      <c r="L88" s="23">
        <v>1.62667008</v>
      </c>
      <c r="M88" s="23">
        <v>0.13292563595218301</v>
      </c>
      <c r="N88" s="5">
        <v>3.4093853596002699E-2</v>
      </c>
      <c r="O88" s="5">
        <v>3.0651761207006901E-3</v>
      </c>
    </row>
    <row r="89" spans="1:15" x14ac:dyDescent="0.2">
      <c r="A89" s="1" t="s">
        <v>20</v>
      </c>
      <c r="B89" s="2">
        <v>34.174873319380815</v>
      </c>
      <c r="C89" s="2" t="s">
        <v>3</v>
      </c>
      <c r="D89" s="6">
        <v>6.5441666666666662E-2</v>
      </c>
      <c r="E89" s="22">
        <v>16.99283089572635</v>
      </c>
      <c r="F89" s="6">
        <v>1.3678395999999999</v>
      </c>
      <c r="G89" s="6">
        <v>2.187245226565445E-2</v>
      </c>
      <c r="H89" s="22">
        <v>0</v>
      </c>
      <c r="J89" s="22">
        <v>21.5274386930368</v>
      </c>
      <c r="K89" s="22">
        <v>0.37999696654819298</v>
      </c>
      <c r="L89" s="22">
        <v>0.82736434999999997</v>
      </c>
      <c r="M89" s="22">
        <v>7.4765224367801503E-2</v>
      </c>
      <c r="N89" s="6">
        <v>1.77948314868186E-2</v>
      </c>
      <c r="O89" s="6">
        <v>1.35229284578625E-3</v>
      </c>
    </row>
    <row r="90" spans="1:15" x14ac:dyDescent="0.2">
      <c r="A90" s="1" t="s">
        <v>20</v>
      </c>
      <c r="B90" s="2">
        <v>34.185775177575302</v>
      </c>
      <c r="C90" s="2" t="s">
        <v>3</v>
      </c>
      <c r="D90" s="6">
        <v>6.5441666666666662E-2</v>
      </c>
      <c r="E90" s="22">
        <v>16.99283089572635</v>
      </c>
      <c r="F90" s="6">
        <v>1.3678395999999999</v>
      </c>
      <c r="G90" s="6">
        <v>2.187245226565445E-2</v>
      </c>
      <c r="H90" s="22">
        <v>1.0901858193850899E-2</v>
      </c>
      <c r="J90" s="22">
        <v>20.4485685569339</v>
      </c>
      <c r="K90" s="22">
        <v>0.81584382262546795</v>
      </c>
      <c r="L90" s="22">
        <v>1.2366867533333299</v>
      </c>
      <c r="M90" s="22">
        <v>0.12879197709054699</v>
      </c>
      <c r="N90" s="6">
        <v>2.5223728342509199E-2</v>
      </c>
      <c r="O90" s="6">
        <v>1.78810064919955E-3</v>
      </c>
    </row>
    <row r="91" spans="1:15" x14ac:dyDescent="0.2">
      <c r="A91" s="1" t="s">
        <v>20</v>
      </c>
      <c r="B91" s="2">
        <v>34.190962138509519</v>
      </c>
      <c r="C91" s="2" t="s">
        <v>3</v>
      </c>
      <c r="D91" s="6">
        <v>6.5441666666666662E-2</v>
      </c>
      <c r="E91" s="22">
        <v>16.99283089572635</v>
      </c>
      <c r="F91" s="6">
        <v>1.3678395999999999</v>
      </c>
      <c r="G91" s="6">
        <v>2.187245226565445E-2</v>
      </c>
      <c r="H91" s="22">
        <v>1.6088819127108901E-2</v>
      </c>
      <c r="J91" s="22">
        <v>20.741674917213</v>
      </c>
      <c r="K91" s="22">
        <v>0.68641239707420609</v>
      </c>
      <c r="L91" s="22">
        <v>1.03304882666667</v>
      </c>
      <c r="M91" s="22">
        <v>5.1792822533978898E-2</v>
      </c>
      <c r="N91" s="6">
        <v>2.1406485031621202E-2</v>
      </c>
      <c r="O91" s="6">
        <v>5.5323245124376801E-4</v>
      </c>
    </row>
    <row r="92" spans="1:15" x14ac:dyDescent="0.2">
      <c r="A92" s="1" t="s">
        <v>20</v>
      </c>
      <c r="B92" s="2">
        <v>34.196809392440933</v>
      </c>
      <c r="C92" s="2" t="s">
        <v>3</v>
      </c>
      <c r="D92" s="6">
        <v>6.5441666666666662E-2</v>
      </c>
      <c r="E92" s="22">
        <v>16.99283089572635</v>
      </c>
      <c r="F92" s="6">
        <v>1.3678395999999999</v>
      </c>
      <c r="G92" s="6">
        <v>2.187245226565445E-2</v>
      </c>
      <c r="H92" s="22">
        <v>2.19360730591651E-2</v>
      </c>
      <c r="J92" s="22">
        <v>20.982305129634899</v>
      </c>
      <c r="K92" s="22">
        <v>1.0260414015686699</v>
      </c>
      <c r="L92" s="22">
        <v>1.02120364333333</v>
      </c>
      <c r="M92" s="22">
        <v>9.3740832928110002E-2</v>
      </c>
      <c r="N92" s="6">
        <v>2.1365276138538E-2</v>
      </c>
      <c r="O92" s="6">
        <v>9.5211709077634699E-4</v>
      </c>
    </row>
    <row r="93" spans="1:15" x14ac:dyDescent="0.2">
      <c r="A93" s="1" t="s">
        <v>20</v>
      </c>
      <c r="B93" s="2">
        <v>34.212955289194682</v>
      </c>
      <c r="C93" s="2" t="s">
        <v>3</v>
      </c>
      <c r="D93" s="6">
        <v>6.5441666666666662E-2</v>
      </c>
      <c r="E93" s="22">
        <v>16.99283089572635</v>
      </c>
      <c r="F93" s="6">
        <v>1.3678395999999999</v>
      </c>
      <c r="G93" s="6">
        <v>2.187245226565445E-2</v>
      </c>
      <c r="H93" s="22">
        <v>3.8081969812270001E-2</v>
      </c>
      <c r="J93" s="22">
        <v>20.0385323065927</v>
      </c>
      <c r="K93" s="22">
        <v>1.15632058011336</v>
      </c>
      <c r="L93" s="22">
        <v>0.89291596666666695</v>
      </c>
      <c r="M93" s="22">
        <v>0.10588480851646501</v>
      </c>
      <c r="N93" s="6">
        <v>1.78209787727172E-2</v>
      </c>
      <c r="O93" s="6">
        <v>1.3024717763154201E-3</v>
      </c>
    </row>
    <row r="94" spans="1:15" x14ac:dyDescent="0.2">
      <c r="A94" s="1" t="s">
        <v>20</v>
      </c>
      <c r="B94" s="2">
        <v>34.223739155252105</v>
      </c>
      <c r="C94" s="2" t="s">
        <v>3</v>
      </c>
      <c r="D94" s="6">
        <v>6.5441666666666662E-2</v>
      </c>
      <c r="E94" s="22">
        <v>16.99283089572635</v>
      </c>
      <c r="F94" s="6">
        <v>1.3678395999999999</v>
      </c>
      <c r="G94" s="6">
        <v>2.187245226565445E-2</v>
      </c>
      <c r="H94" s="22">
        <v>4.88658358700165E-2</v>
      </c>
      <c r="J94" s="22">
        <v>20.191143832806301</v>
      </c>
      <c r="K94" s="22">
        <v>1.1786355721417598</v>
      </c>
      <c r="L94" s="22">
        <v>0.85874478333333304</v>
      </c>
      <c r="M94" s="22">
        <v>0.16632269523538201</v>
      </c>
      <c r="N94" s="6">
        <v>1.7230198390833899E-2</v>
      </c>
      <c r="O94" s="6">
        <v>2.59054401898462E-3</v>
      </c>
    </row>
    <row r="95" spans="1:15" x14ac:dyDescent="0.2">
      <c r="A95" s="1" t="s">
        <v>20</v>
      </c>
      <c r="B95" s="2">
        <v>34.262567636986226</v>
      </c>
      <c r="C95" s="2" t="s">
        <v>3</v>
      </c>
      <c r="D95" s="6">
        <v>6.5441666666666662E-2</v>
      </c>
      <c r="E95" s="22">
        <v>16.99283089572635</v>
      </c>
      <c r="F95" s="6">
        <v>1.3678395999999999</v>
      </c>
      <c r="G95" s="6">
        <v>2.187245226565445E-2</v>
      </c>
      <c r="H95" s="22">
        <v>8.7694317605091304E-2</v>
      </c>
      <c r="J95" s="22">
        <v>18.833850924691102</v>
      </c>
      <c r="K95" s="22">
        <v>0.98150151968201904</v>
      </c>
      <c r="L95" s="22">
        <v>0.86275106000000001</v>
      </c>
      <c r="M95" s="22">
        <v>0.15725409577288901</v>
      </c>
      <c r="N95" s="6">
        <v>1.61642998171596E-2</v>
      </c>
      <c r="O95" s="6">
        <v>2.2521048555233202E-3</v>
      </c>
    </row>
    <row r="96" spans="1:15" x14ac:dyDescent="0.2">
      <c r="A96" s="1" t="s">
        <v>20</v>
      </c>
      <c r="B96" s="2">
        <v>34.369291000761578</v>
      </c>
      <c r="C96" s="2" t="s">
        <v>3</v>
      </c>
      <c r="D96" s="6">
        <v>6.5441666666666662E-2</v>
      </c>
      <c r="E96" s="22">
        <v>16.99283089572635</v>
      </c>
      <c r="F96" s="6">
        <v>1.3678395999999999</v>
      </c>
      <c r="G96" s="6">
        <v>2.187245226565445E-2</v>
      </c>
      <c r="H96" s="22">
        <v>0.194417681379805</v>
      </c>
      <c r="J96" s="22">
        <v>19.560963457227999</v>
      </c>
      <c r="K96" s="22">
        <v>0.64610806562011092</v>
      </c>
      <c r="L96" s="22">
        <v>0.77493546000000002</v>
      </c>
      <c r="M96" s="22">
        <v>7.8484711220670897E-2</v>
      </c>
      <c r="N96" s="6">
        <v>1.51525315682535E-2</v>
      </c>
      <c r="O96" s="6">
        <v>1.52875786593385E-3</v>
      </c>
    </row>
    <row r="97" spans="1:15" x14ac:dyDescent="0.2">
      <c r="A97" s="1" t="s">
        <v>20</v>
      </c>
      <c r="B97" s="2">
        <v>34.421283739219319</v>
      </c>
      <c r="C97" s="2" t="s">
        <v>3</v>
      </c>
      <c r="D97" s="6">
        <v>6.5441666666666662E-2</v>
      </c>
      <c r="E97" s="22">
        <v>16.99283089572635</v>
      </c>
      <c r="F97" s="6">
        <v>1.3678395999999999</v>
      </c>
      <c r="G97" s="6">
        <v>2.187245226565445E-2</v>
      </c>
      <c r="H97" s="22">
        <v>0.246410419837546</v>
      </c>
      <c r="J97" s="22">
        <v>19.999027009160798</v>
      </c>
      <c r="K97" s="22">
        <v>0.49282694884150996</v>
      </c>
      <c r="L97" s="22">
        <v>0.86054326666666703</v>
      </c>
      <c r="M97" s="22">
        <v>6.8550377711279101E-2</v>
      </c>
      <c r="N97" s="6">
        <v>1.7207186749222201E-2</v>
      </c>
      <c r="O97" s="6">
        <v>1.38003743588317E-3</v>
      </c>
    </row>
    <row r="98" spans="1:15" x14ac:dyDescent="0.2">
      <c r="A98" s="1" t="s">
        <v>20</v>
      </c>
      <c r="B98" s="2">
        <v>34.684360508624565</v>
      </c>
      <c r="C98" s="2" t="s">
        <v>3</v>
      </c>
      <c r="D98" s="6">
        <v>6.5441666666666662E-2</v>
      </c>
      <c r="E98" s="22">
        <v>16.99283089572635</v>
      </c>
      <c r="F98" s="6">
        <v>1.3678395999999999</v>
      </c>
      <c r="G98" s="6">
        <v>2.187245226565445E-2</v>
      </c>
      <c r="H98" s="22">
        <v>0.50948718924407099</v>
      </c>
      <c r="J98" s="22">
        <v>20.225415353161203</v>
      </c>
      <c r="K98" s="22">
        <v>0.78347671727402801</v>
      </c>
      <c r="L98" s="22">
        <v>0.94848290000000002</v>
      </c>
      <c r="M98" s="22">
        <v>0.124371740674473</v>
      </c>
      <c r="N98" s="6">
        <v>1.9127282685792699E-2</v>
      </c>
      <c r="O98" s="6">
        <v>1.92988571755155E-3</v>
      </c>
    </row>
    <row r="99" spans="1:15" x14ac:dyDescent="0.2">
      <c r="A99" s="1" t="s">
        <v>20</v>
      </c>
      <c r="B99" s="2">
        <v>35.188185629123275</v>
      </c>
      <c r="C99" s="2" t="s">
        <v>3</v>
      </c>
      <c r="D99" s="6">
        <v>6.5441666666666662E-2</v>
      </c>
      <c r="E99" s="22">
        <v>16.99283089572635</v>
      </c>
      <c r="F99" s="6">
        <v>1.3678395999999999</v>
      </c>
      <c r="G99" s="6">
        <v>2.187245226565445E-2</v>
      </c>
      <c r="H99" s="22">
        <v>1.01331230974118</v>
      </c>
      <c r="J99" s="22">
        <v>20.627315679191302</v>
      </c>
      <c r="K99" s="22">
        <v>0.50217528049702997</v>
      </c>
      <c r="L99" s="22">
        <v>1.00156916666667</v>
      </c>
      <c r="M99" s="22">
        <v>8.8980402489813606E-2</v>
      </c>
      <c r="N99" s="6">
        <v>2.06594459592522E-2</v>
      </c>
      <c r="O99" s="6">
        <v>1.8754515824329699E-3</v>
      </c>
    </row>
    <row r="100" spans="1:15" x14ac:dyDescent="0.2">
      <c r="A100" s="1" t="s">
        <v>20</v>
      </c>
      <c r="B100" s="2">
        <v>35.719761478945244</v>
      </c>
      <c r="C100" s="2" t="s">
        <v>3</v>
      </c>
      <c r="D100" s="6">
        <v>6.5441666666666662E-2</v>
      </c>
      <c r="E100" s="22">
        <v>16.99283089572635</v>
      </c>
      <c r="F100" s="6">
        <v>1.3678395999999999</v>
      </c>
      <c r="G100" s="6">
        <v>2.187245226565445E-2</v>
      </c>
      <c r="H100" s="22">
        <v>1.54488815956347</v>
      </c>
      <c r="J100" s="22">
        <v>19.491213420891601</v>
      </c>
      <c r="K100" s="22">
        <v>0.144236175581929</v>
      </c>
      <c r="L100" s="22">
        <v>0.93371053000000004</v>
      </c>
      <c r="M100" s="22">
        <v>0.13235775882963199</v>
      </c>
      <c r="N100" s="6">
        <v>1.8204455839137601E-2</v>
      </c>
      <c r="O100" s="6">
        <v>2.6317896506723201E-3</v>
      </c>
    </row>
    <row r="101" spans="1:15" x14ac:dyDescent="0.2">
      <c r="A101" s="1" t="s">
        <v>20</v>
      </c>
      <c r="B101" s="2">
        <v>36.199244767884814</v>
      </c>
      <c r="C101" s="2" t="s">
        <v>3</v>
      </c>
      <c r="D101" s="6">
        <v>6.5441666666666662E-2</v>
      </c>
      <c r="E101" s="22">
        <v>16.99283089572635</v>
      </c>
      <c r="F101" s="6">
        <v>1.3678395999999999</v>
      </c>
      <c r="G101" s="6">
        <v>2.187245226565445E-2</v>
      </c>
      <c r="H101" s="22">
        <v>2.02437144850304</v>
      </c>
      <c r="J101" s="22">
        <v>20.303857102084802</v>
      </c>
      <c r="K101" s="22">
        <v>0.21570393031471499</v>
      </c>
      <c r="L101" s="22">
        <v>0.80539804666666703</v>
      </c>
      <c r="M101" s="22">
        <v>0.12894486661506899</v>
      </c>
      <c r="N101" s="6">
        <v>1.6337249825205E-2</v>
      </c>
      <c r="O101" s="6">
        <v>2.4896880116779402E-3</v>
      </c>
    </row>
    <row r="102" spans="1:15" x14ac:dyDescent="0.2">
      <c r="A102" s="3" t="s">
        <v>21</v>
      </c>
      <c r="B102" s="4">
        <v>12.56626686960816</v>
      </c>
      <c r="C102" s="4" t="s">
        <v>2</v>
      </c>
      <c r="D102" s="5">
        <v>0.24956666666666666</v>
      </c>
      <c r="E102" s="23">
        <v>20.218914507876647</v>
      </c>
      <c r="F102" s="5">
        <v>23.706267975000003</v>
      </c>
      <c r="G102" s="5">
        <v>0.47826388424271649</v>
      </c>
      <c r="H102" s="23">
        <v>0</v>
      </c>
      <c r="J102" s="23">
        <v>21.120719592472302</v>
      </c>
      <c r="K102" s="23">
        <v>0.29780289262752802</v>
      </c>
      <c r="L102" s="23">
        <v>21.45134745</v>
      </c>
      <c r="M102" s="23">
        <v>0.26130472389662102</v>
      </c>
      <c r="N102" s="5">
        <v>0.45304057445664803</v>
      </c>
      <c r="O102" s="5">
        <v>5.8593614959213296E-3</v>
      </c>
    </row>
    <row r="103" spans="1:15" x14ac:dyDescent="0.2">
      <c r="A103" s="3" t="s">
        <v>21</v>
      </c>
      <c r="B103" s="4">
        <v>13.563534817350583</v>
      </c>
      <c r="C103" s="4" t="s">
        <v>2</v>
      </c>
      <c r="D103" s="5">
        <v>0.2482</v>
      </c>
      <c r="E103" s="23">
        <v>20.218914507876647</v>
      </c>
      <c r="F103" s="5">
        <v>23.706267975000003</v>
      </c>
      <c r="G103" s="5">
        <v>0.47826388424271649</v>
      </c>
      <c r="H103" s="23">
        <v>0.99726794774209893</v>
      </c>
      <c r="J103" s="23">
        <v>21.372133499098901</v>
      </c>
      <c r="K103" s="23">
        <v>0.90551325550334805</v>
      </c>
      <c r="L103" s="23">
        <v>17.4556165866667</v>
      </c>
      <c r="M103" s="23">
        <v>0.61784850601840802</v>
      </c>
      <c r="N103" s="5">
        <v>0.373363377504146</v>
      </c>
      <c r="O103" s="5">
        <v>2.78820608990763E-2</v>
      </c>
    </row>
    <row r="104" spans="1:15" x14ac:dyDescent="0.2">
      <c r="A104" s="3" t="s">
        <v>21</v>
      </c>
      <c r="B104" s="4">
        <v>14.618364091830212</v>
      </c>
      <c r="C104" s="4" t="s">
        <v>2</v>
      </c>
      <c r="D104" s="5">
        <v>0.2527666666666667</v>
      </c>
      <c r="E104" s="23">
        <v>20.218914507876647</v>
      </c>
      <c r="F104" s="5">
        <v>23.706267975000003</v>
      </c>
      <c r="G104" s="5">
        <v>0.47826388424271649</v>
      </c>
      <c r="H104" s="23">
        <v>2.052097222222049</v>
      </c>
      <c r="J104" s="23">
        <v>20.657086935118301</v>
      </c>
      <c r="K104" s="23">
        <v>0.88190255653607708</v>
      </c>
      <c r="L104" s="23">
        <v>15.3483787866667</v>
      </c>
      <c r="M104" s="23">
        <v>0.35806706009915701</v>
      </c>
      <c r="N104" s="5">
        <v>0.317185536956611</v>
      </c>
      <c r="O104" s="5">
        <v>1.89188757280511E-2</v>
      </c>
    </row>
    <row r="105" spans="1:15" x14ac:dyDescent="0.2">
      <c r="A105" s="3" t="s">
        <v>21</v>
      </c>
      <c r="B105" s="4">
        <v>12.566261827753385</v>
      </c>
      <c r="C105" s="4" t="s">
        <v>3</v>
      </c>
      <c r="D105" s="5">
        <v>0.24116666666666667</v>
      </c>
      <c r="E105" s="23">
        <v>19.558071128678453</v>
      </c>
      <c r="F105" s="5">
        <v>20.302390774999999</v>
      </c>
      <c r="G105" s="5">
        <v>0.39573473285536553</v>
      </c>
      <c r="H105" s="23">
        <v>0</v>
      </c>
      <c r="J105" s="23">
        <v>21.148569193838899</v>
      </c>
      <c r="K105" s="23">
        <v>0.27424680002214902</v>
      </c>
      <c r="L105" s="23">
        <v>17.76665891</v>
      </c>
      <c r="M105" s="23">
        <v>0.12219152424912801</v>
      </c>
      <c r="N105" s="5">
        <v>0.375745550635048</v>
      </c>
      <c r="O105" s="5">
        <v>6.1009374975320397E-3</v>
      </c>
    </row>
    <row r="106" spans="1:15" x14ac:dyDescent="0.2">
      <c r="A106" s="3" t="s">
        <v>21</v>
      </c>
      <c r="B106" s="4">
        <v>13.563523782345097</v>
      </c>
      <c r="C106" s="4" t="s">
        <v>3</v>
      </c>
      <c r="D106" s="5">
        <v>0.24080000000000001</v>
      </c>
      <c r="E106" s="23">
        <v>19.558071128678453</v>
      </c>
      <c r="F106" s="5">
        <v>20.302390774999999</v>
      </c>
      <c r="G106" s="5">
        <v>0.39573473285536553</v>
      </c>
      <c r="H106" s="23">
        <v>0.99726195459170897</v>
      </c>
      <c r="J106" s="23">
        <v>20.555344677548298</v>
      </c>
      <c r="K106" s="23">
        <v>0.36241206432851997</v>
      </c>
      <c r="L106" s="23">
        <v>15.16727358</v>
      </c>
      <c r="M106" s="23">
        <v>0.56540553816262396</v>
      </c>
      <c r="N106" s="5">
        <v>0.31187023855101198</v>
      </c>
      <c r="O106" s="5">
        <v>1.6150746476435201E-2</v>
      </c>
    </row>
    <row r="107" spans="1:15" x14ac:dyDescent="0.2">
      <c r="A107" s="3" t="s">
        <v>21</v>
      </c>
      <c r="B107" s="4">
        <v>14.618365328512409</v>
      </c>
      <c r="C107" s="4" t="s">
        <v>3</v>
      </c>
      <c r="D107" s="5">
        <v>0.2527666666666667</v>
      </c>
      <c r="E107" s="23">
        <v>19.558071128678453</v>
      </c>
      <c r="F107" s="5">
        <v>20.302390774999999</v>
      </c>
      <c r="G107" s="5">
        <v>0.39573473285536553</v>
      </c>
      <c r="H107" s="23">
        <v>2.0521035007609392</v>
      </c>
      <c r="J107" s="23">
        <v>22.031150860755002</v>
      </c>
      <c r="K107" s="23">
        <v>0.68979912545226496</v>
      </c>
      <c r="L107" s="23">
        <v>13.850249213333299</v>
      </c>
      <c r="M107" s="23">
        <v>0.53268409581897702</v>
      </c>
      <c r="N107" s="5">
        <v>0.305231350248583</v>
      </c>
      <c r="O107" s="5">
        <v>1.7557969817527799E-2</v>
      </c>
    </row>
    <row r="108" spans="1:15" x14ac:dyDescent="0.2">
      <c r="A108" s="1" t="s">
        <v>22</v>
      </c>
      <c r="B108" s="2">
        <v>15.18272200025465</v>
      </c>
      <c r="C108" s="2" t="s">
        <v>2</v>
      </c>
      <c r="D108" s="6">
        <v>0.13169444444444445</v>
      </c>
      <c r="E108" s="22">
        <v>23.59178037361065</v>
      </c>
      <c r="F108" s="6">
        <v>3.4901846550000002</v>
      </c>
      <c r="G108" s="6">
        <v>8.1265044855809543E-2</v>
      </c>
      <c r="H108" s="22">
        <v>0</v>
      </c>
      <c r="J108" s="22">
        <v>27.1916567914291</v>
      </c>
      <c r="K108" s="22">
        <v>0.172751059751656</v>
      </c>
      <c r="L108" s="22">
        <v>2.79659565</v>
      </c>
      <c r="M108" s="22">
        <v>5.4724962099907397E-2</v>
      </c>
      <c r="N108" s="6">
        <v>7.6039808555652802E-2</v>
      </c>
      <c r="O108" s="6">
        <v>1.2195882129331401E-3</v>
      </c>
    </row>
    <row r="109" spans="1:15" x14ac:dyDescent="0.2">
      <c r="A109" s="1" t="s">
        <v>22</v>
      </c>
      <c r="B109" s="2">
        <v>16.133624524353326</v>
      </c>
      <c r="C109" s="2" t="s">
        <v>2</v>
      </c>
      <c r="D109" s="6">
        <v>0.26369999999999999</v>
      </c>
      <c r="E109" s="22">
        <v>23.59178037361065</v>
      </c>
      <c r="F109" s="6">
        <v>3.4901846550000002</v>
      </c>
      <c r="G109" s="6">
        <v>8.1265044855809543E-2</v>
      </c>
      <c r="H109" s="22">
        <v>0.95090252409931497</v>
      </c>
      <c r="J109" s="22">
        <v>28.551504020146503</v>
      </c>
      <c r="K109" s="22">
        <v>0.53427017267459198</v>
      </c>
      <c r="L109" s="22">
        <v>2.3659563733333302</v>
      </c>
      <c r="M109" s="22">
        <v>5.7738534960746497E-2</v>
      </c>
      <c r="N109" s="6">
        <v>6.75389166073187E-2</v>
      </c>
      <c r="O109" s="6">
        <v>1.30594148760643E-3</v>
      </c>
    </row>
    <row r="110" spans="1:15" x14ac:dyDescent="0.2">
      <c r="A110" s="1" t="s">
        <v>22</v>
      </c>
      <c r="B110" s="2">
        <v>17.149989408928874</v>
      </c>
      <c r="C110" s="2" t="s">
        <v>2</v>
      </c>
      <c r="D110" s="6">
        <v>0.26319999999999999</v>
      </c>
      <c r="E110" s="22">
        <v>23.59178037361065</v>
      </c>
      <c r="F110" s="6">
        <v>3.4901846550000002</v>
      </c>
      <c r="G110" s="6">
        <v>8.1265044855809543E-2</v>
      </c>
      <c r="H110" s="22">
        <v>1.96726740867582</v>
      </c>
      <c r="J110" s="22">
        <v>27.136895964776802</v>
      </c>
      <c r="K110" s="22">
        <v>0.41304740215021102</v>
      </c>
      <c r="L110" s="22">
        <v>2.0033902933333301</v>
      </c>
      <c r="M110" s="22">
        <v>5.4363746500201197E-2</v>
      </c>
      <c r="N110" s="6">
        <v>5.4360561235216397E-2</v>
      </c>
      <c r="O110" s="6">
        <v>1.40988965526199E-3</v>
      </c>
    </row>
    <row r="111" spans="1:15" x14ac:dyDescent="0.2">
      <c r="A111" s="1" t="s">
        <v>22</v>
      </c>
      <c r="B111" s="2">
        <v>15.182719019534105</v>
      </c>
      <c r="C111" s="2" t="s">
        <v>3</v>
      </c>
      <c r="D111" s="6">
        <v>0.12736111111111112</v>
      </c>
      <c r="E111" s="22">
        <v>24.074315401078749</v>
      </c>
      <c r="F111" s="6">
        <v>3.5909463800000001</v>
      </c>
      <c r="G111" s="6">
        <v>8.5551195613445707E-2</v>
      </c>
      <c r="H111" s="22">
        <v>0</v>
      </c>
      <c r="J111" s="22">
        <v>27.815700243530898</v>
      </c>
      <c r="K111" s="22">
        <v>0.34607845574531004</v>
      </c>
      <c r="L111" s="22">
        <v>2.7773025233333302</v>
      </c>
      <c r="M111" s="22">
        <v>2.54781276145057E-2</v>
      </c>
      <c r="N111" s="6">
        <v>7.7247085006369301E-2</v>
      </c>
      <c r="O111" s="6">
        <v>3.76833830484692E-4</v>
      </c>
    </row>
    <row r="112" spans="1:15" x14ac:dyDescent="0.2">
      <c r="A112" s="1" t="s">
        <v>22</v>
      </c>
      <c r="B112" s="2">
        <v>15.182720034246728</v>
      </c>
      <c r="C112" s="2" t="s">
        <v>3</v>
      </c>
      <c r="D112" s="6">
        <v>0.12736111111111112</v>
      </c>
      <c r="E112" s="22">
        <v>24.074315401078749</v>
      </c>
      <c r="F112" s="6">
        <v>3.5909463800000001</v>
      </c>
      <c r="G112" s="6">
        <v>8.5551195613445707E-2</v>
      </c>
      <c r="H112" s="22">
        <v>1.01471358068185E-6</v>
      </c>
      <c r="J112" s="22">
        <v>29.087581454479501</v>
      </c>
      <c r="K112" s="22">
        <v>1.14129306089478</v>
      </c>
      <c r="L112" s="22">
        <v>2.9525212966666698</v>
      </c>
      <c r="M112" s="22">
        <v>5.6234743753889697E-2</v>
      </c>
      <c r="N112" s="6">
        <v>8.58518107568432E-2</v>
      </c>
      <c r="O112" s="6">
        <v>2.4786778522415801E-3</v>
      </c>
    </row>
    <row r="113" spans="1:15" x14ac:dyDescent="0.2">
      <c r="A113" s="1" t="s">
        <v>22</v>
      </c>
      <c r="B113" s="2">
        <v>16.133626934295929</v>
      </c>
      <c r="C113" s="2" t="s">
        <v>3</v>
      </c>
      <c r="D113" s="6">
        <v>0.26336666666666664</v>
      </c>
      <c r="E113" s="22">
        <v>24.074315401078749</v>
      </c>
      <c r="F113" s="6">
        <v>3.5909463800000001</v>
      </c>
      <c r="G113" s="6">
        <v>8.5551195613445707E-2</v>
      </c>
      <c r="H113" s="22">
        <v>0.95090791476405601</v>
      </c>
      <c r="J113" s="22">
        <v>28.180655276719499</v>
      </c>
      <c r="K113" s="22">
        <v>0.189529693259016</v>
      </c>
      <c r="L113" s="22">
        <v>2.8732996800000001</v>
      </c>
      <c r="M113" s="22">
        <v>3.0482964036781302E-2</v>
      </c>
      <c r="N113" s="6">
        <v>8.0969233860418696E-2</v>
      </c>
      <c r="O113" s="6">
        <v>7.0122259691823298E-4</v>
      </c>
    </row>
    <row r="114" spans="1:15" x14ac:dyDescent="0.2">
      <c r="A114" s="1" t="s">
        <v>22</v>
      </c>
      <c r="B114" s="2">
        <v>17.149993880010811</v>
      </c>
      <c r="C114" s="2" t="s">
        <v>3</v>
      </c>
      <c r="D114" s="6">
        <v>0.26416666666666666</v>
      </c>
      <c r="E114" s="22">
        <v>24.074315401078749</v>
      </c>
      <c r="F114" s="6">
        <v>3.5909463800000001</v>
      </c>
      <c r="G114" s="6">
        <v>8.5551195613445707E-2</v>
      </c>
      <c r="H114" s="22">
        <v>1.96727486047702</v>
      </c>
      <c r="J114" s="22">
        <v>30.317718548496799</v>
      </c>
      <c r="K114" s="22">
        <v>0.59535304493381902</v>
      </c>
      <c r="L114" s="22">
        <v>2.1573954</v>
      </c>
      <c r="M114" s="22">
        <v>3.5477746934143101E-2</v>
      </c>
      <c r="N114" s="6">
        <v>6.5393333947610099E-2</v>
      </c>
      <c r="O114" s="6">
        <v>2.61069713127179E-4</v>
      </c>
    </row>
    <row r="115" spans="1:15" x14ac:dyDescent="0.2">
      <c r="A115" s="3" t="s">
        <v>23</v>
      </c>
      <c r="B115" s="4">
        <v>13.448650970320498</v>
      </c>
      <c r="C115" s="4" t="s">
        <v>2</v>
      </c>
      <c r="D115" s="5">
        <v>0.26696666666666669</v>
      </c>
      <c r="E115" s="23">
        <v>18.479160176480701</v>
      </c>
      <c r="F115" s="5">
        <v>3.4714062499999998</v>
      </c>
      <c r="G115" s="5">
        <v>6.2575860727630106E-2</v>
      </c>
      <c r="H115" s="23">
        <v>0</v>
      </c>
      <c r="J115" s="23">
        <v>21.055868548848999</v>
      </c>
      <c r="K115" s="23">
        <v>0.26848246313664104</v>
      </c>
      <c r="L115" s="23">
        <v>2.5655208333333301</v>
      </c>
      <c r="M115" s="23">
        <v>0.12506886124085101</v>
      </c>
      <c r="N115" s="5">
        <v>5.4008753333333298E-2</v>
      </c>
      <c r="O115" s="5">
        <v>2.3757469015887201E-3</v>
      </c>
    </row>
    <row r="116" spans="1:15" x14ac:dyDescent="0.2">
      <c r="A116" s="3" t="s">
        <v>23</v>
      </c>
      <c r="B116" s="4">
        <v>14.369025748350644</v>
      </c>
      <c r="C116" s="4" t="s">
        <v>2</v>
      </c>
      <c r="D116" s="5">
        <v>0.26806666666666668</v>
      </c>
      <c r="E116" s="23">
        <v>18.479160176480701</v>
      </c>
      <c r="F116" s="5">
        <v>3.4714062499999998</v>
      </c>
      <c r="G116" s="5">
        <v>6.2575860727630106E-2</v>
      </c>
      <c r="H116" s="23">
        <v>0.92037477803142298</v>
      </c>
      <c r="J116" s="23">
        <v>21.356812146736502</v>
      </c>
      <c r="K116" s="23">
        <v>0.31879770104696398</v>
      </c>
      <c r="L116" s="23">
        <v>2.2361875200000001</v>
      </c>
      <c r="M116" s="23">
        <v>9.5769834425008901E-2</v>
      </c>
      <c r="N116" s="5">
        <v>4.7768796287636001E-2</v>
      </c>
      <c r="O116" s="5">
        <v>2.5105205042247102E-3</v>
      </c>
    </row>
    <row r="117" spans="1:15" x14ac:dyDescent="0.2">
      <c r="A117" s="3" t="s">
        <v>23</v>
      </c>
      <c r="B117" s="4">
        <v>15.393768994164436</v>
      </c>
      <c r="C117" s="4" t="s">
        <v>2</v>
      </c>
      <c r="D117" s="5">
        <v>0.26689999999999997</v>
      </c>
      <c r="E117" s="23">
        <v>18.479160176480701</v>
      </c>
      <c r="F117" s="5">
        <v>3.4714062499999998</v>
      </c>
      <c r="G117" s="5">
        <v>6.2575860727630106E-2</v>
      </c>
      <c r="H117" s="23">
        <v>1.9451180238458501</v>
      </c>
      <c r="J117" s="23">
        <v>20.022121863253101</v>
      </c>
      <c r="K117" s="23">
        <v>0.78443248773603191</v>
      </c>
      <c r="L117" s="23">
        <v>1.2342708333333301</v>
      </c>
      <c r="M117" s="23">
        <v>0.23082691096473301</v>
      </c>
      <c r="N117" s="5">
        <v>2.4620221867473001E-2</v>
      </c>
      <c r="O117" s="5">
        <v>3.9168815832295702E-3</v>
      </c>
    </row>
    <row r="118" spans="1:15" x14ac:dyDescent="0.2">
      <c r="A118" s="3" t="s">
        <v>23</v>
      </c>
      <c r="B118" s="4">
        <v>15.393770833334196</v>
      </c>
      <c r="C118" s="4" t="s">
        <v>2</v>
      </c>
      <c r="D118" s="5">
        <v>0.26696666666666669</v>
      </c>
      <c r="E118" s="23">
        <v>18.479160176480701</v>
      </c>
      <c r="F118" s="5">
        <v>3.4714062499999998</v>
      </c>
      <c r="G118" s="5">
        <v>6.2575860727630106E-2</v>
      </c>
      <c r="H118" s="23">
        <v>1.9451198630137001</v>
      </c>
      <c r="J118" s="23">
        <v>21.429501204685003</v>
      </c>
      <c r="K118" s="23">
        <v>0.53946619821972208</v>
      </c>
      <c r="L118" s="23">
        <v>1.4595312499999999</v>
      </c>
      <c r="M118" s="23">
        <v>6.9198113458749794E-2</v>
      </c>
      <c r="N118" s="5">
        <v>3.1292634416354603E-2</v>
      </c>
      <c r="O118" s="5">
        <v>2.0878676286463101E-3</v>
      </c>
    </row>
    <row r="119" spans="1:15" x14ac:dyDescent="0.2">
      <c r="A119" s="3" t="s">
        <v>23</v>
      </c>
      <c r="B119" s="4">
        <v>16.363426369863038</v>
      </c>
      <c r="C119" s="4" t="s">
        <v>2</v>
      </c>
      <c r="D119" s="5">
        <v>0.26696666666666669</v>
      </c>
      <c r="E119" s="23">
        <v>18.479160176480701</v>
      </c>
      <c r="F119" s="5">
        <v>3.4714062499999998</v>
      </c>
      <c r="G119" s="5">
        <v>6.2575860727630106E-2</v>
      </c>
      <c r="H119" s="23">
        <v>2.9147753995435002</v>
      </c>
      <c r="J119" s="23">
        <v>22.373091309136498</v>
      </c>
      <c r="K119" s="23">
        <v>0.19840653436269901</v>
      </c>
      <c r="L119" s="23">
        <v>1.1834374999999999</v>
      </c>
      <c r="M119" s="23">
        <v>1.4680018041116299E-2</v>
      </c>
      <c r="N119" s="5">
        <v>2.64788892259675E-2</v>
      </c>
      <c r="O119" s="5">
        <v>5.4795310070494796E-4</v>
      </c>
    </row>
    <row r="120" spans="1:15" x14ac:dyDescent="0.2">
      <c r="A120" s="3" t="s">
        <v>23</v>
      </c>
      <c r="B120" s="4">
        <v>13.448662798071267</v>
      </c>
      <c r="C120" s="4" t="s">
        <v>3</v>
      </c>
      <c r="D120" s="5">
        <v>0.27149999999999996</v>
      </c>
      <c r="E120" s="23">
        <v>18.187923939844751</v>
      </c>
      <c r="F120" s="5">
        <v>3.11870344</v>
      </c>
      <c r="G120" s="5">
        <v>5.5662422057233499E-2</v>
      </c>
      <c r="H120" s="23">
        <v>0</v>
      </c>
      <c r="J120" s="23">
        <v>22.8708716423989</v>
      </c>
      <c r="K120" s="23">
        <v>0.51480015880641805</v>
      </c>
      <c r="L120" s="23">
        <v>1.80155553666667</v>
      </c>
      <c r="M120" s="23">
        <v>0.10371540637234999</v>
      </c>
      <c r="N120" s="5">
        <v>4.1194886971236799E-2</v>
      </c>
      <c r="O120" s="5">
        <v>2.3155490723816398E-3</v>
      </c>
    </row>
    <row r="121" spans="1:15" x14ac:dyDescent="0.2">
      <c r="A121" s="3" t="s">
        <v>23</v>
      </c>
      <c r="B121" s="4">
        <v>14.369045788939877</v>
      </c>
      <c r="C121" s="4" t="s">
        <v>3</v>
      </c>
      <c r="D121" s="5">
        <v>0.27109999999999995</v>
      </c>
      <c r="E121" s="23">
        <v>18.187923939844751</v>
      </c>
      <c r="F121" s="5">
        <v>3.11870344</v>
      </c>
      <c r="G121" s="5">
        <v>5.5662422057233499E-2</v>
      </c>
      <c r="H121" s="23">
        <v>0.92038299086765196</v>
      </c>
      <c r="J121" s="23">
        <v>24.0377536333548</v>
      </c>
      <c r="K121" s="23">
        <v>0.63010140187917907</v>
      </c>
      <c r="L121" s="23">
        <v>1.7239750466666699</v>
      </c>
      <c r="M121" s="23">
        <v>0.116745923957183</v>
      </c>
      <c r="N121" s="5">
        <v>4.1404659783723798E-2</v>
      </c>
      <c r="O121" s="5">
        <v>2.1187781409918098E-3</v>
      </c>
    </row>
    <row r="122" spans="1:15" x14ac:dyDescent="0.2">
      <c r="A122" s="3" t="s">
        <v>23</v>
      </c>
      <c r="B122" s="4">
        <v>15.393777872906831</v>
      </c>
      <c r="C122" s="4" t="s">
        <v>3</v>
      </c>
      <c r="D122" s="5">
        <v>0.27149999999999996</v>
      </c>
      <c r="E122" s="23">
        <v>18.187923939844751</v>
      </c>
      <c r="F122" s="5">
        <v>3.11870344</v>
      </c>
      <c r="G122" s="5">
        <v>5.5662422057233499E-2</v>
      </c>
      <c r="H122" s="23">
        <v>1.9451150748352499</v>
      </c>
      <c r="J122" s="23">
        <v>22.408686433541799</v>
      </c>
      <c r="K122" s="23">
        <v>1.00265986642852</v>
      </c>
      <c r="L122" s="23">
        <v>1.3224167099999999</v>
      </c>
      <c r="M122" s="23">
        <v>4.5254421571912701E-2</v>
      </c>
      <c r="N122" s="5">
        <v>2.9621269197804199E-2</v>
      </c>
      <c r="O122" s="5">
        <v>1.27508383008528E-3</v>
      </c>
    </row>
    <row r="123" spans="1:15" x14ac:dyDescent="0.2">
      <c r="A123" s="3" t="s">
        <v>23</v>
      </c>
      <c r="B123" s="4">
        <v>16.363434550989012</v>
      </c>
      <c r="C123" s="4" t="s">
        <v>3</v>
      </c>
      <c r="D123" s="5">
        <v>0.27149999999999996</v>
      </c>
      <c r="E123" s="23">
        <v>18.187923939844751</v>
      </c>
      <c r="F123" s="5">
        <v>3.11870344</v>
      </c>
      <c r="G123" s="5">
        <v>5.5662422057233499E-2</v>
      </c>
      <c r="H123" s="23">
        <v>2.91477175291742</v>
      </c>
      <c r="J123" s="23">
        <v>21.597430458537499</v>
      </c>
      <c r="K123" s="23">
        <v>0.81794156113374694</v>
      </c>
      <c r="L123" s="23">
        <v>1.11752464666667</v>
      </c>
      <c r="M123" s="23">
        <v>8.32220973793814E-3</v>
      </c>
      <c r="N123" s="5">
        <v>2.41394234168095E-2</v>
      </c>
      <c r="O123" s="5">
        <v>1.06730564194677E-3</v>
      </c>
    </row>
    <row r="124" spans="1:15" x14ac:dyDescent="0.2">
      <c r="A124" s="1" t="s">
        <v>24</v>
      </c>
      <c r="B124" s="2">
        <v>18.42405561897521</v>
      </c>
      <c r="C124" s="2" t="s">
        <v>2</v>
      </c>
      <c r="D124" s="6">
        <v>0.2482</v>
      </c>
      <c r="E124" s="22">
        <v>10.742685671801651</v>
      </c>
      <c r="F124" s="6">
        <v>0.36977087999999997</v>
      </c>
      <c r="G124" s="6">
        <v>3.5044389056135602E-3</v>
      </c>
      <c r="H124" s="22">
        <v>0</v>
      </c>
      <c r="J124" s="22">
        <v>13.6495970960409</v>
      </c>
      <c r="K124" s="22">
        <v>3.64975280674064</v>
      </c>
      <c r="L124" s="22">
        <v>6.4992480000000005E-2</v>
      </c>
      <c r="M124" s="22">
        <v>6.1248749952984301E-2</v>
      </c>
      <c r="N124" s="6">
        <v>8.4556479423264703E-4</v>
      </c>
      <c r="O124" s="6">
        <v>7.3643259552534895E-4</v>
      </c>
    </row>
    <row r="125" spans="1:15" x14ac:dyDescent="0.2">
      <c r="A125" s="1" t="s">
        <v>24</v>
      </c>
      <c r="B125" s="2">
        <v>19.363556697106702</v>
      </c>
      <c r="C125" s="2" t="s">
        <v>2</v>
      </c>
      <c r="D125" s="6">
        <v>0.2571</v>
      </c>
      <c r="E125" s="22">
        <v>10.742685671801651</v>
      </c>
      <c r="F125" s="6">
        <v>0.36977087999999997</v>
      </c>
      <c r="G125" s="6">
        <v>3.5044389056135602E-3</v>
      </c>
      <c r="H125" s="22">
        <v>0.93950107813276995</v>
      </c>
      <c r="J125" s="22">
        <v>13.824364939099199</v>
      </c>
      <c r="K125" s="22">
        <v>1.07607909662024</v>
      </c>
      <c r="L125" s="22">
        <v>0.241771713333333</v>
      </c>
      <c r="M125" s="22">
        <v>6.1530069022013398E-2</v>
      </c>
      <c r="N125" s="6">
        <v>3.3159056526133801E-3</v>
      </c>
      <c r="O125" s="6">
        <v>6.9183083232446005E-4</v>
      </c>
    </row>
    <row r="126" spans="1:15" x14ac:dyDescent="0.2">
      <c r="A126" s="1" t="s">
        <v>24</v>
      </c>
      <c r="B126" s="2">
        <v>20.314232274227496</v>
      </c>
      <c r="C126" s="2" t="s">
        <v>2</v>
      </c>
      <c r="D126" s="6">
        <v>0.2571</v>
      </c>
      <c r="E126" s="22">
        <v>10.742685671801651</v>
      </c>
      <c r="F126" s="6">
        <v>0.36977087999999997</v>
      </c>
      <c r="G126" s="6">
        <v>3.5044389056135602E-3</v>
      </c>
      <c r="H126" s="22">
        <v>1.89017665525101</v>
      </c>
      <c r="J126" s="22">
        <v>15.585753976519401</v>
      </c>
      <c r="K126" s="22">
        <v>4.1398312835452407</v>
      </c>
      <c r="L126" s="22">
        <v>7.5010723333333307E-2</v>
      </c>
      <c r="M126" s="22">
        <v>6.6749848167867998E-2</v>
      </c>
      <c r="N126" s="6">
        <v>1.0486621528479499E-3</v>
      </c>
      <c r="O126" s="6">
        <v>7.7491911861313602E-4</v>
      </c>
    </row>
    <row r="127" spans="1:15" x14ac:dyDescent="0.2">
      <c r="A127" s="1" t="s">
        <v>24</v>
      </c>
      <c r="B127" s="2">
        <v>18.424058694824616</v>
      </c>
      <c r="C127" s="2" t="s">
        <v>3</v>
      </c>
      <c r="D127" s="6">
        <v>0.24893333333333334</v>
      </c>
      <c r="E127" s="22">
        <v>11.25374532572855</v>
      </c>
      <c r="F127" s="6">
        <v>0.65618221500000007</v>
      </c>
      <c r="G127" s="6">
        <v>7.5584418323851495E-3</v>
      </c>
      <c r="H127" s="22">
        <v>0</v>
      </c>
      <c r="J127" s="22">
        <v>13.4212095581666</v>
      </c>
      <c r="K127" s="22">
        <v>1.7450509904541101</v>
      </c>
      <c r="L127" s="22">
        <v>0.26255501999999997</v>
      </c>
      <c r="M127" s="22">
        <v>9.7090046743589495E-2</v>
      </c>
      <c r="N127" s="6">
        <v>3.5007184496305302E-3</v>
      </c>
      <c r="O127" s="6">
        <v>1.19438805883321E-3</v>
      </c>
    </row>
    <row r="128" spans="1:15" x14ac:dyDescent="0.2">
      <c r="A128" s="1" t="s">
        <v>24</v>
      </c>
      <c r="B128" s="2">
        <v>19.363566305175461</v>
      </c>
      <c r="C128" s="2" t="s">
        <v>3</v>
      </c>
      <c r="D128" s="6">
        <v>0.25580000000000003</v>
      </c>
      <c r="E128" s="22">
        <v>11.25374532572855</v>
      </c>
      <c r="F128" s="6">
        <v>0.65618221500000007</v>
      </c>
      <c r="G128" s="6">
        <v>7.5584418323851495E-3</v>
      </c>
      <c r="H128" s="22">
        <v>0.93950761035020902</v>
      </c>
      <c r="J128" s="22">
        <v>13.7042047972408</v>
      </c>
      <c r="K128" s="22">
        <v>2.2457523598513802</v>
      </c>
      <c r="L128" s="22">
        <v>7.8383999999999995E-2</v>
      </c>
      <c r="M128" s="22">
        <v>4.8366925558691501E-2</v>
      </c>
      <c r="N128" s="6">
        <v>1.146128214E-3</v>
      </c>
      <c r="O128" s="6">
        <v>8.8990488476571399E-4</v>
      </c>
    </row>
    <row r="129" spans="1:15" s="42" customFormat="1" x14ac:dyDescent="0.2">
      <c r="A129" s="37" t="s">
        <v>24</v>
      </c>
      <c r="B129" s="38">
        <v>20.314236935564278</v>
      </c>
      <c r="C129" s="38" t="s">
        <v>3</v>
      </c>
      <c r="D129" s="39">
        <v>0.25580000000000003</v>
      </c>
      <c r="E129" s="40">
        <v>11.25374532572855</v>
      </c>
      <c r="F129" s="39">
        <v>0.65618221500000007</v>
      </c>
      <c r="G129" s="39">
        <v>7.5584418323851495E-3</v>
      </c>
      <c r="H129" s="40">
        <v>1.89017824074062</v>
      </c>
      <c r="I129" s="41"/>
      <c r="J129" s="40">
        <v>12.1554583333333</v>
      </c>
      <c r="K129" s="40">
        <v>0</v>
      </c>
      <c r="L129" s="40">
        <v>3.0240000000000002E-3</v>
      </c>
      <c r="M129" s="40">
        <v>5.23772164208828E-3</v>
      </c>
      <c r="N129" s="39">
        <v>3.6758105999999898E-5</v>
      </c>
      <c r="O129" s="39">
        <v>6.3666907182002299E-5</v>
      </c>
    </row>
    <row r="130" spans="1:15" x14ac:dyDescent="0.2">
      <c r="A130" s="3" t="s">
        <v>25</v>
      </c>
      <c r="B130" s="4">
        <v>12.440340880263111</v>
      </c>
      <c r="C130" s="4" t="s">
        <v>2</v>
      </c>
      <c r="D130" s="5">
        <v>0.12272222222222223</v>
      </c>
      <c r="E130" s="23">
        <v>18.8762179597847</v>
      </c>
      <c r="F130" s="5">
        <v>9.6404959999999988</v>
      </c>
      <c r="G130" s="5">
        <v>0.18141709814015899</v>
      </c>
      <c r="H130" s="23">
        <v>0</v>
      </c>
      <c r="J130" s="23">
        <v>20.297286315747801</v>
      </c>
      <c r="K130" s="23">
        <v>0.23796963765548099</v>
      </c>
      <c r="L130" s="23">
        <v>8.2231286666666694</v>
      </c>
      <c r="M130" s="23">
        <v>0.158283656194807</v>
      </c>
      <c r="N130" s="5">
        <v>0.166917124020907</v>
      </c>
      <c r="O130" s="5">
        <v>4.3942965535682804E-3</v>
      </c>
    </row>
    <row r="131" spans="1:15" x14ac:dyDescent="0.2">
      <c r="A131" s="3" t="s">
        <v>25</v>
      </c>
      <c r="B131" s="4">
        <v>13.476110635463098</v>
      </c>
      <c r="C131" s="4" t="s">
        <v>2</v>
      </c>
      <c r="D131" s="5">
        <v>0.2505</v>
      </c>
      <c r="E131" s="23">
        <v>18.8762179597847</v>
      </c>
      <c r="F131" s="5">
        <v>9.6404959999999988</v>
      </c>
      <c r="G131" s="5">
        <v>0.18141709814015899</v>
      </c>
      <c r="H131" s="23">
        <v>1.03576975520062</v>
      </c>
      <c r="J131" s="23">
        <v>20.103354697500698</v>
      </c>
      <c r="K131" s="23">
        <v>0.33403819906591703</v>
      </c>
      <c r="L131" s="23">
        <v>6.5771994600000001</v>
      </c>
      <c r="M131" s="23">
        <v>0.108206963143036</v>
      </c>
      <c r="N131" s="5">
        <v>0.132199984485636</v>
      </c>
      <c r="O131" s="5">
        <v>3.6293787092776298E-4</v>
      </c>
    </row>
    <row r="132" spans="1:15" x14ac:dyDescent="0.2">
      <c r="A132" s="3" t="s">
        <v>25</v>
      </c>
      <c r="B132" s="4">
        <v>14.443068366312447</v>
      </c>
      <c r="C132" s="4" t="s">
        <v>2</v>
      </c>
      <c r="D132" s="5">
        <v>0.2505</v>
      </c>
      <c r="E132" s="23">
        <v>18.8762179597847</v>
      </c>
      <c r="F132" s="5">
        <v>9.6404959999999988</v>
      </c>
      <c r="G132" s="5">
        <v>0.18141709814015899</v>
      </c>
      <c r="H132" s="23">
        <v>2.00272748604774</v>
      </c>
      <c r="J132" s="23">
        <v>21.748830176314097</v>
      </c>
      <c r="K132" s="23">
        <v>0.89100541535523892</v>
      </c>
      <c r="L132" s="23">
        <v>5.8364876700000003</v>
      </c>
      <c r="M132" s="23">
        <v>0.18194665401931701</v>
      </c>
      <c r="N132" s="5">
        <v>0.127034218033135</v>
      </c>
      <c r="O132" s="5">
        <v>8.8399847249265202E-3</v>
      </c>
    </row>
    <row r="133" spans="1:15" x14ac:dyDescent="0.2">
      <c r="A133" s="3" t="s">
        <v>25</v>
      </c>
      <c r="B133" s="4">
        <v>15.451361935564368</v>
      </c>
      <c r="C133" s="4" t="s">
        <v>2</v>
      </c>
      <c r="D133" s="5">
        <v>0.2505</v>
      </c>
      <c r="E133" s="23">
        <v>18.8762179597847</v>
      </c>
      <c r="F133" s="5">
        <v>9.6404959999999988</v>
      </c>
      <c r="G133" s="5">
        <v>0.18141709814015899</v>
      </c>
      <c r="H133" s="23">
        <v>3.0110210553018901</v>
      </c>
      <c r="J133" s="23">
        <v>19.520698077400901</v>
      </c>
      <c r="K133" s="23">
        <v>0.337455528062236</v>
      </c>
      <c r="L133" s="23">
        <v>5.2978711499999998</v>
      </c>
      <c r="M133" s="23">
        <v>0.17254637429770101</v>
      </c>
      <c r="N133" s="5">
        <v>0.103393656438662</v>
      </c>
      <c r="O133" s="5">
        <v>2.6343741152275199E-3</v>
      </c>
    </row>
    <row r="134" spans="1:15" x14ac:dyDescent="0.2">
      <c r="A134" s="3" t="s">
        <v>25</v>
      </c>
      <c r="B134" s="4">
        <v>12.440343765854797</v>
      </c>
      <c r="C134" s="4" t="s">
        <v>3</v>
      </c>
      <c r="D134" s="5">
        <v>0.12411111111111112</v>
      </c>
      <c r="E134" s="23">
        <v>18.702291665521503</v>
      </c>
      <c r="F134" s="5">
        <v>10.642417680000001</v>
      </c>
      <c r="G134" s="5">
        <v>0.19838503284117948</v>
      </c>
      <c r="H134" s="23">
        <v>0</v>
      </c>
      <c r="J134" s="23">
        <v>22.3269040650802</v>
      </c>
      <c r="K134" s="23">
        <v>0.780197554817051</v>
      </c>
      <c r="L134" s="23">
        <v>6.9972097066666699</v>
      </c>
      <c r="M134" s="23">
        <v>0.53731336788334805</v>
      </c>
      <c r="N134" s="5">
        <v>0.156432993778681</v>
      </c>
      <c r="O134" s="5">
        <v>1.6557742342165501E-2</v>
      </c>
    </row>
    <row r="135" spans="1:15" x14ac:dyDescent="0.2">
      <c r="A135" s="3" t="s">
        <v>25</v>
      </c>
      <c r="B135" s="4">
        <v>12.440350615169713</v>
      </c>
      <c r="C135" s="4" t="s">
        <v>3</v>
      </c>
      <c r="D135" s="5">
        <v>0.12225</v>
      </c>
      <c r="E135" s="23">
        <v>18.702291665521503</v>
      </c>
      <c r="F135" s="5">
        <v>10.642417680000001</v>
      </c>
      <c r="G135" s="5">
        <v>0.19838503284117948</v>
      </c>
      <c r="H135" s="23">
        <v>6.84931523434512E-6</v>
      </c>
      <c r="J135" s="23">
        <v>20.750911341931698</v>
      </c>
      <c r="K135" s="23">
        <v>0.47485020882600099</v>
      </c>
      <c r="L135" s="23">
        <v>8.0619159166666705</v>
      </c>
      <c r="M135" s="23">
        <v>0.372136421439968</v>
      </c>
      <c r="N135" s="5">
        <v>0.16724121006763301</v>
      </c>
      <c r="O135" s="5">
        <v>7.05846418274075E-3</v>
      </c>
    </row>
    <row r="136" spans="1:15" x14ac:dyDescent="0.2">
      <c r="A136" s="3" t="s">
        <v>25</v>
      </c>
      <c r="B136" s="4">
        <v>13.476112125824805</v>
      </c>
      <c r="C136" s="4" t="s">
        <v>3</v>
      </c>
      <c r="D136" s="5">
        <v>0.24916666666666665</v>
      </c>
      <c r="E136" s="23">
        <v>18.702291665521503</v>
      </c>
      <c r="F136" s="5">
        <v>10.642417680000001</v>
      </c>
      <c r="G136" s="5">
        <v>0.19838503284117948</v>
      </c>
      <c r="H136" s="23">
        <v>1.0357683599696901</v>
      </c>
      <c r="J136" s="23">
        <v>21.773406227392801</v>
      </c>
      <c r="K136" s="23">
        <v>1.0388811866283001</v>
      </c>
      <c r="L136" s="23">
        <v>7.7106942900000002</v>
      </c>
      <c r="M136" s="23">
        <v>0.17506996556169099</v>
      </c>
      <c r="N136" s="5">
        <v>0.16776864626871099</v>
      </c>
      <c r="O136" s="5">
        <v>4.3822982919222101E-3</v>
      </c>
    </row>
    <row r="137" spans="1:15" x14ac:dyDescent="0.2">
      <c r="A137" s="3" t="s">
        <v>25</v>
      </c>
      <c r="B137" s="4">
        <v>14.443073313038363</v>
      </c>
      <c r="C137" s="4" t="s">
        <v>3</v>
      </c>
      <c r="D137" s="5">
        <v>0.24916666666666665</v>
      </c>
      <c r="E137" s="23">
        <v>18.702291665521503</v>
      </c>
      <c r="F137" s="5">
        <v>10.642417680000001</v>
      </c>
      <c r="G137" s="5">
        <v>0.19838503284117948</v>
      </c>
      <c r="H137" s="23">
        <v>2.0027295471842002</v>
      </c>
      <c r="J137" s="23">
        <v>22.278945722789501</v>
      </c>
      <c r="K137" s="23">
        <v>1.4519414599029299</v>
      </c>
      <c r="L137" s="23">
        <v>7.0915408199999996</v>
      </c>
      <c r="M137" s="23">
        <v>9.3443277155154894E-2</v>
      </c>
      <c r="N137" s="5">
        <v>0.15792696758321101</v>
      </c>
      <c r="O137" s="5">
        <v>8.9179757557799298E-3</v>
      </c>
    </row>
    <row r="138" spans="1:15" x14ac:dyDescent="0.2">
      <c r="A138" s="3" t="s">
        <v>25</v>
      </c>
      <c r="B138" s="4">
        <v>15.451360635462931</v>
      </c>
      <c r="C138" s="4" t="s">
        <v>3</v>
      </c>
      <c r="D138" s="5">
        <v>0.24916666666666665</v>
      </c>
      <c r="E138" s="23">
        <v>18.702291665521503</v>
      </c>
      <c r="F138" s="5">
        <v>10.642417680000001</v>
      </c>
      <c r="G138" s="5">
        <v>0.19838503284117948</v>
      </c>
      <c r="H138" s="23">
        <v>3.01101686960941</v>
      </c>
      <c r="J138" s="23">
        <v>22.063444691562601</v>
      </c>
      <c r="K138" s="23">
        <v>0.33206847852507504</v>
      </c>
      <c r="L138" s="23">
        <v>6.0952554000000001</v>
      </c>
      <c r="M138" s="23">
        <v>0.160112289001066</v>
      </c>
      <c r="N138" s="5">
        <v>0.13451317016046299</v>
      </c>
      <c r="O138" s="5">
        <v>5.3703933101482103E-3</v>
      </c>
    </row>
    <row r="139" spans="1:15" x14ac:dyDescent="0.2">
      <c r="A139" s="1" t="s">
        <v>26</v>
      </c>
      <c r="B139" s="2">
        <v>17.075873033991659</v>
      </c>
      <c r="C139" s="2" t="s">
        <v>2</v>
      </c>
      <c r="D139" s="6">
        <v>0.25989999999999996</v>
      </c>
      <c r="E139" s="22">
        <v>12.705905394621849</v>
      </c>
      <c r="F139" s="6">
        <v>4.0433874400000001</v>
      </c>
      <c r="G139" s="6">
        <v>5.03351626841093E-2</v>
      </c>
      <c r="H139" s="22">
        <v>0</v>
      </c>
      <c r="J139" s="22">
        <v>15.8087524549269</v>
      </c>
      <c r="K139" s="22">
        <v>0.474273890612191</v>
      </c>
      <c r="L139" s="22">
        <v>2.6282663333333298</v>
      </c>
      <c r="M139" s="22">
        <v>0.14687396155385099</v>
      </c>
      <c r="N139" s="6">
        <v>4.15124784952874E-2</v>
      </c>
      <c r="O139" s="6">
        <v>1.5201978170805101E-3</v>
      </c>
    </row>
    <row r="140" spans="1:15" x14ac:dyDescent="0.2">
      <c r="A140" s="1" t="s">
        <v>26</v>
      </c>
      <c r="B140" s="2">
        <v>18.070321283610983</v>
      </c>
      <c r="C140" s="2" t="s">
        <v>2</v>
      </c>
      <c r="D140" s="6">
        <v>0.25956666666666667</v>
      </c>
      <c r="E140" s="22">
        <v>12.705905394621849</v>
      </c>
      <c r="F140" s="6">
        <v>4.0433874400000001</v>
      </c>
      <c r="G140" s="6">
        <v>5.03351626841093E-2</v>
      </c>
      <c r="H140" s="22">
        <v>0.99444824961932698</v>
      </c>
      <c r="J140" s="22">
        <v>13.4214905457816</v>
      </c>
      <c r="K140" s="22">
        <v>0.36656848674547299</v>
      </c>
      <c r="L140" s="22">
        <v>2.1609087333333301</v>
      </c>
      <c r="M140" s="22">
        <v>0.186580325134245</v>
      </c>
      <c r="N140" s="6">
        <v>2.90310845549125E-2</v>
      </c>
      <c r="O140" s="6">
        <v>3.0553984549417002E-3</v>
      </c>
    </row>
    <row r="141" spans="1:15" x14ac:dyDescent="0.2">
      <c r="A141" s="1" t="s">
        <v>26</v>
      </c>
      <c r="B141" s="2">
        <v>19.02375183916708</v>
      </c>
      <c r="C141" s="2" t="s">
        <v>2</v>
      </c>
      <c r="D141" s="6">
        <v>0.25989999999999996</v>
      </c>
      <c r="E141" s="22">
        <v>12.705905394621849</v>
      </c>
      <c r="F141" s="6">
        <v>4.0433874400000001</v>
      </c>
      <c r="G141" s="6">
        <v>5.03351626841093E-2</v>
      </c>
      <c r="H141" s="22">
        <v>1.9478788051750999</v>
      </c>
      <c r="J141" s="22">
        <v>15.083488687908201</v>
      </c>
      <c r="K141" s="22">
        <v>0.36342891231834801</v>
      </c>
      <c r="L141" s="22">
        <v>1.31316570666667</v>
      </c>
      <c r="M141" s="22">
        <v>0.19039808816647899</v>
      </c>
      <c r="N141" s="6">
        <v>1.98151134857684E-2</v>
      </c>
      <c r="O141" s="6">
        <v>2.9966081486765702E-3</v>
      </c>
    </row>
    <row r="142" spans="1:15" x14ac:dyDescent="0.2">
      <c r="A142" s="1" t="s">
        <v>26</v>
      </c>
      <c r="B142" s="2">
        <v>20.048449137493048</v>
      </c>
      <c r="C142" s="2" t="s">
        <v>2</v>
      </c>
      <c r="D142" s="6">
        <v>0.25989999999999996</v>
      </c>
      <c r="E142" s="22">
        <v>12.705905394621849</v>
      </c>
      <c r="F142" s="6">
        <v>4.0433874400000001</v>
      </c>
      <c r="G142" s="6">
        <v>5.03351626841093E-2</v>
      </c>
      <c r="H142" s="22">
        <v>2.9725761035007499</v>
      </c>
      <c r="J142" s="22">
        <v>19.0539038406245</v>
      </c>
      <c r="K142" s="22">
        <v>1.00609010845479</v>
      </c>
      <c r="L142" s="22">
        <v>0.75848864000000005</v>
      </c>
      <c r="M142" s="22">
        <v>0.119220654182127</v>
      </c>
      <c r="N142" s="6">
        <v>1.4527354088326601E-2</v>
      </c>
      <c r="O142" s="6">
        <v>3.0518983543063498E-3</v>
      </c>
    </row>
    <row r="143" spans="1:15" x14ac:dyDescent="0.2">
      <c r="A143" s="1" t="s">
        <v>26</v>
      </c>
      <c r="B143" s="2">
        <v>17.075887874175464</v>
      </c>
      <c r="C143" s="2" t="s">
        <v>3</v>
      </c>
      <c r="D143" s="6">
        <v>0.25946666666666668</v>
      </c>
      <c r="E143" s="22">
        <v>13.473884914983001</v>
      </c>
      <c r="F143" s="6">
        <v>2.4404550600000001</v>
      </c>
      <c r="G143" s="6">
        <v>3.1811994973955399E-2</v>
      </c>
      <c r="H143" s="22">
        <v>0</v>
      </c>
      <c r="J143" s="22">
        <v>17.528689703578799</v>
      </c>
      <c r="K143" s="22">
        <v>0.52034124096105705</v>
      </c>
      <c r="L143" s="22">
        <v>1.35345173333333</v>
      </c>
      <c r="M143" s="22">
        <v>8.4748969717134304E-2</v>
      </c>
      <c r="N143" s="6">
        <v>2.3694974418184502E-2</v>
      </c>
      <c r="O143" s="6">
        <v>8.1221211975528998E-4</v>
      </c>
    </row>
    <row r="144" spans="1:15" x14ac:dyDescent="0.2">
      <c r="A144" s="1" t="s">
        <v>26</v>
      </c>
      <c r="B144" s="2">
        <v>18.070329559868366</v>
      </c>
      <c r="C144" s="2" t="s">
        <v>3</v>
      </c>
      <c r="D144" s="6">
        <v>0.25856666666666667</v>
      </c>
      <c r="E144" s="22">
        <v>13.473884914983001</v>
      </c>
      <c r="F144" s="6">
        <v>2.4404550600000001</v>
      </c>
      <c r="G144" s="6">
        <v>3.1811994973955399E-2</v>
      </c>
      <c r="H144" s="22">
        <v>0.99444168569258595</v>
      </c>
      <c r="J144" s="22">
        <v>16.663319295352498</v>
      </c>
      <c r="K144" s="22">
        <v>0.62724099946592005</v>
      </c>
      <c r="L144" s="22">
        <v>0.918838933333333</v>
      </c>
      <c r="M144" s="22">
        <v>0.18973085759484601</v>
      </c>
      <c r="N144" s="6">
        <v>1.52339866823999E-2</v>
      </c>
      <c r="O144" s="6">
        <v>2.6309359284106301E-3</v>
      </c>
    </row>
    <row r="145" spans="1:15" x14ac:dyDescent="0.2">
      <c r="A145" s="1" t="s">
        <v>26</v>
      </c>
      <c r="B145" s="2">
        <v>19.023765315830211</v>
      </c>
      <c r="C145" s="2" t="s">
        <v>3</v>
      </c>
      <c r="D145" s="6">
        <v>0.25946666666666668</v>
      </c>
      <c r="E145" s="22">
        <v>13.473884914983001</v>
      </c>
      <c r="F145" s="6">
        <v>2.4404550600000001</v>
      </c>
      <c r="G145" s="6">
        <v>3.1811994973955399E-2</v>
      </c>
      <c r="H145" s="22">
        <v>1.94787744165411</v>
      </c>
      <c r="J145" s="22">
        <v>16.856057147303002</v>
      </c>
      <c r="K145" s="22">
        <v>3.5795440151120599</v>
      </c>
      <c r="L145" s="22">
        <v>0.44319590666666703</v>
      </c>
      <c r="M145" s="22">
        <v>0.25452746846497898</v>
      </c>
      <c r="N145" s="6">
        <v>7.8408190852579697E-3</v>
      </c>
      <c r="O145" s="6">
        <v>5.4760446970151203E-3</v>
      </c>
    </row>
    <row r="146" spans="1:15" x14ac:dyDescent="0.2">
      <c r="A146" s="1" t="s">
        <v>26</v>
      </c>
      <c r="B146" s="2">
        <v>20.048444222476753</v>
      </c>
      <c r="C146" s="2" t="s">
        <v>3</v>
      </c>
      <c r="D146" s="6">
        <v>0.25946666666666668</v>
      </c>
      <c r="E146" s="22">
        <v>13.473884914983001</v>
      </c>
      <c r="F146" s="6">
        <v>2.4404550600000001</v>
      </c>
      <c r="G146" s="6">
        <v>3.1811994973955399E-2</v>
      </c>
      <c r="H146" s="22">
        <v>2.9725563483003299</v>
      </c>
      <c r="J146" s="22">
        <v>17.813512164806301</v>
      </c>
      <c r="K146" s="22">
        <v>1.1127528098200601</v>
      </c>
      <c r="L146" s="22">
        <v>0.850967893333333</v>
      </c>
      <c r="M146" s="22">
        <v>0.115867932945058</v>
      </c>
      <c r="N146" s="6">
        <v>1.5087526710252401E-2</v>
      </c>
      <c r="O146" s="6">
        <v>1.3944259172990201E-3</v>
      </c>
    </row>
    <row r="147" spans="1:15" x14ac:dyDescent="0.2">
      <c r="A147" s="3" t="s">
        <v>27</v>
      </c>
      <c r="B147" s="4">
        <v>27.295338755706965</v>
      </c>
      <c r="C147" s="4" t="s">
        <v>2</v>
      </c>
      <c r="D147" s="5">
        <v>0.2505</v>
      </c>
      <c r="E147" s="23">
        <v>13.432098684878385</v>
      </c>
      <c r="F147" s="5">
        <v>0.69533275500000002</v>
      </c>
      <c r="G147" s="5">
        <v>7.664302700569575E-3</v>
      </c>
      <c r="H147" s="23">
        <v>0</v>
      </c>
      <c r="J147" s="23">
        <v>19.2958725291242</v>
      </c>
      <c r="K147" s="23">
        <v>0.83043299169997298</v>
      </c>
      <c r="L147" s="23">
        <v>0.42102801000000001</v>
      </c>
      <c r="M147" s="23">
        <v>0.13648985607352301</v>
      </c>
      <c r="N147" s="5">
        <v>8.1827881386669996E-3</v>
      </c>
      <c r="O147" s="5">
        <v>2.9118684605383299E-3</v>
      </c>
    </row>
    <row r="148" spans="1:15" x14ac:dyDescent="0.2">
      <c r="A148" s="3" t="s">
        <v>27</v>
      </c>
      <c r="B148" s="4">
        <v>39.796613616183436</v>
      </c>
      <c r="C148" s="4" t="s">
        <v>2</v>
      </c>
      <c r="D148" s="5">
        <v>6.2966666666666671E-2</v>
      </c>
      <c r="E148" s="23">
        <v>13.432098684878385</v>
      </c>
      <c r="F148" s="5">
        <v>0.69533275500000002</v>
      </c>
      <c r="G148" s="5">
        <v>7.664302700569575E-3</v>
      </c>
      <c r="H148" s="23">
        <v>12.5012748604768</v>
      </c>
      <c r="J148" s="23">
        <v>7.0117442176870703</v>
      </c>
      <c r="K148" s="23">
        <v>0</v>
      </c>
      <c r="L148" s="23">
        <v>1.62446666666667E-3</v>
      </c>
      <c r="M148" s="23">
        <v>2.81365880186872E-3</v>
      </c>
      <c r="N148" s="5">
        <v>1.1390344756825401E-5</v>
      </c>
      <c r="O148" s="5">
        <v>1.9728655834547299E-5</v>
      </c>
    </row>
    <row r="149" spans="1:15" x14ac:dyDescent="0.2">
      <c r="A149" s="3" t="s">
        <v>27</v>
      </c>
      <c r="B149" s="4">
        <v>27.295346841704074</v>
      </c>
      <c r="C149" s="4" t="s">
        <v>3</v>
      </c>
      <c r="D149" s="5">
        <v>0.25080000000000002</v>
      </c>
      <c r="E149" s="23">
        <v>9.7395842149206491</v>
      </c>
      <c r="F149" s="5">
        <v>0.66027608000000004</v>
      </c>
      <c r="G149" s="5">
        <v>5.69589841331307E-3</v>
      </c>
      <c r="H149" s="23">
        <v>0</v>
      </c>
      <c r="J149" s="23">
        <v>13.893667828240501</v>
      </c>
      <c r="K149" s="23">
        <v>1.2187390097239399</v>
      </c>
      <c r="L149" s="23">
        <v>0.18096558666666701</v>
      </c>
      <c r="M149" s="23">
        <v>9.0358749948027298E-2</v>
      </c>
      <c r="N149" s="5">
        <v>2.4451362270667301E-3</v>
      </c>
      <c r="O149" s="5">
        <v>9.8916087156519306E-4</v>
      </c>
    </row>
    <row r="150" spans="1:15" x14ac:dyDescent="0.2">
      <c r="A150" s="3" t="s">
        <v>27</v>
      </c>
      <c r="B150" s="4">
        <v>39.796617072553389</v>
      </c>
      <c r="C150" s="4" t="s">
        <v>3</v>
      </c>
      <c r="D150" s="5">
        <v>6.4125000000000001E-2</v>
      </c>
      <c r="E150" s="23">
        <v>9.7395842149206491</v>
      </c>
      <c r="F150" s="5">
        <v>0.66027608000000004</v>
      </c>
      <c r="G150" s="5">
        <v>5.69589841331307E-3</v>
      </c>
      <c r="H150" s="23">
        <v>12.5012702308474</v>
      </c>
      <c r="J150" s="23">
        <v>15.2151784624411</v>
      </c>
      <c r="K150" s="23">
        <v>0.82337581079039601</v>
      </c>
      <c r="L150" s="23">
        <v>0.21273600000000001</v>
      </c>
      <c r="M150" s="23">
        <v>6.7117646681033094E-2</v>
      </c>
      <c r="N150" s="5">
        <v>3.2052890171076899E-3</v>
      </c>
      <c r="O150" s="5">
        <v>8.6520714421407699E-4</v>
      </c>
    </row>
    <row r="151" spans="1:15" x14ac:dyDescent="0.2">
      <c r="A151" s="1" t="s">
        <v>28</v>
      </c>
      <c r="B151" s="2">
        <v>14.182801718671156</v>
      </c>
      <c r="C151" s="2" t="s">
        <v>2</v>
      </c>
      <c r="D151" s="6">
        <v>0.23620000000000002</v>
      </c>
      <c r="E151" s="22">
        <v>17.04747279043815</v>
      </c>
      <c r="F151" s="6">
        <v>1.56094749</v>
      </c>
      <c r="G151" s="6">
        <v>2.5927385111731149E-2</v>
      </c>
      <c r="H151" s="22">
        <v>0</v>
      </c>
      <c r="J151" s="22">
        <v>21.1661847351155</v>
      </c>
      <c r="K151" s="22">
        <v>0.50746382086040798</v>
      </c>
      <c r="L151" s="22">
        <v>0.83018897999999997</v>
      </c>
      <c r="M151" s="22">
        <v>0.236036018180596</v>
      </c>
      <c r="N151" s="6">
        <v>1.74922697243859E-2</v>
      </c>
      <c r="O151" s="6">
        <v>4.6348497451621498E-3</v>
      </c>
    </row>
    <row r="152" spans="1:15" x14ac:dyDescent="0.2">
      <c r="A152" s="1" t="s">
        <v>28</v>
      </c>
      <c r="B152" s="2">
        <v>22.322802226027243</v>
      </c>
      <c r="C152" s="2" t="s">
        <v>2</v>
      </c>
      <c r="D152" s="6">
        <v>6.3049999999999995E-2</v>
      </c>
      <c r="E152" s="22">
        <v>17.04747279043815</v>
      </c>
      <c r="F152" s="6">
        <v>1.56094749</v>
      </c>
      <c r="G152" s="6">
        <v>2.5927385111731149E-2</v>
      </c>
      <c r="H152" s="22">
        <v>8.1400005073564099</v>
      </c>
      <c r="J152" s="22">
        <v>18.683889764286999</v>
      </c>
      <c r="K152" s="22">
        <v>0.62267846075974997</v>
      </c>
      <c r="L152" s="22">
        <v>0.55543996333333301</v>
      </c>
      <c r="M152" s="22">
        <v>3.9102343275231301E-2</v>
      </c>
      <c r="N152" s="6">
        <v>1.03731140153534E-2</v>
      </c>
      <c r="O152" s="6">
        <v>7.0459275501643E-4</v>
      </c>
    </row>
    <row r="153" spans="1:15" x14ac:dyDescent="0.2">
      <c r="A153" s="1" t="s">
        <v>28</v>
      </c>
      <c r="B153" s="2">
        <v>13.243027841197391</v>
      </c>
      <c r="C153" s="2" t="s">
        <v>3</v>
      </c>
      <c r="D153" s="6">
        <v>0.23646666666666669</v>
      </c>
      <c r="E153" s="22">
        <v>16.846173100100948</v>
      </c>
      <c r="F153" s="6">
        <v>3.9788821350000001</v>
      </c>
      <c r="G153" s="6">
        <v>6.5949139542387347E-2</v>
      </c>
      <c r="H153" s="22">
        <v>0</v>
      </c>
      <c r="J153" s="22">
        <v>18.947474585921299</v>
      </c>
      <c r="K153" s="22">
        <v>0.68550589615402102</v>
      </c>
      <c r="L153" s="22">
        <v>2.9140807799999999</v>
      </c>
      <c r="M153" s="22">
        <v>0.13414787341137199</v>
      </c>
      <c r="N153" s="6">
        <v>5.52482143179827E-2</v>
      </c>
      <c r="O153" s="6">
        <v>3.9676400327227201E-3</v>
      </c>
    </row>
    <row r="154" spans="1:15" x14ac:dyDescent="0.2">
      <c r="A154" s="1" t="s">
        <v>28</v>
      </c>
      <c r="B154" s="2">
        <v>14.182805745813626</v>
      </c>
      <c r="C154" s="2" t="s">
        <v>3</v>
      </c>
      <c r="D154" s="6">
        <v>0.23646666666666669</v>
      </c>
      <c r="E154" s="22">
        <v>16.846173100100948</v>
      </c>
      <c r="F154" s="6">
        <v>3.9788821350000001</v>
      </c>
      <c r="G154" s="6">
        <v>6.5949139542387347E-2</v>
      </c>
      <c r="H154" s="22">
        <v>0.93977790461687305</v>
      </c>
      <c r="J154" s="22">
        <v>17.658229408962999</v>
      </c>
      <c r="K154" s="22">
        <v>0.71736072909641801</v>
      </c>
      <c r="L154" s="22">
        <v>1.4091117</v>
      </c>
      <c r="M154" s="22">
        <v>0.199498310253473</v>
      </c>
      <c r="N154" s="6">
        <v>2.4808078752904601E-2</v>
      </c>
      <c r="O154" s="6">
        <v>2.7760115225548602E-3</v>
      </c>
    </row>
    <row r="155" spans="1:15" x14ac:dyDescent="0.2">
      <c r="A155" s="1" t="s">
        <v>28</v>
      </c>
      <c r="B155" s="2">
        <v>22.322807521561529</v>
      </c>
      <c r="C155" s="2" t="s">
        <v>3</v>
      </c>
      <c r="D155" s="6">
        <v>6.0849999999999994E-2</v>
      </c>
      <c r="E155" s="22">
        <v>16.846173100100948</v>
      </c>
      <c r="F155" s="6">
        <v>3.9788821350000001</v>
      </c>
      <c r="G155" s="6">
        <v>6.5949139542387347E-2</v>
      </c>
      <c r="H155" s="22">
        <v>9.0797796803654194</v>
      </c>
      <c r="J155" s="22">
        <v>16.6805812906954</v>
      </c>
      <c r="K155" s="22">
        <v>1.25995967289275</v>
      </c>
      <c r="L155" s="22">
        <v>0.59449118999999995</v>
      </c>
      <c r="M155" s="22">
        <v>0.151619246539556</v>
      </c>
      <c r="N155" s="6">
        <v>9.7900828504785993E-3</v>
      </c>
      <c r="O155" s="6">
        <v>1.7013860940690399E-3</v>
      </c>
    </row>
    <row r="156" spans="1:15" x14ac:dyDescent="0.2">
      <c r="A156" s="3" t="s">
        <v>29</v>
      </c>
      <c r="B156" s="4">
        <v>9.8622325279041867</v>
      </c>
      <c r="C156" s="4" t="s">
        <v>2</v>
      </c>
      <c r="D156" s="5">
        <v>0.2508333333333333</v>
      </c>
      <c r="E156" s="23">
        <v>22.239036508537648</v>
      </c>
      <c r="F156" s="5">
        <v>3.9517704400000002</v>
      </c>
      <c r="G156" s="5">
        <v>8.7527071787573754E-2</v>
      </c>
      <c r="H156" s="23">
        <v>0</v>
      </c>
      <c r="J156" s="23">
        <v>24.2345530041394</v>
      </c>
      <c r="K156" s="23">
        <v>0.41410610848579299</v>
      </c>
      <c r="L156" s="23">
        <v>3.34041401333333</v>
      </c>
      <c r="M156" s="23">
        <v>0.139428982878576</v>
      </c>
      <c r="N156" s="5">
        <v>8.0922784201519798E-2</v>
      </c>
      <c r="O156" s="5">
        <v>2.4591330773755002E-3</v>
      </c>
    </row>
    <row r="157" spans="1:15" x14ac:dyDescent="0.2">
      <c r="A157" s="3" t="s">
        <v>29</v>
      </c>
      <c r="B157" s="4">
        <v>10.823912227296027</v>
      </c>
      <c r="C157" s="4" t="s">
        <v>2</v>
      </c>
      <c r="D157" s="5">
        <v>0.25038888888888888</v>
      </c>
      <c r="E157" s="23">
        <v>22.239036508537648</v>
      </c>
      <c r="F157" s="5">
        <v>3.9517704400000002</v>
      </c>
      <c r="G157" s="5">
        <v>8.7527071787573754E-2</v>
      </c>
      <c r="H157" s="23">
        <v>0.96167969939120301</v>
      </c>
      <c r="J157" s="23">
        <v>25.249884277587402</v>
      </c>
      <c r="K157" s="23">
        <v>0.30071311300544601</v>
      </c>
      <c r="L157" s="23">
        <v>3.14561725333333</v>
      </c>
      <c r="M157" s="23">
        <v>6.2588702672509003E-2</v>
      </c>
      <c r="N157" s="5">
        <v>7.9434259436711202E-2</v>
      </c>
      <c r="O157" s="5">
        <v>2.28057155710537E-3</v>
      </c>
    </row>
    <row r="158" spans="1:15" x14ac:dyDescent="0.2">
      <c r="A158" s="3" t="s">
        <v>29</v>
      </c>
      <c r="B158" s="4">
        <v>11.859616660326081</v>
      </c>
      <c r="C158" s="4" t="s">
        <v>2</v>
      </c>
      <c r="D158" s="5">
        <v>0.2508333333333333</v>
      </c>
      <c r="E158" s="23">
        <v>22.239036508537648</v>
      </c>
      <c r="F158" s="5">
        <v>3.9517704400000002</v>
      </c>
      <c r="G158" s="5">
        <v>8.7527071787573754E-2</v>
      </c>
      <c r="H158" s="23">
        <v>1.9973841324203001</v>
      </c>
      <c r="J158" s="23">
        <v>27.284175300810599</v>
      </c>
      <c r="K158" s="23">
        <v>0.64939733907094299</v>
      </c>
      <c r="L158" s="23">
        <v>2.3068354933333302</v>
      </c>
      <c r="M158" s="23">
        <v>0.17704191241895401</v>
      </c>
      <c r="N158" s="5">
        <v>6.2865003936154504E-2</v>
      </c>
      <c r="O158" s="5">
        <v>3.3838506068159498E-3</v>
      </c>
    </row>
    <row r="159" spans="1:15" x14ac:dyDescent="0.2">
      <c r="A159" s="3" t="s">
        <v>29</v>
      </c>
      <c r="B159" s="4">
        <v>12.884227612887649</v>
      </c>
      <c r="C159" s="4" t="s">
        <v>2</v>
      </c>
      <c r="D159" s="5">
        <v>0.2508333333333333</v>
      </c>
      <c r="E159" s="23">
        <v>22.239036508537648</v>
      </c>
      <c r="F159" s="5">
        <v>3.9517704400000002</v>
      </c>
      <c r="G159" s="5">
        <v>8.7527071787573754E-2</v>
      </c>
      <c r="H159" s="23">
        <v>3.0219950849825099</v>
      </c>
      <c r="J159" s="23">
        <v>24.507554167327299</v>
      </c>
      <c r="K159" s="23">
        <v>0.22479774943922198</v>
      </c>
      <c r="L159" s="23">
        <v>1.7654239599999999</v>
      </c>
      <c r="M159" s="23">
        <v>4.5030095445726101E-2</v>
      </c>
      <c r="N159" s="5">
        <v>4.3269621704200199E-2</v>
      </c>
      <c r="O159" s="5">
        <v>1.3530742208586299E-3</v>
      </c>
    </row>
    <row r="160" spans="1:15" x14ac:dyDescent="0.2">
      <c r="A160" s="3" t="s">
        <v>29</v>
      </c>
      <c r="B160" s="4">
        <v>13.900617040841112</v>
      </c>
      <c r="C160" s="4" t="s">
        <v>2</v>
      </c>
      <c r="D160" s="5">
        <v>0.2508333333333333</v>
      </c>
      <c r="E160" s="23">
        <v>22.239036508537648</v>
      </c>
      <c r="F160" s="5">
        <v>3.9517704400000002</v>
      </c>
      <c r="G160" s="5">
        <v>8.7527071787573754E-2</v>
      </c>
      <c r="H160" s="23">
        <v>4.0383845129375597</v>
      </c>
      <c r="J160" s="23">
        <v>23.728207126936603</v>
      </c>
      <c r="K160" s="23">
        <v>0.37755960106158304</v>
      </c>
      <c r="L160" s="23">
        <v>1.3780582800000001</v>
      </c>
      <c r="M160" s="23">
        <v>5.3064142954669498E-2</v>
      </c>
      <c r="N160" s="5">
        <v>3.27120076548423E-2</v>
      </c>
      <c r="O160" s="5">
        <v>1.7672848275356999E-3</v>
      </c>
    </row>
    <row r="161" spans="1:15" x14ac:dyDescent="0.2">
      <c r="A161" s="3" t="s">
        <v>29</v>
      </c>
      <c r="B161" s="4">
        <v>19.982915969052009</v>
      </c>
      <c r="C161" s="4" t="s">
        <v>2</v>
      </c>
      <c r="D161" s="5">
        <v>6.5158333333333332E-2</v>
      </c>
      <c r="E161" s="23">
        <v>22.239036508537648</v>
      </c>
      <c r="F161" s="5">
        <v>3.9517704400000002</v>
      </c>
      <c r="G161" s="5">
        <v>8.7527071787573754E-2</v>
      </c>
      <c r="H161" s="23">
        <v>10.1206834411469</v>
      </c>
      <c r="J161" s="23">
        <v>21.497378918104399</v>
      </c>
      <c r="K161" s="23">
        <v>0.98480517114612098</v>
      </c>
      <c r="L161" s="23">
        <v>0.37784274333333301</v>
      </c>
      <c r="M161" s="23">
        <v>4.4630914522918202E-2</v>
      </c>
      <c r="N161" s="5">
        <v>8.0937187404561198E-3</v>
      </c>
      <c r="O161" s="5">
        <v>6.1800383450803895E-4</v>
      </c>
    </row>
    <row r="162" spans="1:15" x14ac:dyDescent="0.2">
      <c r="A162" s="3" t="s">
        <v>29</v>
      </c>
      <c r="B162" s="4">
        <v>20.234798959917899</v>
      </c>
      <c r="C162" s="4" t="s">
        <v>2</v>
      </c>
      <c r="D162" s="5">
        <v>6.5158333333333332E-2</v>
      </c>
      <c r="E162" s="23">
        <v>22.239036508537648</v>
      </c>
      <c r="F162" s="5">
        <v>3.9517704400000002</v>
      </c>
      <c r="G162" s="5">
        <v>8.7527071787573754E-2</v>
      </c>
      <c r="H162" s="23">
        <v>10.3725664320144</v>
      </c>
      <c r="J162" s="23">
        <v>21.116250888947199</v>
      </c>
      <c r="K162" s="23">
        <v>0.379948483716463</v>
      </c>
      <c r="L162" s="23">
        <v>0.40014393666666698</v>
      </c>
      <c r="M162" s="23">
        <v>3.4759166040928401E-2</v>
      </c>
      <c r="N162" s="5">
        <v>8.4415547970450294E-3</v>
      </c>
      <c r="O162" s="5">
        <v>5.9980821619466304E-4</v>
      </c>
    </row>
    <row r="163" spans="1:15" x14ac:dyDescent="0.2">
      <c r="A163" s="3" t="s">
        <v>29</v>
      </c>
      <c r="B163" s="4">
        <v>20.50867630644376</v>
      </c>
      <c r="C163" s="4" t="s">
        <v>2</v>
      </c>
      <c r="D163" s="5">
        <v>6.5158333333333332E-2</v>
      </c>
      <c r="E163" s="23">
        <v>22.239036508537648</v>
      </c>
      <c r="F163" s="5">
        <v>3.9517704400000002</v>
      </c>
      <c r="G163" s="5">
        <v>8.7527071787573754E-2</v>
      </c>
      <c r="H163" s="23">
        <v>10.646443778538901</v>
      </c>
      <c r="J163" s="23">
        <v>18.740520171071601</v>
      </c>
      <c r="K163" s="23">
        <v>0.385699845850411</v>
      </c>
      <c r="L163" s="23">
        <v>0.45597134</v>
      </c>
      <c r="M163" s="23">
        <v>4.9583927168298202E-2</v>
      </c>
      <c r="N163" s="5">
        <v>8.53659652530998E-3</v>
      </c>
      <c r="O163" s="5">
        <v>8.2518159972249803E-4</v>
      </c>
    </row>
    <row r="164" spans="1:15" x14ac:dyDescent="0.2">
      <c r="A164" s="3" t="s">
        <v>29</v>
      </c>
      <c r="B164" s="4">
        <v>20.749998160832792</v>
      </c>
      <c r="C164" s="4" t="s">
        <v>2</v>
      </c>
      <c r="D164" s="5">
        <v>6.5158333333333332E-2</v>
      </c>
      <c r="E164" s="23">
        <v>22.239036508537648</v>
      </c>
      <c r="F164" s="5">
        <v>3.9517704400000002</v>
      </c>
      <c r="G164" s="5">
        <v>8.7527071787573754E-2</v>
      </c>
      <c r="H164" s="23">
        <v>10.8877656329276</v>
      </c>
      <c r="J164" s="23">
        <v>21.273855180245601</v>
      </c>
      <c r="K164" s="23">
        <v>0.28961292334046601</v>
      </c>
      <c r="L164" s="23">
        <v>0.33563419999999999</v>
      </c>
      <c r="M164" s="23">
        <v>3.0685753917267501E-2</v>
      </c>
      <c r="N164" s="5">
        <v>7.1376774012703497E-3</v>
      </c>
      <c r="O164" s="5">
        <v>6.2156724841319405E-4</v>
      </c>
    </row>
    <row r="165" spans="1:15" x14ac:dyDescent="0.2">
      <c r="A165" s="3" t="s">
        <v>29</v>
      </c>
      <c r="B165" s="4">
        <v>20.958219273211053</v>
      </c>
      <c r="C165" s="4" t="s">
        <v>2</v>
      </c>
      <c r="D165" s="5">
        <v>6.5158333333333332E-2</v>
      </c>
      <c r="E165" s="23">
        <v>22.239036508537648</v>
      </c>
      <c r="F165" s="5">
        <v>3.9517704400000002</v>
      </c>
      <c r="G165" s="5">
        <v>8.7527071787573754E-2</v>
      </c>
      <c r="H165" s="23">
        <v>11.095986745307201</v>
      </c>
      <c r="J165" s="23">
        <v>18.599668670056701</v>
      </c>
      <c r="K165" s="23">
        <v>1.3955544431923899</v>
      </c>
      <c r="L165" s="23">
        <v>0.37552331999999999</v>
      </c>
      <c r="M165" s="23">
        <v>5.8526101915271099E-2</v>
      </c>
      <c r="N165" s="5">
        <v>6.9376330068064299E-3</v>
      </c>
      <c r="O165" s="5">
        <v>7.2842139210812801E-4</v>
      </c>
    </row>
    <row r="166" spans="1:15" x14ac:dyDescent="0.2">
      <c r="A166" s="3" t="s">
        <v>29</v>
      </c>
      <c r="B166" s="4">
        <v>9.8622389015725691</v>
      </c>
      <c r="C166" s="4" t="s">
        <v>3</v>
      </c>
      <c r="D166" s="5">
        <v>0.2508333333333333</v>
      </c>
      <c r="E166" s="23">
        <v>23.17480321585445</v>
      </c>
      <c r="F166" s="5">
        <v>4.5626859399999997</v>
      </c>
      <c r="G166" s="5">
        <v>0.10471063705962799</v>
      </c>
      <c r="H166" s="23">
        <v>0</v>
      </c>
      <c r="J166" s="23">
        <v>26.3521669694553</v>
      </c>
      <c r="K166" s="23">
        <v>0.56732636983296203</v>
      </c>
      <c r="L166" s="23">
        <v>3.54300821333333</v>
      </c>
      <c r="M166" s="23">
        <v>0.19794690303482601</v>
      </c>
      <c r="N166" s="5">
        <v>9.3354758926189094E-2</v>
      </c>
      <c r="O166" s="5">
        <v>5.2482524022808398E-3</v>
      </c>
    </row>
    <row r="167" spans="1:15" x14ac:dyDescent="0.2">
      <c r="A167" s="3" t="s">
        <v>29</v>
      </c>
      <c r="B167" s="4">
        <v>10.823916761797202</v>
      </c>
      <c r="C167" s="4" t="s">
        <v>3</v>
      </c>
      <c r="D167" s="5">
        <v>0.25044444444444447</v>
      </c>
      <c r="E167" s="23">
        <v>23.17480321585445</v>
      </c>
      <c r="F167" s="5">
        <v>4.5626859399999997</v>
      </c>
      <c r="G167" s="5">
        <v>0.10471063705962799</v>
      </c>
      <c r="H167" s="23">
        <v>0.96167786022303803</v>
      </c>
      <c r="J167" s="23">
        <v>25.397310454046298</v>
      </c>
      <c r="K167" s="23">
        <v>1.1980408258481099</v>
      </c>
      <c r="L167" s="23">
        <v>2.7036230799999998</v>
      </c>
      <c r="M167" s="23">
        <v>0.241325174876797</v>
      </c>
      <c r="N167" s="5">
        <v>6.8619956620982803E-2</v>
      </c>
      <c r="O167" s="5">
        <v>6.0811776901101696E-3</v>
      </c>
    </row>
    <row r="168" spans="1:15" x14ac:dyDescent="0.2">
      <c r="A168" s="3" t="s">
        <v>29</v>
      </c>
      <c r="B168" s="4">
        <v>11.859644374682262</v>
      </c>
      <c r="C168" s="4" t="s">
        <v>3</v>
      </c>
      <c r="D168" s="5">
        <v>0.25044444444444447</v>
      </c>
      <c r="E168" s="23">
        <v>23.17480321585445</v>
      </c>
      <c r="F168" s="5">
        <v>4.5626859399999997</v>
      </c>
      <c r="G168" s="5">
        <v>0.10471063705962799</v>
      </c>
      <c r="H168" s="23">
        <v>1.9974054731100099</v>
      </c>
      <c r="J168" s="23">
        <v>27.145292181578601</v>
      </c>
      <c r="K168" s="23">
        <v>0.18654515330221799</v>
      </c>
      <c r="L168" s="23">
        <v>2.0264061333333299</v>
      </c>
      <c r="M168" s="23">
        <v>0.110997105791388</v>
      </c>
      <c r="N168" s="5">
        <v>5.5003093147975003E-2</v>
      </c>
      <c r="O168" s="5">
        <v>2.9071966751148398E-3</v>
      </c>
    </row>
    <row r="169" spans="1:15" x14ac:dyDescent="0.2">
      <c r="A169" s="3" t="s">
        <v>29</v>
      </c>
      <c r="B169" s="4">
        <v>12.884222444191844</v>
      </c>
      <c r="C169" s="4" t="s">
        <v>3</v>
      </c>
      <c r="D169" s="5">
        <v>0.2508333333333333</v>
      </c>
      <c r="E169" s="23">
        <v>23.17480321585445</v>
      </c>
      <c r="F169" s="5">
        <v>4.5626859399999997</v>
      </c>
      <c r="G169" s="5">
        <v>0.10471063705962799</v>
      </c>
      <c r="H169" s="23">
        <v>3.021983542618</v>
      </c>
      <c r="J169" s="23">
        <v>24.781065639408702</v>
      </c>
      <c r="K169" s="23">
        <v>0.41251512890398301</v>
      </c>
      <c r="L169" s="23">
        <v>1.73966456</v>
      </c>
      <c r="M169" s="23">
        <v>4.43467924027343E-2</v>
      </c>
      <c r="N169" s="5">
        <v>4.3119207723140797E-2</v>
      </c>
      <c r="O169" s="5">
        <v>1.66827602249028E-3</v>
      </c>
    </row>
    <row r="170" spans="1:15" x14ac:dyDescent="0.2">
      <c r="A170" s="3" t="s">
        <v>29</v>
      </c>
      <c r="B170" s="4">
        <v>13.900623002282204</v>
      </c>
      <c r="C170" s="4" t="s">
        <v>3</v>
      </c>
      <c r="D170" s="5">
        <v>0.25044444444444447</v>
      </c>
      <c r="E170" s="23">
        <v>23.17480321585445</v>
      </c>
      <c r="F170" s="5">
        <v>4.5626859399999997</v>
      </c>
      <c r="G170" s="5">
        <v>0.10471063705962799</v>
      </c>
      <c r="H170" s="23">
        <v>4.0383841007102701</v>
      </c>
      <c r="J170" s="23">
        <v>23.750398898087397</v>
      </c>
      <c r="K170" s="23">
        <v>6.94939306905724E-2</v>
      </c>
      <c r="L170" s="23">
        <v>1.479425</v>
      </c>
      <c r="M170" s="23">
        <v>9.8435195811685194E-2</v>
      </c>
      <c r="N170" s="5">
        <v>3.51411169310945E-2</v>
      </c>
      <c r="O170" s="5">
        <v>2.4312838221234902E-3</v>
      </c>
    </row>
    <row r="171" spans="1:15" x14ac:dyDescent="0.2">
      <c r="A171" s="3" t="s">
        <v>29</v>
      </c>
      <c r="B171" s="4">
        <v>19.982921708523207</v>
      </c>
      <c r="C171" s="4" t="s">
        <v>3</v>
      </c>
      <c r="D171" s="5">
        <v>6.6041666666666665E-2</v>
      </c>
      <c r="E171" s="23">
        <v>23.17480321585445</v>
      </c>
      <c r="F171" s="5">
        <v>4.5626859399999997</v>
      </c>
      <c r="G171" s="5">
        <v>0.10471063705962799</v>
      </c>
      <c r="H171" s="23">
        <v>10.120682806950599</v>
      </c>
      <c r="J171" s="23">
        <v>18.0711722628965</v>
      </c>
      <c r="K171" s="23">
        <v>0.81214133539102007</v>
      </c>
      <c r="L171" s="23">
        <v>0.470595293333333</v>
      </c>
      <c r="M171" s="23">
        <v>6.3687787504485796E-2</v>
      </c>
      <c r="N171" s="5">
        <v>8.4718932456106597E-3</v>
      </c>
      <c r="O171" s="5">
        <v>8.3358584951068095E-4</v>
      </c>
    </row>
    <row r="172" spans="1:15" x14ac:dyDescent="0.2">
      <c r="A172" s="3" t="s">
        <v>29</v>
      </c>
      <c r="B172" s="4">
        <v>20.234809360731624</v>
      </c>
      <c r="C172" s="4" t="s">
        <v>3</v>
      </c>
      <c r="D172" s="5">
        <v>6.6041666666666665E-2</v>
      </c>
      <c r="E172" s="23">
        <v>23.17480321585445</v>
      </c>
      <c r="F172" s="5">
        <v>4.5626859399999997</v>
      </c>
      <c r="G172" s="5">
        <v>0.10471063705962799</v>
      </c>
      <c r="H172" s="23">
        <v>10.372570459157799</v>
      </c>
      <c r="J172" s="23">
        <v>18.261866976270401</v>
      </c>
      <c r="K172" s="23">
        <v>1.00162380980625</v>
      </c>
      <c r="L172" s="23">
        <v>0.41876535999999998</v>
      </c>
      <c r="M172" s="23">
        <v>4.1850216053368201E-2</v>
      </c>
      <c r="N172" s="5">
        <v>7.6196719671893301E-3</v>
      </c>
      <c r="O172" s="5">
        <v>3.6442614788378199E-4</v>
      </c>
    </row>
    <row r="173" spans="1:15" x14ac:dyDescent="0.2">
      <c r="A173" s="3" t="s">
        <v>29</v>
      </c>
      <c r="B173" s="4">
        <v>20.508682711821763</v>
      </c>
      <c r="C173" s="4" t="s">
        <v>3</v>
      </c>
      <c r="D173" s="5">
        <v>6.6041666666666665E-2</v>
      </c>
      <c r="E173" s="23">
        <v>23.17480321585445</v>
      </c>
      <c r="F173" s="5">
        <v>4.5626859399999997</v>
      </c>
      <c r="G173" s="5">
        <v>0.10471063705962799</v>
      </c>
      <c r="H173" s="23">
        <v>10.6464438102486</v>
      </c>
      <c r="J173" s="23">
        <v>17.746829149994301</v>
      </c>
      <c r="K173" s="23">
        <v>1.0254597038262399</v>
      </c>
      <c r="L173" s="23">
        <v>0.43606336000000001</v>
      </c>
      <c r="M173" s="23">
        <v>8.2505162780897506E-2</v>
      </c>
      <c r="N173" s="5">
        <v>7.6929263473919998E-3</v>
      </c>
      <c r="O173" s="5">
        <v>1.17933374086958E-3</v>
      </c>
    </row>
    <row r="174" spans="1:15" x14ac:dyDescent="0.2">
      <c r="A174" s="3" t="s">
        <v>29</v>
      </c>
      <c r="B174" s="4">
        <v>20.750003710046588</v>
      </c>
      <c r="C174" s="4" t="s">
        <v>3</v>
      </c>
      <c r="D174" s="5">
        <v>6.6041666666666665E-2</v>
      </c>
      <c r="E174" s="23">
        <v>23.17480321585445</v>
      </c>
      <c r="F174" s="5">
        <v>4.5626859399999997</v>
      </c>
      <c r="G174" s="5">
        <v>0.10471063705962799</v>
      </c>
      <c r="H174" s="23">
        <v>10.887764808472699</v>
      </c>
      <c r="J174" s="23">
        <v>18.7750170962487</v>
      </c>
      <c r="K174" s="23">
        <v>1.0433073346205999</v>
      </c>
      <c r="L174" s="23">
        <v>0.34103968000000001</v>
      </c>
      <c r="M174" s="23">
        <v>4.43037134500123E-2</v>
      </c>
      <c r="N174" s="5">
        <v>6.3734084606720002E-3</v>
      </c>
      <c r="O174" s="5">
        <v>4.7422742462528602E-4</v>
      </c>
    </row>
    <row r="175" spans="1:15" x14ac:dyDescent="0.2">
      <c r="A175" s="3" t="s">
        <v>29</v>
      </c>
      <c r="B175" s="4">
        <v>20.958225266361762</v>
      </c>
      <c r="C175" s="4" t="s">
        <v>3</v>
      </c>
      <c r="D175" s="5">
        <v>6.6041666666666665E-2</v>
      </c>
      <c r="E175" s="23">
        <v>23.17480321585445</v>
      </c>
      <c r="F175" s="5">
        <v>4.5626859399999997</v>
      </c>
      <c r="G175" s="5">
        <v>0.10471063705962799</v>
      </c>
      <c r="H175" s="23">
        <v>11.0959863647895</v>
      </c>
      <c r="J175" s="23">
        <v>16.621215669630701</v>
      </c>
      <c r="K175" s="23">
        <v>0.94194459755613802</v>
      </c>
      <c r="L175" s="23">
        <v>0.352469173333333</v>
      </c>
      <c r="M175" s="23">
        <v>3.8748327180745903E-2</v>
      </c>
      <c r="N175" s="5">
        <v>5.8361839638471098E-3</v>
      </c>
      <c r="O175" s="5">
        <v>3.7697755437236601E-4</v>
      </c>
    </row>
    <row r="176" spans="1:15" x14ac:dyDescent="0.2">
      <c r="A176" s="1" t="s">
        <v>30</v>
      </c>
      <c r="B176" s="10">
        <v>15.832361967276706</v>
      </c>
      <c r="C176" s="2" t="s">
        <v>2</v>
      </c>
      <c r="D176" s="6">
        <v>0.24116666666666667</v>
      </c>
      <c r="E176" s="22">
        <v>18.048142053951903</v>
      </c>
      <c r="F176" s="6">
        <v>3.9594753649999999</v>
      </c>
      <c r="G176" s="6">
        <v>7.1199631613075243E-2</v>
      </c>
      <c r="H176" s="24">
        <v>0</v>
      </c>
      <c r="J176" s="22">
        <v>19.313884135070701</v>
      </c>
      <c r="K176" s="22">
        <v>0.42743254052933799</v>
      </c>
      <c r="L176" s="22">
        <v>3.2065512799999998</v>
      </c>
      <c r="M176" s="22">
        <v>0.28140729405203302</v>
      </c>
      <c r="N176" s="6">
        <v>6.1956706135367003E-2</v>
      </c>
      <c r="O176" s="6">
        <v>6.0559833479997402E-3</v>
      </c>
    </row>
    <row r="177" spans="1:15" x14ac:dyDescent="0.2">
      <c r="A177" s="1" t="s">
        <v>30</v>
      </c>
      <c r="B177" s="10">
        <v>25.040674562405552</v>
      </c>
      <c r="C177" s="2" t="s">
        <v>2</v>
      </c>
      <c r="D177" s="6">
        <v>6.2489583333333328E-2</v>
      </c>
      <c r="E177" s="22">
        <v>18.048142053951903</v>
      </c>
      <c r="F177" s="6">
        <v>3.9594753649999999</v>
      </c>
      <c r="G177" s="6">
        <v>7.1199631613075243E-2</v>
      </c>
      <c r="H177" s="24">
        <v>9.2083125951294793</v>
      </c>
      <c r="J177" s="22">
        <v>15.819145415967299</v>
      </c>
      <c r="K177" s="22">
        <v>0.702937994830931</v>
      </c>
      <c r="L177" s="22">
        <v>0.51712479</v>
      </c>
      <c r="M177" s="22">
        <v>0.210274684833792</v>
      </c>
      <c r="N177" s="6">
        <v>8.1761252953656792E-3</v>
      </c>
      <c r="O177" s="6">
        <v>3.4141087043994701E-3</v>
      </c>
    </row>
    <row r="178" spans="1:15" x14ac:dyDescent="0.2">
      <c r="A178" s="1" t="s">
        <v>30</v>
      </c>
      <c r="B178" s="10">
        <v>25.985753266109562</v>
      </c>
      <c r="C178" s="2" t="s">
        <v>2</v>
      </c>
      <c r="D178" s="6">
        <v>6.3391666666666666E-2</v>
      </c>
      <c r="E178" s="22">
        <v>18.048142053951903</v>
      </c>
      <c r="F178" s="6">
        <v>3.9594753649999999</v>
      </c>
      <c r="G178" s="6">
        <v>7.1199631613075243E-2</v>
      </c>
      <c r="H178" s="24">
        <v>10.153391298833199</v>
      </c>
      <c r="J178" s="22">
        <v>13.5495660267028</v>
      </c>
      <c r="K178" s="22">
        <v>1.1312909089939198</v>
      </c>
      <c r="L178" s="22">
        <v>0.60943027333333299</v>
      </c>
      <c r="M178" s="22">
        <v>0.14378108303840401</v>
      </c>
      <c r="N178" s="6">
        <v>8.1790174158095502E-3</v>
      </c>
      <c r="O178" s="6">
        <v>1.479037088624E-3</v>
      </c>
    </row>
    <row r="179" spans="1:15" x14ac:dyDescent="0.2">
      <c r="A179" s="1" t="s">
        <v>30</v>
      </c>
      <c r="B179" s="10">
        <v>26.064949359463156</v>
      </c>
      <c r="C179" s="2" t="s">
        <v>2</v>
      </c>
      <c r="D179" s="6">
        <v>6.3391666666666666E-2</v>
      </c>
      <c r="E179" s="22">
        <v>18.048142053951903</v>
      </c>
      <c r="F179" s="6">
        <v>3.9594753649999999</v>
      </c>
      <c r="G179" s="6">
        <v>7.1199631613075243E-2</v>
      </c>
      <c r="H179" s="24">
        <v>10.232587392186799</v>
      </c>
      <c r="J179" s="22">
        <v>14.165925672926001</v>
      </c>
      <c r="K179" s="22">
        <v>1.1562009411363099</v>
      </c>
      <c r="L179" s="22">
        <v>0.585283736666667</v>
      </c>
      <c r="M179" s="22">
        <v>0.115243741803053</v>
      </c>
      <c r="N179" s="6">
        <v>8.2043266250691697E-3</v>
      </c>
      <c r="O179" s="6">
        <v>9.3839063288450803E-4</v>
      </c>
    </row>
    <row r="180" spans="1:15" x14ac:dyDescent="0.2">
      <c r="A180" s="1" t="s">
        <v>30</v>
      </c>
      <c r="B180" s="10">
        <v>26.097939053780962</v>
      </c>
      <c r="C180" s="2" t="s">
        <v>2</v>
      </c>
      <c r="D180" s="6">
        <v>6.3391666666666666E-2</v>
      </c>
      <c r="E180" s="22">
        <v>18.048142053951903</v>
      </c>
      <c r="F180" s="6">
        <v>3.9594753649999999</v>
      </c>
      <c r="G180" s="6">
        <v>7.1199631613075243E-2</v>
      </c>
      <c r="H180" s="24">
        <v>10.265577086504299</v>
      </c>
      <c r="J180" s="22">
        <v>14.561374393430601</v>
      </c>
      <c r="K180" s="22">
        <v>0.90774517484153094</v>
      </c>
      <c r="L180" s="22">
        <v>0.56814561333333302</v>
      </c>
      <c r="M180" s="22">
        <v>1.7978289441046201E-2</v>
      </c>
      <c r="N180" s="6">
        <v>8.2802354024318695E-3</v>
      </c>
      <c r="O180" s="6">
        <v>7.1554920175801503E-4</v>
      </c>
    </row>
    <row r="181" spans="1:15" x14ac:dyDescent="0.2">
      <c r="A181" s="1" t="s">
        <v>30</v>
      </c>
      <c r="B181" s="10">
        <v>26.100454559868634</v>
      </c>
      <c r="C181" s="2" t="s">
        <v>2</v>
      </c>
      <c r="D181" s="6">
        <v>6.3391666666666666E-2</v>
      </c>
      <c r="E181" s="22">
        <v>18.048142053951903</v>
      </c>
      <c r="F181" s="6">
        <v>3.9594753649999999</v>
      </c>
      <c r="G181" s="6">
        <v>7.1199631613075243E-2</v>
      </c>
      <c r="H181" s="24">
        <v>10.2680925925926</v>
      </c>
      <c r="J181" s="22">
        <v>14.212885482545399</v>
      </c>
      <c r="K181" s="22">
        <v>0.403745548365604</v>
      </c>
      <c r="L181" s="22">
        <v>0.63896075666666696</v>
      </c>
      <c r="M181" s="22">
        <v>4.5704672776932E-2</v>
      </c>
      <c r="N181" s="6">
        <v>9.0783925027301104E-3</v>
      </c>
      <c r="O181" s="6">
        <v>6.3543565571796501E-4</v>
      </c>
    </row>
    <row r="182" spans="1:15" x14ac:dyDescent="0.2">
      <c r="A182" s="1" t="s">
        <v>30</v>
      </c>
      <c r="B182" s="10">
        <v>26.111182870369799</v>
      </c>
      <c r="C182" s="2" t="s">
        <v>2</v>
      </c>
      <c r="D182" s="6">
        <v>6.3391666666666666E-2</v>
      </c>
      <c r="E182" s="22">
        <v>18.048142053951903</v>
      </c>
      <c r="F182" s="6">
        <v>3.9594753649999999</v>
      </c>
      <c r="G182" s="6">
        <v>7.1199631613075243E-2</v>
      </c>
      <c r="H182" s="24">
        <v>10.278820903094999</v>
      </c>
      <c r="J182" s="22">
        <v>14.8665569998442</v>
      </c>
      <c r="K182" s="22">
        <v>6.0693291260907396E-2</v>
      </c>
      <c r="L182" s="22">
        <v>0.52002658999999996</v>
      </c>
      <c r="M182" s="22">
        <v>9.3779845596961599E-3</v>
      </c>
      <c r="N182" s="6">
        <v>7.7310854280886699E-3</v>
      </c>
      <c r="O182" s="6">
        <v>1.4918135773658099E-4</v>
      </c>
    </row>
    <row r="183" spans="1:15" x14ac:dyDescent="0.2">
      <c r="A183" s="1" t="s">
        <v>30</v>
      </c>
      <c r="B183" s="10">
        <v>26.122269342972718</v>
      </c>
      <c r="C183" s="2" t="s">
        <v>2</v>
      </c>
      <c r="D183" s="6">
        <v>6.3391666666666666E-2</v>
      </c>
      <c r="E183" s="22">
        <v>18.048142053951903</v>
      </c>
      <c r="F183" s="6">
        <v>3.9594753649999999</v>
      </c>
      <c r="G183" s="6">
        <v>7.1199631613075243E-2</v>
      </c>
      <c r="H183" s="24">
        <v>10.289907375697601</v>
      </c>
      <c r="J183" s="22">
        <v>13.5937571466925</v>
      </c>
      <c r="K183" s="22">
        <v>1.3398772502698399</v>
      </c>
      <c r="L183" s="22">
        <v>0.57479432333333302</v>
      </c>
      <c r="M183" s="22">
        <v>1.36245616642603E-2</v>
      </c>
      <c r="N183" s="6">
        <v>7.8051384061025401E-3</v>
      </c>
      <c r="O183" s="6">
        <v>6.6189008808929198E-4</v>
      </c>
    </row>
    <row r="184" spans="1:15" x14ac:dyDescent="0.2">
      <c r="A184" s="1" t="s">
        <v>30</v>
      </c>
      <c r="B184" s="10">
        <v>26.155440163621932</v>
      </c>
      <c r="C184" s="2" t="s">
        <v>2</v>
      </c>
      <c r="D184" s="6">
        <v>6.3391666666666666E-2</v>
      </c>
      <c r="E184" s="22">
        <v>18.048142053951903</v>
      </c>
      <c r="F184" s="6">
        <v>3.9594753649999999</v>
      </c>
      <c r="G184" s="6">
        <v>7.1199631613075243E-2</v>
      </c>
      <c r="H184" s="24">
        <v>10.323078196347099</v>
      </c>
      <c r="J184" s="22">
        <v>14.1005406235191</v>
      </c>
      <c r="K184" s="22">
        <v>1.1733534090665798</v>
      </c>
      <c r="L184" s="22">
        <v>0.59188603333333301</v>
      </c>
      <c r="M184" s="22">
        <v>7.3120700910355996E-2</v>
      </c>
      <c r="N184" s="6">
        <v>8.3000361672992701E-3</v>
      </c>
      <c r="O184" s="6">
        <v>6.5459814816211804E-4</v>
      </c>
    </row>
    <row r="185" spans="1:15" x14ac:dyDescent="0.2">
      <c r="A185" s="1" t="s">
        <v>30</v>
      </c>
      <c r="B185" s="10">
        <v>26.270389301115202</v>
      </c>
      <c r="C185" s="2" t="s">
        <v>2</v>
      </c>
      <c r="D185" s="6">
        <v>6.3391666666666666E-2</v>
      </c>
      <c r="E185" s="22">
        <v>18.048142053951903</v>
      </c>
      <c r="F185" s="6">
        <v>3.9594753649999999</v>
      </c>
      <c r="G185" s="6">
        <v>7.1199631613075243E-2</v>
      </c>
      <c r="H185" s="24">
        <v>10.438027333840701</v>
      </c>
      <c r="J185" s="22">
        <v>12.8682790898528</v>
      </c>
      <c r="K185" s="22">
        <v>1.69903517251874</v>
      </c>
      <c r="L185" s="22">
        <v>0.59816343666666705</v>
      </c>
      <c r="M185" s="22">
        <v>0.135823344573789</v>
      </c>
      <c r="N185" s="6">
        <v>7.5835371644706996E-3</v>
      </c>
      <c r="O185" s="6">
        <v>1.14587534577167E-3</v>
      </c>
    </row>
    <row r="186" spans="1:15" x14ac:dyDescent="0.2">
      <c r="A186" s="1" t="s">
        <v>30</v>
      </c>
      <c r="B186" s="10">
        <v>26.349791920345201</v>
      </c>
      <c r="C186" s="2" t="s">
        <v>2</v>
      </c>
      <c r="D186" s="6">
        <v>6.3391666666666666E-2</v>
      </c>
      <c r="E186" s="22">
        <v>18.048142053951903</v>
      </c>
      <c r="F186" s="6">
        <v>3.9594753649999999</v>
      </c>
      <c r="G186" s="6">
        <v>7.1199631613075243E-2</v>
      </c>
      <c r="H186" s="24">
        <v>10.517429953069501</v>
      </c>
      <c r="J186" s="22">
        <v>12.589749860473701</v>
      </c>
      <c r="K186" s="22">
        <v>1.0916689003955999</v>
      </c>
      <c r="L186" s="22">
        <v>0.57558335000000005</v>
      </c>
      <c r="M186" s="22">
        <v>0.111549757078635</v>
      </c>
      <c r="N186" s="6">
        <v>7.1695877402871196E-3</v>
      </c>
      <c r="O186" s="6">
        <v>8.7868498773333796E-4</v>
      </c>
    </row>
    <row r="187" spans="1:15" x14ac:dyDescent="0.2">
      <c r="A187" s="1" t="s">
        <v>30</v>
      </c>
      <c r="B187" s="10">
        <v>26.599301147893108</v>
      </c>
      <c r="C187" s="2" t="s">
        <v>2</v>
      </c>
      <c r="D187" s="6">
        <v>6.3391666666666666E-2</v>
      </c>
      <c r="E187" s="22">
        <v>18.048142053951903</v>
      </c>
      <c r="F187" s="6">
        <v>3.9594753649999999</v>
      </c>
      <c r="G187" s="6">
        <v>7.1199631613075243E-2</v>
      </c>
      <c r="H187" s="24">
        <v>10.766939180619</v>
      </c>
      <c r="J187" s="22">
        <v>13.184493403277699</v>
      </c>
      <c r="K187" s="22">
        <v>1.1989546507756401</v>
      </c>
      <c r="L187" s="22">
        <v>0.53327759666666696</v>
      </c>
      <c r="M187" s="22">
        <v>9.5803636112568494E-2</v>
      </c>
      <c r="N187" s="6">
        <v>6.9671582622293201E-3</v>
      </c>
      <c r="O187" s="6">
        <v>7.4625965615848896E-4</v>
      </c>
    </row>
    <row r="188" spans="1:15" x14ac:dyDescent="0.2">
      <c r="A188" s="1" t="s">
        <v>30</v>
      </c>
      <c r="B188" s="10">
        <v>27.023936802383563</v>
      </c>
      <c r="C188" s="2" t="s">
        <v>2</v>
      </c>
      <c r="D188" s="6">
        <v>6.3391666666666666E-2</v>
      </c>
      <c r="E188" s="22">
        <v>18.048142053951903</v>
      </c>
      <c r="F188" s="6">
        <v>3.9594753649999999</v>
      </c>
      <c r="G188" s="6">
        <v>7.1199631613075243E-2</v>
      </c>
      <c r="H188" s="24">
        <v>11.191574835109099</v>
      </c>
      <c r="J188" s="22">
        <v>12.716021364290601</v>
      </c>
      <c r="K188" s="22">
        <v>1.6757410329848599</v>
      </c>
      <c r="L188" s="22">
        <v>0.46954048666666698</v>
      </c>
      <c r="M188" s="22">
        <v>7.8670094277872998E-2</v>
      </c>
      <c r="N188" s="6">
        <v>5.8863645291341096E-3</v>
      </c>
      <c r="O188" s="6">
        <v>3.8547697232511598E-4</v>
      </c>
    </row>
    <row r="189" spans="1:15" x14ac:dyDescent="0.2">
      <c r="A189" s="1" t="s">
        <v>30</v>
      </c>
      <c r="B189" s="10">
        <v>27.579976249364371</v>
      </c>
      <c r="C189" s="2" t="s">
        <v>2</v>
      </c>
      <c r="D189" s="6">
        <v>6.3391666666666666E-2</v>
      </c>
      <c r="E189" s="22">
        <v>18.048142053951903</v>
      </c>
      <c r="F189" s="6">
        <v>3.9594753649999999</v>
      </c>
      <c r="G189" s="6">
        <v>7.1199631613075243E-2</v>
      </c>
      <c r="H189" s="24">
        <v>11.747614282090201</v>
      </c>
      <c r="J189" s="22">
        <v>11.1027828354735</v>
      </c>
      <c r="K189" s="22">
        <v>0.41520064897963704</v>
      </c>
      <c r="L189" s="22">
        <v>0.51719537666666704</v>
      </c>
      <c r="M189" s="22">
        <v>8.4788273648360293E-2</v>
      </c>
      <c r="N189" s="6">
        <v>5.7587908738534E-3</v>
      </c>
      <c r="O189" s="6">
        <v>1.10422939389762E-3</v>
      </c>
    </row>
    <row r="190" spans="1:15" x14ac:dyDescent="0.2">
      <c r="A190" s="1" t="s">
        <v>30</v>
      </c>
      <c r="B190" s="10">
        <v>15.832379661339704</v>
      </c>
      <c r="C190" s="2" t="s">
        <v>3</v>
      </c>
      <c r="D190" s="6">
        <v>0.24086666666666667</v>
      </c>
      <c r="E190" s="22">
        <v>17.949912204744351</v>
      </c>
      <c r="F190" s="6">
        <v>4.5057970300000001</v>
      </c>
      <c r="G190" s="6">
        <v>8.0062358029952846E-2</v>
      </c>
      <c r="H190" s="24">
        <v>0</v>
      </c>
      <c r="J190" s="22">
        <v>19.669548644640102</v>
      </c>
      <c r="K190" s="22">
        <v>0.80286485385525708</v>
      </c>
      <c r="L190" s="22">
        <v>3.5834070333333301</v>
      </c>
      <c r="M190" s="22">
        <v>0.21405164656428799</v>
      </c>
      <c r="N190" s="6">
        <v>7.0597899508897693E-2</v>
      </c>
      <c r="O190" s="6">
        <v>7.0236191777908203E-3</v>
      </c>
    </row>
    <row r="191" spans="1:15" x14ac:dyDescent="0.2">
      <c r="A191" s="1" t="s">
        <v>30</v>
      </c>
      <c r="B191" s="10">
        <v>25.04066225900538</v>
      </c>
      <c r="C191" s="2" t="s">
        <v>3</v>
      </c>
      <c r="D191" s="6">
        <v>6.225E-2</v>
      </c>
      <c r="E191" s="22">
        <v>17.949912204744351</v>
      </c>
      <c r="F191" s="6">
        <v>4.5057970300000001</v>
      </c>
      <c r="G191" s="6">
        <v>8.0062358029952846E-2</v>
      </c>
      <c r="H191" s="24">
        <v>9.2082825976663099</v>
      </c>
      <c r="J191" s="22">
        <v>11.8394126286075</v>
      </c>
      <c r="K191" s="22">
        <v>0.82230038806295203</v>
      </c>
      <c r="L191" s="22">
        <v>0.81403919999999996</v>
      </c>
      <c r="M191" s="22">
        <v>7.4290334584460604E-2</v>
      </c>
      <c r="N191" s="6">
        <v>9.6527926553386205E-3</v>
      </c>
      <c r="O191" s="6">
        <v>1.28611937022613E-3</v>
      </c>
    </row>
    <row r="192" spans="1:15" x14ac:dyDescent="0.2">
      <c r="A192" s="1" t="s">
        <v>30</v>
      </c>
      <c r="B192" s="10">
        <v>25.98578583206567</v>
      </c>
      <c r="C192" s="2" t="s">
        <v>3</v>
      </c>
      <c r="D192" s="6">
        <v>6.2083333333333338E-2</v>
      </c>
      <c r="E192" s="22">
        <v>17.949912204744351</v>
      </c>
      <c r="F192" s="6">
        <v>4.5057970300000001</v>
      </c>
      <c r="G192" s="6">
        <v>8.0062358029952846E-2</v>
      </c>
      <c r="H192" s="24">
        <v>10.153406170725599</v>
      </c>
      <c r="J192" s="22">
        <v>12.816545407187601</v>
      </c>
      <c r="K192" s="22">
        <v>0.58001054230347893</v>
      </c>
      <c r="L192" s="22">
        <v>0.54273654666666704</v>
      </c>
      <c r="M192" s="22">
        <v>0.17678142740472899</v>
      </c>
      <c r="N192" s="6">
        <v>6.9438719493203904E-3</v>
      </c>
      <c r="O192" s="6">
        <v>2.2874233605389102E-3</v>
      </c>
    </row>
    <row r="193" spans="1:15" x14ac:dyDescent="0.2">
      <c r="A193" s="1" t="s">
        <v>30</v>
      </c>
      <c r="B193" s="10">
        <v>26.064967116945077</v>
      </c>
      <c r="C193" s="2" t="s">
        <v>3</v>
      </c>
      <c r="D193" s="6">
        <v>6.2083333333333338E-2</v>
      </c>
      <c r="E193" s="22">
        <v>17.949912204744351</v>
      </c>
      <c r="F193" s="6">
        <v>4.5057970300000001</v>
      </c>
      <c r="G193" s="6">
        <v>8.0062358029952846E-2</v>
      </c>
      <c r="H193" s="24">
        <v>10.2325874556063</v>
      </c>
      <c r="J193" s="22">
        <v>12.4366422733259</v>
      </c>
      <c r="K193" s="22">
        <v>0.53860148399878394</v>
      </c>
      <c r="L193" s="22">
        <v>0.50571012000000004</v>
      </c>
      <c r="M193" s="22">
        <v>0.16677881496063501</v>
      </c>
      <c r="N193" s="6">
        <v>6.2477424799048603E-3</v>
      </c>
      <c r="O193" s="6">
        <v>1.94450896654348E-3</v>
      </c>
    </row>
    <row r="194" spans="1:15" x14ac:dyDescent="0.2">
      <c r="A194" s="19" t="s">
        <v>31</v>
      </c>
      <c r="B194" s="4">
        <v>8.3799669901068548</v>
      </c>
      <c r="C194" s="4" t="s">
        <v>2</v>
      </c>
      <c r="D194" s="5">
        <v>0.24666666666666667</v>
      </c>
      <c r="E194" s="23">
        <v>16.992160068155549</v>
      </c>
      <c r="F194" s="5">
        <v>13.13736192</v>
      </c>
      <c r="G194" s="5">
        <v>0.2225548263543925</v>
      </c>
      <c r="H194" s="23">
        <v>0</v>
      </c>
      <c r="J194" s="23">
        <v>18.925849635680599</v>
      </c>
      <c r="K194" s="23">
        <v>0.14524410601569498</v>
      </c>
      <c r="L194" s="23">
        <v>11.134750293333299</v>
      </c>
      <c r="M194" s="23">
        <v>0.21770703271519101</v>
      </c>
      <c r="N194" s="5">
        <v>0.21071503877204001</v>
      </c>
      <c r="O194" s="5">
        <v>2.7032263587395901E-3</v>
      </c>
    </row>
    <row r="195" spans="1:15" x14ac:dyDescent="0.2">
      <c r="A195" s="19" t="s">
        <v>31</v>
      </c>
      <c r="B195" s="4">
        <v>9.3881528094876554</v>
      </c>
      <c r="C195" s="4" t="s">
        <v>2</v>
      </c>
      <c r="D195" s="5">
        <v>0.24723333333333333</v>
      </c>
      <c r="E195" s="23">
        <v>16.992160068155549</v>
      </c>
      <c r="F195" s="5">
        <v>13.13736192</v>
      </c>
      <c r="G195" s="5">
        <v>0.2225548263543925</v>
      </c>
      <c r="H195" s="23">
        <v>1.00818581938112</v>
      </c>
      <c r="J195" s="23">
        <v>18.1405692536357</v>
      </c>
      <c r="K195" s="23">
        <v>0.33437890621307803</v>
      </c>
      <c r="L195" s="23">
        <v>9.6686742399999996</v>
      </c>
      <c r="M195" s="23">
        <v>0.272103178268291</v>
      </c>
      <c r="N195" s="5">
        <v>0.17533937650964199</v>
      </c>
      <c r="O195" s="5">
        <v>2.3699689128655098E-3</v>
      </c>
    </row>
    <row r="196" spans="1:15" x14ac:dyDescent="0.2">
      <c r="A196" s="19" t="s">
        <v>31</v>
      </c>
      <c r="B196" s="4">
        <v>10.366351851852203</v>
      </c>
      <c r="C196" s="4" t="s">
        <v>2</v>
      </c>
      <c r="D196" s="5">
        <v>0.24666666666666667</v>
      </c>
      <c r="E196" s="23">
        <v>16.992160068155549</v>
      </c>
      <c r="F196" s="5">
        <v>13.13736192</v>
      </c>
      <c r="G196" s="5">
        <v>0.2225548263543925</v>
      </c>
      <c r="H196" s="23">
        <v>1.9863848617453499</v>
      </c>
      <c r="J196" s="23">
        <v>16.3347988425141</v>
      </c>
      <c r="K196" s="23">
        <v>0.463432578596153</v>
      </c>
      <c r="L196" s="23">
        <v>7.2944078933333296</v>
      </c>
      <c r="M196" s="23">
        <v>0.35792014863712002</v>
      </c>
      <c r="N196" s="5">
        <v>0.119051140399798</v>
      </c>
      <c r="O196" s="5">
        <v>3.13699412201271E-3</v>
      </c>
    </row>
    <row r="197" spans="1:15" x14ac:dyDescent="0.2">
      <c r="A197" s="19" t="s">
        <v>31</v>
      </c>
      <c r="B197" s="4">
        <v>11.374410071030056</v>
      </c>
      <c r="C197" s="4" t="s">
        <v>2</v>
      </c>
      <c r="D197" s="5">
        <v>0.24666666666666667</v>
      </c>
      <c r="E197" s="23">
        <v>16.992160068155549</v>
      </c>
      <c r="F197" s="5">
        <v>13.13736192</v>
      </c>
      <c r="G197" s="5">
        <v>0.2225548263543925</v>
      </c>
      <c r="H197" s="23">
        <v>2.9944430809235199</v>
      </c>
      <c r="J197" s="23">
        <v>17.000665319875701</v>
      </c>
      <c r="K197" s="23">
        <v>0.651751249519265</v>
      </c>
      <c r="L197" s="23">
        <v>6.8303553066666698</v>
      </c>
      <c r="M197" s="23">
        <v>0.57472055689372403</v>
      </c>
      <c r="N197" s="5">
        <v>0.11589535835655</v>
      </c>
      <c r="O197" s="5">
        <v>5.9343035820629397E-3</v>
      </c>
    </row>
    <row r="198" spans="1:15" x14ac:dyDescent="0.2">
      <c r="A198" s="19" t="s">
        <v>31</v>
      </c>
      <c r="B198" s="4">
        <v>8.3799759956877296</v>
      </c>
      <c r="C198" s="4" t="s">
        <v>3</v>
      </c>
      <c r="D198" s="5">
        <v>0.24513333333333334</v>
      </c>
      <c r="E198" s="23">
        <v>17.970946385525551</v>
      </c>
      <c r="F198" s="5">
        <v>13.031121500000001</v>
      </c>
      <c r="G198" s="5">
        <v>0.23373423595783049</v>
      </c>
      <c r="H198" s="23">
        <v>0</v>
      </c>
      <c r="J198" s="23">
        <v>20.601189685574699</v>
      </c>
      <c r="K198" s="23">
        <v>0.64599480216680805</v>
      </c>
      <c r="L198" s="23">
        <v>11.173890666666701</v>
      </c>
      <c r="M198" s="23">
        <v>0.22858349285249299</v>
      </c>
      <c r="N198" s="5">
        <v>0.230282963544263</v>
      </c>
      <c r="O198" s="5">
        <v>1.1589469500702099E-2</v>
      </c>
    </row>
    <row r="199" spans="1:15" x14ac:dyDescent="0.2">
      <c r="A199" s="19" t="s">
        <v>31</v>
      </c>
      <c r="B199" s="4">
        <v>9.3881499238959698</v>
      </c>
      <c r="C199" s="4" t="s">
        <v>3</v>
      </c>
      <c r="D199" s="5">
        <v>0.24540000000000001</v>
      </c>
      <c r="E199" s="23">
        <v>17.970946385525551</v>
      </c>
      <c r="F199" s="5">
        <v>13.031121500000001</v>
      </c>
      <c r="G199" s="5">
        <v>0.23373423595783049</v>
      </c>
      <c r="H199" s="23">
        <v>1.0081739282091999</v>
      </c>
      <c r="J199" s="23">
        <v>17.5565607822479</v>
      </c>
      <c r="K199" s="23">
        <v>0.49664191615342801</v>
      </c>
      <c r="L199" s="23">
        <v>8.3804620833333292</v>
      </c>
      <c r="M199" s="23">
        <v>0.25340219314613399</v>
      </c>
      <c r="N199" s="5">
        <v>0.14704901161707401</v>
      </c>
      <c r="O199" s="5">
        <v>6.0464103418264895E-4</v>
      </c>
    </row>
    <row r="200" spans="1:15" x14ac:dyDescent="0.2">
      <c r="A200" s="19" t="s">
        <v>31</v>
      </c>
      <c r="B200" s="4">
        <v>10.366357623033021</v>
      </c>
      <c r="C200" s="4" t="s">
        <v>3</v>
      </c>
      <c r="D200" s="5">
        <v>0.24513333333333334</v>
      </c>
      <c r="E200" s="23">
        <v>17.970946385525551</v>
      </c>
      <c r="F200" s="5">
        <v>13.031121500000001</v>
      </c>
      <c r="G200" s="5">
        <v>0.23373423595783049</v>
      </c>
      <c r="H200" s="23">
        <v>1.98638162734657</v>
      </c>
      <c r="J200" s="23">
        <v>16.4585540544149</v>
      </c>
      <c r="K200" s="23">
        <v>0.308461100109091</v>
      </c>
      <c r="L200" s="23">
        <v>6.0920080833333303</v>
      </c>
      <c r="M200" s="23">
        <v>0.54371531789923899</v>
      </c>
      <c r="N200" s="5">
        <v>0.100287903860271</v>
      </c>
      <c r="O200" s="5">
        <v>9.5772625487366893E-3</v>
      </c>
    </row>
    <row r="201" spans="1:15" x14ac:dyDescent="0.2">
      <c r="A201" s="19" t="s">
        <v>31</v>
      </c>
      <c r="B201" s="4">
        <v>11.374401763063052</v>
      </c>
      <c r="C201" s="4" t="s">
        <v>3</v>
      </c>
      <c r="D201" s="5">
        <v>0.24513333333333334</v>
      </c>
      <c r="E201" s="23">
        <v>17.970946385525551</v>
      </c>
      <c r="F201" s="5">
        <v>13.031121500000001</v>
      </c>
      <c r="G201" s="5">
        <v>0.23373423595783049</v>
      </c>
      <c r="H201" s="23">
        <v>2.9944257673769199</v>
      </c>
      <c r="J201" s="23">
        <v>17.145075383105699</v>
      </c>
      <c r="K201" s="23">
        <v>0.49121293683081102</v>
      </c>
      <c r="L201" s="23">
        <v>5.5989360000000001</v>
      </c>
      <c r="M201" s="23">
        <v>0.26258239997796401</v>
      </c>
      <c r="N201" s="5">
        <v>9.6066209988723797E-2</v>
      </c>
      <c r="O201" s="5">
        <v>6.9950992557823296E-3</v>
      </c>
    </row>
    <row r="202" spans="1:15" x14ac:dyDescent="0.2">
      <c r="A202" s="1" t="s">
        <v>32</v>
      </c>
      <c r="B202" s="2">
        <v>12.160861364789051</v>
      </c>
      <c r="C202" s="2" t="s">
        <v>2</v>
      </c>
      <c r="D202" s="6">
        <v>0.23390000000000002</v>
      </c>
      <c r="E202" s="22">
        <v>19.685311368411153</v>
      </c>
      <c r="F202" s="6">
        <v>28.5766305</v>
      </c>
      <c r="G202" s="6">
        <v>0.56044965557279447</v>
      </c>
      <c r="H202" s="22">
        <v>0</v>
      </c>
      <c r="J202" s="22">
        <v>21.248703951648199</v>
      </c>
      <c r="K202" s="22">
        <v>0.29915026477215201</v>
      </c>
      <c r="L202" s="22">
        <v>25.483688999999998</v>
      </c>
      <c r="M202" s="22">
        <v>0.65409461892909804</v>
      </c>
      <c r="N202" s="6">
        <v>0.54139930482004295</v>
      </c>
      <c r="O202" s="6">
        <v>9.8346453208335797E-3</v>
      </c>
    </row>
    <row r="203" spans="1:15" x14ac:dyDescent="0.2">
      <c r="A203" s="1" t="s">
        <v>32</v>
      </c>
      <c r="B203" s="2">
        <v>13.169060153473959</v>
      </c>
      <c r="C203" s="2" t="s">
        <v>2</v>
      </c>
      <c r="D203" s="6">
        <v>0.23789999999999997</v>
      </c>
      <c r="E203" s="22">
        <v>19.685311368411153</v>
      </c>
      <c r="F203" s="6">
        <v>28.5766305</v>
      </c>
      <c r="G203" s="6">
        <v>0.56044965557279447</v>
      </c>
      <c r="H203" s="22">
        <v>1.0081987886858601</v>
      </c>
      <c r="J203" s="22">
        <v>19.091844180596897</v>
      </c>
      <c r="K203" s="22">
        <v>0.24223848956571498</v>
      </c>
      <c r="L203" s="22">
        <v>18.152631466666701</v>
      </c>
      <c r="M203" s="22">
        <v>0.38217457804164401</v>
      </c>
      <c r="N203" s="6">
        <v>0.34661131771480602</v>
      </c>
      <c r="O203" s="6">
        <v>1.0935175956856899E-2</v>
      </c>
    </row>
    <row r="204" spans="1:15" x14ac:dyDescent="0.2">
      <c r="A204" s="1" t="s">
        <v>32</v>
      </c>
      <c r="B204" s="2">
        <v>14.147184233890515</v>
      </c>
      <c r="C204" s="2" t="s">
        <v>2</v>
      </c>
      <c r="D204" s="6">
        <v>0.23850000000000002</v>
      </c>
      <c r="E204" s="22">
        <v>19.685311368411153</v>
      </c>
      <c r="F204" s="6">
        <v>28.5766305</v>
      </c>
      <c r="G204" s="6">
        <v>0.56044965557279447</v>
      </c>
      <c r="H204" s="22">
        <v>1.9863228691021</v>
      </c>
      <c r="J204" s="22">
        <v>19.505216553231801</v>
      </c>
      <c r="K204" s="22">
        <v>0.58294618325845105</v>
      </c>
      <c r="L204" s="22">
        <v>12.7180270933333</v>
      </c>
      <c r="M204" s="22">
        <v>0.48160115232407902</v>
      </c>
      <c r="N204" s="6">
        <v>0.24791573928382399</v>
      </c>
      <c r="O204" s="6">
        <v>5.3880325044783298E-3</v>
      </c>
    </row>
    <row r="205" spans="1:15" x14ac:dyDescent="0.2">
      <c r="A205" s="1" t="s">
        <v>32</v>
      </c>
      <c r="B205" s="2">
        <v>21.259658802638455</v>
      </c>
      <c r="C205" s="2" t="s">
        <v>2</v>
      </c>
      <c r="D205" s="6">
        <v>6.0758333333333338E-2</v>
      </c>
      <c r="E205" s="22">
        <v>19.685311368411153</v>
      </c>
      <c r="F205" s="6">
        <v>28.5766305</v>
      </c>
      <c r="G205" s="6">
        <v>0.56044965557279447</v>
      </c>
      <c r="H205" s="22">
        <v>9.0987974378487699</v>
      </c>
      <c r="J205" s="22">
        <v>19.442132702998698</v>
      </c>
      <c r="K205" s="22">
        <v>0.91440508972357593</v>
      </c>
      <c r="L205" s="22">
        <v>1.00585791</v>
      </c>
      <c r="M205" s="22">
        <v>0.120636433161219</v>
      </c>
      <c r="N205" s="6">
        <v>1.9483586136910098E-2</v>
      </c>
      <c r="O205" s="6">
        <v>1.4463469037772701E-3</v>
      </c>
    </row>
    <row r="206" spans="1:15" x14ac:dyDescent="0.2">
      <c r="A206" s="1" t="s">
        <v>32</v>
      </c>
      <c r="B206" s="2">
        <v>21.525074391172598</v>
      </c>
      <c r="C206" s="2" t="s">
        <v>2</v>
      </c>
      <c r="D206" s="6">
        <v>6.0758333333333338E-2</v>
      </c>
      <c r="E206" s="22">
        <v>19.685311368411153</v>
      </c>
      <c r="F206" s="6">
        <v>28.5766305</v>
      </c>
      <c r="G206" s="6">
        <v>0.56044965557279447</v>
      </c>
      <c r="H206" s="22">
        <v>9.3642130263825898</v>
      </c>
      <c r="J206" s="22">
        <v>19.267019828928099</v>
      </c>
      <c r="K206" s="22">
        <v>1.2450755178778599</v>
      </c>
      <c r="L206" s="22">
        <v>0.89924738999999998</v>
      </c>
      <c r="M206" s="22">
        <v>0.12236260391093499</v>
      </c>
      <c r="N206" s="6">
        <v>1.72242646057695E-2</v>
      </c>
      <c r="O206" s="6">
        <v>1.22641955011708E-3</v>
      </c>
    </row>
    <row r="207" spans="1:15" x14ac:dyDescent="0.2">
      <c r="A207" s="1" t="s">
        <v>32</v>
      </c>
      <c r="B207" s="2">
        <v>21.755403729071141</v>
      </c>
      <c r="C207" s="2" t="s">
        <v>2</v>
      </c>
      <c r="D207" s="6">
        <v>6.0758333333333338E-2</v>
      </c>
      <c r="E207" s="22">
        <v>19.685311368411153</v>
      </c>
      <c r="F207" s="6">
        <v>28.5766305</v>
      </c>
      <c r="G207" s="6">
        <v>0.56044965557279447</v>
      </c>
      <c r="H207" s="22">
        <v>9.5945423642820895</v>
      </c>
      <c r="J207" s="22">
        <v>20.119374351243401</v>
      </c>
      <c r="K207" s="22">
        <v>1.12817315344428</v>
      </c>
      <c r="L207" s="22">
        <v>0.93172655999999998</v>
      </c>
      <c r="M207" s="22">
        <v>0.13619207453959301</v>
      </c>
      <c r="N207" s="6">
        <v>1.86439119773598E-2</v>
      </c>
      <c r="O207" s="6">
        <v>1.7662341351363201E-3</v>
      </c>
    </row>
    <row r="208" spans="1:15" x14ac:dyDescent="0.2">
      <c r="A208" s="1" t="s">
        <v>32</v>
      </c>
      <c r="B208" s="2">
        <v>22.004479388635581</v>
      </c>
      <c r="C208" s="2" t="s">
        <v>2</v>
      </c>
      <c r="D208" s="6">
        <v>6.0758333333333338E-2</v>
      </c>
      <c r="E208" s="22">
        <v>19.685311368411153</v>
      </c>
      <c r="F208" s="6">
        <v>28.5766305</v>
      </c>
      <c r="G208" s="6">
        <v>0.56044965557279447</v>
      </c>
      <c r="H208" s="22">
        <v>9.8436180238458899</v>
      </c>
      <c r="J208" s="22">
        <v>20.049360265491</v>
      </c>
      <c r="K208" s="22">
        <v>1.6195750760586101</v>
      </c>
      <c r="L208" s="22">
        <v>0.85357727999999999</v>
      </c>
      <c r="M208" s="22">
        <v>0.142503077090117</v>
      </c>
      <c r="N208" s="6">
        <v>1.69602641783889E-2</v>
      </c>
      <c r="O208" s="6">
        <v>1.58054489364275E-3</v>
      </c>
    </row>
    <row r="209" spans="1:15" x14ac:dyDescent="0.2">
      <c r="A209" s="1" t="s">
        <v>32</v>
      </c>
      <c r="B209" s="2">
        <v>22.772197678843703</v>
      </c>
      <c r="C209" s="2" t="s">
        <v>2</v>
      </c>
      <c r="D209" s="6">
        <v>6.1383333333333331E-2</v>
      </c>
      <c r="E209" s="22">
        <v>19.685311368411153</v>
      </c>
      <c r="F209" s="6">
        <v>28.5766305</v>
      </c>
      <c r="G209" s="6">
        <v>0.56044965557279447</v>
      </c>
      <c r="H209" s="22">
        <v>10.611336314054</v>
      </c>
      <c r="J209" s="22">
        <v>19.5310381677821</v>
      </c>
      <c r="K209" s="22">
        <v>1.12384840929928</v>
      </c>
      <c r="L209" s="22">
        <v>0.81621853333333305</v>
      </c>
      <c r="M209" s="22">
        <v>0.13268176512669899</v>
      </c>
      <c r="N209" s="6">
        <v>1.5842257590197899E-2</v>
      </c>
      <c r="O209" s="6">
        <v>1.7527755773681199E-3</v>
      </c>
    </row>
    <row r="210" spans="1:15" x14ac:dyDescent="0.2">
      <c r="A210" s="1" t="s">
        <v>32</v>
      </c>
      <c r="B210" s="2">
        <v>12.160858035260135</v>
      </c>
      <c r="C210" s="2" t="s">
        <v>3</v>
      </c>
      <c r="D210" s="6">
        <v>0.23226666666666668</v>
      </c>
      <c r="E210" s="22">
        <v>18.473896590502353</v>
      </c>
      <c r="F210" s="6">
        <v>26.730289634999998</v>
      </c>
      <c r="G210" s="6">
        <v>0.49070666522241646</v>
      </c>
      <c r="H210" s="22">
        <v>0</v>
      </c>
      <c r="J210" s="22">
        <v>19.877050258847699</v>
      </c>
      <c r="K210" s="22">
        <v>0.20561649234666099</v>
      </c>
      <c r="L210" s="22">
        <v>24.3436145533333</v>
      </c>
      <c r="M210" s="22">
        <v>0.38288067428966799</v>
      </c>
      <c r="N210" s="6">
        <v>0.48385664101745002</v>
      </c>
      <c r="O210" s="6">
        <v>7.1148243206922701E-3</v>
      </c>
    </row>
    <row r="211" spans="1:15" x14ac:dyDescent="0.2">
      <c r="A211" s="1" t="s">
        <v>32</v>
      </c>
      <c r="B211" s="2">
        <v>13.169048103753299</v>
      </c>
      <c r="C211" s="2" t="s">
        <v>3</v>
      </c>
      <c r="D211" s="6">
        <v>0.23653333333333335</v>
      </c>
      <c r="E211" s="22">
        <v>18.473896590502353</v>
      </c>
      <c r="F211" s="6">
        <v>26.730289634999998</v>
      </c>
      <c r="G211" s="6">
        <v>0.49070666522241646</v>
      </c>
      <c r="H211" s="22">
        <v>1.00819006849316</v>
      </c>
      <c r="J211" s="22">
        <v>20.224932531492399</v>
      </c>
      <c r="K211" s="22">
        <v>0.18799241328944999</v>
      </c>
      <c r="L211" s="22">
        <v>19.78785456</v>
      </c>
      <c r="M211" s="22">
        <v>0.60428676211878796</v>
      </c>
      <c r="N211" s="6">
        <v>0.40018809643765402</v>
      </c>
      <c r="O211" s="6">
        <v>1.18662696805073E-2</v>
      </c>
    </row>
    <row r="212" spans="1:15" x14ac:dyDescent="0.2">
      <c r="A212" s="1" t="s">
        <v>32</v>
      </c>
      <c r="B212" s="2">
        <v>14.14717503805192</v>
      </c>
      <c r="C212" s="2" t="s">
        <v>3</v>
      </c>
      <c r="D212" s="6">
        <v>0.23850000000000002</v>
      </c>
      <c r="E212" s="22">
        <v>18.473896590502353</v>
      </c>
      <c r="F212" s="6">
        <v>26.730289634999998</v>
      </c>
      <c r="G212" s="6">
        <v>0.49070666522241646</v>
      </c>
      <c r="H212" s="22">
        <v>1.98631700279019</v>
      </c>
      <c r="J212" s="22">
        <v>18.9803443617818</v>
      </c>
      <c r="K212" s="22">
        <v>0.21500656224259701</v>
      </c>
      <c r="L212" s="22">
        <v>15.187188053333299</v>
      </c>
      <c r="M212" s="22">
        <v>0.51733095961072995</v>
      </c>
      <c r="N212" s="6">
        <v>0.28821062065217701</v>
      </c>
      <c r="O212" s="6">
        <v>8.0648190793785792E-3</v>
      </c>
    </row>
    <row r="213" spans="1:15" x14ac:dyDescent="0.2">
      <c r="A213" s="1" t="s">
        <v>32</v>
      </c>
      <c r="B213" s="2">
        <v>21.259679445712379</v>
      </c>
      <c r="C213" s="2" t="s">
        <v>3</v>
      </c>
      <c r="D213" s="6">
        <v>6.1374999999999999E-2</v>
      </c>
      <c r="E213" s="22">
        <v>18.473896590502353</v>
      </c>
      <c r="F213" s="6">
        <v>26.730289634999998</v>
      </c>
      <c r="G213" s="6">
        <v>0.49070666522241646</v>
      </c>
      <c r="H213" s="22">
        <v>9.0988214104512899</v>
      </c>
      <c r="J213" s="22">
        <v>20.0850912492125</v>
      </c>
      <c r="K213" s="22">
        <v>0.94475477941353603</v>
      </c>
      <c r="L213" s="22">
        <v>1.11355128</v>
      </c>
      <c r="M213" s="22">
        <v>9.7697307459814905E-2</v>
      </c>
      <c r="N213" s="6">
        <v>2.2304262686496299E-2</v>
      </c>
      <c r="O213" s="6">
        <v>9.0099050363873603E-4</v>
      </c>
    </row>
    <row r="214" spans="1:15" x14ac:dyDescent="0.2">
      <c r="A214" s="1" t="s">
        <v>32</v>
      </c>
      <c r="B214" s="2">
        <v>21.525083143073964</v>
      </c>
      <c r="C214" s="2" t="s">
        <v>3</v>
      </c>
      <c r="D214" s="6">
        <v>6.1374999999999999E-2</v>
      </c>
      <c r="E214" s="22">
        <v>18.473896590502353</v>
      </c>
      <c r="F214" s="6">
        <v>26.730289634999998</v>
      </c>
      <c r="G214" s="6">
        <v>0.49070666522241646</v>
      </c>
      <c r="H214" s="22">
        <v>9.3642251078131906</v>
      </c>
      <c r="J214" s="22">
        <v>20.145749316236103</v>
      </c>
      <c r="K214" s="22">
        <v>0.69893772916531594</v>
      </c>
      <c r="L214" s="22">
        <v>1.0626427466666699</v>
      </c>
      <c r="M214" s="22">
        <v>6.8931153699688899E-2</v>
      </c>
      <c r="N214" s="6">
        <v>2.1378305089358798E-2</v>
      </c>
      <c r="O214" s="6">
        <v>7.4135850863698703E-4</v>
      </c>
    </row>
    <row r="215" spans="1:15" x14ac:dyDescent="0.2">
      <c r="A215" s="1" t="s">
        <v>32</v>
      </c>
      <c r="B215" s="2">
        <v>21.755423896498531</v>
      </c>
      <c r="C215" s="2" t="s">
        <v>3</v>
      </c>
      <c r="D215" s="6">
        <v>6.1374999999999999E-2</v>
      </c>
      <c r="E215" s="22">
        <v>18.473896590502353</v>
      </c>
      <c r="F215" s="6">
        <v>26.730289634999998</v>
      </c>
      <c r="G215" s="6">
        <v>0.49070666522241646</v>
      </c>
      <c r="H215" s="22">
        <v>9.5945658612377596</v>
      </c>
      <c r="J215" s="22">
        <v>20.294136117313101</v>
      </c>
      <c r="K215" s="22">
        <v>0.84289891350980006</v>
      </c>
      <c r="L215" s="22">
        <v>0.97960801333333303</v>
      </c>
      <c r="M215" s="22">
        <v>9.1479787016125802E-2</v>
      </c>
      <c r="N215" s="6">
        <v>1.9830742347583499E-2</v>
      </c>
      <c r="O215" s="6">
        <v>1.0399753752345501E-3</v>
      </c>
    </row>
    <row r="216" spans="1:15" x14ac:dyDescent="0.2">
      <c r="A216" s="1" t="s">
        <v>32</v>
      </c>
      <c r="B216" s="2">
        <v>22.004487791731442</v>
      </c>
      <c r="C216" s="2" t="s">
        <v>3</v>
      </c>
      <c r="D216" s="6">
        <v>6.1374999999999999E-2</v>
      </c>
      <c r="E216" s="22">
        <v>18.473896590502353</v>
      </c>
      <c r="F216" s="6">
        <v>26.730289634999998</v>
      </c>
      <c r="G216" s="6">
        <v>0.49070666522241646</v>
      </c>
      <c r="H216" s="22">
        <v>9.8436297564687596</v>
      </c>
      <c r="J216" s="22">
        <v>20.147631191264299</v>
      </c>
      <c r="K216" s="22">
        <v>0.51176356977333903</v>
      </c>
      <c r="L216" s="22">
        <v>0.91256349333333298</v>
      </c>
      <c r="M216" s="22">
        <v>4.7458986440240603E-2</v>
      </c>
      <c r="N216" s="6">
        <v>1.8369868662372599E-2</v>
      </c>
      <c r="O216" s="6">
        <v>4.9004287395938001E-4</v>
      </c>
    </row>
    <row r="217" spans="1:15" x14ac:dyDescent="0.2">
      <c r="A217" s="1" t="s">
        <v>32</v>
      </c>
      <c r="B217" s="2">
        <v>22.772209348046694</v>
      </c>
      <c r="C217" s="2" t="s">
        <v>3</v>
      </c>
      <c r="D217" s="6">
        <v>6.1933333333333333E-2</v>
      </c>
      <c r="E217" s="22">
        <v>18.473896590502353</v>
      </c>
      <c r="F217" s="6">
        <v>26.730289634999998</v>
      </c>
      <c r="G217" s="6">
        <v>0.49070666522241646</v>
      </c>
      <c r="H217" s="22">
        <v>10.611351312785301</v>
      </c>
      <c r="J217" s="22">
        <v>18.757089555577402</v>
      </c>
      <c r="K217" s="22">
        <v>0.33168844339868803</v>
      </c>
      <c r="L217" s="22">
        <v>0.83845457333333295</v>
      </c>
      <c r="M217" s="22">
        <v>2.3886800480309899E-2</v>
      </c>
      <c r="N217" s="6">
        <v>1.5722333877936701E-2</v>
      </c>
      <c r="O217" s="6">
        <v>2.48310169046187E-4</v>
      </c>
    </row>
    <row r="218" spans="1:15" x14ac:dyDescent="0.2">
      <c r="A218" s="3" t="s">
        <v>33</v>
      </c>
      <c r="B218" s="4">
        <v>18.651287259005507</v>
      </c>
      <c r="C218" s="4" t="s">
        <v>2</v>
      </c>
      <c r="D218" s="5">
        <v>0.24416666666666667</v>
      </c>
      <c r="E218" s="23">
        <v>13.074617530798399</v>
      </c>
      <c r="F218" s="5">
        <v>1.0561199399999999</v>
      </c>
      <c r="G218" s="5">
        <v>1.28091878120605E-2</v>
      </c>
      <c r="H218" s="23">
        <v>0</v>
      </c>
      <c r="J218" s="23">
        <v>17.2595414393837</v>
      </c>
      <c r="K218" s="23">
        <v>0.48129548994339799</v>
      </c>
      <c r="L218" s="23">
        <v>0.54955752000000002</v>
      </c>
      <c r="M218" s="23">
        <v>8.2228058578555793E-2</v>
      </c>
      <c r="N218" s="5">
        <v>9.5053029544337996E-3</v>
      </c>
      <c r="O218" s="5">
        <v>1.6532479364925899E-3</v>
      </c>
    </row>
    <row r="219" spans="1:15" x14ac:dyDescent="0.2">
      <c r="A219" s="3" t="s">
        <v>33</v>
      </c>
      <c r="B219" s="4">
        <v>19.571760749619148</v>
      </c>
      <c r="C219" s="4" t="s">
        <v>2</v>
      </c>
      <c r="D219" s="5">
        <v>0.24390000000000001</v>
      </c>
      <c r="E219" s="23">
        <v>13.074617530798399</v>
      </c>
      <c r="F219" s="5">
        <v>1.0561199399999999</v>
      </c>
      <c r="G219" s="5">
        <v>1.28091878120605E-2</v>
      </c>
      <c r="H219" s="23">
        <v>0.920473490613959</v>
      </c>
      <c r="J219" s="23">
        <v>16.028047266030203</v>
      </c>
      <c r="K219" s="23">
        <v>0.44099042659743898</v>
      </c>
      <c r="L219" s="23">
        <v>0.40235616000000002</v>
      </c>
      <c r="M219" s="23">
        <v>0.232462914401564</v>
      </c>
      <c r="N219" s="5">
        <v>6.3831108888078702E-3</v>
      </c>
      <c r="O219" s="5">
        <v>3.50225585257632E-3</v>
      </c>
    </row>
    <row r="220" spans="1:15" x14ac:dyDescent="0.2">
      <c r="A220" s="3" t="s">
        <v>33</v>
      </c>
      <c r="B220" s="4">
        <v>20.596347412482313</v>
      </c>
      <c r="C220" s="4" t="s">
        <v>2</v>
      </c>
      <c r="D220" s="5">
        <v>0.24416666666666667</v>
      </c>
      <c r="E220" s="23">
        <v>13.074617530798399</v>
      </c>
      <c r="F220" s="5">
        <v>1.0561199399999999</v>
      </c>
      <c r="G220" s="5">
        <v>1.28091878120605E-2</v>
      </c>
      <c r="H220" s="23">
        <v>1.9450601534755301</v>
      </c>
      <c r="J220" s="23">
        <v>15.120196292331499</v>
      </c>
      <c r="K220" s="23">
        <v>1.47561332298931</v>
      </c>
      <c r="L220" s="23">
        <v>0.50112575999999998</v>
      </c>
      <c r="M220" s="23">
        <v>0.245416100629259</v>
      </c>
      <c r="N220" s="5">
        <v>7.7583851811711402E-3</v>
      </c>
      <c r="O220" s="5">
        <v>4.5015675760860397E-3</v>
      </c>
    </row>
    <row r="221" spans="1:15" x14ac:dyDescent="0.2">
      <c r="A221" s="3" t="s">
        <v>33</v>
      </c>
      <c r="B221" s="4">
        <v>21.555262461947979</v>
      </c>
      <c r="C221" s="4" t="s">
        <v>2</v>
      </c>
      <c r="D221" s="5">
        <v>0.24416666666666667</v>
      </c>
      <c r="E221" s="23">
        <v>13.074617530798399</v>
      </c>
      <c r="F221" s="5">
        <v>1.0561199399999999</v>
      </c>
      <c r="G221" s="5">
        <v>1.28091878120605E-2</v>
      </c>
      <c r="H221" s="23">
        <v>2.9039752029427901</v>
      </c>
      <c r="J221" s="23">
        <v>13.2503919640868</v>
      </c>
      <c r="K221" s="23">
        <v>0.91818845597172905</v>
      </c>
      <c r="L221" s="23">
        <v>0.42392952</v>
      </c>
      <c r="M221" s="23">
        <v>0.19029552481575199</v>
      </c>
      <c r="N221" s="5">
        <v>5.6153744826130296E-3</v>
      </c>
      <c r="O221" s="5">
        <v>2.6436197003216698E-3</v>
      </c>
    </row>
    <row r="222" spans="1:15" x14ac:dyDescent="0.2">
      <c r="A222" s="3" t="s">
        <v>33</v>
      </c>
      <c r="B222" s="4">
        <v>18.651298801370015</v>
      </c>
      <c r="C222" s="4" t="s">
        <v>3</v>
      </c>
      <c r="D222" s="5">
        <v>0.23556666666666667</v>
      </c>
      <c r="E222" s="23">
        <v>11.450537288274779</v>
      </c>
      <c r="F222" s="5">
        <v>1.37456</v>
      </c>
      <c r="G222" s="5">
        <v>1.527220770699135E-2</v>
      </c>
      <c r="H222" s="23">
        <v>0</v>
      </c>
      <c r="J222" s="23">
        <v>14.072622186107202</v>
      </c>
      <c r="K222" s="23">
        <v>1.2826663481312002</v>
      </c>
      <c r="L222" s="23">
        <v>0.82610733333333297</v>
      </c>
      <c r="M222" s="23">
        <v>0.42120102317341701</v>
      </c>
      <c r="N222" s="5">
        <v>1.12657253103133E-2</v>
      </c>
      <c r="O222" s="5">
        <v>4.7889679509894598E-3</v>
      </c>
    </row>
    <row r="223" spans="1:15" x14ac:dyDescent="0.2">
      <c r="A223" s="3" t="s">
        <v>33</v>
      </c>
      <c r="B223" s="4">
        <v>19.571762937594411</v>
      </c>
      <c r="C223" s="4" t="s">
        <v>3</v>
      </c>
      <c r="D223" s="5">
        <v>0.23553333333333332</v>
      </c>
      <c r="E223" s="23">
        <v>11.450537288274779</v>
      </c>
      <c r="F223" s="5">
        <v>1.37456</v>
      </c>
      <c r="G223" s="5">
        <v>1.527220770699135E-2</v>
      </c>
      <c r="H223" s="23">
        <v>0.92046413622503098</v>
      </c>
      <c r="J223" s="23">
        <v>12.6921029386409</v>
      </c>
      <c r="K223" s="23">
        <v>0.89352134945324091</v>
      </c>
      <c r="L223" s="23">
        <v>1.00071033333333</v>
      </c>
      <c r="M223" s="23">
        <v>0.65545879068735802</v>
      </c>
      <c r="N223" s="5">
        <v>1.23703547644709E-2</v>
      </c>
      <c r="O223" s="5">
        <v>7.6799340117924397E-3</v>
      </c>
    </row>
    <row r="224" spans="1:15" x14ac:dyDescent="0.2">
      <c r="A224" s="3" t="s">
        <v>33</v>
      </c>
      <c r="B224" s="4">
        <v>20.596344082953397</v>
      </c>
      <c r="C224" s="4" t="s">
        <v>3</v>
      </c>
      <c r="D224" s="5">
        <v>0.23556666666666667</v>
      </c>
      <c r="E224" s="23">
        <v>11.450537288274779</v>
      </c>
      <c r="F224" s="5">
        <v>1.37456</v>
      </c>
      <c r="G224" s="5">
        <v>1.527220770699135E-2</v>
      </c>
      <c r="H224" s="23">
        <v>1.9450452815827399</v>
      </c>
      <c r="J224" s="23">
        <v>14.0954646284563</v>
      </c>
      <c r="K224" s="23">
        <v>1.4372969451344502</v>
      </c>
      <c r="L224" s="23">
        <v>0.72749233333333296</v>
      </c>
      <c r="M224" s="23">
        <v>0.40755204001738599</v>
      </c>
      <c r="N224" s="5">
        <v>9.8688392447923105E-3</v>
      </c>
      <c r="O224" s="5">
        <v>4.7925827213613397E-3</v>
      </c>
    </row>
    <row r="225" spans="1:15" x14ac:dyDescent="0.2">
      <c r="A225" s="3" t="s">
        <v>33</v>
      </c>
      <c r="B225" s="4">
        <v>21.555257610350605</v>
      </c>
      <c r="C225" s="4" t="s">
        <v>3</v>
      </c>
      <c r="D225" s="5">
        <v>0.23556666666666667</v>
      </c>
      <c r="E225" s="23">
        <v>11.450537288274779</v>
      </c>
      <c r="F225" s="5">
        <v>1.37456</v>
      </c>
      <c r="G225" s="5">
        <v>1.527220770699135E-2</v>
      </c>
      <c r="H225" s="23">
        <v>2.90395880897995</v>
      </c>
      <c r="J225" s="23">
        <v>12.8786387637271</v>
      </c>
      <c r="K225" s="23">
        <v>0.28852567374342897</v>
      </c>
      <c r="L225" s="23">
        <v>0.89995766666666599</v>
      </c>
      <c r="M225" s="23">
        <v>0.19648180796280701</v>
      </c>
      <c r="N225" s="5">
        <v>1.1627662795137699E-2</v>
      </c>
      <c r="O225" s="5">
        <v>2.76475657825931E-3</v>
      </c>
    </row>
    <row r="226" spans="1:15" x14ac:dyDescent="0.2">
      <c r="A226" s="1" t="s">
        <v>34</v>
      </c>
      <c r="B226" s="2">
        <v>14.412919679095918</v>
      </c>
      <c r="C226" s="2" t="s">
        <v>2</v>
      </c>
      <c r="D226" s="6">
        <v>0.24126666666666668</v>
      </c>
      <c r="E226" s="22">
        <v>18.760555133501601</v>
      </c>
      <c r="F226" s="6">
        <v>5.51199423</v>
      </c>
      <c r="G226" s="6">
        <v>0.10226289148277305</v>
      </c>
      <c r="H226" s="22">
        <v>0</v>
      </c>
      <c r="J226" s="22">
        <v>20.820372144326402</v>
      </c>
      <c r="K226" s="22">
        <v>0.99475260930945797</v>
      </c>
      <c r="L226" s="22">
        <v>4.4607650233333302</v>
      </c>
      <c r="M226" s="22">
        <v>8.4916282155644701E-2</v>
      </c>
      <c r="N226" s="6">
        <v>9.2818612767265302E-2</v>
      </c>
      <c r="O226" s="6">
        <v>2.71035801555463E-3</v>
      </c>
    </row>
    <row r="227" spans="1:15" x14ac:dyDescent="0.2">
      <c r="A227" s="1" t="s">
        <v>34</v>
      </c>
      <c r="B227" s="2">
        <v>15.432054128613617</v>
      </c>
      <c r="C227" s="2" t="s">
        <v>2</v>
      </c>
      <c r="D227" s="6">
        <v>0.24126666666666668</v>
      </c>
      <c r="E227" s="22">
        <v>18.760555133501601</v>
      </c>
      <c r="F227" s="6">
        <v>5.51199423</v>
      </c>
      <c r="G227" s="6">
        <v>0.10226289148277305</v>
      </c>
      <c r="H227" s="22">
        <v>1.0191344495180199</v>
      </c>
      <c r="J227" s="22">
        <v>18.9411936820999</v>
      </c>
      <c r="K227" s="22">
        <v>0.45612119496904102</v>
      </c>
      <c r="L227" s="22">
        <v>3.35667215666667</v>
      </c>
      <c r="M227" s="22">
        <v>8.8828045091229199E-2</v>
      </c>
      <c r="N227" s="6">
        <v>6.3606324910805007E-2</v>
      </c>
      <c r="O227" s="6">
        <v>3.1894201415515601E-3</v>
      </c>
    </row>
    <row r="228" spans="1:15" x14ac:dyDescent="0.2">
      <c r="A228" s="1" t="s">
        <v>34</v>
      </c>
      <c r="B228" s="2">
        <v>25.881257229832908</v>
      </c>
      <c r="C228" s="2" t="s">
        <v>2</v>
      </c>
      <c r="D228" s="6">
        <v>6.1783333333333329E-2</v>
      </c>
      <c r="E228" s="22">
        <v>18.760555133501601</v>
      </c>
      <c r="F228" s="6">
        <v>5.51199423</v>
      </c>
      <c r="G228" s="6">
        <v>0.10226289148277305</v>
      </c>
      <c r="H228" s="22">
        <v>11.468337550735701</v>
      </c>
      <c r="J228" s="22">
        <v>14.5758548156912</v>
      </c>
      <c r="K228" s="22">
        <v>1.4082996453394501</v>
      </c>
      <c r="L228" s="22">
        <v>0.56295418666666697</v>
      </c>
      <c r="M228" s="22">
        <v>7.4950926576125301E-2</v>
      </c>
      <c r="N228" s="6">
        <v>8.1373161032617693E-3</v>
      </c>
      <c r="O228" s="6">
        <v>3.6572243451555799E-4</v>
      </c>
    </row>
    <row r="229" spans="1:15" x14ac:dyDescent="0.2">
      <c r="A229" s="1" t="s">
        <v>34</v>
      </c>
      <c r="B229" s="2">
        <v>14.412938768391765</v>
      </c>
      <c r="C229" s="2" t="s">
        <v>3</v>
      </c>
      <c r="D229" s="6">
        <v>0.24416666666666667</v>
      </c>
      <c r="E229" s="22">
        <v>19.899937063367847</v>
      </c>
      <c r="F229" s="6">
        <v>7.97285106</v>
      </c>
      <c r="G229" s="6">
        <v>0.157115862678608</v>
      </c>
      <c r="H229" s="22">
        <v>0</v>
      </c>
      <c r="J229" s="22">
        <v>21.7741699907229</v>
      </c>
      <c r="K229" s="22">
        <v>0.80365711465342604</v>
      </c>
      <c r="L229" s="22">
        <v>6.9818844000000002</v>
      </c>
      <c r="M229" s="22">
        <v>0.212780691903554</v>
      </c>
      <c r="N229" s="6">
        <v>0.15198625913824301</v>
      </c>
      <c r="O229" s="6">
        <v>6.0431608069793996E-3</v>
      </c>
    </row>
    <row r="230" spans="1:15" x14ac:dyDescent="0.2">
      <c r="A230" s="1" t="s">
        <v>34</v>
      </c>
      <c r="B230" s="2">
        <v>15.432065892948016</v>
      </c>
      <c r="C230" s="2" t="s">
        <v>3</v>
      </c>
      <c r="D230" s="6">
        <v>0.24416666666666667</v>
      </c>
      <c r="E230" s="22">
        <v>19.899937063367847</v>
      </c>
      <c r="F230" s="6">
        <v>7.97285106</v>
      </c>
      <c r="G230" s="6">
        <v>0.157115862678608</v>
      </c>
      <c r="H230" s="22">
        <v>1.0191271245559299</v>
      </c>
      <c r="J230" s="22">
        <v>20.7238073941419</v>
      </c>
      <c r="K230" s="22">
        <v>0.47813234097375301</v>
      </c>
      <c r="L230" s="22">
        <v>5.8792604400000004</v>
      </c>
      <c r="M230" s="22">
        <v>0.23145314122321001</v>
      </c>
      <c r="N230" s="6">
        <v>0.121771632630207</v>
      </c>
      <c r="O230" s="6">
        <v>2.4396480185288898E-3</v>
      </c>
    </row>
    <row r="231" spans="1:15" x14ac:dyDescent="0.2">
      <c r="A231" s="1" t="s">
        <v>34</v>
      </c>
      <c r="B231" s="2">
        <v>25.881261732621908</v>
      </c>
      <c r="C231" s="2" t="s">
        <v>3</v>
      </c>
      <c r="D231" s="6">
        <v>6.1783333333333329E-2</v>
      </c>
      <c r="E231" s="22">
        <v>19.899937063367847</v>
      </c>
      <c r="F231" s="6">
        <v>7.97285106</v>
      </c>
      <c r="G231" s="6">
        <v>0.157115862678608</v>
      </c>
      <c r="H231" s="22">
        <v>11.468322964231399</v>
      </c>
      <c r="J231" s="22">
        <v>14.8010134057852</v>
      </c>
      <c r="K231" s="22">
        <v>0.45822716152717097</v>
      </c>
      <c r="L231" s="22">
        <v>0.49065061333333299</v>
      </c>
      <c r="M231" s="22">
        <v>4.3828638414577001E-2</v>
      </c>
      <c r="N231" s="6">
        <v>7.2619558860350496E-3</v>
      </c>
      <c r="O231" s="6">
        <v>6.9538631544769204E-4</v>
      </c>
    </row>
    <row r="232" spans="1:15" x14ac:dyDescent="0.2">
      <c r="A232" s="3" t="s">
        <v>35</v>
      </c>
      <c r="B232" s="4">
        <v>17.18829689878358</v>
      </c>
      <c r="C232" s="4" t="s">
        <v>2</v>
      </c>
      <c r="D232" s="5">
        <v>0.23363333333333333</v>
      </c>
      <c r="E232" s="23">
        <v>20.590809853561503</v>
      </c>
      <c r="F232" s="5">
        <v>4.2818269999999998</v>
      </c>
      <c r="G232" s="5">
        <v>8.731570397891969E-2</v>
      </c>
      <c r="H232" s="23">
        <v>0</v>
      </c>
      <c r="J232" s="23">
        <v>22.150163544486801</v>
      </c>
      <c r="K232" s="23">
        <v>0.40565833837854703</v>
      </c>
      <c r="L232" s="23">
        <v>3.6762623333333302</v>
      </c>
      <c r="M232" s="23">
        <v>0.120740317509659</v>
      </c>
      <c r="N232" s="5">
        <v>8.1437171092079694E-2</v>
      </c>
      <c r="O232" s="5">
        <v>3.3156122935672299E-3</v>
      </c>
    </row>
    <row r="233" spans="1:15" x14ac:dyDescent="0.2">
      <c r="A233" s="3" t="s">
        <v>35</v>
      </c>
      <c r="B233" s="4">
        <v>18.196335648147912</v>
      </c>
      <c r="C233" s="4" t="s">
        <v>2</v>
      </c>
      <c r="D233" s="5">
        <v>0.23363333333333333</v>
      </c>
      <c r="E233" s="23">
        <v>20.590809853561503</v>
      </c>
      <c r="F233" s="5">
        <v>4.2818269999999998</v>
      </c>
      <c r="G233" s="5">
        <v>8.731570397891969E-2</v>
      </c>
      <c r="H233" s="23">
        <v>1.00803874936593</v>
      </c>
      <c r="J233" s="23">
        <v>20.1814135468268</v>
      </c>
      <c r="K233" s="23">
        <v>0.26079605663447497</v>
      </c>
      <c r="L233" s="23">
        <v>3.11232166666667</v>
      </c>
      <c r="M233" s="23">
        <v>0.15990695169795899</v>
      </c>
      <c r="N233" s="5">
        <v>6.2835762872429105E-2</v>
      </c>
      <c r="O233" s="5">
        <v>3.9658097960740398E-3</v>
      </c>
    </row>
    <row r="234" spans="1:15" x14ac:dyDescent="0.2">
      <c r="A234" s="3" t="s">
        <v>35</v>
      </c>
      <c r="B234" s="4">
        <v>19.251207096652088</v>
      </c>
      <c r="C234" s="4" t="s">
        <v>2</v>
      </c>
      <c r="D234" s="5">
        <v>0.23363333333333333</v>
      </c>
      <c r="E234" s="23">
        <v>20.590809853561503</v>
      </c>
      <c r="F234" s="5">
        <v>4.2818269999999998</v>
      </c>
      <c r="G234" s="5">
        <v>8.731570397891969E-2</v>
      </c>
      <c r="H234" s="23">
        <v>2.06291019786915</v>
      </c>
      <c r="J234" s="23">
        <v>18.7519885489681</v>
      </c>
      <c r="K234" s="23">
        <v>0.14954373271384899</v>
      </c>
      <c r="L234" s="23">
        <v>2.7909860000000002</v>
      </c>
      <c r="M234" s="23">
        <v>0.281061200403044</v>
      </c>
      <c r="N234" s="5">
        <v>5.2308763000709899E-2</v>
      </c>
      <c r="O234" s="5">
        <v>4.8330334087810902E-3</v>
      </c>
    </row>
    <row r="235" spans="1:15" x14ac:dyDescent="0.2">
      <c r="A235" s="3" t="s">
        <v>35</v>
      </c>
      <c r="B235" s="4">
        <v>17.188306062912236</v>
      </c>
      <c r="C235" s="4" t="s">
        <v>3</v>
      </c>
      <c r="D235" s="5">
        <v>0.23910000000000001</v>
      </c>
      <c r="E235" s="23">
        <v>20.364068823653298</v>
      </c>
      <c r="F235" s="5">
        <v>5.0017945600000004</v>
      </c>
      <c r="G235" s="5">
        <v>0.10099902425093696</v>
      </c>
      <c r="H235" s="23">
        <v>0</v>
      </c>
      <c r="J235" s="23">
        <v>22.093095733412699</v>
      </c>
      <c r="K235" s="23">
        <v>0.170044076971228</v>
      </c>
      <c r="L235" s="23">
        <v>4.2208469333333296</v>
      </c>
      <c r="M235" s="23">
        <v>0.159784383497209</v>
      </c>
      <c r="N235" s="5">
        <v>9.3268076010015799E-2</v>
      </c>
      <c r="O235" s="5">
        <v>4.1793761422745501E-3</v>
      </c>
    </row>
    <row r="236" spans="1:15" x14ac:dyDescent="0.2">
      <c r="A236" s="3" t="s">
        <v>35</v>
      </c>
      <c r="B236" s="4">
        <v>18.19634332191773</v>
      </c>
      <c r="C236" s="4" t="s">
        <v>3</v>
      </c>
      <c r="D236" s="5">
        <v>0.23910000000000001</v>
      </c>
      <c r="E236" s="23">
        <v>20.364068823653298</v>
      </c>
      <c r="F236" s="5">
        <v>5.0017945600000004</v>
      </c>
      <c r="G236" s="5">
        <v>0.10099902425093696</v>
      </c>
      <c r="H236" s="23">
        <v>1.00803725900549</v>
      </c>
      <c r="J236" s="23">
        <v>19.8983391786706</v>
      </c>
      <c r="K236" s="23">
        <v>0.64990316728196507</v>
      </c>
      <c r="L236" s="23">
        <v>4.1185297066666697</v>
      </c>
      <c r="M236" s="23">
        <v>5.87308865429471E-2</v>
      </c>
      <c r="N236" s="5">
        <v>8.1927378973621498E-2</v>
      </c>
      <c r="O236" s="5">
        <v>1.5963592802555901E-3</v>
      </c>
    </row>
    <row r="237" spans="1:15" x14ac:dyDescent="0.2">
      <c r="A237" s="3" t="s">
        <v>35</v>
      </c>
      <c r="B237" s="4">
        <v>19.251212519024538</v>
      </c>
      <c r="C237" s="4" t="s">
        <v>3</v>
      </c>
      <c r="D237" s="5">
        <v>0.23910000000000001</v>
      </c>
      <c r="E237" s="23">
        <v>20.364068823653298</v>
      </c>
      <c r="F237" s="5">
        <v>5.0017945600000004</v>
      </c>
      <c r="G237" s="5">
        <v>0.10099902425093696</v>
      </c>
      <c r="H237" s="23">
        <v>2.0629064561135801</v>
      </c>
      <c r="J237" s="23">
        <v>19.801976294787199</v>
      </c>
      <c r="K237" s="23">
        <v>0.30467488295787204</v>
      </c>
      <c r="L237" s="23">
        <v>3.2784998399999998</v>
      </c>
      <c r="M237" s="23">
        <v>1.4446854602660099E-2</v>
      </c>
      <c r="N237" s="5">
        <v>6.4923649537320202E-2</v>
      </c>
      <c r="O237" s="5">
        <v>1.27842882568709E-3</v>
      </c>
    </row>
    <row r="238" spans="1:15" x14ac:dyDescent="0.2">
      <c r="A238" s="1" t="s">
        <v>36</v>
      </c>
      <c r="B238" s="2">
        <v>26.642866945712292</v>
      </c>
      <c r="C238" s="2" t="s">
        <v>2</v>
      </c>
      <c r="D238" s="6">
        <v>0.12822222222222221</v>
      </c>
      <c r="E238" s="22">
        <v>25.132499474845151</v>
      </c>
      <c r="F238" s="6">
        <v>6.0248159999999995</v>
      </c>
      <c r="G238" s="6">
        <v>0.1510730607305435</v>
      </c>
      <c r="H238" s="22">
        <v>0</v>
      </c>
      <c r="J238" s="22">
        <v>27.576759851969598</v>
      </c>
      <c r="K238" s="22">
        <v>0.34063148952550099</v>
      </c>
      <c r="L238" s="22">
        <v>5.1120960000000002</v>
      </c>
      <c r="M238" s="22">
        <v>6.0494626802717E-2</v>
      </c>
      <c r="N238" s="6">
        <v>0.140982804124927</v>
      </c>
      <c r="O238" s="6">
        <v>3.0044604252208E-3</v>
      </c>
    </row>
    <row r="239" spans="1:15" x14ac:dyDescent="0.2">
      <c r="A239" s="1" t="s">
        <v>36</v>
      </c>
      <c r="B239" s="2">
        <v>27.577232559613744</v>
      </c>
      <c r="C239" s="2" t="s">
        <v>2</v>
      </c>
      <c r="D239" s="6">
        <v>0.25916666666666666</v>
      </c>
      <c r="E239" s="22">
        <v>25.132499474845151</v>
      </c>
      <c r="F239" s="6">
        <v>6.0248159999999995</v>
      </c>
      <c r="G239" s="6">
        <v>0.1510730607305435</v>
      </c>
      <c r="H239" s="22">
        <v>0.93436561390145201</v>
      </c>
      <c r="J239" s="22">
        <v>26.159035748277702</v>
      </c>
      <c r="K239" s="22">
        <v>0.44142391235066797</v>
      </c>
      <c r="L239" s="22">
        <v>5.0420187766666702</v>
      </c>
      <c r="M239" s="22">
        <v>0.132209959453435</v>
      </c>
      <c r="N239" s="6">
        <v>0.13192882614815299</v>
      </c>
      <c r="O239" s="6">
        <v>5.5065464292298402E-3</v>
      </c>
    </row>
    <row r="240" spans="1:15" x14ac:dyDescent="0.2">
      <c r="A240" s="1" t="s">
        <v>36</v>
      </c>
      <c r="B240" s="2">
        <v>28.555420249874054</v>
      </c>
      <c r="C240" s="2" t="s">
        <v>2</v>
      </c>
      <c r="D240" s="6">
        <v>0.25916666666666666</v>
      </c>
      <c r="E240" s="22">
        <v>25.132499474845151</v>
      </c>
      <c r="F240" s="6">
        <v>6.0248159999999995</v>
      </c>
      <c r="G240" s="6">
        <v>0.1510730607305435</v>
      </c>
      <c r="H240" s="22">
        <v>1.9125533041601701</v>
      </c>
      <c r="J240" s="22">
        <v>25.955720163422601</v>
      </c>
      <c r="K240" s="22">
        <v>0.72120154047875296</v>
      </c>
      <c r="L240" s="22">
        <v>3.7907989166666698</v>
      </c>
      <c r="M240" s="22">
        <v>0.382739272788994</v>
      </c>
      <c r="N240" s="6">
        <v>9.8267614377198803E-2</v>
      </c>
      <c r="O240" s="6">
        <v>8.4376747906723393E-3</v>
      </c>
    </row>
    <row r="241" spans="1:15" x14ac:dyDescent="0.2">
      <c r="A241" s="1" t="s">
        <v>36</v>
      </c>
      <c r="B241" s="2">
        <v>29.590867357939636</v>
      </c>
      <c r="C241" s="2" t="s">
        <v>2</v>
      </c>
      <c r="D241" s="6">
        <v>0.25916666666666666</v>
      </c>
      <c r="E241" s="22">
        <v>25.132499474845151</v>
      </c>
      <c r="F241" s="6">
        <v>6.0248159999999995</v>
      </c>
      <c r="G241" s="6">
        <v>0.1510730607305435</v>
      </c>
      <c r="H241" s="22">
        <v>2.9480004122273402</v>
      </c>
      <c r="J241" s="22">
        <v>23.226385846209197</v>
      </c>
      <c r="K241" s="22">
        <v>1.5145219261893501</v>
      </c>
      <c r="L241" s="22">
        <v>3.3452244833333298</v>
      </c>
      <c r="M241" s="22">
        <v>0.31191176686980598</v>
      </c>
      <c r="N241" s="6">
        <v>7.7385781230775497E-2</v>
      </c>
      <c r="O241" s="6">
        <v>2.5747983759514901E-3</v>
      </c>
    </row>
    <row r="242" spans="1:15" x14ac:dyDescent="0.2">
      <c r="A242" s="1" t="s">
        <v>36</v>
      </c>
      <c r="B242" s="2">
        <v>26.642871163115032</v>
      </c>
      <c r="C242" s="2" t="s">
        <v>3</v>
      </c>
      <c r="D242" s="6">
        <v>0.12822222222222221</v>
      </c>
      <c r="E242" s="22">
        <v>26.130229330061553</v>
      </c>
      <c r="F242" s="6">
        <v>5.9554080000000003</v>
      </c>
      <c r="G242" s="6">
        <v>0.15502706987846349</v>
      </c>
      <c r="H242" s="22">
        <v>0</v>
      </c>
      <c r="J242" s="22">
        <v>28.833037474308099</v>
      </c>
      <c r="K242" s="22">
        <v>0.10982374285352399</v>
      </c>
      <c r="L242" s="22">
        <v>5.1971040000000004</v>
      </c>
      <c r="M242" s="22">
        <v>0.31273130171442698</v>
      </c>
      <c r="N242" s="6">
        <v>0.149845199940881</v>
      </c>
      <c r="O242" s="6">
        <v>8.9709904421662792E-3</v>
      </c>
    </row>
    <row r="243" spans="1:15" x14ac:dyDescent="0.2">
      <c r="A243" s="1" t="s">
        <v>36</v>
      </c>
      <c r="B243" s="2">
        <v>27.577235318367268</v>
      </c>
      <c r="C243" s="2" t="s">
        <v>3</v>
      </c>
      <c r="D243" s="6">
        <v>0.26050000000000001</v>
      </c>
      <c r="E243" s="22">
        <v>26.130229330061553</v>
      </c>
      <c r="F243" s="6">
        <v>5.9554080000000003</v>
      </c>
      <c r="G243" s="6">
        <v>0.15502706987846349</v>
      </c>
      <c r="H243" s="22">
        <v>0.93436415525127803</v>
      </c>
      <c r="J243" s="22">
        <v>27.619260157484501</v>
      </c>
      <c r="K243" s="22">
        <v>0.87136823789227202</v>
      </c>
      <c r="L243" s="22">
        <v>4.6326450000000001</v>
      </c>
      <c r="M243" s="22">
        <v>0.107932298643414</v>
      </c>
      <c r="N243" s="6">
        <v>0.12789724127642599</v>
      </c>
      <c r="O243" s="6">
        <v>2.2057297014248401E-3</v>
      </c>
    </row>
    <row r="244" spans="1:15" x14ac:dyDescent="0.2">
      <c r="A244" s="1" t="s">
        <v>36</v>
      </c>
      <c r="B244" s="2">
        <v>28.555413051750765</v>
      </c>
      <c r="C244" s="2" t="s">
        <v>3</v>
      </c>
      <c r="D244" s="6">
        <v>0.26050000000000001</v>
      </c>
      <c r="E244" s="22">
        <v>26.130229330061553</v>
      </c>
      <c r="F244" s="6">
        <v>5.9554080000000003</v>
      </c>
      <c r="G244" s="6">
        <v>0.15502706987846349</v>
      </c>
      <c r="H244" s="22">
        <v>1.91254188863541</v>
      </c>
      <c r="J244" s="22">
        <v>27.014618808327999</v>
      </c>
      <c r="K244" s="22">
        <v>0.79988685379687396</v>
      </c>
      <c r="L244" s="22">
        <v>3.7881268399999999</v>
      </c>
      <c r="M244" s="22">
        <v>0.289562051738467</v>
      </c>
      <c r="N244" s="6">
        <v>0.102230753085957</v>
      </c>
      <c r="O244" s="6">
        <v>6.2824128325679402E-3</v>
      </c>
    </row>
    <row r="245" spans="1:15" x14ac:dyDescent="0.2">
      <c r="A245" s="1" t="s">
        <v>36</v>
      </c>
      <c r="B245" s="2">
        <v>29.590872304668419</v>
      </c>
      <c r="C245" s="2" t="s">
        <v>3</v>
      </c>
      <c r="D245" s="6">
        <v>0.26050000000000001</v>
      </c>
      <c r="E245" s="22">
        <v>26.130229330061553</v>
      </c>
      <c r="F245" s="6">
        <v>5.9554080000000003</v>
      </c>
      <c r="G245" s="6">
        <v>0.15502706987846349</v>
      </c>
      <c r="H245" s="22">
        <v>2.9480011415527501</v>
      </c>
      <c r="J245" s="22">
        <v>25.378165972415399</v>
      </c>
      <c r="K245" s="22">
        <v>0.15921782593685299</v>
      </c>
      <c r="L245" s="22">
        <v>4.2056230399999999</v>
      </c>
      <c r="M245" s="22">
        <v>0.192957785632904</v>
      </c>
      <c r="N245" s="6">
        <v>0.106714746895115</v>
      </c>
      <c r="O245" s="6">
        <v>4.38592132967005E-3</v>
      </c>
    </row>
    <row r="246" spans="1:15" x14ac:dyDescent="0.2">
      <c r="A246" s="3" t="s">
        <v>37</v>
      </c>
      <c r="B246" s="4">
        <v>9.607570490868417</v>
      </c>
      <c r="C246" s="4" t="s">
        <v>2</v>
      </c>
      <c r="D246" s="5">
        <v>0.24966666666666668</v>
      </c>
      <c r="E246" s="23">
        <v>18.243910168803751</v>
      </c>
      <c r="F246" s="5">
        <v>5.6807981099999996</v>
      </c>
      <c r="G246" s="5">
        <v>0.1033344454287182</v>
      </c>
      <c r="H246" s="23">
        <v>0</v>
      </c>
      <c r="J246" s="23">
        <v>20.058616442936501</v>
      </c>
      <c r="K246" s="23">
        <v>0.23069663083071901</v>
      </c>
      <c r="L246" s="23">
        <v>4.3472157300000003</v>
      </c>
      <c r="M246" s="23">
        <v>0.177952419391048</v>
      </c>
      <c r="N246" s="5">
        <v>8.7215497506977893E-2</v>
      </c>
      <c r="O246" s="5">
        <v>4.26242374733785E-3</v>
      </c>
    </row>
    <row r="247" spans="1:15" x14ac:dyDescent="0.2">
      <c r="A247" s="3" t="s">
        <v>37</v>
      </c>
      <c r="B247" s="4">
        <v>10.634860191526121</v>
      </c>
      <c r="C247" s="4" t="s">
        <v>2</v>
      </c>
      <c r="D247" s="5">
        <v>0.24966666666666668</v>
      </c>
      <c r="E247" s="23">
        <v>18.243910168803751</v>
      </c>
      <c r="F247" s="5">
        <v>5.6807981099999996</v>
      </c>
      <c r="G247" s="5">
        <v>0.1033344454287182</v>
      </c>
      <c r="H247" s="23">
        <v>1.02728970065962</v>
      </c>
      <c r="J247" s="23">
        <v>17.602745312353299</v>
      </c>
      <c r="K247" s="23">
        <v>0.57101712748155597</v>
      </c>
      <c r="L247" s="23">
        <v>2.9498882399999999</v>
      </c>
      <c r="M247" s="23">
        <v>9.6605294548849599E-2</v>
      </c>
      <c r="N247" s="5">
        <v>5.1907167099616902E-2</v>
      </c>
      <c r="O247" s="5">
        <v>1.6371086954153199E-3</v>
      </c>
    </row>
    <row r="248" spans="1:15" x14ac:dyDescent="0.2">
      <c r="A248" s="3" t="s">
        <v>37</v>
      </c>
      <c r="B248" s="4">
        <v>11.632152619230089</v>
      </c>
      <c r="C248" s="4" t="s">
        <v>2</v>
      </c>
      <c r="D248" s="5">
        <v>0.24966666666666668</v>
      </c>
      <c r="E248" s="23">
        <v>18.243910168803751</v>
      </c>
      <c r="F248" s="5">
        <v>5.6807981099999996</v>
      </c>
      <c r="G248" s="5">
        <v>0.1033344454287182</v>
      </c>
      <c r="H248" s="23">
        <v>2.0245821283613501</v>
      </c>
      <c r="J248" s="23">
        <v>19.4467353156939</v>
      </c>
      <c r="K248" s="23">
        <v>0.87791430545235705</v>
      </c>
      <c r="L248" s="23">
        <v>2.0939606999999998</v>
      </c>
      <c r="M248" s="23">
        <v>0.162949726095347</v>
      </c>
      <c r="N248" s="5">
        <v>4.0626033343963197E-2</v>
      </c>
      <c r="O248" s="5">
        <v>1.3856372088406901E-3</v>
      </c>
    </row>
    <row r="249" spans="1:15" x14ac:dyDescent="0.2">
      <c r="A249" s="3" t="s">
        <v>37</v>
      </c>
      <c r="B249" s="4">
        <v>9.6075680492136453</v>
      </c>
      <c r="C249" s="4" t="s">
        <v>3</v>
      </c>
      <c r="D249" s="5">
        <v>0.25506666666666666</v>
      </c>
      <c r="E249" s="23">
        <v>15.539024916790899</v>
      </c>
      <c r="F249" s="5">
        <v>7.8917760000000001</v>
      </c>
      <c r="G249" s="5">
        <v>0.1224908671577265</v>
      </c>
      <c r="H249" s="23">
        <v>0</v>
      </c>
      <c r="J249" s="23">
        <v>18.519033334811699</v>
      </c>
      <c r="K249" s="23">
        <v>0.61541620846794209</v>
      </c>
      <c r="L249" s="23">
        <v>5.6429280000000004</v>
      </c>
      <c r="M249" s="23">
        <v>0.167415901180264</v>
      </c>
      <c r="N249" s="5">
        <v>0.10443426551567001</v>
      </c>
      <c r="O249" s="5">
        <v>7.5805124410772105E-4</v>
      </c>
    </row>
    <row r="250" spans="1:15" x14ac:dyDescent="0.2">
      <c r="A250" s="3" t="s">
        <v>37</v>
      </c>
      <c r="B250" s="4">
        <v>10.634861967276642</v>
      </c>
      <c r="C250" s="4" t="s">
        <v>3</v>
      </c>
      <c r="D250" s="5">
        <v>0.25506666666666666</v>
      </c>
      <c r="E250" s="23">
        <v>15.539024916790899</v>
      </c>
      <c r="F250" s="5">
        <v>7.8917760000000001</v>
      </c>
      <c r="G250" s="5">
        <v>0.1224908671577265</v>
      </c>
      <c r="H250" s="23">
        <v>1.02729391806172</v>
      </c>
      <c r="J250" s="23">
        <v>19.802504601632599</v>
      </c>
      <c r="K250" s="23">
        <v>0.70665078941112591</v>
      </c>
      <c r="L250" s="23">
        <v>3.0928800000000001</v>
      </c>
      <c r="M250" s="23">
        <v>0.11794385321838501</v>
      </c>
      <c r="N250" s="5">
        <v>6.1215852080188198E-2</v>
      </c>
      <c r="O250" s="5">
        <v>2.0857838247993598E-3</v>
      </c>
    </row>
    <row r="251" spans="1:15" x14ac:dyDescent="0.2">
      <c r="A251" s="3" t="s">
        <v>37</v>
      </c>
      <c r="B251" s="4">
        <v>11.632155980465756</v>
      </c>
      <c r="C251" s="4" t="s">
        <v>3</v>
      </c>
      <c r="D251" s="5">
        <v>0.25506666666666666</v>
      </c>
      <c r="E251" s="23">
        <v>15.539024916790899</v>
      </c>
      <c r="F251" s="5">
        <v>7.8917760000000001</v>
      </c>
      <c r="G251" s="5">
        <v>0.1224908671577265</v>
      </c>
      <c r="H251" s="23">
        <v>2.0245879312530701</v>
      </c>
      <c r="J251" s="23">
        <v>21.006926592782801</v>
      </c>
      <c r="K251" s="23">
        <v>0.359147629129414</v>
      </c>
      <c r="L251" s="23">
        <v>1.86816</v>
      </c>
      <c r="M251" s="23">
        <v>0.16241095608363401</v>
      </c>
      <c r="N251" s="5">
        <v>3.9214010349929398E-2</v>
      </c>
      <c r="O251" s="5">
        <v>2.9401172662836799E-3</v>
      </c>
    </row>
    <row r="252" spans="1:15" x14ac:dyDescent="0.2">
      <c r="A252" s="1" t="s">
        <v>38</v>
      </c>
      <c r="B252" s="2">
        <v>12.722527397260363</v>
      </c>
      <c r="C252" s="2" t="s">
        <v>2</v>
      </c>
      <c r="D252" s="6">
        <v>0.23226666666666668</v>
      </c>
      <c r="E252" s="22">
        <v>20.6909220118728</v>
      </c>
      <c r="F252" s="6">
        <v>10.108948850000001</v>
      </c>
      <c r="G252" s="6">
        <v>0.207779412158316</v>
      </c>
      <c r="H252" s="22">
        <v>0</v>
      </c>
      <c r="J252" s="22">
        <v>22.3976125020876</v>
      </c>
      <c r="K252" s="22">
        <v>3.2600757777159102E-2</v>
      </c>
      <c r="L252" s="22">
        <v>9.0112236566666706</v>
      </c>
      <c r="M252" s="22">
        <v>0.12959509934609201</v>
      </c>
      <c r="N252" s="6">
        <v>0.201830915119461</v>
      </c>
      <c r="O252" s="6">
        <v>3.0228518535373099E-3</v>
      </c>
    </row>
    <row r="253" spans="1:15" x14ac:dyDescent="0.2">
      <c r="A253" s="1" t="s">
        <v>38</v>
      </c>
      <c r="B253" s="2">
        <v>13.714277650939607</v>
      </c>
      <c r="C253" s="2" t="s">
        <v>2</v>
      </c>
      <c r="D253" s="6">
        <v>0.23179999999999998</v>
      </c>
      <c r="E253" s="22">
        <v>20.6909220118728</v>
      </c>
      <c r="F253" s="6">
        <v>10.108948850000001</v>
      </c>
      <c r="G253" s="6">
        <v>0.207779412158316</v>
      </c>
      <c r="H253" s="22">
        <v>0.99175025367828695</v>
      </c>
      <c r="J253" s="22">
        <v>23.758735666755602</v>
      </c>
      <c r="K253" s="22">
        <v>0.94154907860104298</v>
      </c>
      <c r="L253" s="22">
        <v>6.9230190966666703</v>
      </c>
      <c r="M253" s="22">
        <v>0.432609877175058</v>
      </c>
      <c r="N253" s="6">
        <v>0.16433729457492099</v>
      </c>
      <c r="O253" s="6">
        <v>8.8488215468465505E-3</v>
      </c>
    </row>
    <row r="254" spans="1:15" x14ac:dyDescent="0.2">
      <c r="A254" s="1" t="s">
        <v>38</v>
      </c>
      <c r="B254" s="2">
        <v>14.74177920471794</v>
      </c>
      <c r="C254" s="2" t="s">
        <v>2</v>
      </c>
      <c r="D254" s="6">
        <v>0.22943333333333332</v>
      </c>
      <c r="E254" s="22">
        <v>20.6909220118728</v>
      </c>
      <c r="F254" s="6">
        <v>10.108948850000001</v>
      </c>
      <c r="G254" s="6">
        <v>0.207779412158316</v>
      </c>
      <c r="H254" s="22">
        <v>2.01925180745789</v>
      </c>
      <c r="J254" s="22">
        <v>19.252597747623099</v>
      </c>
      <c r="K254" s="22">
        <v>0.29244587588238397</v>
      </c>
      <c r="L254" s="22">
        <v>4.4306092799999997</v>
      </c>
      <c r="M254" s="22">
        <v>0.18705297303232199</v>
      </c>
      <c r="N254" s="6">
        <v>8.5335561535321194E-2</v>
      </c>
      <c r="O254" s="6">
        <v>4.87484384595564E-3</v>
      </c>
    </row>
    <row r="255" spans="1:15" x14ac:dyDescent="0.2">
      <c r="A255" s="1" t="s">
        <v>38</v>
      </c>
      <c r="B255" s="2">
        <v>14.741786561389008</v>
      </c>
      <c r="C255" s="2" t="s">
        <v>2</v>
      </c>
      <c r="D255" s="6">
        <v>0.23226666666666668</v>
      </c>
      <c r="E255" s="22">
        <v>20.6909220118728</v>
      </c>
      <c r="F255" s="6">
        <v>10.108948850000001</v>
      </c>
      <c r="G255" s="6">
        <v>0.207779412158316</v>
      </c>
      <c r="H255" s="22">
        <v>2.0192591641299198</v>
      </c>
      <c r="J255" s="22">
        <v>21.528250036200401</v>
      </c>
      <c r="K255" s="22">
        <v>0.42345390707123898</v>
      </c>
      <c r="L255" s="22">
        <v>4.8948927933333302</v>
      </c>
      <c r="M255" s="22">
        <v>0.240592870650747</v>
      </c>
      <c r="N255" s="6">
        <v>0.105360430638202</v>
      </c>
      <c r="O255" s="6">
        <v>5.0876184124338001E-3</v>
      </c>
    </row>
    <row r="256" spans="1:15" x14ac:dyDescent="0.2">
      <c r="A256" s="1" t="s">
        <v>38</v>
      </c>
      <c r="B256" s="2">
        <v>15.738930016490375</v>
      </c>
      <c r="C256" s="2" t="s">
        <v>2</v>
      </c>
      <c r="D256" s="6">
        <v>0.22943333333333332</v>
      </c>
      <c r="E256" s="22">
        <v>20.6909220118728</v>
      </c>
      <c r="F256" s="6">
        <v>10.108948850000001</v>
      </c>
      <c r="G256" s="6">
        <v>0.207779412158316</v>
      </c>
      <c r="H256" s="22">
        <v>3.0164026192287401</v>
      </c>
      <c r="J256" s="22">
        <v>18.7847404684582</v>
      </c>
      <c r="K256" s="22">
        <v>0.69566837163258999</v>
      </c>
      <c r="L256" s="22">
        <v>2.3777064000000001</v>
      </c>
      <c r="M256" s="22">
        <v>0.14231643081365999</v>
      </c>
      <c r="N256" s="6">
        <v>4.4618556269520299E-2</v>
      </c>
      <c r="O256" s="6">
        <v>1.9065596402788999E-3</v>
      </c>
    </row>
    <row r="257" spans="1:15" x14ac:dyDescent="0.2">
      <c r="A257" s="1" t="s">
        <v>38</v>
      </c>
      <c r="B257" s="2">
        <v>15.738932077624606</v>
      </c>
      <c r="C257" s="2" t="s">
        <v>2</v>
      </c>
      <c r="D257" s="6">
        <v>0.23226666666666668</v>
      </c>
      <c r="E257" s="22">
        <v>20.6909220118728</v>
      </c>
      <c r="F257" s="6">
        <v>10.108948850000001</v>
      </c>
      <c r="G257" s="6">
        <v>0.207779412158316</v>
      </c>
      <c r="H257" s="22">
        <v>3.0164046803651998</v>
      </c>
      <c r="J257" s="22">
        <v>18.879391872481801</v>
      </c>
      <c r="K257" s="22">
        <v>0.25962635432485998</v>
      </c>
      <c r="L257" s="22">
        <v>2.8552419200000001</v>
      </c>
      <c r="M257" s="22">
        <v>0.14813105776437399</v>
      </c>
      <c r="N257" s="6">
        <v>5.3895169581248299E-2</v>
      </c>
      <c r="O257" s="6">
        <v>2.5922414235283499E-3</v>
      </c>
    </row>
    <row r="258" spans="1:15" x14ac:dyDescent="0.2">
      <c r="A258" s="1" t="s">
        <v>38</v>
      </c>
      <c r="B258" s="2">
        <v>12.722539161594444</v>
      </c>
      <c r="C258" s="2" t="s">
        <v>3</v>
      </c>
      <c r="D258" s="6">
        <v>0.23116666666666666</v>
      </c>
      <c r="E258" s="22">
        <v>21.944356547575051</v>
      </c>
      <c r="F258" s="6">
        <v>10.09116792</v>
      </c>
      <c r="G258" s="6">
        <v>0.22049316526478102</v>
      </c>
      <c r="H258" s="22">
        <v>0</v>
      </c>
      <c r="J258" s="22">
        <v>23.315782096771699</v>
      </c>
      <c r="K258" s="22">
        <v>0.13794734727111202</v>
      </c>
      <c r="L258" s="22">
        <v>9.1637827200000004</v>
      </c>
      <c r="M258" s="22">
        <v>2.6027800669776498E-2</v>
      </c>
      <c r="N258" s="6">
        <v>0.21366308425014499</v>
      </c>
      <c r="O258" s="6">
        <v>1.8578438259007699E-3</v>
      </c>
    </row>
    <row r="259" spans="1:15" x14ac:dyDescent="0.2">
      <c r="A259" s="1" t="s">
        <v>38</v>
      </c>
      <c r="B259" s="2">
        <v>13.714287385843974</v>
      </c>
      <c r="C259" s="2" t="s">
        <v>3</v>
      </c>
      <c r="D259" s="6">
        <v>0.23139999999999999</v>
      </c>
      <c r="E259" s="22">
        <v>21.944356547575051</v>
      </c>
      <c r="F259" s="6">
        <v>10.09116792</v>
      </c>
      <c r="G259" s="6">
        <v>0.22049316526478102</v>
      </c>
      <c r="H259" s="22">
        <v>0.99174822425144404</v>
      </c>
      <c r="J259" s="22">
        <v>24.076907090363303</v>
      </c>
      <c r="K259" s="22">
        <v>0.14488781506753598</v>
      </c>
      <c r="L259" s="22">
        <v>7.6118486399999998</v>
      </c>
      <c r="M259" s="22">
        <v>8.06223183715081E-2</v>
      </c>
      <c r="N259" s="6">
        <v>0.183274468083787</v>
      </c>
      <c r="O259" s="6">
        <v>2.74643708428909E-3</v>
      </c>
    </row>
    <row r="260" spans="1:15" x14ac:dyDescent="0.2">
      <c r="A260" s="1" t="s">
        <v>38</v>
      </c>
      <c r="B260" s="2">
        <v>14.741769945460423</v>
      </c>
      <c r="C260" s="2" t="s">
        <v>3</v>
      </c>
      <c r="D260" s="6">
        <v>0.23116666666666666</v>
      </c>
      <c r="E260" s="22">
        <v>21.944356547575051</v>
      </c>
      <c r="F260" s="6">
        <v>10.09116792</v>
      </c>
      <c r="G260" s="6">
        <v>0.22049316526478102</v>
      </c>
      <c r="H260" s="22">
        <v>2.01923078386598</v>
      </c>
      <c r="J260" s="22">
        <v>20.0787357754804</v>
      </c>
      <c r="K260" s="22">
        <v>0.166103338363599</v>
      </c>
      <c r="L260" s="22">
        <v>5.3176564800000001</v>
      </c>
      <c r="M260" s="22">
        <v>0.14416955648289101</v>
      </c>
      <c r="N260" s="6">
        <v>0.106778494270948</v>
      </c>
      <c r="O260" s="6">
        <v>3.3718041862658399E-3</v>
      </c>
    </row>
    <row r="261" spans="1:15" x14ac:dyDescent="0.2">
      <c r="A261" s="1" t="s">
        <v>38</v>
      </c>
      <c r="B261" s="2">
        <v>15.738923389142482</v>
      </c>
      <c r="C261" s="2" t="s">
        <v>3</v>
      </c>
      <c r="D261" s="6">
        <v>0.23116666666666666</v>
      </c>
      <c r="E261" s="22">
        <v>21.944356547575051</v>
      </c>
      <c r="F261" s="6">
        <v>10.09116792</v>
      </c>
      <c r="G261" s="6">
        <v>0.22049316526478102</v>
      </c>
      <c r="H261" s="22">
        <v>3.01638422754931</v>
      </c>
      <c r="J261" s="22">
        <v>19.130482345022799</v>
      </c>
      <c r="K261" s="22">
        <v>0.308618732264204</v>
      </c>
      <c r="L261" s="22">
        <v>3.6616017599999999</v>
      </c>
      <c r="M261" s="22">
        <v>3.6388003660459398E-2</v>
      </c>
      <c r="N261" s="6">
        <v>7.0048341996000504E-2</v>
      </c>
      <c r="O261" s="6">
        <v>1.34237119045605E-3</v>
      </c>
    </row>
    <row r="262" spans="1:15" x14ac:dyDescent="0.2">
      <c r="A262" s="3" t="s">
        <v>39</v>
      </c>
      <c r="B262" s="4">
        <v>8.9664660705234347</v>
      </c>
      <c r="C262" s="4" t="s">
        <v>2</v>
      </c>
      <c r="D262" s="5">
        <v>0.26733333333333331</v>
      </c>
      <c r="E262" s="23">
        <v>12.72187610394035</v>
      </c>
      <c r="F262" s="5">
        <v>10.46140625</v>
      </c>
      <c r="G262" s="5">
        <v>0.12898922435780752</v>
      </c>
      <c r="H262" s="23">
        <v>0</v>
      </c>
      <c r="J262" s="23">
        <v>16.709016014502101</v>
      </c>
      <c r="K262" s="23">
        <v>0.758135889563608</v>
      </c>
      <c r="L262" s="23">
        <v>5.8697916666666696</v>
      </c>
      <c r="M262" s="23">
        <v>0.32733880266746701</v>
      </c>
      <c r="N262" s="5">
        <v>9.7933496849491097E-2</v>
      </c>
      <c r="O262" s="5">
        <v>2.5158348159596698E-3</v>
      </c>
    </row>
    <row r="263" spans="1:15" x14ac:dyDescent="0.2">
      <c r="A263" s="3" t="s">
        <v>39</v>
      </c>
      <c r="B263" s="4">
        <v>9.9909798008628989</v>
      </c>
      <c r="C263" s="4" t="s">
        <v>2</v>
      </c>
      <c r="D263" s="5">
        <v>0.26016666666666666</v>
      </c>
      <c r="E263" s="23">
        <v>12.72187610394035</v>
      </c>
      <c r="F263" s="5">
        <v>10.46140625</v>
      </c>
      <c r="G263" s="5">
        <v>0.12898922435780752</v>
      </c>
      <c r="H263" s="23">
        <v>1.0245137303401</v>
      </c>
      <c r="J263" s="23">
        <v>17.4480672149875</v>
      </c>
      <c r="K263" s="23">
        <v>0.69999015255997599</v>
      </c>
      <c r="L263" s="23">
        <v>4.0925046399999996</v>
      </c>
      <c r="M263" s="23">
        <v>0.146325087717845</v>
      </c>
      <c r="N263" s="5">
        <v>7.1418051193778698E-2</v>
      </c>
      <c r="O263" s="5">
        <v>4.1516051664694797E-3</v>
      </c>
    </row>
    <row r="264" spans="1:15" x14ac:dyDescent="0.2">
      <c r="A264" s="3" t="s">
        <v>39</v>
      </c>
      <c r="B264" s="4">
        <v>10.960721080668577</v>
      </c>
      <c r="C264" s="4" t="s">
        <v>2</v>
      </c>
      <c r="D264" s="5">
        <v>0.26016666666666666</v>
      </c>
      <c r="E264" s="23">
        <v>12.72187610394035</v>
      </c>
      <c r="F264" s="5">
        <v>10.46140625</v>
      </c>
      <c r="G264" s="5">
        <v>0.12898922435780752</v>
      </c>
      <c r="H264" s="23">
        <v>1.9942550101473699</v>
      </c>
      <c r="J264" s="23">
        <v>19.5532127010738</v>
      </c>
      <c r="K264" s="23">
        <v>1.2203656639135598</v>
      </c>
      <c r="L264" s="23">
        <v>3.2530966533333299</v>
      </c>
      <c r="M264" s="23">
        <v>0.12438165573833</v>
      </c>
      <c r="N264" s="5">
        <v>6.36115595734036E-2</v>
      </c>
      <c r="O264" s="5">
        <v>4.6692530854524497E-3</v>
      </c>
    </row>
    <row r="265" spans="1:15" x14ac:dyDescent="0.2">
      <c r="A265" s="3" t="s">
        <v>39</v>
      </c>
      <c r="B265" s="4">
        <v>11.938999143835757</v>
      </c>
      <c r="C265" s="4" t="s">
        <v>2</v>
      </c>
      <c r="D265" s="5">
        <v>0.26016666666666666</v>
      </c>
      <c r="E265" s="23">
        <v>12.72187610394035</v>
      </c>
      <c r="F265" s="5">
        <v>10.46140625</v>
      </c>
      <c r="G265" s="5">
        <v>0.12898922435780752</v>
      </c>
      <c r="H265" s="23">
        <v>2.9725330733132802</v>
      </c>
      <c r="J265" s="23">
        <v>18.1921216937832</v>
      </c>
      <c r="K265" s="23">
        <v>0.73817815421687205</v>
      </c>
      <c r="L265" s="23">
        <v>3.5229931866666702</v>
      </c>
      <c r="M265" s="23">
        <v>0.16147502905653899</v>
      </c>
      <c r="N265" s="5">
        <v>6.4019217389499103E-2</v>
      </c>
      <c r="O265" s="5">
        <v>1.27609663786036E-3</v>
      </c>
    </row>
    <row r="266" spans="1:15" x14ac:dyDescent="0.2">
      <c r="A266" s="3" t="s">
        <v>39</v>
      </c>
      <c r="B266" s="4">
        <v>19.083862220953307</v>
      </c>
      <c r="C266" s="4" t="s">
        <v>2</v>
      </c>
      <c r="D266" s="5">
        <v>7.04375E-2</v>
      </c>
      <c r="E266" s="23">
        <v>12.72187610394035</v>
      </c>
      <c r="F266" s="5">
        <v>10.46140625</v>
      </c>
      <c r="G266" s="5">
        <v>0.12898922435780752</v>
      </c>
      <c r="H266" s="23">
        <v>10.1173961504315</v>
      </c>
      <c r="J266" s="23">
        <v>17.962889060099098</v>
      </c>
      <c r="K266" s="23">
        <v>0.84020283865344392</v>
      </c>
      <c r="L266" s="23">
        <v>2.4053251200000001</v>
      </c>
      <c r="M266" s="23">
        <v>0.23859114840819001</v>
      </c>
      <c r="N266" s="5">
        <v>4.3079590463785497E-2</v>
      </c>
      <c r="O266" s="5">
        <v>2.4223711515464E-3</v>
      </c>
    </row>
    <row r="267" spans="1:15" x14ac:dyDescent="0.2">
      <c r="A267" s="3" t="s">
        <v>39</v>
      </c>
      <c r="B267" s="4">
        <v>19.561298452561708</v>
      </c>
      <c r="C267" s="4" t="s">
        <v>2</v>
      </c>
      <c r="D267" s="5">
        <v>7.4708333333333335E-2</v>
      </c>
      <c r="E267" s="23">
        <v>12.72187610394035</v>
      </c>
      <c r="F267" s="5">
        <v>10.46140625</v>
      </c>
      <c r="G267" s="5">
        <v>0.12898922435780752</v>
      </c>
      <c r="H267" s="23">
        <v>10.5948323820396</v>
      </c>
      <c r="J267" s="23">
        <v>18.8162219463923</v>
      </c>
      <c r="K267" s="23">
        <v>0.33595421451229995</v>
      </c>
      <c r="L267" s="23">
        <v>2.7873649999999999</v>
      </c>
      <c r="M267" s="23">
        <v>0.17724202216460999</v>
      </c>
      <c r="N267" s="5">
        <v>5.24086313605093E-2</v>
      </c>
      <c r="O267" s="5">
        <v>2.3917339496205901E-3</v>
      </c>
    </row>
    <row r="268" spans="1:15" x14ac:dyDescent="0.2">
      <c r="A268" s="3" t="s">
        <v>39</v>
      </c>
      <c r="B268" s="4">
        <v>19.763534880769821</v>
      </c>
      <c r="C268" s="4" t="s">
        <v>2</v>
      </c>
      <c r="D268" s="5">
        <v>7.4708333333333335E-2</v>
      </c>
      <c r="E268" s="23">
        <v>12.72187610394035</v>
      </c>
      <c r="F268" s="5">
        <v>10.46140625</v>
      </c>
      <c r="G268" s="5">
        <v>0.12898922435780752</v>
      </c>
      <c r="H268" s="23">
        <v>10.7970688102486</v>
      </c>
      <c r="J268" s="23">
        <v>18.4843127967046</v>
      </c>
      <c r="K268" s="23">
        <v>0.31524403509835797</v>
      </c>
      <c r="L268" s="23">
        <v>2.5715526666666699</v>
      </c>
      <c r="M268" s="23">
        <v>0.18155912635098601</v>
      </c>
      <c r="N268" s="5">
        <v>4.7516809339001001E-2</v>
      </c>
      <c r="O268" s="5">
        <v>3.0617092280509099E-3</v>
      </c>
    </row>
    <row r="269" spans="1:15" x14ac:dyDescent="0.2">
      <c r="A269" s="3" t="s">
        <v>39</v>
      </c>
      <c r="B269" s="4">
        <v>8.966478754438409</v>
      </c>
      <c r="C269" s="4" t="s">
        <v>3</v>
      </c>
      <c r="D269" s="5">
        <v>0.26956666666666668</v>
      </c>
      <c r="E269" s="23">
        <v>13.74293896686455</v>
      </c>
      <c r="F269" s="5">
        <v>15.277316039999999</v>
      </c>
      <c r="G269" s="5">
        <v>0.2069799043805915</v>
      </c>
      <c r="H269" s="23">
        <v>0</v>
      </c>
      <c r="J269" s="23">
        <v>16.620383642644999</v>
      </c>
      <c r="K269" s="23">
        <v>1.37406718061976</v>
      </c>
      <c r="L269" s="23">
        <v>9.5805838800000007</v>
      </c>
      <c r="M269" s="23">
        <v>0.95305708457052196</v>
      </c>
      <c r="N269" s="5">
        <v>0.15837566077500301</v>
      </c>
      <c r="O269" s="5">
        <v>3.67311482735806E-3</v>
      </c>
    </row>
    <row r="270" spans="1:15" x14ac:dyDescent="0.2">
      <c r="A270" s="3" t="s">
        <v>39</v>
      </c>
      <c r="B270" s="4">
        <v>9.9909938165918</v>
      </c>
      <c r="C270" s="4" t="s">
        <v>3</v>
      </c>
      <c r="D270" s="5">
        <v>0.25813333333333333</v>
      </c>
      <c r="E270" s="23">
        <v>13.74293896686455</v>
      </c>
      <c r="F270" s="5">
        <v>15.277316039999999</v>
      </c>
      <c r="G270" s="5">
        <v>0.2069799043805915</v>
      </c>
      <c r="H270" s="23">
        <v>1.0245150621511601</v>
      </c>
      <c r="J270" s="23">
        <v>19.078886785856501</v>
      </c>
      <c r="K270" s="23">
        <v>1.0177168659743099</v>
      </c>
      <c r="L270" s="23">
        <v>7.3370931333333296</v>
      </c>
      <c r="M270" s="23">
        <v>0.20521989103107599</v>
      </c>
      <c r="N270" s="5">
        <v>0.13984837559055599</v>
      </c>
      <c r="O270" s="5">
        <v>3.83663186270274E-3</v>
      </c>
    </row>
    <row r="271" spans="1:15" x14ac:dyDescent="0.2">
      <c r="A271" s="3" t="s">
        <v>39</v>
      </c>
      <c r="B271" s="4">
        <v>10.960719495180879</v>
      </c>
      <c r="C271" s="4" t="s">
        <v>3</v>
      </c>
      <c r="D271" s="5">
        <v>0.25813333333333333</v>
      </c>
      <c r="E271" s="23">
        <v>13.74293896686455</v>
      </c>
      <c r="F271" s="5">
        <v>15.277316039999999</v>
      </c>
      <c r="G271" s="5">
        <v>0.2069799043805915</v>
      </c>
      <c r="H271" s="23">
        <v>1.99424074074088</v>
      </c>
      <c r="J271" s="23">
        <v>19.154788184500401</v>
      </c>
      <c r="K271" s="23">
        <v>1.25594690379528</v>
      </c>
      <c r="L271" s="23">
        <v>4.6348037633333297</v>
      </c>
      <c r="M271" s="23">
        <v>0.12002051469851301</v>
      </c>
      <c r="N271" s="5">
        <v>8.8693624577387706E-2</v>
      </c>
      <c r="O271" s="5">
        <v>4.1489739637650801E-3</v>
      </c>
    </row>
    <row r="272" spans="1:15" x14ac:dyDescent="0.2">
      <c r="A272" s="3" t="s">
        <v>39</v>
      </c>
      <c r="B272" s="4">
        <v>11.938990391934393</v>
      </c>
      <c r="C272" s="4" t="s">
        <v>3</v>
      </c>
      <c r="D272" s="5">
        <v>0.25813333333333333</v>
      </c>
      <c r="E272" s="23">
        <v>13.74293896686455</v>
      </c>
      <c r="F272" s="5">
        <v>15.277316039999999</v>
      </c>
      <c r="G272" s="5">
        <v>0.2069799043805915</v>
      </c>
      <c r="H272" s="23">
        <v>2.9725116374937501</v>
      </c>
      <c r="J272" s="23">
        <v>17.7385604366496</v>
      </c>
      <c r="K272" s="23">
        <v>0.83894713695460099</v>
      </c>
      <c r="L272" s="23">
        <v>4.8372399899999996</v>
      </c>
      <c r="M272" s="23">
        <v>0.44779179565849703</v>
      </c>
      <c r="N272" s="5">
        <v>8.5556710135961195E-2</v>
      </c>
      <c r="O272" s="5">
        <v>3.9992545954158102E-3</v>
      </c>
    </row>
    <row r="273" spans="1:15" x14ac:dyDescent="0.2">
      <c r="A273" s="3" t="s">
        <v>39</v>
      </c>
      <c r="B273" s="4">
        <v>19.083852137241205</v>
      </c>
      <c r="C273" s="4" t="s">
        <v>3</v>
      </c>
      <c r="D273" s="5">
        <v>6.8749999999999992E-2</v>
      </c>
      <c r="E273" s="23">
        <v>13.74293896686455</v>
      </c>
      <c r="F273" s="5">
        <v>15.277316039999999</v>
      </c>
      <c r="G273" s="5">
        <v>0.2069799043805915</v>
      </c>
      <c r="H273" s="23">
        <v>10.117373382800601</v>
      </c>
      <c r="J273" s="23">
        <v>19.078359657815803</v>
      </c>
      <c r="K273" s="23">
        <v>1.3490196632792599</v>
      </c>
      <c r="L273" s="23">
        <v>3.05279145</v>
      </c>
      <c r="M273" s="23">
        <v>0.22190503635873199</v>
      </c>
      <c r="N273" s="5">
        <v>5.8048190260139403E-2</v>
      </c>
      <c r="O273" s="5">
        <v>8.1756767929618902E-4</v>
      </c>
    </row>
    <row r="274" spans="1:15" x14ac:dyDescent="0.2">
      <c r="A274" s="3" t="s">
        <v>39</v>
      </c>
      <c r="B274" s="4">
        <v>19.56133377727134</v>
      </c>
      <c r="C274" s="4" t="s">
        <v>3</v>
      </c>
      <c r="D274" s="5">
        <v>7.1908333333333324E-2</v>
      </c>
      <c r="E274" s="23">
        <v>13.74293896686455</v>
      </c>
      <c r="F274" s="5">
        <v>15.277316039999999</v>
      </c>
      <c r="G274" s="5">
        <v>0.2069799043805915</v>
      </c>
      <c r="H274" s="23">
        <v>10.594855022831</v>
      </c>
      <c r="J274" s="23">
        <v>19.173347693814499</v>
      </c>
      <c r="K274" s="23">
        <v>1.1738845672992</v>
      </c>
      <c r="L274" s="23">
        <v>3.1729149799999998</v>
      </c>
      <c r="M274" s="23">
        <v>0.29596992846057701</v>
      </c>
      <c r="N274" s="5">
        <v>6.0668834742340402E-2</v>
      </c>
      <c r="O274" s="5">
        <v>3.77166318673962E-3</v>
      </c>
    </row>
    <row r="275" spans="1:15" x14ac:dyDescent="0.2">
      <c r="A275" s="3" t="s">
        <v>39</v>
      </c>
      <c r="B275" s="4">
        <v>19.763565385591697</v>
      </c>
      <c r="C275" s="4" t="s">
        <v>3</v>
      </c>
      <c r="D275" s="5">
        <v>7.1908333333333324E-2</v>
      </c>
      <c r="E275" s="23">
        <v>13.74293896686455</v>
      </c>
      <c r="F275" s="5">
        <v>15.277316039999999</v>
      </c>
      <c r="G275" s="5">
        <v>0.2069799043805915</v>
      </c>
      <c r="H275" s="23">
        <v>10.7970866311517</v>
      </c>
      <c r="J275" s="23">
        <v>19.049320896559497</v>
      </c>
      <c r="K275" s="23">
        <v>0.96658027721890105</v>
      </c>
      <c r="L275" s="23">
        <v>3.0658972200000001</v>
      </c>
      <c r="M275" s="23">
        <v>0.18789332485221799</v>
      </c>
      <c r="N275" s="5">
        <v>5.8284432205099497E-2</v>
      </c>
      <c r="O275" s="5">
        <v>8.0562809553516904E-4</v>
      </c>
    </row>
    <row r="276" spans="1:15" x14ac:dyDescent="0.2">
      <c r="A276" s="3" t="s">
        <v>39</v>
      </c>
      <c r="B276" s="4">
        <v>19.793492421358888</v>
      </c>
      <c r="C276" s="4" t="s">
        <v>3</v>
      </c>
      <c r="D276" s="5">
        <v>7.1908333333333324E-2</v>
      </c>
      <c r="E276" s="23">
        <v>13.74293896686455</v>
      </c>
      <c r="F276" s="5">
        <v>15.277316039999999</v>
      </c>
      <c r="G276" s="5">
        <v>0.2069799043805915</v>
      </c>
      <c r="H276" s="23">
        <v>10.8270136669205</v>
      </c>
      <c r="J276" s="23">
        <v>19.575931926828602</v>
      </c>
      <c r="K276" s="23">
        <v>0.94297625013743203</v>
      </c>
      <c r="L276" s="23">
        <v>3.3468786933333301</v>
      </c>
      <c r="M276" s="23">
        <v>0.25233476916556402</v>
      </c>
      <c r="N276" s="5">
        <v>6.5379588501592506E-2</v>
      </c>
      <c r="O276" s="5">
        <v>2.6050472708781E-3</v>
      </c>
    </row>
    <row r="277" spans="1:15" x14ac:dyDescent="0.2">
      <c r="A277" s="3" t="s">
        <v>39</v>
      </c>
      <c r="B277" s="4">
        <v>19.801638825468348</v>
      </c>
      <c r="C277" s="4" t="s">
        <v>3</v>
      </c>
      <c r="D277" s="5">
        <v>7.1908333333333324E-2</v>
      </c>
      <c r="E277" s="23">
        <v>13.74293896686455</v>
      </c>
      <c r="F277" s="5">
        <v>15.277316039999999</v>
      </c>
      <c r="G277" s="5">
        <v>0.2069799043805915</v>
      </c>
      <c r="H277" s="23">
        <v>10.8351600710299</v>
      </c>
      <c r="J277" s="23">
        <v>19.095169727940402</v>
      </c>
      <c r="K277" s="23">
        <v>0.63035441543576798</v>
      </c>
      <c r="L277" s="23">
        <v>3.2239549099999998</v>
      </c>
      <c r="M277" s="23">
        <v>0.30173402126613502</v>
      </c>
      <c r="N277" s="5">
        <v>6.1440040899458398E-2</v>
      </c>
      <c r="O277" s="5">
        <v>3.771159685797E-3</v>
      </c>
    </row>
    <row r="278" spans="1:15" x14ac:dyDescent="0.2">
      <c r="A278" s="3" t="s">
        <v>39</v>
      </c>
      <c r="B278" s="4">
        <v>19.820862538052072</v>
      </c>
      <c r="C278" s="4" t="s">
        <v>3</v>
      </c>
      <c r="D278" s="5">
        <v>7.1908333333333324E-2</v>
      </c>
      <c r="E278" s="23">
        <v>13.74293896686455</v>
      </c>
      <c r="F278" s="5">
        <v>15.277316039999999</v>
      </c>
      <c r="G278" s="5">
        <v>0.2069799043805915</v>
      </c>
      <c r="H278" s="23">
        <v>10.8543837836124</v>
      </c>
      <c r="J278" s="23">
        <v>19.003453571448102</v>
      </c>
      <c r="K278" s="23">
        <v>0.36306224344865795</v>
      </c>
      <c r="L278" s="23">
        <v>2.9566648866666698</v>
      </c>
      <c r="M278" s="23">
        <v>0.45344629187244001</v>
      </c>
      <c r="N278" s="5">
        <v>5.6106233777258901E-2</v>
      </c>
      <c r="O278" s="5">
        <v>7.8266304089987596E-3</v>
      </c>
    </row>
    <row r="279" spans="1:15" x14ac:dyDescent="0.2">
      <c r="A279" s="3" t="s">
        <v>39</v>
      </c>
      <c r="B279" s="4">
        <v>19.859629249112196</v>
      </c>
      <c r="C279" s="4" t="s">
        <v>3</v>
      </c>
      <c r="D279" s="5">
        <v>7.1908333333333324E-2</v>
      </c>
      <c r="E279" s="23">
        <v>13.74293896686455</v>
      </c>
      <c r="F279" s="5">
        <v>15.277316039999999</v>
      </c>
      <c r="G279" s="5">
        <v>0.2069799043805915</v>
      </c>
      <c r="H279" s="23">
        <v>10.893150494672801</v>
      </c>
      <c r="J279" s="23">
        <v>19.208288420780899</v>
      </c>
      <c r="K279" s="23">
        <v>0.83996239005999007</v>
      </c>
      <c r="L279" s="23">
        <v>3.0933549366666702</v>
      </c>
      <c r="M279" s="23">
        <v>0.160987440125302</v>
      </c>
      <c r="N279" s="5">
        <v>5.9343104288481698E-2</v>
      </c>
      <c r="O279" s="5">
        <v>1.64047067624719E-3</v>
      </c>
    </row>
    <row r="280" spans="1:15" x14ac:dyDescent="0.2">
      <c r="A280" s="3" t="s">
        <v>39</v>
      </c>
      <c r="B280" s="4">
        <v>19.944515506087559</v>
      </c>
      <c r="C280" s="4" t="s">
        <v>3</v>
      </c>
      <c r="D280" s="5">
        <v>7.1908333333333324E-2</v>
      </c>
      <c r="E280" s="23">
        <v>13.74293896686455</v>
      </c>
      <c r="F280" s="5">
        <v>15.277316039999999</v>
      </c>
      <c r="G280" s="5">
        <v>0.2069799043805915</v>
      </c>
      <c r="H280" s="23">
        <v>10.9780367516488</v>
      </c>
      <c r="J280" s="23">
        <v>19.876274479811102</v>
      </c>
      <c r="K280" s="23">
        <v>0.78826259591423598</v>
      </c>
      <c r="L280" s="23">
        <v>2.9714935499999999</v>
      </c>
      <c r="M280" s="23">
        <v>0.14864739742312699</v>
      </c>
      <c r="N280" s="5">
        <v>5.9010644281195603E-2</v>
      </c>
      <c r="O280" s="5">
        <v>2.1949668716694098E-3</v>
      </c>
    </row>
    <row r="281" spans="1:15" x14ac:dyDescent="0.2">
      <c r="A281" s="3" t="s">
        <v>39</v>
      </c>
      <c r="B281" s="4">
        <v>20.021352200660129</v>
      </c>
      <c r="C281" s="4" t="s">
        <v>3</v>
      </c>
      <c r="D281" s="5">
        <v>7.1908333333333324E-2</v>
      </c>
      <c r="E281" s="23">
        <v>13.74293896686455</v>
      </c>
      <c r="F281" s="5">
        <v>15.277316039999999</v>
      </c>
      <c r="G281" s="5">
        <v>0.2069799043805915</v>
      </c>
      <c r="H281" s="23">
        <v>11.0548734462201</v>
      </c>
      <c r="J281" s="23">
        <v>19.148398749360098</v>
      </c>
      <c r="K281" s="23">
        <v>1.17343113229554</v>
      </c>
      <c r="L281" s="23">
        <v>3.03315744666667</v>
      </c>
      <c r="M281" s="23">
        <v>0.382087840899003</v>
      </c>
      <c r="N281" s="5">
        <v>5.79030843175867E-2</v>
      </c>
      <c r="O281" s="5">
        <v>5.8248544650970702E-3</v>
      </c>
    </row>
    <row r="282" spans="1:15" x14ac:dyDescent="0.2">
      <c r="A282" s="3" t="s">
        <v>39</v>
      </c>
      <c r="B282" s="4">
        <v>20.339124080416592</v>
      </c>
      <c r="C282" s="4" t="s">
        <v>3</v>
      </c>
      <c r="D282" s="5">
        <v>7.1908333333333324E-2</v>
      </c>
      <c r="E282" s="23">
        <v>13.74293896686455</v>
      </c>
      <c r="F282" s="5">
        <v>15.277316039999999</v>
      </c>
      <c r="G282" s="5">
        <v>0.2069799043805915</v>
      </c>
      <c r="H282" s="23">
        <v>11.372645325976601</v>
      </c>
      <c r="J282" s="23">
        <v>19.7851425674545</v>
      </c>
      <c r="K282" s="23">
        <v>0.85004546158331495</v>
      </c>
      <c r="L282" s="23">
        <v>3.31636845666667</v>
      </c>
      <c r="M282" s="23">
        <v>0.31214242159667799</v>
      </c>
      <c r="N282" s="5">
        <v>6.5439833927171703E-2</v>
      </c>
      <c r="O282" s="5">
        <v>3.4555947356961002E-3</v>
      </c>
    </row>
    <row r="283" spans="1:15" x14ac:dyDescent="0.2">
      <c r="A283" s="3" t="s">
        <v>39</v>
      </c>
      <c r="B283" s="4">
        <v>20.761004027142508</v>
      </c>
      <c r="C283" s="4" t="s">
        <v>3</v>
      </c>
      <c r="D283" s="5">
        <v>7.1908333333333324E-2</v>
      </c>
      <c r="E283" s="23">
        <v>13.74293896686455</v>
      </c>
      <c r="F283" s="5">
        <v>15.277316039999999</v>
      </c>
      <c r="G283" s="5">
        <v>0.2069799043805915</v>
      </c>
      <c r="H283" s="23">
        <v>11.794525272704099</v>
      </c>
      <c r="J283" s="23">
        <v>19.907238971297598</v>
      </c>
      <c r="K283" s="23">
        <v>0.87841122612613598</v>
      </c>
      <c r="L283" s="23">
        <v>3.0485996066666701</v>
      </c>
      <c r="M283" s="23">
        <v>0.25155470173227201</v>
      </c>
      <c r="N283" s="5">
        <v>6.0569749837493102E-2</v>
      </c>
      <c r="O283" s="5">
        <v>3.1144155188723198E-3</v>
      </c>
    </row>
    <row r="284" spans="1:15" x14ac:dyDescent="0.2">
      <c r="A284" s="3" t="s">
        <v>39</v>
      </c>
      <c r="B284" s="4">
        <v>21.344591038813814</v>
      </c>
      <c r="C284" s="4" t="s">
        <v>3</v>
      </c>
      <c r="D284" s="5">
        <v>7.1908333333333324E-2</v>
      </c>
      <c r="E284" s="23">
        <v>13.74293896686455</v>
      </c>
      <c r="F284" s="5">
        <v>15.277316039999999</v>
      </c>
      <c r="G284" s="5">
        <v>0.2069799043805915</v>
      </c>
      <c r="H284" s="23">
        <v>12.378112284373501</v>
      </c>
      <c r="J284" s="23">
        <v>19.3075931970568</v>
      </c>
      <c r="K284" s="23">
        <v>0.61418405483272998</v>
      </c>
      <c r="L284" s="23">
        <v>2.7087224533333298</v>
      </c>
      <c r="M284" s="23">
        <v>0.16715631822650501</v>
      </c>
      <c r="N284" s="5">
        <v>5.2235788486650399E-2</v>
      </c>
      <c r="O284" s="5">
        <v>1.75893477833968E-3</v>
      </c>
    </row>
    <row r="285" spans="1:15" x14ac:dyDescent="0.2">
      <c r="A285" s="1" t="s">
        <v>40</v>
      </c>
      <c r="B285" s="2">
        <v>17.297741628613654</v>
      </c>
      <c r="C285" s="2" t="s">
        <v>2</v>
      </c>
      <c r="D285" s="6">
        <v>0.27256666666666668</v>
      </c>
      <c r="E285" s="22">
        <v>16.043773753299149</v>
      </c>
      <c r="F285" s="6">
        <v>0.69902335999999998</v>
      </c>
      <c r="G285" s="6">
        <v>1.0352159220126115E-2</v>
      </c>
      <c r="H285" s="22">
        <v>0</v>
      </c>
      <c r="J285" s="22">
        <v>18.798418657253997</v>
      </c>
      <c r="K285" s="22">
        <v>0.54761567753783802</v>
      </c>
      <c r="L285" s="22">
        <v>0.41959424000000001</v>
      </c>
      <c r="M285" s="22">
        <v>1.39523973814969E-2</v>
      </c>
      <c r="N285" s="6">
        <v>7.8874665842003505E-3</v>
      </c>
      <c r="O285" s="6">
        <v>3.3995991506774898E-4</v>
      </c>
    </row>
    <row r="286" spans="1:15" x14ac:dyDescent="0.2">
      <c r="A286" s="1" t="s">
        <v>40</v>
      </c>
      <c r="B286" s="2">
        <v>18.377238362506734</v>
      </c>
      <c r="C286" s="2" t="s">
        <v>2</v>
      </c>
      <c r="D286" s="6">
        <v>0.27103333333333335</v>
      </c>
      <c r="E286" s="22">
        <v>16.043773753299149</v>
      </c>
      <c r="F286" s="6">
        <v>0.69902335999999998</v>
      </c>
      <c r="G286" s="6">
        <v>1.0352159220126115E-2</v>
      </c>
      <c r="H286" s="22">
        <v>1.07949673389148</v>
      </c>
      <c r="J286" s="22">
        <v>17.599332336157001</v>
      </c>
      <c r="K286" s="22">
        <v>2.8720298149424801</v>
      </c>
      <c r="L286" s="22">
        <v>0.40311747333333298</v>
      </c>
      <c r="M286" s="22">
        <v>0.122086231437092</v>
      </c>
      <c r="N286" s="6">
        <v>6.8610649982925103E-3</v>
      </c>
      <c r="O286" s="6">
        <v>1.17287176024142E-3</v>
      </c>
    </row>
    <row r="287" spans="1:15" x14ac:dyDescent="0.2">
      <c r="A287" s="1" t="s">
        <v>40</v>
      </c>
      <c r="B287" s="2">
        <v>19.316957382038428</v>
      </c>
      <c r="C287" s="2" t="s">
        <v>2</v>
      </c>
      <c r="D287" s="6">
        <v>0.27333333333333332</v>
      </c>
      <c r="E287" s="22">
        <v>16.043773753299149</v>
      </c>
      <c r="F287" s="6">
        <v>0.69902335999999998</v>
      </c>
      <c r="G287" s="6">
        <v>1.0352159220126115E-2</v>
      </c>
      <c r="H287" s="22">
        <v>2.0192157534247701</v>
      </c>
      <c r="J287" s="22">
        <v>16.9629934796707</v>
      </c>
      <c r="K287" s="22">
        <v>2.9392113889103699</v>
      </c>
      <c r="L287" s="22">
        <v>0.115124906666667</v>
      </c>
      <c r="M287" s="22">
        <v>3.58253060011458E-2</v>
      </c>
      <c r="N287" s="6">
        <v>1.94414845558575E-3</v>
      </c>
      <c r="O287" s="6">
        <v>6.0667633431119299E-4</v>
      </c>
    </row>
    <row r="288" spans="1:15" x14ac:dyDescent="0.2">
      <c r="A288" s="1" t="s">
        <v>40</v>
      </c>
      <c r="B288" s="2">
        <v>18.377236586758766</v>
      </c>
      <c r="C288" s="2" t="s">
        <v>3</v>
      </c>
      <c r="D288" s="6">
        <v>0.26846666666666669</v>
      </c>
      <c r="E288" s="22">
        <v>16.334122803479399</v>
      </c>
      <c r="F288" s="6">
        <v>0.63869147999999998</v>
      </c>
      <c r="G288" s="6">
        <v>1.0025824366463555E-2</v>
      </c>
      <c r="H288" s="22">
        <v>0</v>
      </c>
      <c r="J288" s="22">
        <v>20.596862868739198</v>
      </c>
      <c r="K288" s="22">
        <v>2.1812433924268899</v>
      </c>
      <c r="L288" s="22">
        <v>0.28079352000000002</v>
      </c>
      <c r="M288" s="22">
        <v>8.3921192742038603E-2</v>
      </c>
      <c r="N288" s="6">
        <v>5.7050835239168896E-3</v>
      </c>
      <c r="O288" s="6">
        <v>1.32762500172557E-3</v>
      </c>
    </row>
    <row r="289" spans="1:15" x14ac:dyDescent="0.2">
      <c r="A289" s="1" t="s">
        <v>40</v>
      </c>
      <c r="B289" s="2">
        <v>19.316961028665776</v>
      </c>
      <c r="C289" s="2" t="s">
        <v>3</v>
      </c>
      <c r="D289" s="6">
        <v>0.26806666666666668</v>
      </c>
      <c r="E289" s="22">
        <v>16.334122803479399</v>
      </c>
      <c r="F289" s="6">
        <v>0.63869147999999998</v>
      </c>
      <c r="G289" s="6">
        <v>1.0025824366463555E-2</v>
      </c>
      <c r="H289" s="22">
        <v>0.93972444190764903</v>
      </c>
      <c r="J289" s="22">
        <v>14.697188598527001</v>
      </c>
      <c r="K289" s="22">
        <v>6.2433787066502502</v>
      </c>
      <c r="L289" s="22">
        <v>7.5728519999999994E-2</v>
      </c>
      <c r="M289" s="22">
        <v>3.04707551427791E-2</v>
      </c>
      <c r="N289" s="6">
        <v>1.0578510954354599E-3</v>
      </c>
      <c r="O289" s="6">
        <v>5.3265487660080705E-4</v>
      </c>
    </row>
    <row r="290" spans="1:15" x14ac:dyDescent="0.2">
      <c r="A290" s="1" t="s">
        <v>40</v>
      </c>
      <c r="B290" s="2">
        <v>27.456993689750679</v>
      </c>
      <c r="C290" s="2" t="s">
        <v>3</v>
      </c>
      <c r="D290" s="6">
        <v>6.6141666666666668E-2</v>
      </c>
      <c r="E290" s="22">
        <v>16.334122803479399</v>
      </c>
      <c r="F290" s="6">
        <v>0.63869147999999998</v>
      </c>
      <c r="G290" s="6">
        <v>1.0025824366463555E-2</v>
      </c>
      <c r="H290" s="22">
        <v>9.0797571029931898</v>
      </c>
      <c r="J290" s="22">
        <v>15.7544877293857</v>
      </c>
      <c r="K290" s="22">
        <v>1.4312636846918401</v>
      </c>
      <c r="L290" s="22">
        <v>0.160845773333333</v>
      </c>
      <c r="M290" s="22">
        <v>5.1702676443624598E-2</v>
      </c>
      <c r="N290" s="6">
        <v>2.5228834188986801E-3</v>
      </c>
      <c r="O290" s="6">
        <v>7.5401701138360798E-4</v>
      </c>
    </row>
    <row r="291" spans="1:15" x14ac:dyDescent="0.2">
      <c r="A291" s="1" t="s">
        <v>40</v>
      </c>
      <c r="B291" s="2">
        <v>27.689474949263012</v>
      </c>
      <c r="C291" s="2" t="s">
        <v>3</v>
      </c>
      <c r="D291" s="6">
        <v>6.6141666666666668E-2</v>
      </c>
      <c r="E291" s="22">
        <v>16.334122803479399</v>
      </c>
      <c r="F291" s="6">
        <v>0.63869147999999998</v>
      </c>
      <c r="G291" s="6">
        <v>1.0025824366463555E-2</v>
      </c>
      <c r="H291" s="22">
        <v>9.3122383625061609</v>
      </c>
      <c r="J291" s="22">
        <v>10.092815257216701</v>
      </c>
      <c r="K291" s="22">
        <v>2.68017889506782</v>
      </c>
      <c r="L291" s="22">
        <v>6.3976973333333298E-2</v>
      </c>
      <c r="M291" s="22">
        <v>4.4475351327319897E-2</v>
      </c>
      <c r="N291" s="6">
        <v>6.3132848211571303E-4</v>
      </c>
      <c r="O291" s="6">
        <v>4.8272477052579602E-4</v>
      </c>
    </row>
    <row r="292" spans="1:15" x14ac:dyDescent="0.2">
      <c r="A292" s="1" t="s">
        <v>40</v>
      </c>
      <c r="B292" s="2">
        <v>27.977468448756134</v>
      </c>
      <c r="C292" s="2" t="s">
        <v>3</v>
      </c>
      <c r="D292" s="6">
        <v>6.6141666666666668E-2</v>
      </c>
      <c r="E292" s="22">
        <v>16.334122803479399</v>
      </c>
      <c r="F292" s="6">
        <v>0.63869147999999998</v>
      </c>
      <c r="G292" s="6">
        <v>1.0025824366463555E-2</v>
      </c>
      <c r="H292" s="22">
        <v>9.6002318619989708</v>
      </c>
      <c r="J292" s="22">
        <v>11.446293863404001</v>
      </c>
      <c r="K292" s="22">
        <v>0.23488274989185801</v>
      </c>
      <c r="L292" s="22">
        <v>0.24378648</v>
      </c>
      <c r="M292" s="22">
        <v>5.3444692885067598E-2</v>
      </c>
      <c r="N292" s="6">
        <v>2.78953788024485E-3</v>
      </c>
      <c r="O292" s="6">
        <v>6.1460421313098599E-4</v>
      </c>
    </row>
    <row r="293" spans="1:15" x14ac:dyDescent="0.2">
      <c r="A293" s="1" t="s">
        <v>40</v>
      </c>
      <c r="B293" s="2">
        <v>28.193796993912301</v>
      </c>
      <c r="C293" s="2" t="s">
        <v>3</v>
      </c>
      <c r="D293" s="6">
        <v>6.6141666666666668E-2</v>
      </c>
      <c r="E293" s="22">
        <v>16.334122803479399</v>
      </c>
      <c r="F293" s="6">
        <v>0.63869147999999998</v>
      </c>
      <c r="G293" s="6">
        <v>1.0025824366463555E-2</v>
      </c>
      <c r="H293" s="22">
        <v>9.8165604071535295</v>
      </c>
      <c r="J293" s="22">
        <v>14.6537115790094</v>
      </c>
      <c r="K293" s="22">
        <v>1.7611966567777402</v>
      </c>
      <c r="L293" s="22">
        <v>0.18827911999999999</v>
      </c>
      <c r="M293" s="22">
        <v>5.1795286156684203E-2</v>
      </c>
      <c r="N293" s="6">
        <v>2.6991696160910601E-3</v>
      </c>
      <c r="O293" s="6">
        <v>4.5532626953362397E-4</v>
      </c>
    </row>
    <row r="294" spans="1:15" x14ac:dyDescent="0.2">
      <c r="A294" s="1" t="s">
        <v>40</v>
      </c>
      <c r="B294" s="2">
        <v>28.456788432268642</v>
      </c>
      <c r="C294" s="2" t="s">
        <v>3</v>
      </c>
      <c r="D294" s="6">
        <v>6.6141666666666668E-2</v>
      </c>
      <c r="E294" s="22">
        <v>16.334122803479399</v>
      </c>
      <c r="F294" s="6">
        <v>0.63869147999999998</v>
      </c>
      <c r="G294" s="6">
        <v>1.0025824366463555E-2</v>
      </c>
      <c r="H294" s="22">
        <v>10.079551845509901</v>
      </c>
      <c r="J294" s="22">
        <v>12.971750138187501</v>
      </c>
      <c r="K294" s="22">
        <v>4.0393578871270099</v>
      </c>
      <c r="L294" s="22">
        <v>0.104069893333333</v>
      </c>
      <c r="M294" s="22">
        <v>9.8338373224066203E-2</v>
      </c>
      <c r="N294" s="6">
        <v>1.47729842217138E-3</v>
      </c>
      <c r="O294" s="6">
        <v>1.39071432150691E-3</v>
      </c>
    </row>
    <row r="295" spans="1:15" x14ac:dyDescent="0.2">
      <c r="A295" s="1" t="s">
        <v>40</v>
      </c>
      <c r="B295" s="2">
        <v>29.037653285134201</v>
      </c>
      <c r="C295" s="2" t="s">
        <v>3</v>
      </c>
      <c r="D295" s="6">
        <v>6.6141666666666668E-2</v>
      </c>
      <c r="E295" s="22">
        <v>16.334122803479399</v>
      </c>
      <c r="F295" s="6">
        <v>0.63869147999999998</v>
      </c>
      <c r="G295" s="6">
        <v>1.0025824366463555E-2</v>
      </c>
      <c r="H295" s="22">
        <v>10.6604166983764</v>
      </c>
      <c r="J295" s="22">
        <v>14.140503941899699</v>
      </c>
      <c r="K295" s="22">
        <v>0.19014269175561901</v>
      </c>
      <c r="L295" s="22">
        <v>0.23238261333333299</v>
      </c>
      <c r="M295" s="22">
        <v>9.6808782465504298E-3</v>
      </c>
      <c r="N295" s="6">
        <v>3.28713365856074E-3</v>
      </c>
      <c r="O295" s="6">
        <v>1.7930816297506599E-4</v>
      </c>
    </row>
    <row r="296" spans="1:15" x14ac:dyDescent="0.2">
      <c r="A296" s="1" t="s">
        <v>40</v>
      </c>
      <c r="B296" s="2">
        <v>29.470464738712277</v>
      </c>
      <c r="C296" s="2" t="s">
        <v>3</v>
      </c>
      <c r="D296" s="6">
        <v>6.6141666666666668E-2</v>
      </c>
      <c r="E296" s="22">
        <v>16.334122803479399</v>
      </c>
      <c r="F296" s="6">
        <v>0.63869147999999998</v>
      </c>
      <c r="G296" s="6">
        <v>1.0025824366463555E-2</v>
      </c>
      <c r="H296" s="22">
        <v>11.0932281519532</v>
      </c>
      <c r="J296" s="22">
        <v>14.9001927454773</v>
      </c>
      <c r="K296" s="22">
        <v>0.97348928966294201</v>
      </c>
      <c r="L296" s="22">
        <v>0.179412293333333</v>
      </c>
      <c r="M296" s="22">
        <v>1.8582642413363399E-2</v>
      </c>
      <c r="N296" s="6">
        <v>2.6676786358413801E-3</v>
      </c>
      <c r="O296" s="6">
        <v>2.5784946052095502E-4</v>
      </c>
    </row>
    <row r="297" spans="1:15" x14ac:dyDescent="0.2">
      <c r="A297" s="3" t="s">
        <v>41</v>
      </c>
      <c r="B297" s="4">
        <v>10.023899162860191</v>
      </c>
      <c r="C297" s="4" t="s">
        <v>2</v>
      </c>
      <c r="D297" s="5">
        <v>0.24083333333333332</v>
      </c>
      <c r="E297" s="23">
        <v>23.14832013722695</v>
      </c>
      <c r="F297" s="5">
        <v>11.804685119999998</v>
      </c>
      <c r="G297" s="5">
        <v>0.27225771103553298</v>
      </c>
      <c r="H297" s="23">
        <v>0</v>
      </c>
      <c r="J297" s="23">
        <v>24.874110355394897</v>
      </c>
      <c r="K297" s="23">
        <v>0.163550808967416</v>
      </c>
      <c r="L297" s="23">
        <v>10.53902184</v>
      </c>
      <c r="M297" s="23">
        <v>5.9286124603900002E-2</v>
      </c>
      <c r="N297" s="5">
        <v>0.262154127463335</v>
      </c>
      <c r="O297" s="5">
        <v>3.0527452017561E-3</v>
      </c>
    </row>
    <row r="298" spans="1:15" x14ac:dyDescent="0.2">
      <c r="A298" s="3" t="s">
        <v>41</v>
      </c>
      <c r="B298" s="4">
        <v>11.001845795282303</v>
      </c>
      <c r="C298" s="4" t="s">
        <v>2</v>
      </c>
      <c r="D298" s="5">
        <v>0.24086666666666667</v>
      </c>
      <c r="E298" s="23">
        <v>23.14832013722695</v>
      </c>
      <c r="F298" s="5">
        <v>11.804685119999998</v>
      </c>
      <c r="G298" s="5">
        <v>0.27225771103553298</v>
      </c>
      <c r="H298" s="23">
        <v>0.97794663242019797</v>
      </c>
      <c r="J298" s="23">
        <v>24.7302056186012</v>
      </c>
      <c r="K298" s="23">
        <v>0.30553351884386803</v>
      </c>
      <c r="L298" s="23">
        <v>10.30624297</v>
      </c>
      <c r="M298" s="23">
        <v>0.12562561163658001</v>
      </c>
      <c r="N298" s="5">
        <v>0.25488986222786902</v>
      </c>
      <c r="O298" s="5">
        <v>5.5430150674447504E-3</v>
      </c>
    </row>
    <row r="299" spans="1:15" x14ac:dyDescent="0.2">
      <c r="A299" s="3" t="s">
        <v>41</v>
      </c>
      <c r="B299" s="4">
        <v>11.990881341958916</v>
      </c>
      <c r="C299" s="4" t="s">
        <v>2</v>
      </c>
      <c r="D299" s="5">
        <v>0.24083333333333332</v>
      </c>
      <c r="E299" s="23">
        <v>23.14832013722695</v>
      </c>
      <c r="F299" s="5">
        <v>11.804685119999998</v>
      </c>
      <c r="G299" s="5">
        <v>0.27225771103553298</v>
      </c>
      <c r="H299" s="23">
        <v>1.9669821790968101</v>
      </c>
      <c r="J299" s="23">
        <v>24.7322740755396</v>
      </c>
      <c r="K299" s="23">
        <v>0.24102925012329901</v>
      </c>
      <c r="L299" s="23">
        <v>9.5898595066666594</v>
      </c>
      <c r="M299" s="23">
        <v>0.13956986240205599</v>
      </c>
      <c r="N299" s="5">
        <v>0.237156625948206</v>
      </c>
      <c r="O299" s="5">
        <v>1.16003488706409E-3</v>
      </c>
    </row>
    <row r="300" spans="1:15" x14ac:dyDescent="0.2">
      <c r="A300" s="3" t="s">
        <v>41</v>
      </c>
      <c r="B300" s="4">
        <v>13.007297057331515</v>
      </c>
      <c r="C300" s="4" t="s">
        <v>2</v>
      </c>
      <c r="D300" s="5">
        <v>0.24083333333333332</v>
      </c>
      <c r="E300" s="23">
        <v>23.14832013722695</v>
      </c>
      <c r="F300" s="5">
        <v>11.804685119999998</v>
      </c>
      <c r="G300" s="5">
        <v>0.27225771103553298</v>
      </c>
      <c r="H300" s="23">
        <v>2.9833978944697299</v>
      </c>
      <c r="J300" s="23">
        <v>24.6210036927978</v>
      </c>
      <c r="K300" s="23">
        <v>0.20276163667248198</v>
      </c>
      <c r="L300" s="23">
        <v>8.9714994000000008</v>
      </c>
      <c r="M300" s="23">
        <v>7.0901072637861995E-2</v>
      </c>
      <c r="N300" s="5">
        <v>0.22087803841287201</v>
      </c>
      <c r="O300" s="5">
        <v>4.6029828902354098E-4</v>
      </c>
    </row>
    <row r="301" spans="1:15" x14ac:dyDescent="0.2">
      <c r="A301" s="3" t="s">
        <v>41</v>
      </c>
      <c r="B301" s="4">
        <v>10.023913907915137</v>
      </c>
      <c r="C301" s="4" t="s">
        <v>3</v>
      </c>
      <c r="D301" s="5">
        <v>0.24116666666666667</v>
      </c>
      <c r="E301" s="23">
        <v>23.971688347058354</v>
      </c>
      <c r="F301" s="5">
        <v>11.939461914999999</v>
      </c>
      <c r="G301" s="5">
        <v>0.28458170870311</v>
      </c>
      <c r="H301" s="23">
        <v>0</v>
      </c>
      <c r="J301" s="23">
        <v>25.581427837173198</v>
      </c>
      <c r="K301" s="23">
        <v>0.29541134236402999</v>
      </c>
      <c r="L301" s="23">
        <v>10.478539343333299</v>
      </c>
      <c r="M301" s="23">
        <v>0.20049917521017799</v>
      </c>
      <c r="N301" s="5">
        <v>0.26802410011219202</v>
      </c>
      <c r="O301" s="5">
        <v>3.1930671639611901E-3</v>
      </c>
    </row>
    <row r="302" spans="1:15" x14ac:dyDescent="0.2">
      <c r="A302" s="3" t="s">
        <v>41</v>
      </c>
      <c r="B302" s="4">
        <v>11.001866628613628</v>
      </c>
      <c r="C302" s="4" t="s">
        <v>3</v>
      </c>
      <c r="D302" s="5">
        <v>0.24129999999999999</v>
      </c>
      <c r="E302" s="23">
        <v>23.971688347058354</v>
      </c>
      <c r="F302" s="5">
        <v>11.939461914999999</v>
      </c>
      <c r="G302" s="5">
        <v>0.28458170870311</v>
      </c>
      <c r="H302" s="23">
        <v>0.97795272070008699</v>
      </c>
      <c r="J302" s="23">
        <v>24.712129691839902</v>
      </c>
      <c r="K302" s="23">
        <v>0.507573578168661</v>
      </c>
      <c r="L302" s="23">
        <v>9.8762256133333306</v>
      </c>
      <c r="M302" s="23">
        <v>0.28845477175518303</v>
      </c>
      <c r="N302" s="5">
        <v>0.24413608383581301</v>
      </c>
      <c r="O302" s="5">
        <v>1.1426773113683199E-2</v>
      </c>
    </row>
    <row r="303" spans="1:15" x14ac:dyDescent="0.2">
      <c r="A303" s="3" t="s">
        <v>41</v>
      </c>
      <c r="B303" s="4">
        <v>11.990892472095814</v>
      </c>
      <c r="C303" s="4" t="s">
        <v>3</v>
      </c>
      <c r="D303" s="5">
        <v>0.24116666666666667</v>
      </c>
      <c r="E303" s="23">
        <v>23.971688347058354</v>
      </c>
      <c r="F303" s="5">
        <v>11.939461914999999</v>
      </c>
      <c r="G303" s="5">
        <v>0.28458170870311</v>
      </c>
      <c r="H303" s="23">
        <v>1.9669785641806801</v>
      </c>
      <c r="J303" s="23">
        <v>25.1529248946694</v>
      </c>
      <c r="K303" s="23">
        <v>0.99273828370623907</v>
      </c>
      <c r="L303" s="23">
        <v>9.2104073900000003</v>
      </c>
      <c r="M303" s="23">
        <v>0.42731324475846899</v>
      </c>
      <c r="N303" s="5">
        <v>0.231392115917507</v>
      </c>
      <c r="O303" s="5">
        <v>2.8483460987151201E-3</v>
      </c>
    </row>
    <row r="304" spans="1:15" x14ac:dyDescent="0.2">
      <c r="A304" s="3" t="s">
        <v>41</v>
      </c>
      <c r="B304" s="4">
        <v>13.007291761797228</v>
      </c>
      <c r="C304" s="4" t="s">
        <v>3</v>
      </c>
      <c r="D304" s="5">
        <v>0.24116666666666667</v>
      </c>
      <c r="E304" s="23">
        <v>23.971688347058354</v>
      </c>
      <c r="F304" s="5">
        <v>11.939461914999999</v>
      </c>
      <c r="G304" s="5">
        <v>0.28458170870311</v>
      </c>
      <c r="H304" s="23">
        <v>2.9833778538811302</v>
      </c>
      <c r="J304" s="23">
        <v>23.206949746807702</v>
      </c>
      <c r="K304" s="23">
        <v>0.67697931759321106</v>
      </c>
      <c r="L304" s="23">
        <v>8.7374010666666706</v>
      </c>
      <c r="M304" s="23">
        <v>0.33276879628290701</v>
      </c>
      <c r="N304" s="5">
        <v>0.20265156065109199</v>
      </c>
      <c r="O304" s="5">
        <v>4.9813253083484301E-3</v>
      </c>
    </row>
    <row r="305" spans="1:15" x14ac:dyDescent="0.2">
      <c r="A305" s="1" t="s">
        <v>42</v>
      </c>
      <c r="B305" s="2">
        <v>25.916953925671351</v>
      </c>
      <c r="C305" s="2" t="s">
        <v>2</v>
      </c>
      <c r="D305" s="6">
        <v>0.12029166666666667</v>
      </c>
      <c r="E305" s="22">
        <v>20.603639748194599</v>
      </c>
      <c r="F305" s="6">
        <v>2.7882175999999999</v>
      </c>
      <c r="G305" s="6">
        <v>5.7282918303357397E-2</v>
      </c>
      <c r="H305" s="22">
        <v>0</v>
      </c>
      <c r="J305" s="22">
        <v>22.984162587256399</v>
      </c>
      <c r="K305" s="22">
        <v>0.80273078315287505</v>
      </c>
      <c r="L305" s="22">
        <v>2.2864994133333298</v>
      </c>
      <c r="M305" s="22">
        <v>0.26983821535330799</v>
      </c>
      <c r="N305" s="6">
        <v>5.2429643701139797E-2</v>
      </c>
      <c r="O305" s="6">
        <v>4.6024927221545E-3</v>
      </c>
    </row>
    <row r="306" spans="1:15" x14ac:dyDescent="0.2">
      <c r="A306" s="1" t="s">
        <v>42</v>
      </c>
      <c r="B306" s="2">
        <v>26.925387747336995</v>
      </c>
      <c r="C306" s="2" t="s">
        <v>2</v>
      </c>
      <c r="D306" s="6">
        <v>0.23879999999999998</v>
      </c>
      <c r="E306" s="22">
        <v>20.603639748194599</v>
      </c>
      <c r="F306" s="6">
        <v>2.7882175999999999</v>
      </c>
      <c r="G306" s="6">
        <v>5.7282918303357397E-2</v>
      </c>
      <c r="H306" s="22">
        <v>1.00843382166405</v>
      </c>
      <c r="J306" s="22">
        <v>23.233251326276598</v>
      </c>
      <c r="K306" s="22">
        <v>0.47629675122806503</v>
      </c>
      <c r="L306" s="22">
        <v>2.1770530133333299</v>
      </c>
      <c r="M306" s="22">
        <v>7.1776383626140805E-2</v>
      </c>
      <c r="N306" s="6">
        <v>5.0562934823502902E-2</v>
      </c>
      <c r="O306" s="6">
        <v>1.1214205585187199E-3</v>
      </c>
    </row>
    <row r="307" spans="1:15" x14ac:dyDescent="0.2">
      <c r="A307" s="1" t="s">
        <v>42</v>
      </c>
      <c r="B307" s="2">
        <v>27.903583618720408</v>
      </c>
      <c r="C307" s="2" t="s">
        <v>2</v>
      </c>
      <c r="D307" s="6">
        <v>0.23879999999999998</v>
      </c>
      <c r="E307" s="22">
        <v>20.603639748194599</v>
      </c>
      <c r="F307" s="6">
        <v>2.7882175999999999</v>
      </c>
      <c r="G307" s="6">
        <v>5.7282918303357397E-2</v>
      </c>
      <c r="H307" s="22">
        <v>1.9866296930490599</v>
      </c>
      <c r="J307" s="22">
        <v>25.3348096323917</v>
      </c>
      <c r="K307" s="22">
        <v>0.96942106475038903</v>
      </c>
      <c r="L307" s="22">
        <v>1.5675400533333299</v>
      </c>
      <c r="M307" s="22">
        <v>0.116768425541053</v>
      </c>
      <c r="N307" s="6">
        <v>3.96385786053303E-2</v>
      </c>
      <c r="O307" s="6">
        <v>1.43210562194706E-3</v>
      </c>
    </row>
    <row r="308" spans="1:15" x14ac:dyDescent="0.2">
      <c r="A308" s="1" t="s">
        <v>42</v>
      </c>
      <c r="B308" s="2">
        <v>29.092363964991758</v>
      </c>
      <c r="C308" s="2" t="s">
        <v>2</v>
      </c>
      <c r="D308" s="6">
        <v>0.23879999999999998</v>
      </c>
      <c r="E308" s="22">
        <v>20.603639748194599</v>
      </c>
      <c r="F308" s="6">
        <v>2.7882175999999999</v>
      </c>
      <c r="G308" s="6">
        <v>5.7282918303357397E-2</v>
      </c>
      <c r="H308" s="22">
        <v>3.1754100393200901</v>
      </c>
      <c r="J308" s="22">
        <v>21.770441953602898</v>
      </c>
      <c r="K308" s="22">
        <v>0.65342318562388402</v>
      </c>
      <c r="L308" s="22">
        <v>1.5153152000000001</v>
      </c>
      <c r="M308" s="22">
        <v>0.14052421248827399</v>
      </c>
      <c r="N308" s="6">
        <v>3.2928108122269602E-2</v>
      </c>
      <c r="O308" s="6">
        <v>2.0634524861740801E-3</v>
      </c>
    </row>
    <row r="309" spans="1:15" x14ac:dyDescent="0.2">
      <c r="A309" s="1" t="s">
        <v>42</v>
      </c>
      <c r="B309" s="2">
        <v>29.925360191526046</v>
      </c>
      <c r="C309" s="2" t="s">
        <v>2</v>
      </c>
      <c r="D309" s="6">
        <v>0.23879999999999998</v>
      </c>
      <c r="E309" s="22">
        <v>20.603639748194599</v>
      </c>
      <c r="F309" s="6">
        <v>2.7882175999999999</v>
      </c>
      <c r="G309" s="6">
        <v>5.7282918303357397E-2</v>
      </c>
      <c r="H309" s="22">
        <v>4.0084062658546999</v>
      </c>
      <c r="J309" s="22">
        <v>22.8326324822558</v>
      </c>
      <c r="K309" s="22">
        <v>0.90595168368124801</v>
      </c>
      <c r="L309" s="22">
        <v>1.33597781333333</v>
      </c>
      <c r="M309" s="22">
        <v>9.2496187539036198E-2</v>
      </c>
      <c r="N309" s="6">
        <v>3.0450689016792602E-2</v>
      </c>
      <c r="O309" s="6">
        <v>1.07603387917449E-3</v>
      </c>
    </row>
    <row r="310" spans="1:15" x14ac:dyDescent="0.2">
      <c r="A310" s="1" t="s">
        <v>42</v>
      </c>
      <c r="B310" s="2">
        <v>25.916929667682247</v>
      </c>
      <c r="C310" s="2" t="s">
        <v>3</v>
      </c>
      <c r="D310" s="6">
        <v>0.11570833333333334</v>
      </c>
      <c r="E310" s="22">
        <v>25.0219875571591</v>
      </c>
      <c r="F310" s="6">
        <v>2.3267784599999999</v>
      </c>
      <c r="G310" s="6">
        <v>5.8114917864034998E-2</v>
      </c>
      <c r="H310" s="22">
        <v>0</v>
      </c>
      <c r="J310" s="22">
        <v>26.761879063202301</v>
      </c>
      <c r="K310" s="22">
        <v>2.6927072786510902</v>
      </c>
      <c r="L310" s="22">
        <v>1.6311812400000001</v>
      </c>
      <c r="M310" s="22">
        <v>0.44566985426317701</v>
      </c>
      <c r="N310" s="6">
        <v>4.2874147391061199E-2</v>
      </c>
      <c r="O310" s="6">
        <v>8.3956038433480595E-3</v>
      </c>
    </row>
    <row r="311" spans="1:15" x14ac:dyDescent="0.2">
      <c r="A311" s="1" t="s">
        <v>42</v>
      </c>
      <c r="B311" s="2">
        <v>26.925383942161545</v>
      </c>
      <c r="C311" s="2" t="s">
        <v>3</v>
      </c>
      <c r="D311" s="6">
        <v>0.23620000000000002</v>
      </c>
      <c r="E311" s="22">
        <v>25.0219875571591</v>
      </c>
      <c r="F311" s="6">
        <v>2.3267784599999999</v>
      </c>
      <c r="G311" s="6">
        <v>5.8114917864034998E-2</v>
      </c>
      <c r="H311" s="22">
        <v>1.0084542744799401</v>
      </c>
      <c r="J311" s="22">
        <v>27.834088861008002</v>
      </c>
      <c r="K311" s="22">
        <v>0.613365946324964</v>
      </c>
      <c r="L311" s="22">
        <v>1.86971175</v>
      </c>
      <c r="M311" s="22">
        <v>4.0927795353601699E-2</v>
      </c>
      <c r="N311" s="6">
        <v>5.2027974254437601E-2</v>
      </c>
      <c r="O311" s="6">
        <v>6.96318066722095E-4</v>
      </c>
    </row>
    <row r="312" spans="1:15" x14ac:dyDescent="0.2">
      <c r="A312" s="1" t="s">
        <v>42</v>
      </c>
      <c r="B312" s="2">
        <v>27.903574898528664</v>
      </c>
      <c r="C312" s="2" t="s">
        <v>3</v>
      </c>
      <c r="D312" s="6">
        <v>0.23620000000000002</v>
      </c>
      <c r="E312" s="22">
        <v>25.0219875571591</v>
      </c>
      <c r="F312" s="6">
        <v>2.3267784599999999</v>
      </c>
      <c r="G312" s="6">
        <v>5.8114917864034998E-2</v>
      </c>
      <c r="H312" s="22">
        <v>1.9866452308473701</v>
      </c>
      <c r="J312" s="22">
        <v>25.623830260757998</v>
      </c>
      <c r="K312" s="22">
        <v>1.6469882413486299</v>
      </c>
      <c r="L312" s="22">
        <v>1.8932037900000001</v>
      </c>
      <c r="M312" s="22">
        <v>0.180208781308034</v>
      </c>
      <c r="N312" s="6">
        <v>4.8329092153363798E-2</v>
      </c>
      <c r="O312" s="6">
        <v>2.1397790566063399E-3</v>
      </c>
    </row>
    <row r="313" spans="1:15" x14ac:dyDescent="0.2">
      <c r="A313" s="1" t="s">
        <v>42</v>
      </c>
      <c r="B313" s="2">
        <v>29.092359811008258</v>
      </c>
      <c r="C313" s="2" t="s">
        <v>3</v>
      </c>
      <c r="D313" s="6">
        <v>0.23620000000000002</v>
      </c>
      <c r="E313" s="22">
        <v>25.0219875571591</v>
      </c>
      <c r="F313" s="6">
        <v>2.3267784599999999</v>
      </c>
      <c r="G313" s="6">
        <v>5.8114917864034998E-2</v>
      </c>
      <c r="H313" s="22">
        <v>3.1754301433282399</v>
      </c>
      <c r="J313" s="22">
        <v>24.940554066547602</v>
      </c>
      <c r="K313" s="22">
        <v>0.83486793388303404</v>
      </c>
      <c r="L313" s="22">
        <v>1.3762967699999999</v>
      </c>
      <c r="M313" s="22">
        <v>7.5232225094397503E-2</v>
      </c>
      <c r="N313" s="6">
        <v>3.4285866157066601E-2</v>
      </c>
      <c r="O313" s="6">
        <v>8.9798037180344398E-4</v>
      </c>
    </row>
    <row r="314" spans="1:15" x14ac:dyDescent="0.2">
      <c r="A314" s="1" t="s">
        <v>42</v>
      </c>
      <c r="B314" s="2">
        <v>29.925364250380685</v>
      </c>
      <c r="C314" s="2" t="s">
        <v>3</v>
      </c>
      <c r="D314" s="6">
        <v>0.23620000000000002</v>
      </c>
      <c r="E314" s="22">
        <v>25.0219875571591</v>
      </c>
      <c r="F314" s="6">
        <v>2.3267784599999999</v>
      </c>
      <c r="G314" s="6">
        <v>5.8114917864034998E-2</v>
      </c>
      <c r="H314" s="22">
        <v>4.0084345826990804</v>
      </c>
      <c r="J314" s="22">
        <v>24.590145101647</v>
      </c>
      <c r="K314" s="22">
        <v>0.469395686885694</v>
      </c>
      <c r="L314" s="22">
        <v>1.31900412</v>
      </c>
      <c r="M314" s="22">
        <v>8.5329782080056597E-3</v>
      </c>
      <c r="N314" s="6">
        <v>3.2435261583973203E-2</v>
      </c>
      <c r="O314" s="6">
        <v>7.07992299865957E-4</v>
      </c>
    </row>
    <row r="315" spans="1:15" x14ac:dyDescent="0.2">
      <c r="A315" s="3" t="s">
        <v>43</v>
      </c>
      <c r="B315" s="4">
        <v>12.594049340435495</v>
      </c>
      <c r="C315" s="4" t="s">
        <v>2</v>
      </c>
      <c r="D315" s="5">
        <v>0.24983333333333332</v>
      </c>
      <c r="E315" s="23">
        <v>16.6300669174693</v>
      </c>
      <c r="F315" s="5">
        <v>7.56303561</v>
      </c>
      <c r="G315" s="5">
        <v>0.12515304375304298</v>
      </c>
      <c r="H315" s="23">
        <v>0</v>
      </c>
      <c r="J315" s="23">
        <v>18.308133753164199</v>
      </c>
      <c r="K315" s="23">
        <v>0.31712372465456601</v>
      </c>
      <c r="L315" s="23">
        <v>6.3977366699999996</v>
      </c>
      <c r="M315" s="23">
        <v>0.13929553588584301</v>
      </c>
      <c r="N315" s="5">
        <v>0.117129381740608</v>
      </c>
      <c r="O315" s="5">
        <v>3.2037515062770801E-3</v>
      </c>
    </row>
    <row r="316" spans="1:15" x14ac:dyDescent="0.2">
      <c r="A316" s="3" t="s">
        <v>43</v>
      </c>
      <c r="B316" s="4">
        <v>21.802329274479376</v>
      </c>
      <c r="C316" s="4" t="s">
        <v>2</v>
      </c>
      <c r="D316" s="5">
        <v>6.6250000000000003E-2</v>
      </c>
      <c r="E316" s="23">
        <v>16.6300669174693</v>
      </c>
      <c r="F316" s="5">
        <v>7.56303561</v>
      </c>
      <c r="G316" s="5">
        <v>0.12515304375304298</v>
      </c>
      <c r="H316" s="23">
        <v>9.2082799340435599</v>
      </c>
      <c r="J316" s="23">
        <v>15.650059744027001</v>
      </c>
      <c r="K316" s="23">
        <v>1.7476309609863001</v>
      </c>
      <c r="L316" s="23">
        <v>1.9356846400000001</v>
      </c>
      <c r="M316" s="23">
        <v>0.21787678063216601</v>
      </c>
      <c r="N316" s="5">
        <v>3.0045276234848001E-2</v>
      </c>
      <c r="O316" s="5">
        <v>6.9485151717936695E-4</v>
      </c>
    </row>
    <row r="317" spans="1:15" x14ac:dyDescent="0.2">
      <c r="A317" s="3" t="s">
        <v>43</v>
      </c>
      <c r="B317" s="4">
        <v>22.747589643580891</v>
      </c>
      <c r="C317" s="4" t="s">
        <v>2</v>
      </c>
      <c r="D317" s="5">
        <v>6.6408333333333333E-2</v>
      </c>
      <c r="E317" s="23">
        <v>16.6300669174693</v>
      </c>
      <c r="F317" s="5">
        <v>7.56303561</v>
      </c>
      <c r="G317" s="5">
        <v>0.12515304375304298</v>
      </c>
      <c r="H317" s="23">
        <v>10.1535403031454</v>
      </c>
      <c r="J317" s="23">
        <v>17.069975361588202</v>
      </c>
      <c r="K317" s="23">
        <v>0.86733685838952801</v>
      </c>
      <c r="L317" s="23">
        <v>1.5681598000000001</v>
      </c>
      <c r="M317" s="23">
        <v>0.109994023124597</v>
      </c>
      <c r="N317" s="5">
        <v>2.67048533236743E-2</v>
      </c>
      <c r="O317" s="5">
        <v>5.67179540426433E-4</v>
      </c>
    </row>
    <row r="318" spans="1:15" x14ac:dyDescent="0.2">
      <c r="A318" s="3" t="s">
        <v>43</v>
      </c>
      <c r="B318" s="4">
        <v>22.876212297057517</v>
      </c>
      <c r="C318" s="4" t="s">
        <v>2</v>
      </c>
      <c r="D318" s="5">
        <v>6.6408333333333333E-2</v>
      </c>
      <c r="E318" s="23">
        <v>16.6300669174693</v>
      </c>
      <c r="F318" s="5">
        <v>7.56303561</v>
      </c>
      <c r="G318" s="5">
        <v>0.12515304375304298</v>
      </c>
      <c r="H318" s="23">
        <v>10.2821629566207</v>
      </c>
      <c r="J318" s="23">
        <v>16.141004804901797</v>
      </c>
      <c r="K318" s="23">
        <v>1.42438699679981</v>
      </c>
      <c r="L318" s="23">
        <v>1.5203532533333299</v>
      </c>
      <c r="M318" s="23">
        <v>7.2135631109429693E-2</v>
      </c>
      <c r="N318" s="5">
        <v>2.4472317502471402E-2</v>
      </c>
      <c r="O318" s="5">
        <v>9.7452900439140404E-4</v>
      </c>
    </row>
    <row r="319" spans="1:15" x14ac:dyDescent="0.2">
      <c r="A319" s="3" t="s">
        <v>43</v>
      </c>
      <c r="B319" s="4">
        <v>22.892229927701507</v>
      </c>
      <c r="C319" s="4" t="s">
        <v>2</v>
      </c>
      <c r="D319" s="5">
        <v>6.6408333333333333E-2</v>
      </c>
      <c r="E319" s="23">
        <v>16.6300669174693</v>
      </c>
      <c r="F319" s="5">
        <v>7.56303561</v>
      </c>
      <c r="G319" s="5">
        <v>0.12515304375304298</v>
      </c>
      <c r="H319" s="23">
        <v>10.298180587265399</v>
      </c>
      <c r="J319" s="23">
        <v>15.437977569626799</v>
      </c>
      <c r="K319" s="23">
        <v>1.37964900227932</v>
      </c>
      <c r="L319" s="23">
        <v>1.4814776000000001</v>
      </c>
      <c r="M319" s="23">
        <v>0.143646638594468</v>
      </c>
      <c r="N319" s="5">
        <v>2.27744063081366E-2</v>
      </c>
      <c r="O319" s="5">
        <v>1.6785936923659E-3</v>
      </c>
    </row>
    <row r="320" spans="1:15" x14ac:dyDescent="0.2">
      <c r="A320" s="3" t="s">
        <v>43</v>
      </c>
      <c r="B320" s="4">
        <v>22.900525748350798</v>
      </c>
      <c r="C320" s="4" t="s">
        <v>2</v>
      </c>
      <c r="D320" s="5">
        <v>6.6408333333333333E-2</v>
      </c>
      <c r="E320" s="23">
        <v>16.6300669174693</v>
      </c>
      <c r="F320" s="5">
        <v>7.56303561</v>
      </c>
      <c r="G320" s="5">
        <v>0.12515304375304298</v>
      </c>
      <c r="H320" s="23">
        <v>10.306476407914699</v>
      </c>
      <c r="J320" s="23">
        <v>15.724008123649799</v>
      </c>
      <c r="K320" s="23">
        <v>1.1872649260971699</v>
      </c>
      <c r="L320" s="23">
        <v>1.47946590666667</v>
      </c>
      <c r="M320" s="23">
        <v>0.101593482691254</v>
      </c>
      <c r="N320" s="5">
        <v>2.31918384507224E-2</v>
      </c>
      <c r="O320" s="5">
        <v>8.1849695517663E-4</v>
      </c>
    </row>
    <row r="321" spans="1:15" x14ac:dyDescent="0.2">
      <c r="A321" s="3" t="s">
        <v>43</v>
      </c>
      <c r="B321" s="4">
        <v>22.922047881786202</v>
      </c>
      <c r="C321" s="4" t="s">
        <v>2</v>
      </c>
      <c r="D321" s="5">
        <v>6.6408333333333333E-2</v>
      </c>
      <c r="E321" s="23">
        <v>16.6300669174693</v>
      </c>
      <c r="F321" s="5">
        <v>7.56303561</v>
      </c>
      <c r="G321" s="5">
        <v>0.12515304375304298</v>
      </c>
      <c r="H321" s="23">
        <v>10.3279985413494</v>
      </c>
      <c r="J321" s="23">
        <v>15.916023872098398</v>
      </c>
      <c r="K321" s="23">
        <v>0.84207299713584893</v>
      </c>
      <c r="L321" s="23">
        <v>1.3982037466666699</v>
      </c>
      <c r="M321" s="23">
        <v>0.1010921524925</v>
      </c>
      <c r="N321" s="5">
        <v>2.2211362886200899E-2</v>
      </c>
      <c r="O321" s="5">
        <v>1.07427351938673E-3</v>
      </c>
    </row>
    <row r="322" spans="1:15" x14ac:dyDescent="0.2">
      <c r="A322" s="3" t="s">
        <v>43</v>
      </c>
      <c r="B322" s="4">
        <v>22.955344082953484</v>
      </c>
      <c r="C322" s="4" t="s">
        <v>2</v>
      </c>
      <c r="D322" s="5">
        <v>6.6408333333333333E-2</v>
      </c>
      <c r="E322" s="23">
        <v>16.6300669174693</v>
      </c>
      <c r="F322" s="5">
        <v>7.56303561</v>
      </c>
      <c r="G322" s="5">
        <v>0.12515304375304298</v>
      </c>
      <c r="H322" s="23">
        <v>10.361294742516399</v>
      </c>
      <c r="J322" s="23">
        <v>15.659331100415899</v>
      </c>
      <c r="K322" s="23">
        <v>1.0291885661807001</v>
      </c>
      <c r="L322" s="23">
        <v>1.3546640400000001</v>
      </c>
      <c r="M322" s="23">
        <v>0.109469014636749</v>
      </c>
      <c r="N322" s="5">
        <v>2.1138281873494799E-2</v>
      </c>
      <c r="O322" s="5">
        <v>3.94130388958412E-4</v>
      </c>
    </row>
    <row r="323" spans="1:15" x14ac:dyDescent="0.2">
      <c r="A323" s="3" t="s">
        <v>43</v>
      </c>
      <c r="B323" s="4">
        <v>23.032080955098522</v>
      </c>
      <c r="C323" s="4" t="s">
        <v>2</v>
      </c>
      <c r="D323" s="5">
        <v>6.6408333333333333E-2</v>
      </c>
      <c r="E323" s="23">
        <v>16.6300669174693</v>
      </c>
      <c r="F323" s="5">
        <v>7.56303561</v>
      </c>
      <c r="G323" s="5">
        <v>0.12515304375304298</v>
      </c>
      <c r="H323" s="23">
        <v>10.4380316146624</v>
      </c>
      <c r="J323" s="23">
        <v>15.7258655402931</v>
      </c>
      <c r="K323" s="23">
        <v>0.98924505034605104</v>
      </c>
      <c r="L323" s="23">
        <v>1.4735461466666699</v>
      </c>
      <c r="M323" s="23">
        <v>0.12168165049795999</v>
      </c>
      <c r="N323" s="5">
        <v>2.30936926434764E-2</v>
      </c>
      <c r="O323" s="5">
        <v>5.9296442715747104E-4</v>
      </c>
    </row>
    <row r="324" spans="1:15" x14ac:dyDescent="0.2">
      <c r="A324" s="3" t="s">
        <v>43</v>
      </c>
      <c r="B324" s="4">
        <v>23.111480498476567</v>
      </c>
      <c r="C324" s="4" t="s">
        <v>2</v>
      </c>
      <c r="D324" s="5">
        <v>6.6408333333333333E-2</v>
      </c>
      <c r="E324" s="23">
        <v>16.6300669174693</v>
      </c>
      <c r="F324" s="5">
        <v>7.56303561</v>
      </c>
      <c r="G324" s="5">
        <v>0.12515304375304298</v>
      </c>
      <c r="H324" s="23">
        <v>10.517431158041401</v>
      </c>
      <c r="J324" s="23">
        <v>16.235092659660001</v>
      </c>
      <c r="K324" s="23">
        <v>1.32390927021796</v>
      </c>
      <c r="L324" s="23">
        <v>1.5175086933333299</v>
      </c>
      <c r="M324" s="23">
        <v>0.17491469881958499</v>
      </c>
      <c r="N324" s="5">
        <v>2.4482646922409201E-2</v>
      </c>
      <c r="O324" s="5">
        <v>9.2669987573760397E-4</v>
      </c>
    </row>
    <row r="325" spans="1:15" x14ac:dyDescent="0.2">
      <c r="A325" s="3" t="s">
        <v>43</v>
      </c>
      <c r="B325" s="4">
        <v>23.361010210553491</v>
      </c>
      <c r="C325" s="4" t="s">
        <v>2</v>
      </c>
      <c r="D325" s="5">
        <v>6.6408333333333333E-2</v>
      </c>
      <c r="E325" s="23">
        <v>16.6300669174693</v>
      </c>
      <c r="F325" s="5">
        <v>7.56303561</v>
      </c>
      <c r="G325" s="5">
        <v>0.12515304375304298</v>
      </c>
      <c r="H325" s="23">
        <v>10.7669608701167</v>
      </c>
      <c r="J325" s="23">
        <v>16.224151690049201</v>
      </c>
      <c r="K325" s="23">
        <v>1.0992708013907899</v>
      </c>
      <c r="L325" s="23">
        <v>1.62474348</v>
      </c>
      <c r="M325" s="23">
        <v>0.13544121670110901</v>
      </c>
      <c r="N325" s="5">
        <v>2.6261099454759899E-2</v>
      </c>
      <c r="O325" s="5">
        <v>5.2272213190322997E-4</v>
      </c>
    </row>
    <row r="326" spans="1:15" x14ac:dyDescent="0.2">
      <c r="A326" s="3" t="s">
        <v>43</v>
      </c>
      <c r="B326" s="4">
        <v>23.832124904871357</v>
      </c>
      <c r="C326" s="4" t="s">
        <v>2</v>
      </c>
      <c r="D326" s="5">
        <v>6.6408333333333333E-2</v>
      </c>
      <c r="E326" s="23">
        <v>16.6300669174693</v>
      </c>
      <c r="F326" s="5">
        <v>7.56303561</v>
      </c>
      <c r="G326" s="5">
        <v>0.12515304375304298</v>
      </c>
      <c r="H326" s="23">
        <v>11.2380755644343</v>
      </c>
      <c r="J326" s="23">
        <v>16.336100721209601</v>
      </c>
      <c r="K326" s="23">
        <v>1.54210467735108</v>
      </c>
      <c r="L326" s="23">
        <v>1.6229496133333301</v>
      </c>
      <c r="M326" s="23">
        <v>0.161634785095191</v>
      </c>
      <c r="N326" s="5">
        <v>2.64163169812438E-2</v>
      </c>
      <c r="O326" s="5">
        <v>2.50403617783296E-3</v>
      </c>
    </row>
    <row r="327" spans="1:15" x14ac:dyDescent="0.2">
      <c r="A327" s="3" t="s">
        <v>43</v>
      </c>
      <c r="B327" s="4">
        <v>12.594069666413539</v>
      </c>
      <c r="C327" s="4" t="s">
        <v>3</v>
      </c>
      <c r="D327" s="5">
        <v>0.24983333333333332</v>
      </c>
      <c r="E327" s="23">
        <v>18.44889302184545</v>
      </c>
      <c r="F327" s="5">
        <v>4.0960910249999998</v>
      </c>
      <c r="G327" s="5">
        <v>7.5200164823759658E-2</v>
      </c>
      <c r="H327" s="23">
        <v>0</v>
      </c>
      <c r="J327" s="23">
        <v>19.140225357624601</v>
      </c>
      <c r="K327" s="23">
        <v>1.12955221441316</v>
      </c>
      <c r="L327" s="23">
        <v>3.55749732</v>
      </c>
      <c r="M327" s="23">
        <v>0.28699702650129499</v>
      </c>
      <c r="N327" s="5">
        <v>6.7883807817466502E-2</v>
      </c>
      <c r="O327" s="5">
        <v>1.8706414488150001E-3</v>
      </c>
    </row>
    <row r="328" spans="1:15" x14ac:dyDescent="0.2">
      <c r="A328" s="3" t="s">
        <v>43</v>
      </c>
      <c r="B328" s="4">
        <v>21.80234173642733</v>
      </c>
      <c r="C328" s="4" t="s">
        <v>3</v>
      </c>
      <c r="D328" s="5">
        <v>6.738541666666667E-2</v>
      </c>
      <c r="E328" s="23">
        <v>18.44889302184545</v>
      </c>
      <c r="F328" s="5">
        <v>4.0960910249999998</v>
      </c>
      <c r="G328" s="5">
        <v>7.5200164823759658E-2</v>
      </c>
      <c r="H328" s="23">
        <v>9.2082720700153793</v>
      </c>
      <c r="J328" s="23">
        <v>16.3888286417403</v>
      </c>
      <c r="K328" s="23">
        <v>0.60416302563013402</v>
      </c>
      <c r="L328" s="23">
        <v>1.13291136</v>
      </c>
      <c r="M328" s="23">
        <v>0.25992008579840697</v>
      </c>
      <c r="N328" s="5">
        <v>1.85102559402247E-2</v>
      </c>
      <c r="O328" s="5">
        <v>3.8831168044815099E-3</v>
      </c>
    </row>
    <row r="329" spans="1:15" x14ac:dyDescent="0.2">
      <c r="A329" s="3" t="s">
        <v>43</v>
      </c>
      <c r="B329" s="4">
        <v>22.747606227802724</v>
      </c>
      <c r="C329" s="4" t="s">
        <v>3</v>
      </c>
      <c r="D329" s="5">
        <v>6.7116666666666672E-2</v>
      </c>
      <c r="E329" s="23">
        <v>18.44889302184545</v>
      </c>
      <c r="F329" s="5">
        <v>4.0960910249999998</v>
      </c>
      <c r="G329" s="5">
        <v>7.5200164823759658E-2</v>
      </c>
      <c r="H329" s="23">
        <v>10.1535365613901</v>
      </c>
      <c r="J329" s="23">
        <v>16.309772006284298</v>
      </c>
      <c r="K329" s="23">
        <v>0.51743171081670791</v>
      </c>
      <c r="L329" s="23">
        <v>1.36173744</v>
      </c>
      <c r="M329" s="23">
        <v>0.13825674289450299</v>
      </c>
      <c r="N329" s="5">
        <v>2.2190767573890598E-2</v>
      </c>
      <c r="O329" s="5">
        <v>2.0687094744841002E-3</v>
      </c>
    </row>
    <row r="330" spans="1:15" x14ac:dyDescent="0.2">
      <c r="A330" s="3" t="s">
        <v>43</v>
      </c>
      <c r="B330" s="4">
        <v>22.876228754438319</v>
      </c>
      <c r="C330" s="4" t="s">
        <v>3</v>
      </c>
      <c r="D330" s="5">
        <v>6.7116666666666672E-2</v>
      </c>
      <c r="E330" s="23">
        <v>18.44889302184545</v>
      </c>
      <c r="F330" s="5">
        <v>4.0960910249999998</v>
      </c>
      <c r="G330" s="5">
        <v>7.5200164823759658E-2</v>
      </c>
      <c r="H330" s="23">
        <v>10.2821590880264</v>
      </c>
      <c r="J330" s="23">
        <v>17.7246992500103</v>
      </c>
      <c r="K330" s="23">
        <v>0.61530674170222699</v>
      </c>
      <c r="L330" s="23">
        <v>1.37095875</v>
      </c>
      <c r="M330" s="23">
        <v>0.120153806052964</v>
      </c>
      <c r="N330" s="5">
        <v>2.4319206347156098E-2</v>
      </c>
      <c r="O330" s="5">
        <v>2.5614515918760601E-3</v>
      </c>
    </row>
    <row r="331" spans="1:15" x14ac:dyDescent="0.2">
      <c r="A331" s="1" t="s">
        <v>44</v>
      </c>
      <c r="B331" s="2">
        <v>19.311464358194513</v>
      </c>
      <c r="C331" s="2" t="s">
        <v>2</v>
      </c>
      <c r="D331" s="6">
        <v>0.12200000000000001</v>
      </c>
      <c r="E331" s="22">
        <v>29.614487507541849</v>
      </c>
      <c r="F331" s="6">
        <v>26.70080184</v>
      </c>
      <c r="G331" s="6">
        <v>0.78992223768630598</v>
      </c>
      <c r="H331" s="22">
        <v>0</v>
      </c>
      <c r="J331" s="22">
        <v>30.822133993916601</v>
      </c>
      <c r="K331" s="22">
        <v>0.16632441872304601</v>
      </c>
      <c r="L331" s="22">
        <v>25.165930920000001</v>
      </c>
      <c r="M331" s="22">
        <v>9.8355968387802306E-2</v>
      </c>
      <c r="N331" s="6">
        <v>0.775664379927269</v>
      </c>
      <c r="O331" s="6">
        <v>4.36166375837719E-3</v>
      </c>
    </row>
    <row r="332" spans="1:15" x14ac:dyDescent="0.2">
      <c r="A332" s="1" t="s">
        <v>44</v>
      </c>
      <c r="B332" s="2">
        <v>20.366409500254868</v>
      </c>
      <c r="C332" s="2" t="s">
        <v>2</v>
      </c>
      <c r="D332" s="6">
        <v>0.24146666666666666</v>
      </c>
      <c r="E332" s="22">
        <v>29.614487507541849</v>
      </c>
      <c r="F332" s="6">
        <v>26.70080184</v>
      </c>
      <c r="G332" s="6">
        <v>0.78992223768630598</v>
      </c>
      <c r="H332" s="22">
        <v>1.05494514205971</v>
      </c>
      <c r="J332" s="22">
        <v>31.898329489376703</v>
      </c>
      <c r="K332" s="22">
        <v>0.37337509277561998</v>
      </c>
      <c r="L332" s="22">
        <v>22.5844451733333</v>
      </c>
      <c r="M332" s="22">
        <v>0.247282831110995</v>
      </c>
      <c r="N332" s="6">
        <v>0.72034452079784905</v>
      </c>
      <c r="O332" s="6">
        <v>5.2033557076622695E-4</v>
      </c>
    </row>
    <row r="333" spans="1:15" x14ac:dyDescent="0.2">
      <c r="A333" s="1" t="s">
        <v>44</v>
      </c>
      <c r="B333" s="2">
        <v>21.37462886859446</v>
      </c>
      <c r="C333" s="2" t="s">
        <v>2</v>
      </c>
      <c r="D333" s="6">
        <v>0.24146666666666666</v>
      </c>
      <c r="E333" s="22">
        <v>29.614487507541849</v>
      </c>
      <c r="F333" s="6">
        <v>26.70080184</v>
      </c>
      <c r="G333" s="6">
        <v>0.78992223768630598</v>
      </c>
      <c r="H333" s="22">
        <v>2.0631645104009002</v>
      </c>
      <c r="J333" s="22">
        <v>30.156019620846099</v>
      </c>
      <c r="K333" s="22">
        <v>0.39188186560710003</v>
      </c>
      <c r="L333" s="22">
        <v>22.421214790000001</v>
      </c>
      <c r="M333" s="22">
        <v>0.28320222866834799</v>
      </c>
      <c r="N333" s="6">
        <v>0.67606737919955195</v>
      </c>
      <c r="O333" s="6">
        <v>3.77088720883935E-3</v>
      </c>
    </row>
    <row r="334" spans="1:15" x14ac:dyDescent="0.2">
      <c r="A334" s="1" t="s">
        <v>44</v>
      </c>
      <c r="B334" s="2">
        <v>22.333484525621984</v>
      </c>
      <c r="C334" s="2" t="s">
        <v>2</v>
      </c>
      <c r="D334" s="6">
        <v>0.24146666666666666</v>
      </c>
      <c r="E334" s="22">
        <v>29.614487507541849</v>
      </c>
      <c r="F334" s="6">
        <v>26.70080184</v>
      </c>
      <c r="G334" s="6">
        <v>0.78992223768630598</v>
      </c>
      <c r="H334" s="22">
        <v>3.0220201674277898</v>
      </c>
      <c r="J334" s="22">
        <v>29.707115866760301</v>
      </c>
      <c r="K334" s="22">
        <v>0.312149916537934</v>
      </c>
      <c r="L334" s="22">
        <v>21.0333947433333</v>
      </c>
      <c r="M334" s="22">
        <v>0.160835950492066</v>
      </c>
      <c r="N334" s="6">
        <v>0.62481509377677302</v>
      </c>
      <c r="O334" s="6">
        <v>4.0463003161602699E-3</v>
      </c>
    </row>
    <row r="335" spans="1:15" x14ac:dyDescent="0.2">
      <c r="A335" s="1" t="s">
        <v>44</v>
      </c>
      <c r="B335" s="2">
        <v>28.911728437342489</v>
      </c>
      <c r="C335" s="2" t="s">
        <v>2</v>
      </c>
      <c r="D335" s="6">
        <v>6.2562500000000007E-2</v>
      </c>
      <c r="E335" s="22">
        <v>29.614487507541849</v>
      </c>
      <c r="F335" s="6">
        <v>26.70080184</v>
      </c>
      <c r="G335" s="6">
        <v>0.78992223768630598</v>
      </c>
      <c r="H335" s="22">
        <v>9.6002640791476601</v>
      </c>
      <c r="J335" s="22">
        <v>29.9126863382007</v>
      </c>
      <c r="K335" s="22">
        <v>0.298435630192176</v>
      </c>
      <c r="L335" s="22">
        <v>16.168032270000001</v>
      </c>
      <c r="M335" s="22">
        <v>0.267871462007576</v>
      </c>
      <c r="N335" s="6">
        <v>0.48363787053576401</v>
      </c>
      <c r="O335" s="6">
        <v>1.0042929058747201E-2</v>
      </c>
    </row>
    <row r="336" spans="1:15" x14ac:dyDescent="0.2">
      <c r="A336" s="1" t="s">
        <v>44</v>
      </c>
      <c r="B336" s="2">
        <v>29.846068271183512</v>
      </c>
      <c r="C336" s="2" t="s">
        <v>2</v>
      </c>
      <c r="D336" s="6">
        <v>6.2966666666666671E-2</v>
      </c>
      <c r="E336" s="22">
        <v>29.614487507541849</v>
      </c>
      <c r="F336" s="6">
        <v>26.70080184</v>
      </c>
      <c r="G336" s="6">
        <v>0.78992223768630598</v>
      </c>
      <c r="H336" s="22">
        <v>10.5346039129884</v>
      </c>
      <c r="J336" s="22">
        <v>30.054994806589402</v>
      </c>
      <c r="K336" s="22">
        <v>0.214749097309615</v>
      </c>
      <c r="L336" s="22">
        <v>16.9063003366667</v>
      </c>
      <c r="M336" s="22">
        <v>1.6925119346593E-2</v>
      </c>
      <c r="N336" s="6">
        <v>0.50811753975569796</v>
      </c>
      <c r="O336" s="6">
        <v>3.4028049814772499E-3</v>
      </c>
    </row>
    <row r="337" spans="1:15" x14ac:dyDescent="0.2">
      <c r="A337" s="1" t="s">
        <v>44</v>
      </c>
      <c r="B337" s="2">
        <v>29.941652555808375</v>
      </c>
      <c r="C337" s="2" t="s">
        <v>2</v>
      </c>
      <c r="D337" s="6">
        <v>6.2562500000000007E-2</v>
      </c>
      <c r="E337" s="22">
        <v>29.614487507541849</v>
      </c>
      <c r="F337" s="6">
        <v>26.70080184</v>
      </c>
      <c r="G337" s="6">
        <v>0.78992223768630598</v>
      </c>
      <c r="H337" s="22">
        <v>10.630188197615499</v>
      </c>
      <c r="J337" s="22">
        <v>30.5678204870987</v>
      </c>
      <c r="K337" s="22">
        <v>0.33212263938395498</v>
      </c>
      <c r="L337" s="22">
        <v>15.62448771</v>
      </c>
      <c r="M337" s="22">
        <v>0.27638741880894602</v>
      </c>
      <c r="N337" s="6">
        <v>0.47756386495747499</v>
      </c>
      <c r="O337" s="6">
        <v>6.1494900884050303E-3</v>
      </c>
    </row>
    <row r="338" spans="1:15" x14ac:dyDescent="0.2">
      <c r="A338" s="1" t="s">
        <v>44</v>
      </c>
      <c r="B338" s="2">
        <v>30.963472697868536</v>
      </c>
      <c r="C338" s="2" t="s">
        <v>2</v>
      </c>
      <c r="D338" s="6">
        <v>6.2562500000000007E-2</v>
      </c>
      <c r="E338" s="22">
        <v>29.614487507541849</v>
      </c>
      <c r="F338" s="6">
        <v>26.70080184</v>
      </c>
      <c r="G338" s="6">
        <v>0.78992223768630598</v>
      </c>
      <c r="H338" s="22">
        <v>11.6520083396753</v>
      </c>
      <c r="J338" s="22">
        <v>31.044176746300501</v>
      </c>
      <c r="K338" s="22">
        <v>0.47587298336160605</v>
      </c>
      <c r="L338" s="22">
        <v>14.98023774</v>
      </c>
      <c r="M338" s="22">
        <v>0.410108877187287</v>
      </c>
      <c r="N338" s="6">
        <v>0.46515621252599199</v>
      </c>
      <c r="O338" s="6">
        <v>1.9145590984730499E-2</v>
      </c>
    </row>
    <row r="339" spans="1:15" x14ac:dyDescent="0.2">
      <c r="A339" s="1" t="s">
        <v>44</v>
      </c>
      <c r="B339" s="2">
        <v>20.366404807205594</v>
      </c>
      <c r="C339" s="2" t="s">
        <v>3</v>
      </c>
      <c r="D339" s="6">
        <v>0.24793333333333331</v>
      </c>
      <c r="E339" s="22">
        <v>29.100011713003653</v>
      </c>
      <c r="F339" s="6">
        <v>27.565221520000001</v>
      </c>
      <c r="G339" s="6">
        <v>0.80047404527587451</v>
      </c>
      <c r="H339" s="22">
        <v>0</v>
      </c>
      <c r="J339" s="22">
        <v>31.377784619760796</v>
      </c>
      <c r="K339" s="22">
        <v>0.457077097018456</v>
      </c>
      <c r="L339" s="22">
        <v>23.8740837333333</v>
      </c>
      <c r="M339" s="22">
        <v>0.70490555844208203</v>
      </c>
      <c r="N339" s="6">
        <v>0.74927314062717498</v>
      </c>
      <c r="O339" s="6">
        <v>3.08637690497564E-2</v>
      </c>
    </row>
    <row r="340" spans="1:15" x14ac:dyDescent="0.2">
      <c r="A340" s="1" t="s">
        <v>44</v>
      </c>
      <c r="B340" s="2">
        <v>21.374636447235737</v>
      </c>
      <c r="C340" s="2" t="s">
        <v>3</v>
      </c>
      <c r="D340" s="6">
        <v>0.24793333333333331</v>
      </c>
      <c r="E340" s="22">
        <v>29.100011713003653</v>
      </c>
      <c r="F340" s="6">
        <v>27.565221520000001</v>
      </c>
      <c r="G340" s="6">
        <v>0.80047404527587451</v>
      </c>
      <c r="H340" s="22">
        <v>1.0082316400304601</v>
      </c>
      <c r="J340" s="22">
        <v>29.3463707556168</v>
      </c>
      <c r="K340" s="22">
        <v>0.440300546310889</v>
      </c>
      <c r="L340" s="22">
        <v>17.866607680000001</v>
      </c>
      <c r="M340" s="22">
        <v>1.8213296663548899</v>
      </c>
      <c r="N340" s="6">
        <v>0.52395931731241197</v>
      </c>
      <c r="O340" s="6">
        <v>4.8547041291356702E-2</v>
      </c>
    </row>
    <row r="341" spans="1:15" x14ac:dyDescent="0.2">
      <c r="A341" s="1" t="s">
        <v>44</v>
      </c>
      <c r="B341" s="2">
        <v>22.3334794203451</v>
      </c>
      <c r="C341" s="2" t="s">
        <v>3</v>
      </c>
      <c r="D341" s="6">
        <v>0.24793333333333331</v>
      </c>
      <c r="E341" s="22">
        <v>29.100011713003653</v>
      </c>
      <c r="F341" s="6">
        <v>27.565221520000001</v>
      </c>
      <c r="G341" s="6">
        <v>0.80047404527587451</v>
      </c>
      <c r="H341" s="22">
        <v>1.9670746131407801</v>
      </c>
      <c r="J341" s="22">
        <v>30.1279585775257</v>
      </c>
      <c r="K341" s="22">
        <v>0.37899290051381301</v>
      </c>
      <c r="L341" s="22">
        <v>22.158488586666699</v>
      </c>
      <c r="M341" s="22">
        <v>0.129891203150486</v>
      </c>
      <c r="N341" s="6">
        <v>0.66760243657195595</v>
      </c>
      <c r="O341" s="6">
        <v>1.05107881756687E-2</v>
      </c>
    </row>
    <row r="342" spans="1:15" x14ac:dyDescent="0.2">
      <c r="A342" s="1" t="s">
        <v>44</v>
      </c>
      <c r="B342" s="2">
        <v>28.911730213090458</v>
      </c>
      <c r="C342" s="2" t="s">
        <v>3</v>
      </c>
      <c r="D342" s="6">
        <v>6.225E-2</v>
      </c>
      <c r="E342" s="22">
        <v>29.100011713003653</v>
      </c>
      <c r="F342" s="6">
        <v>27.565221520000001</v>
      </c>
      <c r="G342" s="6">
        <v>0.80047404527587451</v>
      </c>
      <c r="H342" s="22">
        <v>8.5453254058854995</v>
      </c>
      <c r="J342" s="22">
        <v>29.554529297004002</v>
      </c>
      <c r="K342" s="22">
        <v>0.56872392145683792</v>
      </c>
      <c r="L342" s="22">
        <v>16.079236290000001</v>
      </c>
      <c r="M342" s="22">
        <v>0.13274490880055501</v>
      </c>
      <c r="N342" s="6">
        <v>0.47516399776781798</v>
      </c>
      <c r="O342" s="6">
        <v>5.2655536229966301E-3</v>
      </c>
    </row>
    <row r="343" spans="1:15" x14ac:dyDescent="0.2">
      <c r="A343" s="1" t="s">
        <v>44</v>
      </c>
      <c r="B343" s="2">
        <v>29.846076484019104</v>
      </c>
      <c r="C343" s="2" t="s">
        <v>3</v>
      </c>
      <c r="D343" s="6">
        <v>6.3541666666666663E-2</v>
      </c>
      <c r="E343" s="22">
        <v>29.100011713003653</v>
      </c>
      <c r="F343" s="6">
        <v>27.565221520000001</v>
      </c>
      <c r="G343" s="6">
        <v>0.80047404527587451</v>
      </c>
      <c r="H343" s="22">
        <v>9.4796716768138189</v>
      </c>
      <c r="J343" s="22">
        <v>29.6387003251156</v>
      </c>
      <c r="K343" s="22">
        <v>0.29901019574069698</v>
      </c>
      <c r="L343" s="22">
        <v>17.578320000000001</v>
      </c>
      <c r="M343" s="22">
        <v>1.47845795340947E-2</v>
      </c>
      <c r="N343" s="6">
        <v>0.52100004364466701</v>
      </c>
      <c r="O343" s="6">
        <v>5.4878694259830703E-3</v>
      </c>
    </row>
    <row r="344" spans="1:15" x14ac:dyDescent="0.2">
      <c r="A344" s="1" t="s">
        <v>44</v>
      </c>
      <c r="B344" s="2">
        <v>29.941656868339656</v>
      </c>
      <c r="C344" s="2" t="s">
        <v>3</v>
      </c>
      <c r="D344" s="6">
        <v>6.225E-2</v>
      </c>
      <c r="E344" s="22">
        <v>29.100011713003653</v>
      </c>
      <c r="F344" s="6">
        <v>27.565221520000001</v>
      </c>
      <c r="G344" s="6">
        <v>0.80047404527587451</v>
      </c>
      <c r="H344" s="22">
        <v>9.5752520611366201</v>
      </c>
      <c r="J344" s="22">
        <v>29.7316667064621</v>
      </c>
      <c r="K344" s="22">
        <v>0.83339618011543604</v>
      </c>
      <c r="L344" s="22">
        <v>14.81090481</v>
      </c>
      <c r="M344" s="22">
        <v>0.173593918264487</v>
      </c>
      <c r="N344" s="6">
        <v>0.440434046462859</v>
      </c>
      <c r="O344" s="6">
        <v>1.68775581245088E-2</v>
      </c>
    </row>
    <row r="345" spans="1:15" x14ac:dyDescent="0.2">
      <c r="A345" s="1" t="s">
        <v>44</v>
      </c>
      <c r="B345" s="2">
        <v>30.963477422627427</v>
      </c>
      <c r="C345" s="2" t="s">
        <v>3</v>
      </c>
      <c r="D345" s="6">
        <v>6.225E-2</v>
      </c>
      <c r="E345" s="22">
        <v>29.100011713003653</v>
      </c>
      <c r="F345" s="6">
        <v>27.565221520000001</v>
      </c>
      <c r="G345" s="6">
        <v>0.80047404527587451</v>
      </c>
      <c r="H345" s="22">
        <v>10.59707261542372</v>
      </c>
      <c r="J345" s="22">
        <v>29.8421930796172</v>
      </c>
      <c r="K345" s="22">
        <v>0.61913583068811007</v>
      </c>
      <c r="L345" s="22">
        <v>13.805402129999999</v>
      </c>
      <c r="M345" s="22">
        <v>0.59784215820230402</v>
      </c>
      <c r="N345" s="6">
        <v>0.41208983556814499</v>
      </c>
      <c r="O345" s="6">
        <v>2.2675396289265601E-2</v>
      </c>
    </row>
    <row r="348" spans="1:15" x14ac:dyDescent="0.2">
      <c r="A348" s="1" t="s">
        <v>61</v>
      </c>
      <c r="B348" s="2">
        <f>MIN(B4:B345)</f>
        <v>8.3799669901068548</v>
      </c>
      <c r="J348" s="6">
        <f>MIN(J4:J345)</f>
        <v>7.0117442176870703</v>
      </c>
      <c r="K348" s="6"/>
      <c r="L348" s="6">
        <f>MIN(L4:L345)</f>
        <v>1.62446666666667E-3</v>
      </c>
      <c r="N348" s="43">
        <f>MIN(N4:N345)</f>
        <v>1.1390344756825401E-5</v>
      </c>
    </row>
    <row r="349" spans="1:15" x14ac:dyDescent="0.2">
      <c r="A349" s="1" t="s">
        <v>62</v>
      </c>
      <c r="B349" s="2">
        <f>MAX(B4:B345)</f>
        <v>48.634973490613589</v>
      </c>
      <c r="J349" s="6">
        <f>MAX(J4:J345)</f>
        <v>31.898329489376703</v>
      </c>
      <c r="K349" s="6"/>
      <c r="L349" s="6">
        <f>MAX(L4:L345)</f>
        <v>25.483688999999998</v>
      </c>
      <c r="N349" s="43">
        <f>MAX(N4:N345)</f>
        <v>0.775664379927269</v>
      </c>
    </row>
    <row r="350" spans="1:15" x14ac:dyDescent="0.2">
      <c r="A350" s="1" t="s">
        <v>63</v>
      </c>
      <c r="B350" s="1">
        <f>COUNT(B4:B345)</f>
        <v>342</v>
      </c>
      <c r="J350" s="1">
        <f>COUNT(J4:J345)</f>
        <v>342</v>
      </c>
      <c r="L350" s="1">
        <f>COUNT(L4:L345)</f>
        <v>342</v>
      </c>
      <c r="N350" s="1">
        <f>COUNT(N4:N345)</f>
        <v>342</v>
      </c>
    </row>
  </sheetData>
  <mergeCells count="2">
    <mergeCell ref="E2:G2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Grading</vt:lpstr>
      <vt:lpstr>Deep Learning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Yi-Zhong Wang</cp:lastModifiedBy>
  <dcterms:created xsi:type="dcterms:W3CDTF">2022-11-16T18:55:42Z</dcterms:created>
  <dcterms:modified xsi:type="dcterms:W3CDTF">2023-10-26T18:57:11Z</dcterms:modified>
</cp:coreProperties>
</file>