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tageDataInUnity" sheetId="4" r:id="rId1"/>
    <sheet name="RoundGroupInUnity" sheetId="5" r:id="rId2"/>
    <sheet name="#企劃用參數" sheetId="6" r:id="rId3"/>
    <sheet name="StageData" sheetId="1" r:id="rId4"/>
    <sheet name="RoundGroup" sheetId="2" r:id="rId5"/>
    <sheet name="#欄位說明" sheetId="3" r:id="rId6"/>
  </sheets>
  <calcPr calcId="152511"/>
</workbook>
</file>

<file path=xl/calcChain.xml><?xml version="1.0" encoding="utf-8"?>
<calcChain xmlns="http://schemas.openxmlformats.org/spreadsheetml/2006/main">
  <c r="M17" i="6" l="1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C12" i="6"/>
  <c r="C11" i="6"/>
  <c r="C10" i="6"/>
  <c r="C7" i="6"/>
  <c r="C6" i="6"/>
  <c r="F7" i="6" l="1"/>
  <c r="G7" i="6" s="1"/>
  <c r="F10" i="6"/>
  <c r="F8" i="6"/>
  <c r="F9" i="6"/>
  <c r="F5" i="6"/>
  <c r="F4" i="6"/>
  <c r="F3" i="6"/>
  <c r="F2" i="6"/>
  <c r="G2" i="6" s="1"/>
  <c r="C9" i="6"/>
  <c r="C5" i="6"/>
  <c r="C8" i="6"/>
  <c r="G3" i="6" l="1"/>
  <c r="G4" i="6" s="1"/>
  <c r="G5" i="6" s="1"/>
  <c r="C3" i="6" s="1"/>
  <c r="G8" i="6"/>
  <c r="G9" i="6" s="1"/>
  <c r="G10" i="6" s="1"/>
  <c r="C4" i="6" s="1"/>
</calcChain>
</file>

<file path=xl/sharedStrings.xml><?xml version="1.0" encoding="utf-8"?>
<sst xmlns="http://schemas.openxmlformats.org/spreadsheetml/2006/main" count="268" uniqueCount="114">
  <si>
    <t>int</t>
  </si>
  <si>
    <t>string</t>
  </si>
  <si>
    <t>n_ID</t>
  </si>
  <si>
    <t>n_Round</t>
  </si>
  <si>
    <t>an_RoundGroup</t>
  </si>
  <si>
    <t>n_RewardCoin</t>
  </si>
  <si>
    <t>n_RewardType</t>
  </si>
  <si>
    <t>n_RewardRare</t>
  </si>
  <si>
    <t>an_StageMySelfBuff</t>
  </si>
  <si>
    <t>an_StageEnemyBuff</t>
  </si>
  <si>
    <t>戰鬥關卡編號</t>
  </si>
  <si>
    <t>關卡波次</t>
  </si>
  <si>
    <t>出怪順序波次</t>
  </si>
  <si>
    <t>戰勝時貨幣</t>
  </si>
  <si>
    <t>戰勝獎勵類型</t>
  </si>
  <si>
    <t>戰勝獎勵稀有度 (對應類型)</t>
  </si>
  <si>
    <t>場地效果(我方)</t>
  </si>
  <si>
    <t>場地效果(敵方)</t>
  </si>
  <si>
    <t>n_MonsterID1</t>
  </si>
  <si>
    <t>n_MonsterPlace1</t>
  </si>
  <si>
    <t>n_MonsterID2</t>
  </si>
  <si>
    <t>n_MonsterPlace2</t>
  </si>
  <si>
    <t>n_MonsterID3</t>
  </si>
  <si>
    <t>n_MonsterPlace3</t>
  </si>
  <si>
    <t>n_MonsterID4</t>
  </si>
  <si>
    <t>n_MonsterPlace4</t>
  </si>
  <si>
    <t>n_MonsterID5</t>
  </si>
  <si>
    <t>n_MonsterPlace5</t>
  </si>
  <si>
    <t>n_NeutralID1</t>
  </si>
  <si>
    <t>n_NeutralPlace1</t>
  </si>
  <si>
    <t>n_NeutralID2</t>
  </si>
  <si>
    <t>n_NeutralPlace2</t>
  </si>
  <si>
    <t>n_NeutralID3</t>
  </si>
  <si>
    <t>n_NeutralPlace3</t>
  </si>
  <si>
    <t>怪物組</t>
  </si>
  <si>
    <t>出怪ID1</t>
  </si>
  <si>
    <t>出怪座標1</t>
  </si>
  <si>
    <t>出怪ID2</t>
  </si>
  <si>
    <t>出怪座標2</t>
  </si>
  <si>
    <t>出怪ID3</t>
  </si>
  <si>
    <t>出怪座標3</t>
  </si>
  <si>
    <t>出怪ID4</t>
  </si>
  <si>
    <t>出怪座標4</t>
  </si>
  <si>
    <t>出怪ID5</t>
  </si>
  <si>
    <t>出怪座標5</t>
  </si>
  <si>
    <t>中立產物1</t>
  </si>
  <si>
    <t>中立產物座標1</t>
  </si>
  <si>
    <t>中立產物2</t>
  </si>
  <si>
    <t>中立產物座標2</t>
  </si>
  <si>
    <t>中立產物3</t>
  </si>
  <si>
    <t>中立產物座標3</t>
  </si>
  <si>
    <t>中立產物4</t>
  </si>
  <si>
    <t>中立產物座標4</t>
  </si>
  <si>
    <t>中立產物5</t>
  </si>
  <si>
    <t>中立產物座標5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</si>
  <si>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</si>
  <si>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</si>
  <si>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</si>
  <si>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</si>
  <si>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</si>
  <si>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</si>
  <si>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</si>
  <si>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</si>
  <si>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#</t>
  </si>
  <si>
    <t>代表該欄位或工作表不輸出</t>
  </si>
  <si>
    <t>欄位格式</t>
  </si>
  <si>
    <t>欄位英文</t>
  </si>
  <si>
    <t>欄位中文</t>
  </si>
  <si>
    <t>欄位內容說明</t>
  </si>
  <si>
    <t>設定總共有幾波</t>
  </si>
  <si>
    <t>按照陣列出怪物組
讀取RoundGroup</t>
  </si>
  <si>
    <t>打贏該場戰鬥會取得的局內貨幣數量</t>
  </si>
  <si>
    <t>打贏該場戰鬥後取得的獎勵類型
0=無
1=零件
2=基因</t>
  </si>
  <si>
    <t>依照獎勵類型去對照搜尋範圍
0=普通
1=稀有
2=史詩
3=傳奇
※顯示的會是該玩家有解鎖的項目</t>
  </si>
  <si>
    <t>該場地是否有額外效果影響
讀取BuffID</t>
  </si>
  <si>
    <t>流水關卡編號</t>
    <phoneticPr fontId="2" type="noConversion"/>
  </si>
  <si>
    <t>座標對應16+16格，左上至右下</t>
    <phoneticPr fontId="2" type="noConversion"/>
  </si>
  <si>
    <t>群組ID，每個關卡設置每一波會是一組群組</t>
    <phoneticPr fontId="2" type="noConversion"/>
  </si>
  <si>
    <t>怪物本身的ID
對應怪物表</t>
    <phoneticPr fontId="2" type="noConversion"/>
  </si>
  <si>
    <t>3,3,3</t>
  </si>
  <si>
    <t>1,2,2</t>
  </si>
  <si>
    <t>2,1,1</t>
  </si>
  <si>
    <t>3,2,1</t>
  </si>
  <si>
    <t>1,2,3,4,5,6,7,8</t>
    <phoneticPr fontId="2" type="noConversion"/>
  </si>
  <si>
    <t>1,2,3,4,5</t>
    <phoneticPr fontId="2" type="noConversion"/>
  </si>
  <si>
    <t>1,2,3</t>
    <phoneticPr fontId="2" type="noConversion"/>
  </si>
  <si>
    <t>int</t>
    <phoneticPr fontId="2" type="noConversion"/>
  </si>
  <si>
    <t>string</t>
    <phoneticPr fontId="2" type="noConversion"/>
  </si>
  <si>
    <t>s_background</t>
    <phoneticPr fontId="2" type="noConversion"/>
  </si>
  <si>
    <t>背景</t>
    <phoneticPr fontId="2" type="noConversion"/>
  </si>
  <si>
    <t>an_lattice</t>
    <phoneticPr fontId="2" type="noConversion"/>
  </si>
  <si>
    <t>格子尺寸(寬、長)</t>
    <phoneticPr fontId="2" type="noConversion"/>
  </si>
  <si>
    <t>int</t>
    <phoneticPr fontId="2" type="noConversion"/>
  </si>
  <si>
    <t>4,4</t>
    <phoneticPr fontId="2" type="noConversion"/>
  </si>
  <si>
    <t>an_MonsterID</t>
    <phoneticPr fontId="2" type="noConversion"/>
  </si>
  <si>
    <t>an_MonsterPlace</t>
    <phoneticPr fontId="2" type="noConversion"/>
  </si>
  <si>
    <t>產怪用隨機</t>
    <phoneticPr fontId="2" type="noConversion"/>
  </si>
  <si>
    <t>群組</t>
    <phoneticPr fontId="2" type="noConversion"/>
  </si>
  <si>
    <t>ID</t>
    <phoneticPr fontId="2" type="noConversion"/>
  </si>
  <si>
    <t>組別</t>
    <phoneticPr fontId="2" type="noConversion"/>
  </si>
  <si>
    <t>排列組合後</t>
    <phoneticPr fontId="2" type="noConversion"/>
  </si>
  <si>
    <t>數字用</t>
    <phoneticPr fontId="2" type="noConversion"/>
  </si>
  <si>
    <t>位置</t>
    <phoneticPr fontId="2" type="noConversion"/>
  </si>
  <si>
    <t>亂數</t>
    <phoneticPr fontId="2" type="noConversion"/>
  </si>
  <si>
    <t>2,6,11,15</t>
    <phoneticPr fontId="2" type="noConversion"/>
  </si>
  <si>
    <t>2,14,4,8</t>
    <phoneticPr fontId="2" type="noConversion"/>
  </si>
  <si>
    <t>0,12,7,11</t>
    <phoneticPr fontId="2" type="noConversion"/>
  </si>
  <si>
    <t>2,5,10,15</t>
    <phoneticPr fontId="2" type="noConversion"/>
  </si>
  <si>
    <t>3,15</t>
    <phoneticPr fontId="2" type="noConversion"/>
  </si>
  <si>
    <t>0,1</t>
    <phoneticPr fontId="2" type="noConversion"/>
  </si>
  <si>
    <t>3,2</t>
    <phoneticPr fontId="2" type="noConversion"/>
  </si>
  <si>
    <t>1,4</t>
    <phoneticPr fontId="2" type="noConversion"/>
  </si>
  <si>
    <t>7,10</t>
    <phoneticPr fontId="2" type="noConversion"/>
  </si>
  <si>
    <t>9,12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</si>
</sst>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2" sqref="C2"/>
    </sheetView>
  </sheetViews>
  <sheetFormatPr defaultColWidth="15.5" defaultRowHeight="16.5"/>
  <cols>
    <col min="1" max="1" width="5" style="12" bestFit="1" customWidth="1"/>
    <col min="2" max="2" width="8.25" style="12" bestFit="1" customWidth="1"/>
    <col min="3" max="3" width="16.5" style="12" bestFit="1" customWidth="1"/>
    <col min="4" max="4" width="12.625" style="12" bestFit="1" customWidth="1"/>
    <col min="5" max="5" width="12.75" style="12" bestFit="1" customWidth="1"/>
    <col min="6" max="6" width="12.5" style="12" bestFit="1" customWidth="1"/>
    <col min="7" max="7" width="18.375" style="12" customWidth="1"/>
    <col min="8" max="8" width="18" style="12" customWidth="1"/>
    <col min="9" max="16384" width="15.5" style="12"/>
  </cols>
  <sheetData>
    <row r="1" spans="1:8">
      <c r="A1" s="11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</row>
    <row r="2" spans="1:8">
      <c r="A2" s="13">
        <v>1</v>
      </c>
      <c r="B2" s="13">
        <v>5</v>
      </c>
      <c r="C2" s="13" t="s">
        <v>84</v>
      </c>
      <c r="D2" s="13">
        <v>100</v>
      </c>
      <c r="E2" s="13">
        <v>1</v>
      </c>
      <c r="F2" s="13">
        <v>1</v>
      </c>
      <c r="G2" s="13">
        <v>0</v>
      </c>
      <c r="H2" s="13">
        <v>0</v>
      </c>
    </row>
    <row r="3" spans="1:8">
      <c r="A3" s="13">
        <v>2</v>
      </c>
      <c r="B3" s="13">
        <v>3</v>
      </c>
      <c r="C3" s="13" t="s">
        <v>79</v>
      </c>
      <c r="D3" s="13">
        <v>50</v>
      </c>
      <c r="E3" s="13">
        <v>2</v>
      </c>
      <c r="F3" s="13">
        <v>1</v>
      </c>
      <c r="G3" s="13">
        <v>0</v>
      </c>
      <c r="H3" s="13">
        <v>0</v>
      </c>
    </row>
    <row r="4" spans="1:8">
      <c r="A4" s="13">
        <v>3</v>
      </c>
      <c r="B4" s="13">
        <v>3</v>
      </c>
      <c r="C4" s="13" t="s">
        <v>80</v>
      </c>
      <c r="D4" s="13">
        <v>50</v>
      </c>
      <c r="E4" s="13">
        <v>1</v>
      </c>
      <c r="F4" s="13">
        <v>2</v>
      </c>
      <c r="G4" s="13">
        <v>0</v>
      </c>
      <c r="H4" s="13">
        <v>0</v>
      </c>
    </row>
    <row r="5" spans="1:8">
      <c r="A5" s="13">
        <v>4</v>
      </c>
      <c r="B5" s="13">
        <v>3</v>
      </c>
      <c r="C5" s="13" t="s">
        <v>81</v>
      </c>
      <c r="D5" s="13">
        <v>50</v>
      </c>
      <c r="E5" s="13">
        <v>2</v>
      </c>
      <c r="F5" s="13">
        <v>2</v>
      </c>
      <c r="G5" s="13">
        <v>0</v>
      </c>
      <c r="H5" s="13">
        <v>0</v>
      </c>
    </row>
    <row r="6" spans="1:8">
      <c r="A6" s="13">
        <v>5</v>
      </c>
      <c r="B6" s="13">
        <v>3</v>
      </c>
      <c r="C6" s="13" t="s">
        <v>82</v>
      </c>
      <c r="D6" s="13">
        <v>50</v>
      </c>
      <c r="E6" s="13">
        <v>1</v>
      </c>
      <c r="F6" s="13">
        <v>3</v>
      </c>
      <c r="G6" s="13">
        <v>0</v>
      </c>
      <c r="H6" s="1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7" sqref="C7"/>
    </sheetView>
  </sheetViews>
  <sheetFormatPr defaultColWidth="20.625" defaultRowHeight="16.5"/>
  <cols>
    <col min="1" max="1" width="5" bestFit="1" customWidth="1"/>
    <col min="2" max="2" width="12.625" bestFit="1" customWidth="1"/>
    <col min="3" max="3" width="15.125" bestFit="1" customWidth="1"/>
    <col min="4" max="5" width="12.75" bestFit="1" customWidth="1"/>
    <col min="6" max="6" width="15.125" bestFit="1" customWidth="1"/>
    <col min="7" max="7" width="12.75" bestFit="1" customWidth="1"/>
    <col min="8" max="8" width="15.125" bestFit="1" customWidth="1"/>
    <col min="9" max="9" width="12.75" bestFit="1" customWidth="1"/>
    <col min="10" max="10" width="15.125" bestFit="1" customWidth="1"/>
    <col min="11" max="11" width="11.75" bestFit="1" customWidth="1"/>
    <col min="12" max="12" width="14.125" bestFit="1" customWidth="1"/>
    <col min="13" max="13" width="11.75" bestFit="1" customWidth="1"/>
    <col min="14" max="14" width="14.125" bestFit="1" customWidth="1"/>
    <col min="15" max="15" width="11.75" bestFit="1" customWidth="1"/>
    <col min="16" max="16" width="14.125" bestFit="1" customWidth="1"/>
    <col min="17" max="17" width="11.75" bestFit="1" customWidth="1"/>
    <col min="18" max="18" width="14.125" bestFit="1" customWidth="1"/>
    <col min="19" max="19" width="11.75" bestFit="1" customWidth="1"/>
    <col min="20" max="20" width="14.125" bestFit="1" customWidth="1"/>
  </cols>
  <sheetData>
    <row r="1" spans="1:3">
      <c r="A1" s="11" t="s">
        <v>2</v>
      </c>
      <c r="B1" s="11" t="s">
        <v>94</v>
      </c>
      <c r="C1" s="11" t="s">
        <v>95</v>
      </c>
    </row>
    <row r="2" spans="1:3">
      <c r="A2" s="18">
        <v>1</v>
      </c>
      <c r="B2" s="18">
        <v>101</v>
      </c>
      <c r="C2" s="19" t="s">
        <v>109</v>
      </c>
    </row>
    <row r="3" spans="1:3">
      <c r="A3" s="18">
        <v>2</v>
      </c>
      <c r="B3" s="18">
        <v>102</v>
      </c>
      <c r="C3" s="19" t="s">
        <v>110</v>
      </c>
    </row>
    <row r="4" spans="1:3">
      <c r="A4" s="18">
        <v>3</v>
      </c>
      <c r="B4" s="18">
        <v>103</v>
      </c>
      <c r="C4" s="19" t="s">
        <v>111</v>
      </c>
    </row>
    <row r="5" spans="1:3">
      <c r="A5" s="18">
        <v>4</v>
      </c>
      <c r="B5" s="18">
        <v>104</v>
      </c>
      <c r="C5" s="19" t="s">
        <v>112</v>
      </c>
    </row>
    <row r="6" spans="1:3">
      <c r="A6" s="18">
        <v>5</v>
      </c>
      <c r="B6" s="18">
        <v>105</v>
      </c>
      <c r="C6" s="19" t="s">
        <v>113</v>
      </c>
    </row>
    <row r="7" spans="1:3">
      <c r="A7" s="18">
        <v>6</v>
      </c>
      <c r="B7" s="18">
        <v>106</v>
      </c>
      <c r="C7" s="19" t="s">
        <v>104</v>
      </c>
    </row>
    <row r="8" spans="1:3">
      <c r="A8" s="18">
        <v>7</v>
      </c>
      <c r="B8" s="18">
        <v>107</v>
      </c>
      <c r="C8" s="19" t="s">
        <v>105</v>
      </c>
    </row>
    <row r="9" spans="1:3">
      <c r="A9" s="18">
        <v>8</v>
      </c>
      <c r="B9" s="18">
        <v>108</v>
      </c>
      <c r="C9" s="19" t="s">
        <v>106</v>
      </c>
    </row>
    <row r="10" spans="1:3">
      <c r="A10" s="18">
        <v>9</v>
      </c>
      <c r="B10" s="18">
        <v>109</v>
      </c>
      <c r="C10" s="19" t="s">
        <v>107</v>
      </c>
    </row>
    <row r="11" spans="1:3">
      <c r="A11" s="18">
        <v>10</v>
      </c>
      <c r="B11" s="18">
        <v>110</v>
      </c>
      <c r="C11" s="1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G1" workbookViewId="0">
      <selection activeCell="O10" sqref="O10:O11"/>
    </sheetView>
  </sheetViews>
  <sheetFormatPr defaultRowHeight="15.75"/>
  <cols>
    <col min="1" max="1" width="11.875" style="15" bestFit="1" customWidth="1"/>
    <col min="2" max="2" width="9" style="15"/>
    <col min="3" max="3" width="16.125" style="15" bestFit="1" customWidth="1"/>
    <col min="4" max="4" width="16.125" style="15" customWidth="1"/>
    <col min="5" max="5" width="5.75" style="15" bestFit="1" customWidth="1"/>
    <col min="6" max="6" width="10" style="15" bestFit="1" customWidth="1"/>
    <col min="7" max="7" width="11.875" style="15" bestFit="1" customWidth="1"/>
    <col min="8" max="8" width="9" style="15"/>
    <col min="9" max="9" width="5.75" style="15" bestFit="1" customWidth="1"/>
    <col min="10" max="10" width="14.5" style="15" bestFit="1" customWidth="1"/>
    <col min="11" max="16384" width="9" style="15"/>
  </cols>
  <sheetData>
    <row r="1" spans="1:18">
      <c r="A1" s="15" t="s">
        <v>96</v>
      </c>
      <c r="E1" s="15" t="s">
        <v>99</v>
      </c>
      <c r="F1" s="15" t="s">
        <v>101</v>
      </c>
      <c r="G1" s="15" t="s">
        <v>100</v>
      </c>
      <c r="I1" s="15" t="s">
        <v>102</v>
      </c>
      <c r="J1" s="15" t="s">
        <v>103</v>
      </c>
      <c r="L1" s="15" t="s">
        <v>102</v>
      </c>
      <c r="M1" s="15" t="s">
        <v>103</v>
      </c>
    </row>
    <row r="2" spans="1:18">
      <c r="B2" s="17" t="s">
        <v>98</v>
      </c>
      <c r="C2" s="17" t="s">
        <v>97</v>
      </c>
      <c r="E2" s="15">
        <v>1</v>
      </c>
      <c r="F2" s="15">
        <f ca="1">INDEX($I$2:$I$17,RANK(J2,$J$2:$J$17))</f>
        <v>11</v>
      </c>
      <c r="G2" s="15">
        <f ca="1">IF(COUNTIF(E$2:E2,E2)=1,F2,LOOKUP(1,0/(E$1:E1=E2),G$1:G1)&amp;","&amp;F2)</f>
        <v>11</v>
      </c>
      <c r="I2" s="15">
        <v>0</v>
      </c>
      <c r="J2" s="15">
        <f ca="1">RAND()</f>
        <v>0.29687918728286034</v>
      </c>
      <c r="L2" s="15">
        <v>0</v>
      </c>
      <c r="M2" s="15">
        <f ca="1">RAND()</f>
        <v>2.3954574998742428E-3</v>
      </c>
      <c r="O2" s="17">
        <v>0</v>
      </c>
      <c r="P2" s="17">
        <v>1</v>
      </c>
      <c r="Q2" s="17">
        <v>2</v>
      </c>
      <c r="R2" s="17">
        <v>3</v>
      </c>
    </row>
    <row r="3" spans="1:18">
      <c r="B3" s="17">
        <v>1</v>
      </c>
      <c r="C3" s="17" t="str">
        <f t="shared" ref="C3:C12" ca="1" si="0">LOOKUP(1,0/(E:E=B3),G:G)</f>
        <v>11,10,0,13</v>
      </c>
      <c r="E3" s="15">
        <v>1</v>
      </c>
      <c r="F3" s="15">
        <f t="shared" ref="F3:F5" ca="1" si="1">INDEX($I$2:$I$17,RANK(J3,$J$2:$J$17))</f>
        <v>10</v>
      </c>
      <c r="G3" s="15" t="str">
        <f ca="1">IF(COUNTIF(E$2:E3,E3)=1,F3,LOOKUP(1,0/(E$1:E2=E3),G$1:G2)&amp;","&amp;F3)</f>
        <v>11,10</v>
      </c>
      <c r="I3" s="15">
        <v>1</v>
      </c>
      <c r="J3" s="15">
        <f t="shared" ref="J3:J17" ca="1" si="2">RAND()</f>
        <v>0.34218809068894263</v>
      </c>
      <c r="L3" s="15">
        <v>1</v>
      </c>
      <c r="M3" s="15">
        <f t="shared" ref="M3:M17" ca="1" si="3">RAND()</f>
        <v>0.26955556023844873</v>
      </c>
      <c r="O3" s="17">
        <v>4</v>
      </c>
      <c r="P3" s="17">
        <v>5</v>
      </c>
      <c r="Q3" s="17">
        <v>6</v>
      </c>
      <c r="R3" s="17">
        <v>7</v>
      </c>
    </row>
    <row r="4" spans="1:18">
      <c r="B4" s="17">
        <v>2</v>
      </c>
      <c r="C4" s="17" t="str">
        <f t="shared" ca="1" si="0"/>
        <v>15,13,11,14</v>
      </c>
      <c r="E4" s="15">
        <v>1</v>
      </c>
      <c r="F4" s="15">
        <f t="shared" ca="1" si="1"/>
        <v>0</v>
      </c>
      <c r="G4" s="15" t="str">
        <f ca="1">IF(COUNTIF(E$2:E4,E4)=1,F4,LOOKUP(1,0/(E$1:E3=E4),G$1:G3)&amp;","&amp;F4)</f>
        <v>11,10,0</v>
      </c>
      <c r="I4" s="15">
        <v>2</v>
      </c>
      <c r="J4" s="15">
        <f t="shared" ca="1" si="2"/>
        <v>0.95853608209690822</v>
      </c>
      <c r="L4" s="15">
        <v>2</v>
      </c>
      <c r="M4" s="15">
        <f t="shared" ca="1" si="3"/>
        <v>0.45412164774721309</v>
      </c>
      <c r="O4" s="17">
        <v>8</v>
      </c>
      <c r="P4" s="17">
        <v>9</v>
      </c>
      <c r="Q4" s="17">
        <v>10</v>
      </c>
      <c r="R4" s="17">
        <v>11</v>
      </c>
    </row>
    <row r="5" spans="1:18">
      <c r="B5" s="17">
        <v>3</v>
      </c>
      <c r="C5" s="17">
        <f t="shared" si="0"/>
        <v>0</v>
      </c>
      <c r="E5" s="15">
        <v>1</v>
      </c>
      <c r="F5" s="15">
        <f t="shared" ca="1" si="1"/>
        <v>13</v>
      </c>
      <c r="G5" s="15" t="str">
        <f ca="1">IF(COUNTIF(E$2:E5,E5)=1,F5,LOOKUP(1,0/(E$1:E4=E5),G$1:G4)&amp;","&amp;F5)</f>
        <v>11,10,0,13</v>
      </c>
      <c r="I5" s="15">
        <v>3</v>
      </c>
      <c r="J5" s="15">
        <f t="shared" ca="1" si="2"/>
        <v>0.11749749333260895</v>
      </c>
      <c r="L5" s="15">
        <v>3</v>
      </c>
      <c r="M5" s="15">
        <f t="shared" ca="1" si="3"/>
        <v>0.2195952367955526</v>
      </c>
      <c r="O5" s="17">
        <v>12</v>
      </c>
      <c r="P5" s="17">
        <v>13</v>
      </c>
      <c r="Q5" s="17">
        <v>14</v>
      </c>
      <c r="R5" s="17">
        <v>15</v>
      </c>
    </row>
    <row r="6" spans="1:18">
      <c r="B6" s="17">
        <v>4</v>
      </c>
      <c r="C6" s="17">
        <f t="shared" si="0"/>
        <v>0</v>
      </c>
      <c r="I6" s="15">
        <v>4</v>
      </c>
      <c r="J6" s="15">
        <f t="shared" ca="1" si="2"/>
        <v>0.48489178985131798</v>
      </c>
      <c r="L6" s="15">
        <v>4</v>
      </c>
      <c r="M6" s="15">
        <f t="shared" ca="1" si="3"/>
        <v>0.75703073792553854</v>
      </c>
    </row>
    <row r="7" spans="1:18">
      <c r="B7" s="17">
        <v>5</v>
      </c>
      <c r="C7" s="17">
        <f t="shared" si="0"/>
        <v>0</v>
      </c>
      <c r="E7" s="15">
        <v>2</v>
      </c>
      <c r="F7" s="15">
        <f ca="1">INDEX($L$2:$L$17,RANK(M2,$M$2:$M$17))</f>
        <v>15</v>
      </c>
      <c r="G7" s="15">
        <f ca="1">IF(COUNTIF(E$2:E7,E7)=1,F7,LOOKUP(1,0/(E$1:E6=E7),G$1:G6)&amp;","&amp;F7)</f>
        <v>15</v>
      </c>
      <c r="I7" s="15">
        <v>5</v>
      </c>
      <c r="J7" s="15">
        <f t="shared" ca="1" si="2"/>
        <v>0.80639201520232395</v>
      </c>
      <c r="L7" s="15">
        <v>5</v>
      </c>
      <c r="M7" s="15">
        <f t="shared" ca="1" si="3"/>
        <v>0.48292555158897843</v>
      </c>
    </row>
    <row r="8" spans="1:18">
      <c r="B8" s="17">
        <v>6</v>
      </c>
      <c r="C8" s="17" t="e">
        <f t="shared" si="0"/>
        <v>#N/A</v>
      </c>
      <c r="E8" s="15">
        <v>2</v>
      </c>
      <c r="F8" s="15">
        <f t="shared" ref="F8:F10" ca="1" si="4">INDEX($L$2:$L$17,RANK(M3,$M$2:$M$17))</f>
        <v>13</v>
      </c>
      <c r="G8" s="15" t="str">
        <f ca="1">IF(COUNTIF(E$2:E8,E8)=1,F8,LOOKUP(1,0/(E$1:E7=E8),G$1:G7)&amp;","&amp;F8)</f>
        <v>15,13</v>
      </c>
      <c r="I8" s="15">
        <v>6</v>
      </c>
      <c r="J8" s="15">
        <f t="shared" ca="1" si="2"/>
        <v>0.95744255776416587</v>
      </c>
      <c r="L8" s="15">
        <v>6</v>
      </c>
      <c r="M8" s="15">
        <f t="shared" ca="1" si="3"/>
        <v>0.52952431071372441</v>
      </c>
    </row>
    <row r="9" spans="1:18">
      <c r="B9" s="17">
        <v>7</v>
      </c>
      <c r="C9" s="17" t="e">
        <f t="shared" si="0"/>
        <v>#N/A</v>
      </c>
      <c r="E9" s="15">
        <v>2</v>
      </c>
      <c r="F9" s="15">
        <f t="shared" ca="1" si="4"/>
        <v>11</v>
      </c>
      <c r="G9" s="15" t="str">
        <f ca="1">IF(COUNTIF(E$2:E9,E9)=1,F9,LOOKUP(1,0/(E$1:E8=E9),G$1:G8)&amp;","&amp;F9)</f>
        <v>15,13,11</v>
      </c>
      <c r="I9" s="15">
        <v>7</v>
      </c>
      <c r="J9" s="15">
        <f t="shared" ca="1" si="2"/>
        <v>0.35855548215905586</v>
      </c>
      <c r="L9" s="15">
        <v>7</v>
      </c>
      <c r="M9" s="15">
        <f t="shared" ca="1" si="3"/>
        <v>0.91904078820661506</v>
      </c>
    </row>
    <row r="10" spans="1:18">
      <c r="B10" s="17">
        <v>8</v>
      </c>
      <c r="C10" s="17" t="e">
        <f t="shared" si="0"/>
        <v>#N/A</v>
      </c>
      <c r="E10" s="15">
        <v>2</v>
      </c>
      <c r="F10" s="15">
        <f t="shared" ca="1" si="4"/>
        <v>14</v>
      </c>
      <c r="G10" s="15" t="str">
        <f ca="1">IF(COUNTIF(E$2:E10,E10)=1,F10,LOOKUP(1,0/(E$1:E9=E10),G$1:G9)&amp;","&amp;F10)</f>
        <v>15,13,11,14</v>
      </c>
      <c r="I10" s="15">
        <v>8</v>
      </c>
      <c r="J10" s="15">
        <f t="shared" ca="1" si="2"/>
        <v>4.8457900082462979E-2</v>
      </c>
      <c r="L10" s="15">
        <v>8</v>
      </c>
      <c r="M10" s="15">
        <f t="shared" ca="1" si="3"/>
        <v>0.81380531135181178</v>
      </c>
    </row>
    <row r="11" spans="1:18">
      <c r="B11" s="17">
        <v>9</v>
      </c>
      <c r="C11" s="17" t="e">
        <f t="shared" si="0"/>
        <v>#N/A</v>
      </c>
      <c r="I11" s="15">
        <v>9</v>
      </c>
      <c r="J11" s="15">
        <f t="shared" ca="1" si="2"/>
        <v>4.0395894638662888E-3</v>
      </c>
      <c r="L11" s="15">
        <v>9</v>
      </c>
      <c r="M11" s="15">
        <f t="shared" ca="1" si="3"/>
        <v>0.84054834698445446</v>
      </c>
    </row>
    <row r="12" spans="1:18">
      <c r="B12" s="17">
        <v>10</v>
      </c>
      <c r="C12" s="17" t="e">
        <f t="shared" si="0"/>
        <v>#N/A</v>
      </c>
      <c r="E12" s="15">
        <v>3</v>
      </c>
      <c r="I12" s="15">
        <v>10</v>
      </c>
      <c r="J12" s="15">
        <f t="shared" ca="1" si="2"/>
        <v>0.53001031618966743</v>
      </c>
      <c r="L12" s="15">
        <v>10</v>
      </c>
      <c r="M12" s="15">
        <f t="shared" ca="1" si="3"/>
        <v>0.54972745238627285</v>
      </c>
    </row>
    <row r="13" spans="1:18">
      <c r="E13" s="15">
        <v>3</v>
      </c>
      <c r="I13" s="15">
        <v>11</v>
      </c>
      <c r="J13" s="15">
        <f t="shared" ca="1" si="2"/>
        <v>0.5617322712442242</v>
      </c>
      <c r="L13" s="15">
        <v>11</v>
      </c>
      <c r="M13" s="15">
        <f t="shared" ca="1" si="3"/>
        <v>0.961119038111371</v>
      </c>
    </row>
    <row r="14" spans="1:18">
      <c r="E14" s="15">
        <v>3</v>
      </c>
      <c r="I14" s="15">
        <v>12</v>
      </c>
      <c r="J14" s="15">
        <f t="shared" ca="1" si="2"/>
        <v>0.24010648994199957</v>
      </c>
      <c r="L14" s="15">
        <v>12</v>
      </c>
      <c r="M14" s="15">
        <f t="shared" ca="1" si="3"/>
        <v>0.6992219940406097</v>
      </c>
    </row>
    <row r="15" spans="1:18">
      <c r="E15" s="15">
        <v>3</v>
      </c>
      <c r="I15" s="15">
        <v>13</v>
      </c>
      <c r="J15" s="15">
        <f t="shared" ca="1" si="2"/>
        <v>0.82575902684189517</v>
      </c>
      <c r="L15" s="15">
        <v>13</v>
      </c>
      <c r="M15" s="15">
        <f t="shared" ca="1" si="3"/>
        <v>0.49904073222602208</v>
      </c>
    </row>
    <row r="16" spans="1:18">
      <c r="I16" s="15">
        <v>14</v>
      </c>
      <c r="J16" s="15">
        <f t="shared" ca="1" si="2"/>
        <v>0.44410759464349381</v>
      </c>
      <c r="L16" s="15">
        <v>14</v>
      </c>
      <c r="M16" s="15">
        <f t="shared" ca="1" si="3"/>
        <v>0.35523417585714456</v>
      </c>
    </row>
    <row r="17" spans="5:13">
      <c r="E17" s="15">
        <v>4</v>
      </c>
      <c r="I17" s="15">
        <v>15</v>
      </c>
      <c r="J17" s="15">
        <f t="shared" ca="1" si="2"/>
        <v>0.39785940590028257</v>
      </c>
      <c r="L17" s="15">
        <v>15</v>
      </c>
      <c r="M17" s="15">
        <f t="shared" ca="1" si="3"/>
        <v>0.67201998087647552</v>
      </c>
    </row>
    <row r="18" spans="5:13">
      <c r="E18" s="15">
        <v>4</v>
      </c>
    </row>
    <row r="19" spans="5:13">
      <c r="E19" s="15">
        <v>4</v>
      </c>
    </row>
    <row r="20" spans="5:13">
      <c r="E20" s="15">
        <v>4</v>
      </c>
    </row>
    <row r="21" spans="5:13">
      <c r="E21" s="15">
        <v>4</v>
      </c>
    </row>
    <row r="23" spans="5:13">
      <c r="E23" s="15">
        <v>5</v>
      </c>
    </row>
    <row r="24" spans="5:13">
      <c r="E24" s="15">
        <v>5</v>
      </c>
    </row>
    <row r="25" spans="5:13">
      <c r="E25" s="15">
        <v>5</v>
      </c>
    </row>
    <row r="26" spans="5:13">
      <c r="E26" s="15">
        <v>5</v>
      </c>
    </row>
    <row r="27" spans="5:13">
      <c r="E27" s="15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6" sqref="E6"/>
    </sheetView>
  </sheetViews>
  <sheetFormatPr defaultColWidth="19.125" defaultRowHeight="15.75"/>
  <cols>
    <col min="1" max="1" width="11.375" style="15" bestFit="1" customWidth="1"/>
    <col min="2" max="2" width="14.25" style="15" bestFit="1" customWidth="1"/>
    <col min="3" max="3" width="12.375" style="15" bestFit="1" customWidth="1"/>
    <col min="4" max="4" width="8.25" style="15" bestFit="1" customWidth="1"/>
    <col min="5" max="5" width="14.625" style="15" bestFit="1" customWidth="1"/>
    <col min="6" max="6" width="12.625" style="15" bestFit="1" customWidth="1"/>
    <col min="7" max="7" width="12.75" style="15" bestFit="1" customWidth="1"/>
    <col min="8" max="8" width="21.875" style="15" bestFit="1" customWidth="1"/>
    <col min="9" max="10" width="17.25" style="15" bestFit="1" customWidth="1"/>
    <col min="11" max="16384" width="19.125" style="15"/>
  </cols>
  <sheetData>
    <row r="1" spans="1:10">
      <c r="A1" s="14" t="s">
        <v>0</v>
      </c>
      <c r="B1" s="14" t="s">
        <v>86</v>
      </c>
      <c r="C1" s="14" t="s">
        <v>87</v>
      </c>
      <c r="D1" s="14" t="s">
        <v>0</v>
      </c>
      <c r="E1" s="14" t="s">
        <v>92</v>
      </c>
      <c r="F1" s="14" t="s">
        <v>0</v>
      </c>
      <c r="G1" s="14" t="s">
        <v>0</v>
      </c>
      <c r="H1" s="14" t="s">
        <v>0</v>
      </c>
      <c r="I1" s="14" t="s">
        <v>1</v>
      </c>
      <c r="J1" s="14" t="s">
        <v>1</v>
      </c>
    </row>
    <row r="2" spans="1:10">
      <c r="A2" s="11" t="s">
        <v>2</v>
      </c>
      <c r="B2" s="11" t="s">
        <v>90</v>
      </c>
      <c r="C2" s="11" t="s">
        <v>88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>
      <c r="A3" s="16" t="s">
        <v>10</v>
      </c>
      <c r="B3" s="16" t="s">
        <v>91</v>
      </c>
      <c r="C3" s="16" t="s">
        <v>89</v>
      </c>
      <c r="D3" s="16" t="s">
        <v>11</v>
      </c>
      <c r="E3" s="16" t="s">
        <v>12</v>
      </c>
      <c r="F3" s="16" t="s">
        <v>13</v>
      </c>
      <c r="G3" s="16" t="s">
        <v>14</v>
      </c>
      <c r="H3" s="16" t="s">
        <v>15</v>
      </c>
      <c r="I3" s="16" t="s">
        <v>16</v>
      </c>
      <c r="J3" s="16" t="s">
        <v>17</v>
      </c>
    </row>
    <row r="4" spans="1:10">
      <c r="A4" s="17">
        <v>1</v>
      </c>
      <c r="B4" s="15" t="s">
        <v>93</v>
      </c>
      <c r="C4" s="17"/>
      <c r="D4" s="17">
        <v>3</v>
      </c>
      <c r="E4" s="17" t="s">
        <v>85</v>
      </c>
      <c r="F4" s="17">
        <v>100</v>
      </c>
      <c r="G4" s="17">
        <v>1</v>
      </c>
      <c r="H4" s="17">
        <v>0</v>
      </c>
      <c r="I4" s="17">
        <v>0</v>
      </c>
      <c r="J4" s="17">
        <v>0</v>
      </c>
    </row>
    <row r="5" spans="1:10">
      <c r="A5" s="17">
        <v>2</v>
      </c>
      <c r="B5" s="17" t="s">
        <v>93</v>
      </c>
      <c r="C5" s="17"/>
      <c r="D5" s="17">
        <v>5</v>
      </c>
      <c r="E5" s="17" t="s">
        <v>84</v>
      </c>
      <c r="F5" s="17">
        <v>100</v>
      </c>
      <c r="G5" s="17">
        <v>1</v>
      </c>
      <c r="H5" s="17">
        <v>1</v>
      </c>
      <c r="I5" s="17">
        <v>0</v>
      </c>
      <c r="J5" s="17">
        <v>0</v>
      </c>
    </row>
    <row r="6" spans="1:10">
      <c r="A6" s="17">
        <v>3</v>
      </c>
      <c r="B6" s="17"/>
      <c r="C6" s="17"/>
      <c r="D6" s="17">
        <v>8</v>
      </c>
      <c r="E6" s="17" t="s">
        <v>83</v>
      </c>
      <c r="F6" s="17">
        <v>100</v>
      </c>
      <c r="G6" s="17">
        <v>1</v>
      </c>
      <c r="H6" s="17">
        <v>2</v>
      </c>
      <c r="I6" s="17">
        <v>0</v>
      </c>
      <c r="J6" s="17">
        <v>0</v>
      </c>
    </row>
    <row r="7" spans="1:10">
      <c r="A7" s="17">
        <v>4</v>
      </c>
      <c r="B7" s="17"/>
      <c r="C7" s="17"/>
      <c r="D7" s="17"/>
      <c r="E7" s="17"/>
      <c r="F7" s="17"/>
      <c r="G7" s="17"/>
      <c r="H7" s="17"/>
      <c r="I7" s="17"/>
      <c r="J7" s="17"/>
    </row>
    <row r="8" spans="1:10">
      <c r="A8" s="17">
        <v>5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7">
        <v>6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>
      <c r="A10" s="17">
        <v>7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>
      <c r="A11" s="17">
        <v>8</v>
      </c>
      <c r="B11" s="17"/>
      <c r="C11" s="17"/>
      <c r="D11" s="17"/>
      <c r="E11" s="17"/>
      <c r="F11" s="17"/>
      <c r="G11" s="17"/>
      <c r="H11" s="17"/>
      <c r="I11" s="17"/>
      <c r="J11" s="17"/>
    </row>
    <row r="12" spans="1:10">
      <c r="A12" s="17">
        <v>9</v>
      </c>
      <c r="B12" s="17"/>
      <c r="C12" s="17"/>
      <c r="D12" s="17"/>
      <c r="E12" s="17"/>
      <c r="F12" s="17"/>
      <c r="G12" s="17"/>
      <c r="H12" s="17"/>
      <c r="I12" s="17"/>
      <c r="J12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Normal="100" workbookViewId="0">
      <selection activeCell="D28" sqref="D28"/>
    </sheetView>
  </sheetViews>
  <sheetFormatPr defaultColWidth="16.25" defaultRowHeight="15.75"/>
  <cols>
    <col min="1" max="1" width="6.375" style="15" bestFit="1" customWidth="1"/>
    <col min="2" max="2" width="12.75" style="15" bestFit="1" customWidth="1"/>
    <col min="3" max="3" width="15.125" style="15" bestFit="1" customWidth="1"/>
    <col min="4" max="4" width="12.75" style="15" bestFit="1" customWidth="1"/>
    <col min="5" max="5" width="15.125" style="15" bestFit="1" customWidth="1"/>
    <col min="6" max="6" width="12.75" style="15" bestFit="1" customWidth="1"/>
    <col min="7" max="7" width="15.125" style="15" bestFit="1" customWidth="1"/>
    <col min="8" max="8" width="12.75" style="15" bestFit="1" customWidth="1"/>
    <col min="9" max="9" width="15.125" style="15" bestFit="1" customWidth="1"/>
    <col min="10" max="10" width="12.75" style="15" bestFit="1" customWidth="1"/>
    <col min="11" max="11" width="15.125" style="15" bestFit="1" customWidth="1"/>
    <col min="12" max="12" width="11.75" style="15" bestFit="1" customWidth="1"/>
    <col min="13" max="13" width="14.125" style="15" bestFit="1" customWidth="1"/>
    <col min="14" max="14" width="11.75" style="15" bestFit="1" customWidth="1"/>
    <col min="15" max="15" width="14.125" style="15" bestFit="1" customWidth="1"/>
    <col min="16" max="16" width="11.75" style="15" bestFit="1" customWidth="1"/>
    <col min="17" max="17" width="14.125" style="15" bestFit="1" customWidth="1"/>
    <col min="18" max="18" width="11.75" style="15" bestFit="1" customWidth="1"/>
    <col min="19" max="19" width="14.125" style="15" bestFit="1" customWidth="1"/>
    <col min="20" max="20" width="11.75" style="15" bestFit="1" customWidth="1"/>
    <col min="21" max="21" width="14.125" style="15" bestFit="1" customWidth="1"/>
    <col min="22" max="16384" width="16.25" style="15"/>
  </cols>
  <sheetData>
    <row r="1" spans="1:2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1</v>
      </c>
      <c r="N1" s="14" t="s">
        <v>0</v>
      </c>
      <c r="O1" s="14" t="s">
        <v>1</v>
      </c>
      <c r="P1" s="14" t="s">
        <v>0</v>
      </c>
      <c r="Q1" s="14" t="s">
        <v>1</v>
      </c>
      <c r="R1" s="14" t="s">
        <v>0</v>
      </c>
      <c r="S1" s="14" t="s">
        <v>1</v>
      </c>
      <c r="T1" s="14" t="s">
        <v>0</v>
      </c>
      <c r="U1" s="14" t="s">
        <v>1</v>
      </c>
    </row>
    <row r="2" spans="1:21">
      <c r="A2" s="11" t="s">
        <v>2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30</v>
      </c>
      <c r="S2" s="11" t="s">
        <v>31</v>
      </c>
      <c r="T2" s="11" t="s">
        <v>30</v>
      </c>
      <c r="U2" s="11" t="s">
        <v>31</v>
      </c>
    </row>
    <row r="3" spans="1:21">
      <c r="A3" s="16" t="s">
        <v>34</v>
      </c>
      <c r="B3" s="16" t="s">
        <v>35</v>
      </c>
      <c r="C3" s="16" t="s">
        <v>36</v>
      </c>
      <c r="D3" s="16" t="s">
        <v>37</v>
      </c>
      <c r="E3" s="16" t="s">
        <v>38</v>
      </c>
      <c r="F3" s="16" t="s">
        <v>39</v>
      </c>
      <c r="G3" s="16" t="s">
        <v>40</v>
      </c>
      <c r="H3" s="16" t="s">
        <v>41</v>
      </c>
      <c r="I3" s="16" t="s">
        <v>42</v>
      </c>
      <c r="J3" s="16" t="s">
        <v>43</v>
      </c>
      <c r="K3" s="16" t="s">
        <v>44</v>
      </c>
      <c r="L3" s="16" t="s">
        <v>45</v>
      </c>
      <c r="M3" s="16" t="s">
        <v>46</v>
      </c>
      <c r="N3" s="16" t="s">
        <v>47</v>
      </c>
      <c r="O3" s="16" t="s">
        <v>48</v>
      </c>
      <c r="P3" s="16" t="s">
        <v>49</v>
      </c>
      <c r="Q3" s="16" t="s">
        <v>50</v>
      </c>
      <c r="R3" s="16" t="s">
        <v>51</v>
      </c>
      <c r="S3" s="16" t="s">
        <v>52</v>
      </c>
      <c r="T3" s="16" t="s">
        <v>53</v>
      </c>
      <c r="U3" s="16" t="s">
        <v>54</v>
      </c>
    </row>
    <row r="4" spans="1:21">
      <c r="A4" s="17">
        <v>1</v>
      </c>
      <c r="B4" s="17">
        <v>101</v>
      </c>
      <c r="C4" s="17">
        <v>17</v>
      </c>
      <c r="D4" s="17">
        <v>101</v>
      </c>
      <c r="E4" s="17">
        <v>19</v>
      </c>
      <c r="F4" s="17">
        <v>101</v>
      </c>
      <c r="G4" s="17">
        <v>21</v>
      </c>
      <c r="H4" s="17">
        <v>101</v>
      </c>
      <c r="I4" s="17">
        <v>23</v>
      </c>
      <c r="J4" s="17">
        <v>101</v>
      </c>
      <c r="K4" s="17">
        <v>25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</row>
    <row r="5" spans="1:21">
      <c r="A5" s="17">
        <v>2</v>
      </c>
      <c r="B5" s="17">
        <v>102</v>
      </c>
      <c r="C5" s="17">
        <v>19</v>
      </c>
      <c r="D5" s="17">
        <v>104</v>
      </c>
      <c r="E5" s="17">
        <v>20</v>
      </c>
      <c r="F5" s="17">
        <v>103</v>
      </c>
      <c r="G5" s="17">
        <v>21</v>
      </c>
      <c r="H5" s="17">
        <v>102</v>
      </c>
      <c r="I5" s="17">
        <v>22</v>
      </c>
      <c r="J5" s="17">
        <v>102</v>
      </c>
      <c r="K5" s="17">
        <v>23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</row>
    <row r="6" spans="1:21">
      <c r="A6" s="17">
        <v>3</v>
      </c>
      <c r="B6" s="17">
        <v>103</v>
      </c>
      <c r="C6" s="17">
        <v>18</v>
      </c>
      <c r="D6" s="17">
        <v>103</v>
      </c>
      <c r="E6" s="17">
        <v>19</v>
      </c>
      <c r="F6" s="17">
        <v>103</v>
      </c>
      <c r="G6" s="17">
        <v>20</v>
      </c>
      <c r="H6" s="17">
        <v>103</v>
      </c>
      <c r="I6" s="17">
        <v>21</v>
      </c>
      <c r="J6" s="17">
        <v>103</v>
      </c>
      <c r="K6" s="17">
        <v>22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</row>
    <row r="7" spans="1:21">
      <c r="A7" s="17">
        <v>4</v>
      </c>
      <c r="B7" s="17">
        <v>104</v>
      </c>
      <c r="C7" s="17">
        <v>25</v>
      </c>
      <c r="D7" s="17">
        <v>104</v>
      </c>
      <c r="E7" s="17">
        <v>26</v>
      </c>
      <c r="F7" s="17">
        <v>104</v>
      </c>
      <c r="G7" s="17">
        <v>27</v>
      </c>
      <c r="H7" s="17">
        <v>104</v>
      </c>
      <c r="I7" s="17">
        <v>28</v>
      </c>
      <c r="J7" s="17">
        <v>104</v>
      </c>
      <c r="K7" s="17">
        <v>29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</row>
    <row r="8" spans="1:21">
      <c r="A8" s="17">
        <v>5</v>
      </c>
      <c r="B8" s="17">
        <v>105</v>
      </c>
      <c r="C8" s="17">
        <v>26</v>
      </c>
      <c r="D8" s="17">
        <v>105</v>
      </c>
      <c r="E8" s="17">
        <v>27</v>
      </c>
      <c r="F8" s="17">
        <v>105</v>
      </c>
      <c r="G8" s="17">
        <v>28</v>
      </c>
      <c r="H8" s="17">
        <v>105</v>
      </c>
      <c r="I8" s="17">
        <v>29</v>
      </c>
      <c r="J8" s="17">
        <v>105</v>
      </c>
      <c r="K8" s="17">
        <v>18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>
      <c r="A9" s="17">
        <v>6</v>
      </c>
      <c r="B9" s="17">
        <v>106</v>
      </c>
      <c r="C9" s="17">
        <v>27</v>
      </c>
      <c r="D9" s="17">
        <v>106</v>
      </c>
      <c r="E9" s="17">
        <v>28</v>
      </c>
      <c r="F9" s="17">
        <v>106</v>
      </c>
      <c r="G9" s="17">
        <v>29</v>
      </c>
      <c r="H9" s="17">
        <v>106</v>
      </c>
      <c r="I9" s="17">
        <v>30</v>
      </c>
      <c r="J9" s="17">
        <v>106</v>
      </c>
      <c r="K9" s="17">
        <v>21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</row>
    <row r="10" spans="1:21">
      <c r="A10" s="17">
        <v>7</v>
      </c>
      <c r="B10" s="17">
        <v>107</v>
      </c>
      <c r="C10" s="17">
        <v>28</v>
      </c>
      <c r="D10" s="17">
        <v>107</v>
      </c>
      <c r="E10" s="17">
        <v>29</v>
      </c>
      <c r="F10" s="17">
        <v>107</v>
      </c>
      <c r="G10" s="17">
        <v>30</v>
      </c>
      <c r="H10" s="17">
        <v>107</v>
      </c>
      <c r="I10" s="17">
        <v>18</v>
      </c>
      <c r="J10" s="17">
        <v>107</v>
      </c>
      <c r="K10" s="17">
        <v>24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</row>
    <row r="11" spans="1:21">
      <c r="A11" s="17">
        <v>8</v>
      </c>
      <c r="B11" s="17">
        <v>108</v>
      </c>
      <c r="C11" s="17">
        <v>29</v>
      </c>
      <c r="D11" s="17">
        <v>108</v>
      </c>
      <c r="E11" s="17">
        <v>30</v>
      </c>
      <c r="F11" s="17">
        <v>108</v>
      </c>
      <c r="G11" s="17">
        <v>31</v>
      </c>
      <c r="H11" s="17">
        <v>108</v>
      </c>
      <c r="I11" s="17">
        <v>20</v>
      </c>
      <c r="J11" s="17">
        <v>108</v>
      </c>
      <c r="K11" s="17">
        <v>25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D39" sqref="D39"/>
    </sheetView>
  </sheetViews>
  <sheetFormatPr defaultColWidth="16.375" defaultRowHeight="13.5"/>
  <cols>
    <col min="1" max="1" width="11.375" style="5" bestFit="1" customWidth="1"/>
    <col min="2" max="2" width="16.375" style="5"/>
    <col min="3" max="3" width="22.25" style="5" bestFit="1" customWidth="1"/>
    <col min="4" max="4" width="35" style="5" bestFit="1" customWidth="1"/>
    <col min="5" max="16384" width="16.375" style="5"/>
  </cols>
  <sheetData>
    <row r="1" spans="1:4">
      <c r="A1" s="4" t="s">
        <v>55</v>
      </c>
      <c r="B1" s="4"/>
      <c r="C1" s="4"/>
      <c r="D1" s="4"/>
    </row>
    <row r="2" spans="1:4">
      <c r="A2" s="6" t="s">
        <v>56</v>
      </c>
      <c r="B2" s="6" t="s">
        <v>57</v>
      </c>
      <c r="C2" s="6" t="s">
        <v>58</v>
      </c>
      <c r="D2" s="7"/>
    </row>
    <row r="3" spans="1:4">
      <c r="A3" s="6" t="s">
        <v>59</v>
      </c>
      <c r="B3" s="6" t="s">
        <v>60</v>
      </c>
      <c r="C3" s="6" t="s">
        <v>61</v>
      </c>
      <c r="D3" s="7"/>
    </row>
    <row r="4" spans="1:4">
      <c r="A4" s="6" t="s">
        <v>62</v>
      </c>
      <c r="B4" s="6" t="s">
        <v>63</v>
      </c>
      <c r="C4" s="6" t="s">
        <v>64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/>
      <c r="B7" s="8"/>
      <c r="C7" s="8"/>
      <c r="D7" s="8"/>
    </row>
    <row r="8" spans="1:4">
      <c r="A8" s="9" t="s">
        <v>65</v>
      </c>
      <c r="B8" s="9" t="s">
        <v>66</v>
      </c>
      <c r="C8" s="9" t="s">
        <v>67</v>
      </c>
      <c r="D8" s="9" t="s">
        <v>68</v>
      </c>
    </row>
    <row r="9" spans="1:4">
      <c r="A9" s="1" t="s">
        <v>0</v>
      </c>
      <c r="B9" s="2" t="s">
        <v>2</v>
      </c>
      <c r="C9" s="3" t="s">
        <v>10</v>
      </c>
      <c r="D9" s="10" t="s">
        <v>75</v>
      </c>
    </row>
    <row r="10" spans="1:4">
      <c r="A10" s="1" t="s">
        <v>0</v>
      </c>
      <c r="B10" s="2" t="s">
        <v>3</v>
      </c>
      <c r="C10" s="3" t="s">
        <v>11</v>
      </c>
      <c r="D10" s="10" t="s">
        <v>69</v>
      </c>
    </row>
    <row r="11" spans="1:4" ht="27">
      <c r="A11" s="1" t="s">
        <v>1</v>
      </c>
      <c r="B11" s="2" t="s">
        <v>4</v>
      </c>
      <c r="C11" s="3" t="s">
        <v>12</v>
      </c>
      <c r="D11" s="10" t="s">
        <v>70</v>
      </c>
    </row>
    <row r="12" spans="1:4">
      <c r="A12" s="1" t="s">
        <v>0</v>
      </c>
      <c r="B12" s="2" t="s">
        <v>5</v>
      </c>
      <c r="C12" s="3" t="s">
        <v>13</v>
      </c>
      <c r="D12" s="10" t="s">
        <v>71</v>
      </c>
    </row>
    <row r="13" spans="1:4" ht="54">
      <c r="A13" s="1" t="s">
        <v>0</v>
      </c>
      <c r="B13" s="2" t="s">
        <v>6</v>
      </c>
      <c r="C13" s="3" t="s">
        <v>14</v>
      </c>
      <c r="D13" s="10" t="s">
        <v>72</v>
      </c>
    </row>
    <row r="14" spans="1:4" ht="81">
      <c r="A14" s="1" t="s">
        <v>0</v>
      </c>
      <c r="B14" s="2" t="s">
        <v>7</v>
      </c>
      <c r="C14" s="3" t="s">
        <v>15</v>
      </c>
      <c r="D14" s="10" t="s">
        <v>73</v>
      </c>
    </row>
    <row r="15" spans="1:4" ht="27">
      <c r="A15" s="1" t="s">
        <v>1</v>
      </c>
      <c r="B15" s="2" t="s">
        <v>8</v>
      </c>
      <c r="C15" s="3" t="s">
        <v>16</v>
      </c>
      <c r="D15" s="10" t="s">
        <v>74</v>
      </c>
    </row>
    <row r="16" spans="1:4" ht="27">
      <c r="A16" s="1" t="s">
        <v>1</v>
      </c>
      <c r="B16" s="2" t="s">
        <v>9</v>
      </c>
      <c r="C16" s="3" t="s">
        <v>17</v>
      </c>
      <c r="D16" s="10" t="s">
        <v>74</v>
      </c>
    </row>
    <row r="20" spans="1:4">
      <c r="A20" s="8"/>
      <c r="B20" s="8"/>
      <c r="C20" s="8"/>
      <c r="D20" s="8"/>
    </row>
    <row r="21" spans="1:4">
      <c r="A21" s="9" t="s">
        <v>65</v>
      </c>
      <c r="B21" s="9" t="s">
        <v>66</v>
      </c>
      <c r="C21" s="9" t="s">
        <v>67</v>
      </c>
      <c r="D21" s="9" t="s">
        <v>68</v>
      </c>
    </row>
    <row r="22" spans="1:4">
      <c r="A22" s="1" t="s">
        <v>0</v>
      </c>
      <c r="B22" s="2" t="s">
        <v>2</v>
      </c>
      <c r="C22" s="3" t="s">
        <v>34</v>
      </c>
      <c r="D22" s="10" t="s">
        <v>77</v>
      </c>
    </row>
    <row r="23" spans="1:4" ht="27">
      <c r="A23" s="1" t="s">
        <v>0</v>
      </c>
      <c r="B23" s="2" t="s">
        <v>18</v>
      </c>
      <c r="C23" s="3" t="s">
        <v>35</v>
      </c>
      <c r="D23" s="10" t="s">
        <v>78</v>
      </c>
    </row>
    <row r="24" spans="1:4">
      <c r="A24" s="1" t="s">
        <v>0</v>
      </c>
      <c r="B24" s="2" t="s">
        <v>19</v>
      </c>
      <c r="C24" s="3" t="s">
        <v>36</v>
      </c>
      <c r="D24" s="10" t="s">
        <v>76</v>
      </c>
    </row>
    <row r="25" spans="1:4" ht="27">
      <c r="A25" s="1" t="s">
        <v>0</v>
      </c>
      <c r="B25" s="2" t="s">
        <v>20</v>
      </c>
      <c r="C25" s="3" t="s">
        <v>37</v>
      </c>
      <c r="D25" s="10" t="s">
        <v>78</v>
      </c>
    </row>
    <row r="26" spans="1:4">
      <c r="A26" s="1" t="s">
        <v>0</v>
      </c>
      <c r="B26" s="2" t="s">
        <v>21</v>
      </c>
      <c r="C26" s="3" t="s">
        <v>38</v>
      </c>
      <c r="D26" s="10" t="s">
        <v>76</v>
      </c>
    </row>
    <row r="27" spans="1:4" ht="27">
      <c r="A27" s="1" t="s">
        <v>0</v>
      </c>
      <c r="B27" s="2" t="s">
        <v>22</v>
      </c>
      <c r="C27" s="3" t="s">
        <v>39</v>
      </c>
      <c r="D27" s="10" t="s">
        <v>78</v>
      </c>
    </row>
    <row r="28" spans="1:4">
      <c r="A28" s="1" t="s">
        <v>0</v>
      </c>
      <c r="B28" s="2" t="s">
        <v>23</v>
      </c>
      <c r="C28" s="3" t="s">
        <v>40</v>
      </c>
      <c r="D28" s="10" t="s">
        <v>76</v>
      </c>
    </row>
    <row r="29" spans="1:4" ht="27">
      <c r="A29" s="1" t="s">
        <v>0</v>
      </c>
      <c r="B29" s="2" t="s">
        <v>24</v>
      </c>
      <c r="C29" s="3" t="s">
        <v>41</v>
      </c>
      <c r="D29" s="10" t="s">
        <v>78</v>
      </c>
    </row>
    <row r="30" spans="1:4">
      <c r="A30" s="1" t="s">
        <v>0</v>
      </c>
      <c r="B30" s="2" t="s">
        <v>25</v>
      </c>
      <c r="C30" s="3" t="s">
        <v>42</v>
      </c>
      <c r="D30" s="10" t="s">
        <v>76</v>
      </c>
    </row>
    <row r="31" spans="1:4" ht="27">
      <c r="A31" s="1" t="s">
        <v>0</v>
      </c>
      <c r="B31" s="2" t="s">
        <v>26</v>
      </c>
      <c r="C31" s="3" t="s">
        <v>43</v>
      </c>
      <c r="D31" s="10" t="s">
        <v>78</v>
      </c>
    </row>
    <row r="32" spans="1:4">
      <c r="A32" s="1" t="s">
        <v>0</v>
      </c>
      <c r="B32" s="2" t="s">
        <v>27</v>
      </c>
      <c r="C32" s="3" t="s">
        <v>44</v>
      </c>
      <c r="D32" s="10" t="s">
        <v>76</v>
      </c>
    </row>
    <row r="33" spans="1:4" ht="27">
      <c r="A33" s="1" t="s">
        <v>0</v>
      </c>
      <c r="B33" s="2" t="s">
        <v>28</v>
      </c>
      <c r="C33" s="3" t="s">
        <v>45</v>
      </c>
      <c r="D33" s="10" t="s">
        <v>78</v>
      </c>
    </row>
    <row r="34" spans="1:4">
      <c r="A34" s="1" t="s">
        <v>1</v>
      </c>
      <c r="B34" s="2" t="s">
        <v>29</v>
      </c>
      <c r="C34" s="3" t="s">
        <v>46</v>
      </c>
      <c r="D34" s="10" t="s">
        <v>76</v>
      </c>
    </row>
    <row r="35" spans="1:4" ht="27">
      <c r="A35" s="1" t="s">
        <v>0</v>
      </c>
      <c r="B35" s="2" t="s">
        <v>30</v>
      </c>
      <c r="C35" s="3" t="s">
        <v>47</v>
      </c>
      <c r="D35" s="10" t="s">
        <v>78</v>
      </c>
    </row>
    <row r="36" spans="1:4">
      <c r="A36" s="1" t="s">
        <v>1</v>
      </c>
      <c r="B36" s="2" t="s">
        <v>31</v>
      </c>
      <c r="C36" s="3" t="s">
        <v>48</v>
      </c>
      <c r="D36" s="10" t="s">
        <v>76</v>
      </c>
    </row>
    <row r="37" spans="1:4" ht="27">
      <c r="A37" s="1" t="s">
        <v>0</v>
      </c>
      <c r="B37" s="2" t="s">
        <v>32</v>
      </c>
      <c r="C37" s="3" t="s">
        <v>49</v>
      </c>
      <c r="D37" s="10" t="s">
        <v>78</v>
      </c>
    </row>
    <row r="38" spans="1:4">
      <c r="A38" s="1" t="s">
        <v>1</v>
      </c>
      <c r="B38" s="2" t="s">
        <v>33</v>
      </c>
      <c r="C38" s="3" t="s">
        <v>50</v>
      </c>
      <c r="D38" s="10" t="s">
        <v>76</v>
      </c>
    </row>
    <row r="39" spans="1:4" ht="27">
      <c r="A39" s="1" t="s">
        <v>0</v>
      </c>
      <c r="B39" s="2" t="s">
        <v>30</v>
      </c>
      <c r="C39" s="3" t="s">
        <v>51</v>
      </c>
      <c r="D39" s="10" t="s">
        <v>78</v>
      </c>
    </row>
    <row r="40" spans="1:4">
      <c r="A40" s="1" t="s">
        <v>1</v>
      </c>
      <c r="B40" s="2" t="s">
        <v>31</v>
      </c>
      <c r="C40" s="3" t="s">
        <v>52</v>
      </c>
      <c r="D40" s="10" t="s">
        <v>76</v>
      </c>
    </row>
    <row r="41" spans="1:4" ht="27">
      <c r="A41" s="1" t="s">
        <v>0</v>
      </c>
      <c r="B41" s="2" t="s">
        <v>30</v>
      </c>
      <c r="C41" s="3" t="s">
        <v>53</v>
      </c>
      <c r="D41" s="10" t="s">
        <v>78</v>
      </c>
    </row>
    <row r="42" spans="1:4">
      <c r="A42" s="1" t="s">
        <v>1</v>
      </c>
      <c r="B42" s="2" t="s">
        <v>31</v>
      </c>
      <c r="C42" s="3" t="s">
        <v>54</v>
      </c>
      <c r="D42" s="10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StageDataInUnity</vt:lpstr>
      <vt:lpstr>RoundGroupInUnity</vt:lpstr>
      <vt:lpstr>#企劃用參數</vt:lpstr>
      <vt:lpstr>StageData</vt:lpstr>
      <vt:lpstr>RoundGroup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2024-08-17T14:00:32Z</dcterms:modified>
</cp:coreProperties>
</file>