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<sst xmlns="http://schemas.openxmlformats.org/spreadsheetml/2006/main" count="60" uniqueCount="41">
  <si>
    <t>print size</t>
  </si>
  <si>
    <t>gantry MGW9C</t>
  </si>
  <si>
    <t>EXTRUSIONS2020</t>
  </si>
  <si>
    <t>4Z MGW12C</t>
  </si>
  <si>
    <t>EXTRUSIONS4040</t>
  </si>
  <si>
    <t>BUILD PLATE</t>
  </si>
  <si>
    <t>Overall</t>
  </si>
  <si>
    <t>x</t>
  </si>
  <si>
    <t>y</t>
  </si>
  <si>
    <t>z</t>
  </si>
  <si>
    <t>linear railsx3</t>
  </si>
  <si>
    <t xml:space="preserve">X1 profile </t>
  </si>
  <si>
    <t>X2 profile</t>
  </si>
  <si>
    <t>Y profile x2</t>
  </si>
  <si>
    <t>linear rails x4</t>
  </si>
  <si>
    <t>4Z profile x4</t>
  </si>
  <si>
    <t>XY profile x10</t>
  </si>
  <si>
    <t>example</t>
  </si>
  <si>
    <t xml:space="preserve"> enter</t>
  </si>
  <si>
    <t>XYequal</t>
  </si>
  <si>
    <t>unit mm</t>
  </si>
  <si>
    <t>drawer</t>
  </si>
  <si>
    <t>EXTRUSIONS2020 x2</t>
  </si>
  <si>
    <t>EXTRUSIONS2020 x4</t>
  </si>
  <si>
    <t>Zblet 2GT 9W x4</t>
  </si>
  <si>
    <t>XYblet 2GT9W x2</t>
  </si>
  <si>
    <t>X pitch</t>
  </si>
  <si>
    <t>(if &gt;400) =  400</t>
  </si>
  <si>
    <t>XY printsize：</t>
  </si>
  <si>
    <t>Z printsize：</t>
  </si>
  <si>
    <t>print sieze</t>
  </si>
  <si>
    <t>extrusion</t>
  </si>
  <si>
    <t>quantity</t>
  </si>
  <si>
    <t>length</t>
  </si>
  <si>
    <t>note</t>
  </si>
  <si>
    <t>type</t>
  </si>
  <si>
    <t>MGW9C</t>
  </si>
  <si>
    <t>MGW12C</t>
  </si>
  <si>
    <t>both ends M6x15</t>
  </si>
  <si>
    <t>one end M8x15</t>
  </si>
  <si>
    <t>one end M6x15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</si>
</sst>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0" borderId="5" applyNumberFormat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6" fillId="12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T46"/>
  <sheetViews>
    <sheetView tabSelected="1" workbookViewId="0">
      <selection activeCell="D24" sqref="D24"/>
    </sheetView>
  </sheetViews>
  <sheetFormatPr defaultColWidth="9" defaultRowHeight="13.5"/>
  <cols>
    <col min="1" max="3" width="9" style="1"/>
    <col min="4" max="4" width="10.375" style="1" customWidth="1"/>
    <col min="5" max="5" width="10.75" style="1" customWidth="1"/>
    <col min="6" max="6" width="12.375" style="1" customWidth="1"/>
    <col min="7" max="7" width="19.375" style="1" customWidth="1"/>
    <col min="8" max="8" width="18.75" style="1" customWidth="1"/>
    <col min="9" max="9" width="19.875" style="1" customWidth="1"/>
    <col min="10" max="10" width="14.375" style="1" customWidth="1"/>
    <col min="11" max="11" width="15.625" style="1" customWidth="1"/>
    <col min="12" max="12" width="16.75" style="1" customWidth="1"/>
    <col min="13" max="13" width="15.625" style="1" customWidth="1"/>
    <col min="14" max="14" width="9" style="1"/>
    <col min="15" max="15" width="11.5" style="1" customWidth="1"/>
    <col min="16" max="16" width="12.125" style="1" customWidth="1"/>
    <col min="17" max="16384" width="9" style="1"/>
  </cols>
  <sheetData>
    <row r="8" s="1" customFormat="1" spans="4:20">
      <c r="D8" s="1" t="s">
        <v>0</v>
      </c>
      <c r="E8" s="1" t="s">
        <v>0</v>
      </c>
      <c r="F8" s="1" t="s">
        <v>0</v>
      </c>
      <c r="G8" s="2" t="s">
        <v>1</v>
      </c>
      <c r="H8" s="2" t="s">
        <v>2</v>
      </c>
      <c r="I8" s="2" t="s">
        <v>2</v>
      </c>
      <c r="J8" s="2" t="s">
        <v>2</v>
      </c>
      <c r="K8" s="3" t="s">
        <v>3</v>
      </c>
      <c r="L8" s="3" t="s">
        <v>4</v>
      </c>
      <c r="M8" s="3" t="s">
        <v>4</v>
      </c>
      <c r="N8" s="1"/>
      <c r="O8" s="3" t="s">
        <v>5</v>
      </c>
      <c r="P8" s="3" t="s">
        <v>5</v>
      </c>
      <c r="Q8" s="1"/>
      <c r="R8" s="3" t="s">
        <v>6</v>
      </c>
      <c r="S8" s="3" t="s">
        <v>6</v>
      </c>
      <c r="T8" s="3" t="s">
        <v>6</v>
      </c>
    </row>
    <row r="9" s="1" customFormat="1" spans="4:20">
      <c r="D9" s="1" t="s">
        <v>7</v>
      </c>
      <c r="E9" s="1" t="s">
        <v>8</v>
      </c>
      <c r="F9" s="1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1"/>
      <c r="O9" s="3" t="s">
        <v>7</v>
      </c>
      <c r="P9" s="3" t="s">
        <v>8</v>
      </c>
      <c r="Q9" s="1"/>
      <c r="R9" s="3" t="s">
        <v>7</v>
      </c>
      <c r="S9" s="3" t="s">
        <v>8</v>
      </c>
      <c r="T9" s="3" t="s">
        <v>9</v>
      </c>
    </row>
    <row r="10" s="1" customFormat="1" spans="3:20">
      <c r="C10" s="1" t="s">
        <v>17</v>
      </c>
      <c r="D10" s="1">
        <v>630</v>
      </c>
      <c r="E10" s="1">
        <v>630</v>
      </c>
      <c r="F10" s="1">
        <v>570</v>
      </c>
      <c r="G10" s="1">
        <v>690</v>
      </c>
      <c r="H10" s="1">
        <v>770</v>
      </c>
      <c r="I10" s="1">
        <v>690</v>
      </c>
      <c r="J10" s="1">
        <v>750</v>
      </c>
      <c r="K10" s="1">
        <v>640</v>
      </c>
      <c r="L10" s="1">
        <v>900</v>
      </c>
      <c r="M10" s="1">
        <v>810</v>
      </c>
      <c r="N10" s="1"/>
      <c r="O10" s="1">
        <v>640</v>
      </c>
      <c r="P10" s="1">
        <v>640</v>
      </c>
      <c r="Q10" s="1"/>
      <c r="R10" s="1">
        <v>890</v>
      </c>
      <c r="S10" s="1">
        <v>890</v>
      </c>
      <c r="T10" s="1">
        <v>975</v>
      </c>
    </row>
    <row r="12" s="1" customFormat="1" spans="4:6">
      <c r="D12" s="1" t="s">
        <v>18</v>
      </c>
      <c r="E12" s="1" t="s">
        <v>19</v>
      </c>
      <c r="F12" s="1" t="s">
        <v>18</v>
      </c>
    </row>
    <row r="13" s="1" customFormat="1" spans="3:20">
      <c r="C13" s="1" t="s">
        <v>20</v>
      </c>
      <c r="D13" s="4">
        <v>350</v>
      </c>
      <c r="E13" s="5">
        <f>D13</f>
        <v>350</v>
      </c>
      <c r="F13" s="4">
        <v>400</v>
      </c>
      <c r="G13" s="5">
        <f>D13+60</f>
        <v>410</v>
      </c>
      <c r="H13" s="5">
        <f>D13+140</f>
        <v>490</v>
      </c>
      <c r="I13" s="5">
        <f>G13</f>
        <v>410</v>
      </c>
      <c r="J13" s="5">
        <f>D13+110</f>
        <v>460</v>
      </c>
      <c r="K13" s="5">
        <f>F13+70</f>
        <v>470</v>
      </c>
      <c r="L13" s="5">
        <f>F13+330</f>
        <v>730</v>
      </c>
      <c r="M13" s="5">
        <f>D13+180</f>
        <v>530</v>
      </c>
      <c r="O13" s="5">
        <f>D13+10</f>
        <v>360</v>
      </c>
      <c r="P13" s="5">
        <f>O13</f>
        <v>360</v>
      </c>
      <c r="R13" s="5">
        <f>D13+260</f>
        <v>610</v>
      </c>
      <c r="S13" s="5">
        <f>R13</f>
        <v>610</v>
      </c>
      <c r="T13" s="5">
        <f>F13+405</f>
        <v>805</v>
      </c>
    </row>
    <row r="17" s="1" customFormat="1" spans="6:15">
      <c r="F17" s="1" t="s">
        <v>21</v>
      </c>
      <c r="G17" s="3" t="s">
        <v>22</v>
      </c>
      <c r="H17" s="3" t="s">
        <v>22</v>
      </c>
      <c r="I17" s="3" t="s">
        <v>23</v>
      </c>
      <c r="J17" s="1"/>
      <c r="K17" s="3" t="s">
        <v>24</v>
      </c>
      <c r="L17" s="3" t="s">
        <v>25</v>
      </c>
      <c r="M17" s="1"/>
      <c r="N17" s="1"/>
      <c r="O17" s="1" t="s">
        <v>26</v>
      </c>
    </row>
    <row r="18" s="1" customFormat="1" spans="5:15">
      <c r="E18" s="1" t="s">
        <v>17</v>
      </c>
      <c r="F18" s="1"/>
      <c r="G18" s="1">
        <v>560</v>
      </c>
      <c r="H18" s="1">
        <v>260</v>
      </c>
      <c r="I18" s="1">
        <v>140</v>
      </c>
      <c r="J18" s="1"/>
      <c r="K18" s="1">
        <v>1720</v>
      </c>
      <c r="L18" s="1">
        <v>3270</v>
      </c>
      <c r="M18" s="1"/>
      <c r="N18" s="1"/>
      <c r="O18" s="1">
        <f>D13-90</f>
        <v>260</v>
      </c>
    </row>
    <row r="20" s="1" customFormat="1" spans="6:12">
      <c r="F20" s="1" t="s">
        <v>20</v>
      </c>
      <c r="G20" s="6">
        <f>M13-230</f>
        <v>300</v>
      </c>
      <c r="H20" s="5">
        <v>260</v>
      </c>
      <c r="I20" s="5">
        <v>140</v>
      </c>
      <c r="J20" s="1"/>
      <c r="K20" s="5">
        <f>F13*2+580</f>
        <v>1380</v>
      </c>
      <c r="L20" s="5">
        <f>D13*4+750</f>
        <v>2150</v>
      </c>
    </row>
    <row r="21" s="1" customFormat="1" spans="7:7">
      <c r="G21" s="7" t="s">
        <v>27</v>
      </c>
    </row>
    <row r="37" s="1" customFormat="1" spans="6:13">
      <c r="F37" s="2" t="s">
        <v>28</v>
      </c>
      <c r="G37" s="3">
        <f>D13</f>
        <v>350</v>
      </c>
      <c r="H37" s="2" t="s">
        <v>29</v>
      </c>
      <c r="I37" s="3">
        <f>F13</f>
        <v>400</v>
      </c>
      <c r="K37" s="2" t="s">
        <v>30</v>
      </c>
      <c r="L37" s="2"/>
      <c r="M37" s="3"/>
    </row>
    <row r="38" s="1" customFormat="1" spans="6:13">
      <c r="F38" s="2" t="s">
        <v>31</v>
      </c>
      <c r="G38" s="2" t="s">
        <v>32</v>
      </c>
      <c r="H38" s="2" t="s">
        <v>33</v>
      </c>
      <c r="I38" s="2" t="s">
        <v>34</v>
      </c>
      <c r="J38" s="1"/>
      <c r="K38" s="2" t="s">
        <v>35</v>
      </c>
      <c r="L38" s="8" t="s">
        <v>33</v>
      </c>
      <c r="M38" s="8" t="s">
        <v>32</v>
      </c>
    </row>
    <row r="39" s="1" customFormat="1" spans="6:13">
      <c r="F39" s="3">
        <v>2020</v>
      </c>
      <c r="G39" s="3">
        <v>1</v>
      </c>
      <c r="H39" s="3">
        <f>H13</f>
        <v>490</v>
      </c>
      <c r="I39" s="3"/>
      <c r="J39" s="1"/>
      <c r="K39" s="2" t="s">
        <v>36</v>
      </c>
      <c r="L39" s="9">
        <f>G13</f>
        <v>410</v>
      </c>
      <c r="M39" s="9">
        <v>3</v>
      </c>
    </row>
    <row r="40" s="1" customFormat="1" spans="6:13">
      <c r="F40" s="3">
        <v>2020</v>
      </c>
      <c r="G40" s="3">
        <v>1</v>
      </c>
      <c r="H40" s="3">
        <f>G13</f>
        <v>410</v>
      </c>
      <c r="I40" s="3"/>
      <c r="J40" s="1"/>
      <c r="K40" s="3" t="s">
        <v>37</v>
      </c>
      <c r="L40" s="9">
        <f>K13</f>
        <v>470</v>
      </c>
      <c r="M40" s="9">
        <v>4</v>
      </c>
    </row>
    <row r="41" s="1" customFormat="1" spans="6:9">
      <c r="F41" s="3">
        <v>2020</v>
      </c>
      <c r="G41" s="3">
        <v>2</v>
      </c>
      <c r="H41" s="3">
        <f>J13</f>
        <v>460</v>
      </c>
      <c r="I41" s="2" t="s">
        <v>38</v>
      </c>
    </row>
    <row r="42" s="1" customFormat="1" spans="6:9">
      <c r="F42" s="3">
        <v>4040</v>
      </c>
      <c r="G42" s="3">
        <v>4</v>
      </c>
      <c r="H42" s="3">
        <f>L13</f>
        <v>730</v>
      </c>
      <c r="I42" s="2" t="s">
        <v>39</v>
      </c>
    </row>
    <row r="43" s="1" customFormat="1" spans="6:9">
      <c r="F43" s="3">
        <v>4040</v>
      </c>
      <c r="G43" s="3">
        <v>10</v>
      </c>
      <c r="H43" s="3">
        <f>M13</f>
        <v>530</v>
      </c>
      <c r="I43" s="3"/>
    </row>
    <row r="44" s="1" customFormat="1" spans="6:9">
      <c r="F44" s="3">
        <v>2020</v>
      </c>
      <c r="G44" s="3">
        <v>2</v>
      </c>
      <c r="H44" s="3">
        <f>G20</f>
        <v>300</v>
      </c>
      <c r="I44" s="2"/>
    </row>
    <row r="45" s="1" customFormat="1" spans="6:9">
      <c r="F45" s="3">
        <v>2020</v>
      </c>
      <c r="G45" s="3">
        <v>2</v>
      </c>
      <c r="H45" s="3">
        <f>H20</f>
        <v>260</v>
      </c>
      <c r="I45" s="2"/>
    </row>
    <row r="46" s="1" customFormat="1" spans="6:9">
      <c r="F46" s="3">
        <v>2020</v>
      </c>
      <c r="G46" s="3">
        <v>4</v>
      </c>
      <c r="H46" s="3">
        <f>I20</f>
        <v>140</v>
      </c>
      <c r="I46" s="2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2021-08-15T06:35:08Z</dcterms:created>
  <dcterms:modified xsi:type="dcterms:W3CDTF">2021-08-15T06:36:45Z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