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deni\Moje\Zdeni\Programming\_Python\EVT_zapocet\output\"/>
    </mc:Choice>
  </mc:AlternateContent>
  <xr:revisionPtr revIDLastSave="0" documentId="8_{2277A452-AAE9-433D-A9FA-FE168D18FEA8}" xr6:coauthVersionLast="47" xr6:coauthVersionMax="47" xr10:uidLastSave="{00000000-0000-0000-0000-000000000000}"/>
  <bookViews>
    <workbookView xWindow="-108" yWindow="-108" windowWidth="23256" windowHeight="12456" xr2:uid="{59AEE8D7-2396-43F1-AF35-BF4E1234BF2B}"/>
  </bookViews>
  <sheets>
    <sheet name="Data" sheetId="1" r:id="rId1"/>
    <sheet name="D2 do wordu" sheetId="2" r:id="rId2"/>
    <sheet name="D2 řazení" sheetId="3" r:id="rId3"/>
    <sheet name="D2 transponováno" sheetId="4" r:id="rId4"/>
  </sheets>
  <definedNames>
    <definedName name="_xlnm._FilterDatabase" localSheetId="2" hidden="1">'D2 řazení'!$A$1:$Z$1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5" i="2" l="1"/>
  <c r="U15" i="2"/>
  <c r="V15" i="2"/>
  <c r="W15" i="2"/>
  <c r="X15" i="2"/>
  <c r="H17" i="2"/>
  <c r="I17" i="2"/>
  <c r="J17" i="2"/>
  <c r="K17" i="2"/>
  <c r="L17" i="2"/>
  <c r="H18" i="2"/>
  <c r="I18" i="2"/>
  <c r="J18" i="2"/>
  <c r="K18" i="2"/>
  <c r="L18" i="2"/>
  <c r="H19" i="2"/>
  <c r="I19" i="2"/>
  <c r="J19" i="2"/>
  <c r="K19" i="2"/>
  <c r="L19" i="2"/>
  <c r="H20" i="2"/>
  <c r="I20" i="2"/>
  <c r="J20" i="2"/>
  <c r="K20" i="2"/>
  <c r="L20" i="2"/>
  <c r="H21" i="2"/>
  <c r="I21" i="2"/>
  <c r="J21" i="2"/>
  <c r="K21" i="2"/>
  <c r="L21" i="2"/>
  <c r="H22" i="2"/>
  <c r="I22" i="2"/>
  <c r="J22" i="2"/>
  <c r="K22" i="2"/>
  <c r="L22" i="2"/>
  <c r="H23" i="2"/>
  <c r="I23" i="2"/>
  <c r="J23" i="2"/>
  <c r="K23" i="2"/>
  <c r="L23" i="2"/>
  <c r="H24" i="2"/>
  <c r="I24" i="2"/>
  <c r="J24" i="2"/>
  <c r="K24" i="2"/>
  <c r="L24" i="2"/>
  <c r="H25" i="2"/>
  <c r="I25" i="2"/>
  <c r="J25" i="2"/>
  <c r="K25" i="2"/>
  <c r="L25" i="2"/>
  <c r="H26" i="2"/>
  <c r="I26" i="2"/>
  <c r="J26" i="2"/>
  <c r="K26" i="2"/>
  <c r="L26" i="2"/>
  <c r="I16" i="2"/>
  <c r="U16" i="2" s="1"/>
  <c r="J16" i="2"/>
  <c r="V16" i="2" s="1"/>
  <c r="K16" i="2"/>
  <c r="W16" i="2" s="1"/>
  <c r="L16" i="2"/>
  <c r="X16" i="2" s="1"/>
  <c r="H16" i="2"/>
  <c r="T16" i="2" s="1"/>
  <c r="T3" i="2"/>
  <c r="U3" i="2"/>
  <c r="V3" i="2"/>
  <c r="W3" i="2"/>
  <c r="X3" i="2"/>
  <c r="T4" i="2"/>
  <c r="U4" i="2"/>
  <c r="V4" i="2"/>
  <c r="W4" i="2"/>
  <c r="X4" i="2"/>
  <c r="T5" i="2"/>
  <c r="U5" i="2"/>
  <c r="V5" i="2"/>
  <c r="W5" i="2"/>
  <c r="X5" i="2"/>
  <c r="T6" i="2"/>
  <c r="U6" i="2"/>
  <c r="V6" i="2"/>
  <c r="W6" i="2"/>
  <c r="X6" i="2"/>
  <c r="T7" i="2"/>
  <c r="U7" i="2"/>
  <c r="V7" i="2"/>
  <c r="W7" i="2"/>
  <c r="X7" i="2"/>
  <c r="T8" i="2"/>
  <c r="U8" i="2"/>
  <c r="V8" i="2"/>
  <c r="W8" i="2"/>
  <c r="X8" i="2"/>
  <c r="T9" i="2"/>
  <c r="U9" i="2"/>
  <c r="V9" i="2"/>
  <c r="W9" i="2"/>
  <c r="X9" i="2"/>
  <c r="T10" i="2"/>
  <c r="U10" i="2"/>
  <c r="V10" i="2"/>
  <c r="W10" i="2"/>
  <c r="X10" i="2"/>
  <c r="T11" i="2"/>
  <c r="U11" i="2"/>
  <c r="V11" i="2"/>
  <c r="W11" i="2"/>
  <c r="X11" i="2"/>
  <c r="T12" i="2"/>
  <c r="U12" i="2"/>
  <c r="V12" i="2"/>
  <c r="W12" i="2"/>
  <c r="X12" i="2"/>
  <c r="T13" i="2"/>
  <c r="U13" i="2"/>
  <c r="V13" i="2"/>
  <c r="W13" i="2"/>
  <c r="X13" i="2"/>
  <c r="T14" i="2"/>
  <c r="U14" i="2"/>
  <c r="V14" i="2"/>
  <c r="W14" i="2"/>
  <c r="X14" i="2"/>
  <c r="T17" i="2"/>
  <c r="U17" i="2"/>
  <c r="V17" i="2"/>
  <c r="W17" i="2"/>
  <c r="X17" i="2"/>
  <c r="T18" i="2"/>
  <c r="U18" i="2"/>
  <c r="V18" i="2"/>
  <c r="W18" i="2"/>
  <c r="X18" i="2"/>
  <c r="T19" i="2"/>
  <c r="U19" i="2"/>
  <c r="V19" i="2"/>
  <c r="W19" i="2"/>
  <c r="X19" i="2"/>
  <c r="T20" i="2"/>
  <c r="U20" i="2"/>
  <c r="V20" i="2"/>
  <c r="W20" i="2"/>
  <c r="X20" i="2"/>
  <c r="T21" i="2"/>
  <c r="U21" i="2"/>
  <c r="V21" i="2"/>
  <c r="W21" i="2"/>
  <c r="X21" i="2"/>
  <c r="T22" i="2"/>
  <c r="U22" i="2"/>
  <c r="V22" i="2"/>
  <c r="W22" i="2"/>
  <c r="X22" i="2"/>
  <c r="T23" i="2"/>
  <c r="U23" i="2"/>
  <c r="V23" i="2"/>
  <c r="W23" i="2"/>
  <c r="X23" i="2"/>
  <c r="T24" i="2"/>
  <c r="U24" i="2"/>
  <c r="V24" i="2"/>
  <c r="W24" i="2"/>
  <c r="X24" i="2"/>
  <c r="T25" i="2"/>
  <c r="U25" i="2"/>
  <c r="V25" i="2"/>
  <c r="W25" i="2"/>
  <c r="X25" i="2"/>
  <c r="T26" i="2"/>
  <c r="U26" i="2"/>
  <c r="V26" i="2"/>
  <c r="W26" i="2"/>
  <c r="X26" i="2"/>
  <c r="U1" i="2"/>
  <c r="V1" i="2"/>
  <c r="W1" i="2"/>
  <c r="X1" i="2"/>
  <c r="U2" i="2"/>
  <c r="V2" i="2"/>
  <c r="W2" i="2"/>
  <c r="X2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T2" i="2"/>
  <c r="H3" i="2"/>
  <c r="I3" i="2"/>
  <c r="J3" i="2"/>
  <c r="K3" i="2"/>
  <c r="L3" i="2"/>
  <c r="H4" i="2"/>
  <c r="I4" i="2"/>
  <c r="J4" i="2"/>
  <c r="K4" i="2"/>
  <c r="L4" i="2"/>
  <c r="H5" i="2"/>
  <c r="I5" i="2"/>
  <c r="J5" i="2"/>
  <c r="K5" i="2"/>
  <c r="L5" i="2"/>
  <c r="H6" i="2"/>
  <c r="I6" i="2"/>
  <c r="J6" i="2"/>
  <c r="K6" i="2"/>
  <c r="L6" i="2"/>
  <c r="H7" i="2"/>
  <c r="I7" i="2"/>
  <c r="J7" i="2"/>
  <c r="K7" i="2"/>
  <c r="L7" i="2"/>
  <c r="H8" i="2"/>
  <c r="I8" i="2"/>
  <c r="J8" i="2"/>
  <c r="K8" i="2"/>
  <c r="L8" i="2"/>
  <c r="H9" i="2"/>
  <c r="I9" i="2"/>
  <c r="J9" i="2"/>
  <c r="K9" i="2"/>
  <c r="L9" i="2"/>
  <c r="H10" i="2"/>
  <c r="I10" i="2"/>
  <c r="J10" i="2"/>
  <c r="K10" i="2"/>
  <c r="L10" i="2"/>
  <c r="H11" i="2"/>
  <c r="I11" i="2"/>
  <c r="J11" i="2"/>
  <c r="K11" i="2"/>
  <c r="L11" i="2"/>
  <c r="H12" i="2"/>
  <c r="I12" i="2"/>
  <c r="J12" i="2"/>
  <c r="K12" i="2"/>
  <c r="L12" i="2"/>
  <c r="H13" i="2"/>
  <c r="I13" i="2"/>
  <c r="J13" i="2"/>
  <c r="K13" i="2"/>
  <c r="L13" i="2"/>
  <c r="H14" i="2"/>
  <c r="I14" i="2"/>
  <c r="J14" i="2"/>
  <c r="K14" i="2"/>
  <c r="L14" i="2"/>
  <c r="I2" i="2"/>
  <c r="J2" i="2"/>
  <c r="K2" i="2"/>
  <c r="L2" i="2"/>
  <c r="H2" i="2"/>
  <c r="T1" i="2"/>
  <c r="S2" i="2"/>
  <c r="M3" i="2"/>
  <c r="N3" i="2"/>
  <c r="O3" i="2"/>
  <c r="P3" i="2"/>
  <c r="Q3" i="2"/>
  <c r="M4" i="2"/>
  <c r="N4" i="2"/>
  <c r="O4" i="2"/>
  <c r="P4" i="2"/>
  <c r="Q4" i="2"/>
  <c r="M5" i="2"/>
  <c r="N5" i="2"/>
  <c r="O5" i="2"/>
  <c r="P5" i="2"/>
  <c r="Q5" i="2"/>
  <c r="M6" i="2"/>
  <c r="N6" i="2"/>
  <c r="O6" i="2"/>
  <c r="P6" i="2"/>
  <c r="Q6" i="2"/>
  <c r="M7" i="2"/>
  <c r="N7" i="2"/>
  <c r="O7" i="2"/>
  <c r="P7" i="2"/>
  <c r="Q7" i="2"/>
  <c r="M8" i="2"/>
  <c r="N8" i="2"/>
  <c r="O8" i="2"/>
  <c r="P8" i="2"/>
  <c r="Q8" i="2"/>
  <c r="M9" i="2"/>
  <c r="N9" i="2"/>
  <c r="O9" i="2"/>
  <c r="P9" i="2"/>
  <c r="Q9" i="2"/>
  <c r="M10" i="2"/>
  <c r="N10" i="2"/>
  <c r="O10" i="2"/>
  <c r="P10" i="2"/>
  <c r="Q10" i="2"/>
  <c r="M11" i="2"/>
  <c r="N11" i="2"/>
  <c r="O11" i="2"/>
  <c r="P11" i="2"/>
  <c r="Q11" i="2"/>
  <c r="M12" i="2"/>
  <c r="N12" i="2"/>
  <c r="O12" i="2"/>
  <c r="P12" i="2"/>
  <c r="Q12" i="2"/>
  <c r="M13" i="2"/>
  <c r="N13" i="2"/>
  <c r="O13" i="2"/>
  <c r="P13" i="2"/>
  <c r="Q13" i="2"/>
  <c r="M14" i="2"/>
  <c r="N14" i="2"/>
  <c r="O14" i="2"/>
  <c r="P14" i="2"/>
  <c r="Q14" i="2"/>
  <c r="M15" i="2"/>
  <c r="N15" i="2"/>
  <c r="O15" i="2"/>
  <c r="P15" i="2"/>
  <c r="Q15" i="2"/>
  <c r="M16" i="2"/>
  <c r="N16" i="2"/>
  <c r="O16" i="2"/>
  <c r="P16" i="2"/>
  <c r="Q16" i="2"/>
  <c r="M17" i="2"/>
  <c r="N17" i="2"/>
  <c r="O17" i="2"/>
  <c r="P17" i="2"/>
  <c r="Q17" i="2"/>
  <c r="M18" i="2"/>
  <c r="N18" i="2"/>
  <c r="O18" i="2"/>
  <c r="P18" i="2"/>
  <c r="Q18" i="2"/>
  <c r="M19" i="2"/>
  <c r="N19" i="2"/>
  <c r="O19" i="2"/>
  <c r="P19" i="2"/>
  <c r="Q19" i="2"/>
  <c r="M20" i="2"/>
  <c r="N20" i="2"/>
  <c r="O20" i="2"/>
  <c r="P20" i="2"/>
  <c r="Q20" i="2"/>
  <c r="M21" i="2"/>
  <c r="N21" i="2"/>
  <c r="O21" i="2"/>
  <c r="P21" i="2"/>
  <c r="Q21" i="2"/>
  <c r="M22" i="2"/>
  <c r="N22" i="2"/>
  <c r="O22" i="2"/>
  <c r="P22" i="2"/>
  <c r="Q22" i="2"/>
  <c r="M23" i="2"/>
  <c r="N23" i="2"/>
  <c r="O23" i="2"/>
  <c r="P23" i="2"/>
  <c r="Q23" i="2"/>
  <c r="M24" i="2"/>
  <c r="N24" i="2"/>
  <c r="O24" i="2"/>
  <c r="P24" i="2"/>
  <c r="Q24" i="2"/>
  <c r="M25" i="2"/>
  <c r="N25" i="2"/>
  <c r="O25" i="2"/>
  <c r="P25" i="2"/>
  <c r="Q25" i="2"/>
  <c r="M26" i="2"/>
  <c r="N26" i="2"/>
  <c r="O26" i="2"/>
  <c r="P26" i="2"/>
  <c r="Q26" i="2"/>
  <c r="N2" i="2"/>
  <c r="O2" i="2"/>
  <c r="P2" i="2"/>
  <c r="Q2" i="2"/>
  <c r="M2" i="2"/>
</calcChain>
</file>

<file path=xl/sharedStrings.xml><?xml version="1.0" encoding="utf-8"?>
<sst xmlns="http://schemas.openxmlformats.org/spreadsheetml/2006/main" count="398" uniqueCount="32">
  <si>
    <t>DE_rand_1_bin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</si>
  <si>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</si>
  <si>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</si>
  <si>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</si>
  <si>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</si>
  <si>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</si>
  <si>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</si>
  <si>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</si>
  <si>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</si>
  <si>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</si>
  <si>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</si>
  <si>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</si>
  <si>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</si>
  <si>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</si>
  <si>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</si>
  <si>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</si>
  <si>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</si>
  <si>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</si>
  <si>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</si>
  <si>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</si>
  <si>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</si>
  <si>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</si>
  <si>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</si>
  <si>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</si>
  <si>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</si>
  <si>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f25</t>
  </si>
  <si>
    <t>DE_best_1_bin</t>
  </si>
  <si>
    <t>PSO</t>
  </si>
  <si>
    <t>SOMA_all-to-one</t>
  </si>
  <si>
    <t>SOMA_all-to-all</t>
  </si>
  <si>
    <t>D2</t>
  </si>
  <si>
    <t>D10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</si>
</sst>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2" fontId="0" fillId="0" borderId="0" xfId="0" applyNumberFormat="1"/>
    <xf numFmtId="0" fontId="0" fillId="2" borderId="0" xfId="0" applyFill="1"/>
    <xf numFmtId="164" fontId="0" fillId="0" borderId="0" xfId="0" applyNumberFormat="1"/>
    <xf numFmtId="1" fontId="0" fillId="0" borderId="0" xfId="0" applyNumberFormat="1"/>
    <xf numFmtId="0" fontId="0" fillId="0" borderId="1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14" xfId="0" applyFont="1" applyBorder="1"/>
    <xf numFmtId="0" fontId="1" fillId="0" borderId="15" xfId="0" applyFont="1" applyBorder="1"/>
    <xf numFmtId="0" fontId="1" fillId="0" borderId="16" xfId="0" applyFont="1" applyBorder="1"/>
    <xf numFmtId="0" fontId="0" fillId="3" borderId="1" xfId="0" applyFill="1" applyBorder="1"/>
    <xf numFmtId="0" fontId="0" fillId="3" borderId="12" xfId="0" applyFill="1" applyBorder="1"/>
    <xf numFmtId="0" fontId="0" fillId="3" borderId="6" xfId="0" applyFill="1" applyBorder="1"/>
    <xf numFmtId="0" fontId="0" fillId="3" borderId="9" xfId="0" applyFill="1" applyBorder="1"/>
    <xf numFmtId="0" fontId="0" fillId="4" borderId="13" xfId="0" applyFill="1" applyBorder="1"/>
    <xf numFmtId="0" fontId="0" fillId="4" borderId="7" xfId="0" applyFill="1" applyBorder="1"/>
    <xf numFmtId="0" fontId="0" fillId="4" borderId="10" xfId="0" applyFill="1" applyBorder="1"/>
  </cellXfs>
  <cellStyles count="1">
    <cellStyle name="Normální" xfId="0" builtinId="0"/>
  </cellStyles>
  <dxfs count="3"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F084F-9688-4E75-A265-EC36EF88B005}">
  <dimension ref="A1:Z13"/>
  <sheetViews>
    <sheetView tabSelected="1" workbookViewId="0">
      <selection activeCell="B8" sqref="B8:Z8"/>
    </sheetView>
  </sheetViews>
  <sheetFormatPr defaultRowHeight="14.4" x14ac:dyDescent="0.3"/>
  <cols>
    <col min="1" max="1" width="13.44140625" bestFit="1" customWidth="1"/>
    <col min="2" max="3" width="12.6640625" bestFit="1" customWidth="1"/>
    <col min="4" max="4" width="12" bestFit="1" customWidth="1"/>
    <col min="5" max="5" width="12.6640625" bestFit="1" customWidth="1"/>
    <col min="6" max="7" width="12" bestFit="1" customWidth="1"/>
    <col min="8" max="8" width="11.6640625" bestFit="1" customWidth="1"/>
    <col min="9" max="9" width="12.6640625" bestFit="1" customWidth="1"/>
    <col min="10" max="10" width="11.6640625" bestFit="1" customWidth="1"/>
    <col min="11" max="11" width="12.6640625" bestFit="1" customWidth="1"/>
    <col min="12" max="12" width="12" bestFit="1" customWidth="1"/>
    <col min="13" max="18" width="12.6640625" bestFit="1" customWidth="1"/>
    <col min="19" max="19" width="11.6640625" bestFit="1" customWidth="1"/>
    <col min="20" max="26" width="12.6640625" bestFit="1" customWidth="1"/>
  </cols>
  <sheetData>
    <row r="1" spans="1:26" x14ac:dyDescent="0.3">
      <c r="A1" t="s">
        <v>30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x14ac:dyDescent="0.3">
      <c r="A2" t="s">
        <v>0</v>
      </c>
      <c r="B2">
        <v>-196.35181679065792</v>
      </c>
      <c r="C2">
        <v>-127.26996390310798</v>
      </c>
      <c r="D2">
        <v>1.8311243939678354E-2</v>
      </c>
      <c r="E2">
        <v>-1.4974361089242119</v>
      </c>
      <c r="F2">
        <v>1.0001676654417568</v>
      </c>
      <c r="G2">
        <v>4.44594098100906</v>
      </c>
      <c r="H2">
        <v>-197.68773403742509</v>
      </c>
      <c r="I2">
        <v>-95.855440657108105</v>
      </c>
      <c r="J2">
        <v>-0.99728248017026266</v>
      </c>
      <c r="K2">
        <v>-0.89679897339315595</v>
      </c>
      <c r="L2">
        <v>0.67705171532886688</v>
      </c>
      <c r="M2">
        <v>-2.0626118708227286</v>
      </c>
      <c r="N2">
        <v>-69.607989563348767</v>
      </c>
      <c r="O2">
        <v>-8.6238433559374746E+18</v>
      </c>
      <c r="P2">
        <v>-171.3135283422325</v>
      </c>
      <c r="Q2">
        <v>-99.014847185032039</v>
      </c>
      <c r="R2">
        <v>-0.73657355590266194</v>
      </c>
      <c r="S2">
        <v>-1.9275396895219865</v>
      </c>
      <c r="T2">
        <v>-3.4977342112988432</v>
      </c>
      <c r="U2">
        <v>-147.49713637373017</v>
      </c>
      <c r="V2">
        <v>-9.8574913481152908</v>
      </c>
      <c r="W2">
        <v>-982.1976604116619</v>
      </c>
      <c r="X2">
        <v>-197.4297971866151</v>
      </c>
      <c r="Y2">
        <v>-1841.8126612915571</v>
      </c>
      <c r="Z2">
        <v>-6199.3039735581278</v>
      </c>
    </row>
    <row r="3" spans="1:26" x14ac:dyDescent="0.3">
      <c r="A3" t="s">
        <v>26</v>
      </c>
      <c r="B3">
        <v>-135.96305650706034</v>
      </c>
      <c r="C3">
        <v>-115.74822335427852</v>
      </c>
      <c r="D3">
        <v>9.1537597670835719E-2</v>
      </c>
      <c r="E3">
        <v>-1.4739759028724781</v>
      </c>
      <c r="F3">
        <v>1.0004730089535734</v>
      </c>
      <c r="G3">
        <v>7.3066345676660882</v>
      </c>
      <c r="H3">
        <v>-140.11956860594799</v>
      </c>
      <c r="I3">
        <v>-86.811729897962067</v>
      </c>
      <c r="J3">
        <v>-0.9783502275308068</v>
      </c>
      <c r="K3">
        <v>-0.73296835083361322</v>
      </c>
      <c r="L3">
        <v>0.49979999076183318</v>
      </c>
      <c r="M3">
        <v>-1.8909393160663077</v>
      </c>
      <c r="N3">
        <v>-62.117902624249318</v>
      </c>
      <c r="O3">
        <v>-5.8446603238719437E+18</v>
      </c>
      <c r="P3">
        <v>-152.91985941685513</v>
      </c>
      <c r="Q3">
        <v>-77.031315818530686</v>
      </c>
      <c r="R3">
        <v>0.26578906654625462</v>
      </c>
      <c r="S3">
        <v>-1.7577483827973808</v>
      </c>
      <c r="T3">
        <v>-3.2813975250141167</v>
      </c>
      <c r="U3">
        <v>-142.41748771099611</v>
      </c>
      <c r="V3">
        <v>-9.4536360419613015</v>
      </c>
      <c r="W3">
        <v>-735.39638839026168</v>
      </c>
      <c r="X3">
        <v>-187.08698044690485</v>
      </c>
      <c r="Y3">
        <v>-1553.1988659025521</v>
      </c>
      <c r="Z3">
        <v>-5902.9421241876762</v>
      </c>
    </row>
    <row r="4" spans="1:26" x14ac:dyDescent="0.3">
      <c r="A4" t="s">
        <v>27</v>
      </c>
      <c r="B4">
        <v>-200</v>
      </c>
      <c r="C4">
        <v>-125.95053549375029</v>
      </c>
      <c r="D4">
        <v>0</v>
      </c>
      <c r="E4">
        <v>-1.498965928192878</v>
      </c>
      <c r="F4">
        <v>1.000001888785248</v>
      </c>
      <c r="G4">
        <v>4.4469863792080018</v>
      </c>
      <c r="H4">
        <v>-200.6964784110591</v>
      </c>
      <c r="I4">
        <v>-97.962156468004011</v>
      </c>
      <c r="J4">
        <v>-0.99982498244129103</v>
      </c>
      <c r="K4">
        <v>-0.92688989953766843</v>
      </c>
      <c r="L4">
        <v>5.8427961701892714</v>
      </c>
      <c r="M4">
        <v>-2.0626118708227286</v>
      </c>
      <c r="N4">
        <v>-70.724380080537969</v>
      </c>
      <c r="O4">
        <v>-7.2914858296831959E+18</v>
      </c>
      <c r="P4">
        <v>-175.59959595111181</v>
      </c>
      <c r="Q4">
        <v>-53.487224731443476</v>
      </c>
      <c r="R4">
        <v>-3.3467036115836672E-2</v>
      </c>
      <c r="S4">
        <v>-1.9614358855412606</v>
      </c>
      <c r="T4">
        <v>-3.6386019969422345</v>
      </c>
      <c r="U4">
        <v>-146.00746192015873</v>
      </c>
      <c r="V4">
        <v>-9.9109764935706615</v>
      </c>
      <c r="W4">
        <v>-521.33065206861511</v>
      </c>
      <c r="X4">
        <v>-192.66576295789642</v>
      </c>
      <c r="Y4">
        <v>-1892.1849817200782</v>
      </c>
      <c r="Z4">
        <v>-6439.4841865180124</v>
      </c>
    </row>
    <row r="5" spans="1:26" x14ac:dyDescent="0.3">
      <c r="A5" t="s">
        <v>28</v>
      </c>
      <c r="B5">
        <v>88.66436301575466</v>
      </c>
      <c r="C5">
        <v>-262.57079443543148</v>
      </c>
      <c r="D5">
        <v>2.437849611123134E-2</v>
      </c>
      <c r="E5">
        <v>-1.4978895909668803</v>
      </c>
      <c r="F5">
        <v>1.0000130754328695</v>
      </c>
      <c r="G5">
        <v>7.6941546073271541</v>
      </c>
      <c r="H5">
        <v>-312.23430549002592</v>
      </c>
      <c r="I5">
        <v>-238.11262363848326</v>
      </c>
      <c r="J5">
        <v>-0.99964164003599598</v>
      </c>
      <c r="K5">
        <v>-0.5749880289788446</v>
      </c>
      <c r="L5">
        <v>0.72709964382433045</v>
      </c>
      <c r="M5">
        <v>-1.9114297378976479</v>
      </c>
      <c r="N5">
        <v>-414.85555468319421</v>
      </c>
      <c r="O5">
        <v>-5.1830238166977017E+44</v>
      </c>
      <c r="P5">
        <v>-1217.010397274692</v>
      </c>
      <c r="Q5">
        <v>-294.84875363995906</v>
      </c>
      <c r="R5">
        <v>0.59659139086128465</v>
      </c>
      <c r="S5">
        <v>-1.9554885433616285</v>
      </c>
      <c r="T5">
        <v>-3.5651600067651139</v>
      </c>
      <c r="U5">
        <v>-132.0028873029398</v>
      </c>
      <c r="V5">
        <v>-9.9259464702045452</v>
      </c>
      <c r="W5">
        <v>-2028.5976222712552</v>
      </c>
      <c r="X5">
        <v>-275.02157665129891</v>
      </c>
      <c r="Y5">
        <v>-122399.75517411255</v>
      </c>
      <c r="Z5">
        <v>-992576.05402060598</v>
      </c>
    </row>
    <row r="6" spans="1:26" x14ac:dyDescent="0.3">
      <c r="A6" t="s">
        <v>29</v>
      </c>
      <c r="B6">
        <v>12678.49406588153</v>
      </c>
      <c r="C6">
        <v>-76.670525241542947</v>
      </c>
      <c r="D6">
        <v>0.98710803551980031</v>
      </c>
      <c r="E6">
        <v>-1.0234185899457773</v>
      </c>
      <c r="F6">
        <v>1.262098102336475</v>
      </c>
      <c r="G6">
        <v>22.017325732615905</v>
      </c>
      <c r="H6">
        <v>-87.70267236033483</v>
      </c>
      <c r="I6">
        <v>-63.273745894483483</v>
      </c>
      <c r="J6">
        <v>-0.52516996603679744</v>
      </c>
      <c r="K6">
        <v>-4.9858952502978891E-5</v>
      </c>
      <c r="L6">
        <v>273.76661401574864</v>
      </c>
      <c r="M6">
        <v>-0.86290373107392948</v>
      </c>
      <c r="N6">
        <v>-31.486584949723984</v>
      </c>
      <c r="O6">
        <v>-2.6506899272004528E+17</v>
      </c>
      <c r="P6">
        <v>-64.632758612752113</v>
      </c>
      <c r="Q6">
        <v>-6.6328476431210666</v>
      </c>
      <c r="R6">
        <v>10.492316631893583</v>
      </c>
      <c r="S6">
        <v>-1.0275419313835608</v>
      </c>
      <c r="T6">
        <v>-2.2497798156193536</v>
      </c>
      <c r="U6">
        <v>-100.99762606051191</v>
      </c>
      <c r="V6">
        <v>-7.5415691082932979</v>
      </c>
      <c r="W6">
        <v>-50.180591671797075</v>
      </c>
      <c r="X6">
        <v>-98.275147010768336</v>
      </c>
      <c r="Y6">
        <v>-266.96398538741755</v>
      </c>
      <c r="Z6">
        <v>-2128.0980790479384</v>
      </c>
    </row>
    <row r="8" spans="1:26" x14ac:dyDescent="0.3">
      <c r="A8" t="s">
        <v>31</v>
      </c>
      <c r="B8" t="s">
        <v>1</v>
      </c>
      <c r="C8" t="s">
        <v>2</v>
      </c>
      <c r="D8" t="s">
        <v>3</v>
      </c>
      <c r="E8" t="s">
        <v>4</v>
      </c>
      <c r="F8" t="s">
        <v>5</v>
      </c>
      <c r="G8" t="s">
        <v>6</v>
      </c>
      <c r="H8" t="s">
        <v>7</v>
      </c>
      <c r="I8" t="s">
        <v>8</v>
      </c>
      <c r="J8" t="s">
        <v>9</v>
      </c>
      <c r="K8" t="s">
        <v>10</v>
      </c>
      <c r="L8" t="s">
        <v>11</v>
      </c>
      <c r="M8" t="s">
        <v>12</v>
      </c>
      <c r="N8" t="s">
        <v>13</v>
      </c>
      <c r="O8" t="s">
        <v>14</v>
      </c>
      <c r="P8" t="s">
        <v>15</v>
      </c>
      <c r="Q8" t="s">
        <v>16</v>
      </c>
      <c r="R8" t="s">
        <v>17</v>
      </c>
      <c r="S8" t="s">
        <v>18</v>
      </c>
      <c r="T8" t="s">
        <v>19</v>
      </c>
      <c r="U8" t="s">
        <v>20</v>
      </c>
      <c r="V8" t="s">
        <v>21</v>
      </c>
      <c r="W8" t="s">
        <v>22</v>
      </c>
      <c r="X8" t="s">
        <v>23</v>
      </c>
      <c r="Y8" t="s">
        <v>24</v>
      </c>
      <c r="Z8" t="s">
        <v>25</v>
      </c>
    </row>
    <row r="9" spans="1:26" x14ac:dyDescent="0.3">
      <c r="A9" t="s">
        <v>0</v>
      </c>
    </row>
    <row r="10" spans="1:26" x14ac:dyDescent="0.3">
      <c r="A10" t="s">
        <v>26</v>
      </c>
    </row>
    <row r="11" spans="1:26" x14ac:dyDescent="0.3">
      <c r="A11" t="s">
        <v>27</v>
      </c>
    </row>
    <row r="12" spans="1:26" x14ac:dyDescent="0.3">
      <c r="A12" t="s">
        <v>28</v>
      </c>
    </row>
    <row r="13" spans="1:26" x14ac:dyDescent="0.3">
      <c r="A13" t="s">
        <v>29</v>
      </c>
    </row>
  </sheetData>
  <phoneticPr fontId="2" type="noConversion"/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E0335-6B77-471A-8A3C-444E864E7801}">
  <dimension ref="A1:X26"/>
  <sheetViews>
    <sheetView workbookViewId="0">
      <selection activeCell="O17" sqref="O17"/>
    </sheetView>
  </sheetViews>
  <sheetFormatPr defaultRowHeight="14.4" x14ac:dyDescent="0.3"/>
  <cols>
    <col min="1" max="1" width="3.6640625" bestFit="1" customWidth="1"/>
    <col min="2" max="2" width="13.44140625" bestFit="1" customWidth="1"/>
    <col min="3" max="3" width="13.21875" bestFit="1" customWidth="1"/>
    <col min="4" max="4" width="12.6640625" bestFit="1" customWidth="1"/>
    <col min="5" max="5" width="15.21875" bestFit="1" customWidth="1"/>
    <col min="6" max="6" width="14" bestFit="1" customWidth="1"/>
    <col min="8" max="12" width="12.6640625" bestFit="1" customWidth="1"/>
    <col min="13" max="13" width="4.6640625" bestFit="1" customWidth="1"/>
    <col min="14" max="15" width="12.6640625" bestFit="1" customWidth="1"/>
    <col min="16" max="16" width="4.6640625" bestFit="1" customWidth="1"/>
    <col min="17" max="18" width="12" bestFit="1" customWidth="1"/>
    <col min="19" max="19" width="3.6640625" bestFit="1" customWidth="1"/>
    <col min="20" max="20" width="13.44140625" bestFit="1" customWidth="1"/>
    <col min="21" max="21" width="13.21875" bestFit="1" customWidth="1"/>
    <col min="22" max="22" width="11.6640625" bestFit="1" customWidth="1"/>
    <col min="23" max="23" width="15.21875" bestFit="1" customWidth="1"/>
    <col min="24" max="24" width="14" bestFit="1" customWidth="1"/>
  </cols>
  <sheetData>
    <row r="1" spans="1:24" ht="15" thickBot="1" x14ac:dyDescent="0.35">
      <c r="B1" t="s">
        <v>0</v>
      </c>
      <c r="C1" t="s">
        <v>26</v>
      </c>
      <c r="D1" t="s">
        <v>27</v>
      </c>
      <c r="E1" t="s">
        <v>28</v>
      </c>
      <c r="F1" t="s">
        <v>29</v>
      </c>
      <c r="S1" s="11" t="s">
        <v>30</v>
      </c>
      <c r="T1" s="15" t="str">
        <f>B1</f>
        <v>DE_rand_1_bin</v>
      </c>
      <c r="U1" s="16" t="str">
        <f t="shared" ref="U1:X1" si="0">C1</f>
        <v>DE_best_1_bin</v>
      </c>
      <c r="V1" s="16" t="str">
        <f t="shared" si="0"/>
        <v>PSO</v>
      </c>
      <c r="W1" s="16" t="str">
        <f t="shared" si="0"/>
        <v>SOMA_all-to-one</v>
      </c>
      <c r="X1" s="17" t="str">
        <f t="shared" si="0"/>
        <v>SOMA_all-to-all</v>
      </c>
    </row>
    <row r="2" spans="1:24" x14ac:dyDescent="0.3">
      <c r="A2" t="s">
        <v>1</v>
      </c>
      <c r="B2" s="1">
        <v>-196.35181679065792</v>
      </c>
      <c r="C2" s="1">
        <v>-135.96305650706034</v>
      </c>
      <c r="D2" s="1">
        <v>-200</v>
      </c>
      <c r="E2" s="1">
        <v>88.66436301575466</v>
      </c>
      <c r="F2" s="1">
        <v>12678.49406588153</v>
      </c>
      <c r="H2" s="1">
        <f>ROUND(B2,2)</f>
        <v>-196.35</v>
      </c>
      <c r="I2" s="1">
        <f t="shared" ref="I2:L2" si="1">ROUND(C2,2)</f>
        <v>-135.96</v>
      </c>
      <c r="J2" s="1">
        <f t="shared" si="1"/>
        <v>-200</v>
      </c>
      <c r="K2" s="1">
        <f t="shared" si="1"/>
        <v>88.66</v>
      </c>
      <c r="L2" s="1">
        <f t="shared" si="1"/>
        <v>12678.49</v>
      </c>
      <c r="M2" s="4">
        <f>IF('D2 transponováno'!$D4='D2 do wordu'!B$1,'D2 transponováno'!$J4,IF('D2 transponováno'!$E4='D2 do wordu'!B$1,'D2 transponováno'!$K4,IF('D2 transponováno'!$F4='D2 do wordu'!B$1,'D2 transponováno'!$L4,IF('D2 transponováno'!$G4='D2 do wordu'!B$1,'D2 transponováno'!$M4,IF('D2 transponováno'!$H4='D2 do wordu'!B$1,'D2 transponováno'!$N4)))))</f>
        <v>2</v>
      </c>
      <c r="N2" s="4">
        <f>IF('D2 transponováno'!$D4='D2 do wordu'!C$1,'D2 transponováno'!$J4,IF('D2 transponováno'!$E4='D2 do wordu'!C$1,'D2 transponováno'!$K4,IF('D2 transponováno'!$F4='D2 do wordu'!C$1,'D2 transponováno'!$L4,IF('D2 transponováno'!$G4='D2 do wordu'!C$1,'D2 transponováno'!$M4,IF('D2 transponováno'!$H4='D2 do wordu'!C$1,'D2 transponováno'!$N4)))))</f>
        <v>3</v>
      </c>
      <c r="O2" s="4">
        <f>IF('D2 transponováno'!$D4='D2 do wordu'!D$1,'D2 transponováno'!$J4,IF('D2 transponováno'!$E4='D2 do wordu'!D$1,'D2 transponováno'!$K4,IF('D2 transponováno'!$F4='D2 do wordu'!D$1,'D2 transponováno'!$L4,IF('D2 transponováno'!$G4='D2 do wordu'!D$1,'D2 transponováno'!$M4,IF('D2 transponováno'!$H4='D2 do wordu'!D$1,'D2 transponováno'!$N4)))))</f>
        <v>1</v>
      </c>
      <c r="P2" s="4">
        <f>IF('D2 transponováno'!$D4='D2 do wordu'!E$1,'D2 transponováno'!$J4,IF('D2 transponováno'!$E4='D2 do wordu'!E$1,'D2 transponováno'!$K4,IF('D2 transponováno'!$F4='D2 do wordu'!E$1,'D2 transponováno'!$L4,IF('D2 transponováno'!$G4='D2 do wordu'!E$1,'D2 transponováno'!$M4,IF('D2 transponováno'!$H4='D2 do wordu'!E$1,'D2 transponováno'!$N4)))))</f>
        <v>4</v>
      </c>
      <c r="Q2" s="4">
        <f>IF('D2 transponováno'!$D4='D2 do wordu'!F$1,'D2 transponováno'!$J4,IF('D2 transponováno'!$E4='D2 do wordu'!F$1,'D2 transponováno'!$K4,IF('D2 transponováno'!$F4='D2 do wordu'!F$1,'D2 transponováno'!$L4,IF('D2 transponováno'!$G4='D2 do wordu'!F$1,'D2 transponováno'!$M4,IF('D2 transponováno'!$H4='D2 do wordu'!F$1,'D2 transponováno'!$N4)))))</f>
        <v>5</v>
      </c>
      <c r="S2" s="12" t="str">
        <f>A2</f>
        <v>f1</v>
      </c>
      <c r="T2" s="9" t="str">
        <f>_xlfn.CONCAT(H2," (",M2,")")</f>
        <v>-196,35 (2)</v>
      </c>
      <c r="U2" s="10" t="str">
        <f t="shared" ref="U2:X2" si="2">_xlfn.CONCAT(I2," (",N2,")")</f>
        <v>-135,96 (3)</v>
      </c>
      <c r="V2" s="19" t="str">
        <f t="shared" si="2"/>
        <v>-200 (1)</v>
      </c>
      <c r="W2" s="10" t="str">
        <f t="shared" si="2"/>
        <v>88,66 (4)</v>
      </c>
      <c r="X2" s="22" t="str">
        <f t="shared" si="2"/>
        <v>12678,49 (5)</v>
      </c>
    </row>
    <row r="3" spans="1:24" x14ac:dyDescent="0.3">
      <c r="A3" t="s">
        <v>2</v>
      </c>
      <c r="B3" s="1">
        <v>-127.26996390310798</v>
      </c>
      <c r="C3" s="1">
        <v>-115.74822335427852</v>
      </c>
      <c r="D3" s="1">
        <v>-125.95053549375029</v>
      </c>
      <c r="E3" s="1">
        <v>-262.57079443543148</v>
      </c>
      <c r="F3" s="1">
        <v>-76.670525241542947</v>
      </c>
      <c r="H3" s="1">
        <f t="shared" ref="H3:H14" si="3">ROUND(B3,2)</f>
        <v>-127.27</v>
      </c>
      <c r="I3" s="1">
        <f t="shared" ref="I3:I14" si="4">ROUND(C3,2)</f>
        <v>-115.75</v>
      </c>
      <c r="J3" s="1">
        <f t="shared" ref="J3:J14" si="5">ROUND(D3,2)</f>
        <v>-125.95</v>
      </c>
      <c r="K3" s="1">
        <f t="shared" ref="K3:K14" si="6">ROUND(E3,2)</f>
        <v>-262.57</v>
      </c>
      <c r="L3" s="1">
        <f t="shared" ref="L3:L14" si="7">ROUND(F3,2)</f>
        <v>-76.67</v>
      </c>
      <c r="M3" s="4">
        <f>IF('D2 transponováno'!$D5='D2 do wordu'!B$1,'D2 transponováno'!$J5,IF('D2 transponováno'!$E5='D2 do wordu'!B$1,'D2 transponováno'!$K5,IF('D2 transponováno'!$F5='D2 do wordu'!B$1,'D2 transponováno'!$L5,IF('D2 transponováno'!$G5='D2 do wordu'!B$1,'D2 transponováno'!$M5,IF('D2 transponováno'!$H5='D2 do wordu'!B$1,'D2 transponováno'!$N5)))))</f>
        <v>2</v>
      </c>
      <c r="N3" s="4">
        <f>IF('D2 transponováno'!$D5='D2 do wordu'!C$1,'D2 transponováno'!$J5,IF('D2 transponováno'!$E5='D2 do wordu'!C$1,'D2 transponováno'!$K5,IF('D2 transponováno'!$F5='D2 do wordu'!C$1,'D2 transponováno'!$L5,IF('D2 transponováno'!$G5='D2 do wordu'!C$1,'D2 transponováno'!$M5,IF('D2 transponováno'!$H5='D2 do wordu'!C$1,'D2 transponováno'!$N5)))))</f>
        <v>4</v>
      </c>
      <c r="O3" s="4">
        <f>IF('D2 transponováno'!$D5='D2 do wordu'!D$1,'D2 transponováno'!$J5,IF('D2 transponováno'!$E5='D2 do wordu'!D$1,'D2 transponováno'!$K5,IF('D2 transponováno'!$F5='D2 do wordu'!D$1,'D2 transponováno'!$L5,IF('D2 transponováno'!$G5='D2 do wordu'!D$1,'D2 transponováno'!$M5,IF('D2 transponováno'!$H5='D2 do wordu'!D$1,'D2 transponováno'!$N5)))))</f>
        <v>3</v>
      </c>
      <c r="P3" s="4">
        <f>IF('D2 transponováno'!$D5='D2 do wordu'!E$1,'D2 transponováno'!$J5,IF('D2 transponováno'!$E5='D2 do wordu'!E$1,'D2 transponováno'!$K5,IF('D2 transponováno'!$F5='D2 do wordu'!E$1,'D2 transponováno'!$L5,IF('D2 transponováno'!$G5='D2 do wordu'!E$1,'D2 transponováno'!$M5,IF('D2 transponováno'!$H5='D2 do wordu'!E$1,'D2 transponováno'!$N5)))))</f>
        <v>1</v>
      </c>
      <c r="Q3" s="4">
        <f>IF('D2 transponováno'!$D5='D2 do wordu'!F$1,'D2 transponováno'!$J5,IF('D2 transponováno'!$E5='D2 do wordu'!F$1,'D2 transponováno'!$K5,IF('D2 transponováno'!$F5='D2 do wordu'!F$1,'D2 transponováno'!$L5,IF('D2 transponováno'!$G5='D2 do wordu'!F$1,'D2 transponováno'!$M5,IF('D2 transponováno'!$H5='D2 do wordu'!F$1,'D2 transponováno'!$N5)))))</f>
        <v>5</v>
      </c>
      <c r="S3" s="13" t="str">
        <f t="shared" ref="S3:S26" si="8">A3</f>
        <v>f2</v>
      </c>
      <c r="T3" s="6" t="str">
        <f t="shared" ref="T3:T26" si="9">_xlfn.CONCAT(H3," (",M3,")")</f>
        <v>-127,27 (2)</v>
      </c>
      <c r="U3" s="5" t="str">
        <f t="shared" ref="U3:U26" si="10">_xlfn.CONCAT(I3," (",N3,")")</f>
        <v>-115,75 (4)</v>
      </c>
      <c r="V3" s="5" t="str">
        <f t="shared" ref="V3:V26" si="11">_xlfn.CONCAT(J3," (",O3,")")</f>
        <v>-125,95 (3)</v>
      </c>
      <c r="W3" s="18" t="str">
        <f t="shared" ref="W3:W26" si="12">_xlfn.CONCAT(K3," (",P3,")")</f>
        <v>-262,57 (1)</v>
      </c>
      <c r="X3" s="23" t="str">
        <f t="shared" ref="X3:X26" si="13">_xlfn.CONCAT(L3," (",Q3,")")</f>
        <v>-76,67 (5)</v>
      </c>
    </row>
    <row r="4" spans="1:24" x14ac:dyDescent="0.3">
      <c r="A4" t="s">
        <v>3</v>
      </c>
      <c r="B4" s="1">
        <v>1.8311243939678354E-2</v>
      </c>
      <c r="C4" s="1">
        <v>9.1537597670835719E-2</v>
      </c>
      <c r="D4" s="1">
        <v>0</v>
      </c>
      <c r="E4" s="1">
        <v>2.437849611123134E-2</v>
      </c>
      <c r="F4" s="1">
        <v>0.98710803551980031</v>
      </c>
      <c r="H4" s="1">
        <f t="shared" si="3"/>
        <v>0.02</v>
      </c>
      <c r="I4" s="1">
        <f t="shared" si="4"/>
        <v>0.09</v>
      </c>
      <c r="J4" s="1">
        <f t="shared" si="5"/>
        <v>0</v>
      </c>
      <c r="K4" s="1">
        <f t="shared" si="6"/>
        <v>0.02</v>
      </c>
      <c r="L4" s="1">
        <f t="shared" si="7"/>
        <v>0.99</v>
      </c>
      <c r="M4" s="4">
        <f>IF('D2 transponováno'!$D6='D2 do wordu'!B$1,'D2 transponováno'!$J6,IF('D2 transponováno'!$E6='D2 do wordu'!B$1,'D2 transponováno'!$K6,IF('D2 transponováno'!$F6='D2 do wordu'!B$1,'D2 transponováno'!$L6,IF('D2 transponováno'!$G6='D2 do wordu'!B$1,'D2 transponováno'!$M6,IF('D2 transponováno'!$H6='D2 do wordu'!B$1,'D2 transponováno'!$N6)))))</f>
        <v>2</v>
      </c>
      <c r="N4" s="4">
        <f>IF('D2 transponováno'!$D6='D2 do wordu'!C$1,'D2 transponováno'!$J6,IF('D2 transponováno'!$E6='D2 do wordu'!C$1,'D2 transponováno'!$K6,IF('D2 transponováno'!$F6='D2 do wordu'!C$1,'D2 transponováno'!$L6,IF('D2 transponováno'!$G6='D2 do wordu'!C$1,'D2 transponováno'!$M6,IF('D2 transponováno'!$H6='D2 do wordu'!C$1,'D2 transponováno'!$N6)))))</f>
        <v>4</v>
      </c>
      <c r="O4" s="4">
        <f>IF('D2 transponováno'!$D6='D2 do wordu'!D$1,'D2 transponováno'!$J6,IF('D2 transponováno'!$E6='D2 do wordu'!D$1,'D2 transponováno'!$K6,IF('D2 transponováno'!$F6='D2 do wordu'!D$1,'D2 transponováno'!$L6,IF('D2 transponováno'!$G6='D2 do wordu'!D$1,'D2 transponováno'!$M6,IF('D2 transponováno'!$H6='D2 do wordu'!D$1,'D2 transponováno'!$N6)))))</f>
        <v>1</v>
      </c>
      <c r="P4" s="4">
        <f>IF('D2 transponováno'!$D6='D2 do wordu'!E$1,'D2 transponováno'!$J6,IF('D2 transponováno'!$E6='D2 do wordu'!E$1,'D2 transponováno'!$K6,IF('D2 transponováno'!$F6='D2 do wordu'!E$1,'D2 transponováno'!$L6,IF('D2 transponováno'!$G6='D2 do wordu'!E$1,'D2 transponováno'!$M6,IF('D2 transponováno'!$H6='D2 do wordu'!E$1,'D2 transponováno'!$N6)))))</f>
        <v>3</v>
      </c>
      <c r="Q4" s="4">
        <f>IF('D2 transponováno'!$D6='D2 do wordu'!F$1,'D2 transponováno'!$J6,IF('D2 transponováno'!$E6='D2 do wordu'!F$1,'D2 transponováno'!$K6,IF('D2 transponováno'!$F6='D2 do wordu'!F$1,'D2 transponováno'!$L6,IF('D2 transponováno'!$G6='D2 do wordu'!F$1,'D2 transponováno'!$M6,IF('D2 transponováno'!$H6='D2 do wordu'!F$1,'D2 transponováno'!$N6)))))</f>
        <v>5</v>
      </c>
      <c r="S4" s="13" t="str">
        <f t="shared" si="8"/>
        <v>f3</v>
      </c>
      <c r="T4" s="6" t="str">
        <f t="shared" si="9"/>
        <v>0,02 (2)</v>
      </c>
      <c r="U4" s="5" t="str">
        <f t="shared" si="10"/>
        <v>0,09 (4)</v>
      </c>
      <c r="V4" s="18" t="str">
        <f t="shared" si="11"/>
        <v>0 (1)</v>
      </c>
      <c r="W4" s="5" t="str">
        <f t="shared" si="12"/>
        <v>0,02 (3)</v>
      </c>
      <c r="X4" s="23" t="str">
        <f t="shared" si="13"/>
        <v>0,99 (5)</v>
      </c>
    </row>
    <row r="5" spans="1:24" x14ac:dyDescent="0.3">
      <c r="A5" t="s">
        <v>4</v>
      </c>
      <c r="B5" s="1">
        <v>-1.4974361089242119</v>
      </c>
      <c r="C5" s="1">
        <v>-1.4739759028724781</v>
      </c>
      <c r="D5" s="1">
        <v>-1.498965928192878</v>
      </c>
      <c r="E5" s="1">
        <v>-1.4978895909668803</v>
      </c>
      <c r="F5" s="1">
        <v>-1.0234185899457773</v>
      </c>
      <c r="H5" s="1">
        <f t="shared" si="3"/>
        <v>-1.5</v>
      </c>
      <c r="I5" s="1">
        <f t="shared" si="4"/>
        <v>-1.47</v>
      </c>
      <c r="J5" s="1">
        <f t="shared" si="5"/>
        <v>-1.5</v>
      </c>
      <c r="K5" s="1">
        <f t="shared" si="6"/>
        <v>-1.5</v>
      </c>
      <c r="L5" s="1">
        <f t="shared" si="7"/>
        <v>-1.02</v>
      </c>
      <c r="M5" s="4">
        <f>IF('D2 transponováno'!$D7='D2 do wordu'!B$1,'D2 transponováno'!$J7,IF('D2 transponováno'!$E7='D2 do wordu'!B$1,'D2 transponováno'!$K7,IF('D2 transponováno'!$F7='D2 do wordu'!B$1,'D2 transponováno'!$L7,IF('D2 transponováno'!$G7='D2 do wordu'!B$1,'D2 transponováno'!$M7,IF('D2 transponováno'!$H7='D2 do wordu'!B$1,'D2 transponováno'!$N7)))))</f>
        <v>3</v>
      </c>
      <c r="N5" s="4">
        <f>IF('D2 transponováno'!$D7='D2 do wordu'!C$1,'D2 transponováno'!$J7,IF('D2 transponováno'!$E7='D2 do wordu'!C$1,'D2 transponováno'!$K7,IF('D2 transponováno'!$F7='D2 do wordu'!C$1,'D2 transponováno'!$L7,IF('D2 transponováno'!$G7='D2 do wordu'!C$1,'D2 transponováno'!$M7,IF('D2 transponováno'!$H7='D2 do wordu'!C$1,'D2 transponováno'!$N7)))))</f>
        <v>4</v>
      </c>
      <c r="O5" s="4">
        <f>IF('D2 transponováno'!$D7='D2 do wordu'!D$1,'D2 transponováno'!$J7,IF('D2 transponováno'!$E7='D2 do wordu'!D$1,'D2 transponováno'!$K7,IF('D2 transponováno'!$F7='D2 do wordu'!D$1,'D2 transponováno'!$L7,IF('D2 transponováno'!$G7='D2 do wordu'!D$1,'D2 transponováno'!$M7,IF('D2 transponováno'!$H7='D2 do wordu'!D$1,'D2 transponováno'!$N7)))))</f>
        <v>1</v>
      </c>
      <c r="P5" s="4">
        <f>IF('D2 transponováno'!$D7='D2 do wordu'!E$1,'D2 transponováno'!$J7,IF('D2 transponováno'!$E7='D2 do wordu'!E$1,'D2 transponováno'!$K7,IF('D2 transponováno'!$F7='D2 do wordu'!E$1,'D2 transponováno'!$L7,IF('D2 transponováno'!$G7='D2 do wordu'!E$1,'D2 transponováno'!$M7,IF('D2 transponováno'!$H7='D2 do wordu'!E$1,'D2 transponováno'!$N7)))))</f>
        <v>2</v>
      </c>
      <c r="Q5" s="4">
        <f>IF('D2 transponováno'!$D7='D2 do wordu'!F$1,'D2 transponováno'!$J7,IF('D2 transponováno'!$E7='D2 do wordu'!F$1,'D2 transponováno'!$K7,IF('D2 transponováno'!$F7='D2 do wordu'!F$1,'D2 transponováno'!$L7,IF('D2 transponováno'!$G7='D2 do wordu'!F$1,'D2 transponováno'!$M7,IF('D2 transponováno'!$H7='D2 do wordu'!F$1,'D2 transponováno'!$N7)))))</f>
        <v>5</v>
      </c>
      <c r="S5" s="13" t="str">
        <f t="shared" si="8"/>
        <v>f4</v>
      </c>
      <c r="T5" s="6" t="str">
        <f t="shared" si="9"/>
        <v>-1,5 (3)</v>
      </c>
      <c r="U5" s="5" t="str">
        <f t="shared" si="10"/>
        <v>-1,47 (4)</v>
      </c>
      <c r="V5" s="18" t="str">
        <f t="shared" si="11"/>
        <v>-1,5 (1)</v>
      </c>
      <c r="W5" s="5" t="str">
        <f t="shared" si="12"/>
        <v>-1,5 (2)</v>
      </c>
      <c r="X5" s="23" t="str">
        <f t="shared" si="13"/>
        <v>-1,02 (5)</v>
      </c>
    </row>
    <row r="6" spans="1:24" x14ac:dyDescent="0.3">
      <c r="A6" t="s">
        <v>5</v>
      </c>
      <c r="B6" s="1">
        <v>1.0001676654417568</v>
      </c>
      <c r="C6" s="1">
        <v>1.0004730089535734</v>
      </c>
      <c r="D6" s="1">
        <v>1.000001888785248</v>
      </c>
      <c r="E6" s="1">
        <v>1.0000130754328695</v>
      </c>
      <c r="F6" s="1">
        <v>1.262098102336475</v>
      </c>
      <c r="H6" s="1">
        <f t="shared" si="3"/>
        <v>1</v>
      </c>
      <c r="I6" s="1">
        <f t="shared" si="4"/>
        <v>1</v>
      </c>
      <c r="J6" s="1">
        <f t="shared" si="5"/>
        <v>1</v>
      </c>
      <c r="K6" s="1">
        <f t="shared" si="6"/>
        <v>1</v>
      </c>
      <c r="L6" s="1">
        <f t="shared" si="7"/>
        <v>1.26</v>
      </c>
      <c r="M6" s="4">
        <f>IF('D2 transponováno'!$D8='D2 do wordu'!B$1,'D2 transponováno'!$J8,IF('D2 transponováno'!$E8='D2 do wordu'!B$1,'D2 transponováno'!$K8,IF('D2 transponováno'!$F8='D2 do wordu'!B$1,'D2 transponováno'!$L8,IF('D2 transponováno'!$G8='D2 do wordu'!B$1,'D2 transponováno'!$M8,IF('D2 transponováno'!$H8='D2 do wordu'!B$1,'D2 transponováno'!$N8)))))</f>
        <v>3</v>
      </c>
      <c r="N6" s="4">
        <f>IF('D2 transponováno'!$D8='D2 do wordu'!C$1,'D2 transponováno'!$J8,IF('D2 transponováno'!$E8='D2 do wordu'!C$1,'D2 transponováno'!$K8,IF('D2 transponováno'!$F8='D2 do wordu'!C$1,'D2 transponováno'!$L8,IF('D2 transponováno'!$G8='D2 do wordu'!C$1,'D2 transponováno'!$M8,IF('D2 transponováno'!$H8='D2 do wordu'!C$1,'D2 transponováno'!$N8)))))</f>
        <v>4</v>
      </c>
      <c r="O6" s="4">
        <f>IF('D2 transponováno'!$D8='D2 do wordu'!D$1,'D2 transponováno'!$J8,IF('D2 transponováno'!$E8='D2 do wordu'!D$1,'D2 transponováno'!$K8,IF('D2 transponováno'!$F8='D2 do wordu'!D$1,'D2 transponováno'!$L8,IF('D2 transponováno'!$G8='D2 do wordu'!D$1,'D2 transponováno'!$M8,IF('D2 transponováno'!$H8='D2 do wordu'!D$1,'D2 transponováno'!$N8)))))</f>
        <v>1</v>
      </c>
      <c r="P6" s="4">
        <f>IF('D2 transponováno'!$D8='D2 do wordu'!E$1,'D2 transponováno'!$J8,IF('D2 transponováno'!$E8='D2 do wordu'!E$1,'D2 transponováno'!$K8,IF('D2 transponováno'!$F8='D2 do wordu'!E$1,'D2 transponováno'!$L8,IF('D2 transponováno'!$G8='D2 do wordu'!E$1,'D2 transponováno'!$M8,IF('D2 transponováno'!$H8='D2 do wordu'!E$1,'D2 transponováno'!$N8)))))</f>
        <v>2</v>
      </c>
      <c r="Q6" s="4">
        <f>IF('D2 transponováno'!$D8='D2 do wordu'!F$1,'D2 transponováno'!$J8,IF('D2 transponováno'!$E8='D2 do wordu'!F$1,'D2 transponováno'!$K8,IF('D2 transponováno'!$F8='D2 do wordu'!F$1,'D2 transponováno'!$L8,IF('D2 transponováno'!$G8='D2 do wordu'!F$1,'D2 transponováno'!$M8,IF('D2 transponováno'!$H8='D2 do wordu'!F$1,'D2 transponováno'!$N8)))))</f>
        <v>5</v>
      </c>
      <c r="S6" s="13" t="str">
        <f t="shared" si="8"/>
        <v>f5</v>
      </c>
      <c r="T6" s="6" t="str">
        <f t="shared" si="9"/>
        <v>1 (3)</v>
      </c>
      <c r="U6" s="5" t="str">
        <f t="shared" si="10"/>
        <v>1 (4)</v>
      </c>
      <c r="V6" s="18" t="str">
        <f t="shared" si="11"/>
        <v>1 (1)</v>
      </c>
      <c r="W6" s="5" t="str">
        <f t="shared" si="12"/>
        <v>1 (2)</v>
      </c>
      <c r="X6" s="23" t="str">
        <f t="shared" si="13"/>
        <v>1,26 (5)</v>
      </c>
    </row>
    <row r="7" spans="1:24" x14ac:dyDescent="0.3">
      <c r="A7" t="s">
        <v>6</v>
      </c>
      <c r="B7" s="1">
        <v>4.44594098100906</v>
      </c>
      <c r="C7" s="1">
        <v>7.3066345676660882</v>
      </c>
      <c r="D7" s="1">
        <v>4.4469863792080018</v>
      </c>
      <c r="E7" s="1">
        <v>7.6941546073271541</v>
      </c>
      <c r="F7" s="1">
        <v>22.017325732615905</v>
      </c>
      <c r="H7" s="1">
        <f t="shared" si="3"/>
        <v>4.45</v>
      </c>
      <c r="I7" s="1">
        <f t="shared" si="4"/>
        <v>7.31</v>
      </c>
      <c r="J7" s="1">
        <f t="shared" si="5"/>
        <v>4.45</v>
      </c>
      <c r="K7" s="1">
        <f t="shared" si="6"/>
        <v>7.69</v>
      </c>
      <c r="L7" s="1">
        <f t="shared" si="7"/>
        <v>22.02</v>
      </c>
      <c r="M7" s="4">
        <f>IF('D2 transponováno'!$D9='D2 do wordu'!B$1,'D2 transponováno'!$J9,IF('D2 transponováno'!$E9='D2 do wordu'!B$1,'D2 transponováno'!$K9,IF('D2 transponováno'!$F9='D2 do wordu'!B$1,'D2 transponováno'!$L9,IF('D2 transponováno'!$G9='D2 do wordu'!B$1,'D2 transponováno'!$M9,IF('D2 transponováno'!$H9='D2 do wordu'!B$1,'D2 transponováno'!$N9)))))</f>
        <v>1</v>
      </c>
      <c r="N7" s="4">
        <f>IF('D2 transponováno'!$D9='D2 do wordu'!C$1,'D2 transponováno'!$J9,IF('D2 transponováno'!$E9='D2 do wordu'!C$1,'D2 transponováno'!$K9,IF('D2 transponováno'!$F9='D2 do wordu'!C$1,'D2 transponováno'!$L9,IF('D2 transponováno'!$G9='D2 do wordu'!C$1,'D2 transponováno'!$M9,IF('D2 transponováno'!$H9='D2 do wordu'!C$1,'D2 transponováno'!$N9)))))</f>
        <v>3</v>
      </c>
      <c r="O7" s="4">
        <f>IF('D2 transponováno'!$D9='D2 do wordu'!D$1,'D2 transponováno'!$J9,IF('D2 transponováno'!$E9='D2 do wordu'!D$1,'D2 transponováno'!$K9,IF('D2 transponováno'!$F9='D2 do wordu'!D$1,'D2 transponováno'!$L9,IF('D2 transponováno'!$G9='D2 do wordu'!D$1,'D2 transponováno'!$M9,IF('D2 transponováno'!$H9='D2 do wordu'!D$1,'D2 transponováno'!$N9)))))</f>
        <v>2</v>
      </c>
      <c r="P7" s="4">
        <f>IF('D2 transponováno'!$D9='D2 do wordu'!E$1,'D2 transponováno'!$J9,IF('D2 transponováno'!$E9='D2 do wordu'!E$1,'D2 transponováno'!$K9,IF('D2 transponováno'!$F9='D2 do wordu'!E$1,'D2 transponováno'!$L9,IF('D2 transponováno'!$G9='D2 do wordu'!E$1,'D2 transponováno'!$M9,IF('D2 transponováno'!$H9='D2 do wordu'!E$1,'D2 transponováno'!$N9)))))</f>
        <v>4</v>
      </c>
      <c r="Q7" s="4">
        <f>IF('D2 transponováno'!$D9='D2 do wordu'!F$1,'D2 transponováno'!$J9,IF('D2 transponováno'!$E9='D2 do wordu'!F$1,'D2 transponováno'!$K9,IF('D2 transponováno'!$F9='D2 do wordu'!F$1,'D2 transponováno'!$L9,IF('D2 transponováno'!$G9='D2 do wordu'!F$1,'D2 transponováno'!$M9,IF('D2 transponováno'!$H9='D2 do wordu'!F$1,'D2 transponováno'!$N9)))))</f>
        <v>5</v>
      </c>
      <c r="S7" s="13" t="str">
        <f t="shared" si="8"/>
        <v>f6</v>
      </c>
      <c r="T7" s="6" t="str">
        <f t="shared" si="9"/>
        <v>4,45 (1)</v>
      </c>
      <c r="U7" s="5" t="str">
        <f t="shared" si="10"/>
        <v>7,31 (3)</v>
      </c>
      <c r="V7" s="5" t="str">
        <f t="shared" si="11"/>
        <v>4,45 (2)</v>
      </c>
      <c r="W7" s="5" t="str">
        <f t="shared" si="12"/>
        <v>7,69 (4)</v>
      </c>
      <c r="X7" s="23" t="str">
        <f t="shared" si="13"/>
        <v>22,02 (5)</v>
      </c>
    </row>
    <row r="8" spans="1:24" x14ac:dyDescent="0.3">
      <c r="A8" t="s">
        <v>7</v>
      </c>
      <c r="B8" s="1">
        <v>-197.68773403742509</v>
      </c>
      <c r="C8" s="1">
        <v>-140.11956860594799</v>
      </c>
      <c r="D8" s="1">
        <v>-200.6964784110591</v>
      </c>
      <c r="E8" s="1">
        <v>-312.23430549002592</v>
      </c>
      <c r="F8" s="1">
        <v>-87.70267236033483</v>
      </c>
      <c r="H8" s="1">
        <f t="shared" si="3"/>
        <v>-197.69</v>
      </c>
      <c r="I8" s="1">
        <f t="shared" si="4"/>
        <v>-140.12</v>
      </c>
      <c r="J8" s="1">
        <f t="shared" si="5"/>
        <v>-200.7</v>
      </c>
      <c r="K8" s="1">
        <f t="shared" si="6"/>
        <v>-312.23</v>
      </c>
      <c r="L8" s="1">
        <f t="shared" si="7"/>
        <v>-87.7</v>
      </c>
      <c r="M8" s="4">
        <f>IF('D2 transponováno'!$D10='D2 do wordu'!B$1,'D2 transponováno'!$J10,IF('D2 transponováno'!$E10='D2 do wordu'!B$1,'D2 transponováno'!$K10,IF('D2 transponováno'!$F10='D2 do wordu'!B$1,'D2 transponováno'!$L10,IF('D2 transponováno'!$G10='D2 do wordu'!B$1,'D2 transponováno'!$M10,IF('D2 transponováno'!$H10='D2 do wordu'!B$1,'D2 transponováno'!$N10)))))</f>
        <v>3</v>
      </c>
      <c r="N8" s="4">
        <f>IF('D2 transponováno'!$D10='D2 do wordu'!C$1,'D2 transponováno'!$J10,IF('D2 transponováno'!$E10='D2 do wordu'!C$1,'D2 transponováno'!$K10,IF('D2 transponováno'!$F10='D2 do wordu'!C$1,'D2 transponováno'!$L10,IF('D2 transponováno'!$G10='D2 do wordu'!C$1,'D2 transponováno'!$M10,IF('D2 transponováno'!$H10='D2 do wordu'!C$1,'D2 transponováno'!$N10)))))</f>
        <v>4</v>
      </c>
      <c r="O8" s="4">
        <f>IF('D2 transponováno'!$D10='D2 do wordu'!D$1,'D2 transponováno'!$J10,IF('D2 transponováno'!$E10='D2 do wordu'!D$1,'D2 transponováno'!$K10,IF('D2 transponováno'!$F10='D2 do wordu'!D$1,'D2 transponováno'!$L10,IF('D2 transponováno'!$G10='D2 do wordu'!D$1,'D2 transponováno'!$M10,IF('D2 transponováno'!$H10='D2 do wordu'!D$1,'D2 transponováno'!$N10)))))</f>
        <v>2</v>
      </c>
      <c r="P8" s="4">
        <f>IF('D2 transponováno'!$D10='D2 do wordu'!E$1,'D2 transponováno'!$J10,IF('D2 transponováno'!$E10='D2 do wordu'!E$1,'D2 transponováno'!$K10,IF('D2 transponováno'!$F10='D2 do wordu'!E$1,'D2 transponováno'!$L10,IF('D2 transponováno'!$G10='D2 do wordu'!E$1,'D2 transponováno'!$M10,IF('D2 transponováno'!$H10='D2 do wordu'!E$1,'D2 transponováno'!$N10)))))</f>
        <v>1</v>
      </c>
      <c r="Q8" s="4">
        <f>IF('D2 transponováno'!$D10='D2 do wordu'!F$1,'D2 transponováno'!$J10,IF('D2 transponováno'!$E10='D2 do wordu'!F$1,'D2 transponováno'!$K10,IF('D2 transponováno'!$F10='D2 do wordu'!F$1,'D2 transponováno'!$L10,IF('D2 transponováno'!$G10='D2 do wordu'!F$1,'D2 transponováno'!$M10,IF('D2 transponováno'!$H10='D2 do wordu'!F$1,'D2 transponováno'!$N10)))))</f>
        <v>5</v>
      </c>
      <c r="S8" s="13" t="str">
        <f t="shared" si="8"/>
        <v>f7</v>
      </c>
      <c r="T8" s="6" t="str">
        <f t="shared" si="9"/>
        <v>-197,69 (3)</v>
      </c>
      <c r="U8" s="5" t="str">
        <f t="shared" si="10"/>
        <v>-140,12 (4)</v>
      </c>
      <c r="V8" s="5" t="str">
        <f t="shared" si="11"/>
        <v>-200,7 (2)</v>
      </c>
      <c r="W8" s="18" t="str">
        <f t="shared" si="12"/>
        <v>-312,23 (1)</v>
      </c>
      <c r="X8" s="23" t="str">
        <f t="shared" si="13"/>
        <v>-87,7 (5)</v>
      </c>
    </row>
    <row r="9" spans="1:24" x14ac:dyDescent="0.3">
      <c r="A9" t="s">
        <v>8</v>
      </c>
      <c r="B9" s="1">
        <v>-95.855440657108105</v>
      </c>
      <c r="C9" s="1">
        <v>-86.811729897962067</v>
      </c>
      <c r="D9" s="1">
        <v>-97.962156468004011</v>
      </c>
      <c r="E9" s="1">
        <v>-238.11262363848326</v>
      </c>
      <c r="F9" s="1">
        <v>-63.273745894483483</v>
      </c>
      <c r="H9" s="1">
        <f t="shared" si="3"/>
        <v>-95.86</v>
      </c>
      <c r="I9" s="1">
        <f t="shared" si="4"/>
        <v>-86.81</v>
      </c>
      <c r="J9" s="1">
        <f t="shared" si="5"/>
        <v>-97.96</v>
      </c>
      <c r="K9" s="1">
        <f t="shared" si="6"/>
        <v>-238.11</v>
      </c>
      <c r="L9" s="1">
        <f t="shared" si="7"/>
        <v>-63.27</v>
      </c>
      <c r="M9" s="4">
        <f>IF('D2 transponováno'!$D11='D2 do wordu'!B$1,'D2 transponováno'!$J11,IF('D2 transponováno'!$E11='D2 do wordu'!B$1,'D2 transponováno'!$K11,IF('D2 transponováno'!$F11='D2 do wordu'!B$1,'D2 transponováno'!$L11,IF('D2 transponováno'!$G11='D2 do wordu'!B$1,'D2 transponováno'!$M11,IF('D2 transponováno'!$H11='D2 do wordu'!B$1,'D2 transponováno'!$N11)))))</f>
        <v>3</v>
      </c>
      <c r="N9" s="4">
        <f>IF('D2 transponováno'!$D11='D2 do wordu'!C$1,'D2 transponováno'!$J11,IF('D2 transponováno'!$E11='D2 do wordu'!C$1,'D2 transponováno'!$K11,IF('D2 transponováno'!$F11='D2 do wordu'!C$1,'D2 transponováno'!$L11,IF('D2 transponováno'!$G11='D2 do wordu'!C$1,'D2 transponováno'!$M11,IF('D2 transponováno'!$H11='D2 do wordu'!C$1,'D2 transponováno'!$N11)))))</f>
        <v>4</v>
      </c>
      <c r="O9" s="4">
        <f>IF('D2 transponováno'!$D11='D2 do wordu'!D$1,'D2 transponováno'!$J11,IF('D2 transponováno'!$E11='D2 do wordu'!D$1,'D2 transponováno'!$K11,IF('D2 transponováno'!$F11='D2 do wordu'!D$1,'D2 transponováno'!$L11,IF('D2 transponováno'!$G11='D2 do wordu'!D$1,'D2 transponováno'!$M11,IF('D2 transponováno'!$H11='D2 do wordu'!D$1,'D2 transponováno'!$N11)))))</f>
        <v>2</v>
      </c>
      <c r="P9" s="4">
        <f>IF('D2 transponováno'!$D11='D2 do wordu'!E$1,'D2 transponováno'!$J11,IF('D2 transponováno'!$E11='D2 do wordu'!E$1,'D2 transponováno'!$K11,IF('D2 transponováno'!$F11='D2 do wordu'!E$1,'D2 transponováno'!$L11,IF('D2 transponováno'!$G11='D2 do wordu'!E$1,'D2 transponováno'!$M11,IF('D2 transponováno'!$H11='D2 do wordu'!E$1,'D2 transponováno'!$N11)))))</f>
        <v>1</v>
      </c>
      <c r="Q9" s="4">
        <f>IF('D2 transponováno'!$D11='D2 do wordu'!F$1,'D2 transponováno'!$J11,IF('D2 transponováno'!$E11='D2 do wordu'!F$1,'D2 transponováno'!$K11,IF('D2 transponováno'!$F11='D2 do wordu'!F$1,'D2 transponováno'!$L11,IF('D2 transponováno'!$G11='D2 do wordu'!F$1,'D2 transponováno'!$M11,IF('D2 transponováno'!$H11='D2 do wordu'!F$1,'D2 transponováno'!$N11)))))</f>
        <v>5</v>
      </c>
      <c r="S9" s="13" t="str">
        <f t="shared" si="8"/>
        <v>f8</v>
      </c>
      <c r="T9" s="6" t="str">
        <f t="shared" si="9"/>
        <v>-95,86 (3)</v>
      </c>
      <c r="U9" s="5" t="str">
        <f t="shared" si="10"/>
        <v>-86,81 (4)</v>
      </c>
      <c r="V9" s="5" t="str">
        <f t="shared" si="11"/>
        <v>-97,96 (2)</v>
      </c>
      <c r="W9" s="18" t="str">
        <f t="shared" si="12"/>
        <v>-238,11 (1)</v>
      </c>
      <c r="X9" s="23" t="str">
        <f t="shared" si="13"/>
        <v>-63,27 (5)</v>
      </c>
    </row>
    <row r="10" spans="1:24" x14ac:dyDescent="0.3">
      <c r="A10" t="s">
        <v>9</v>
      </c>
      <c r="B10" s="1">
        <v>-0.99728248017026266</v>
      </c>
      <c r="C10" s="1">
        <v>-0.9783502275308068</v>
      </c>
      <c r="D10" s="1">
        <v>-0.99982498244129103</v>
      </c>
      <c r="E10" s="1">
        <v>-0.99964164003599598</v>
      </c>
      <c r="F10" s="1">
        <v>-0.52516996603679744</v>
      </c>
      <c r="H10" s="1">
        <f t="shared" si="3"/>
        <v>-1</v>
      </c>
      <c r="I10" s="1">
        <f t="shared" si="4"/>
        <v>-0.98</v>
      </c>
      <c r="J10" s="1">
        <f t="shared" si="5"/>
        <v>-1</v>
      </c>
      <c r="K10" s="1">
        <f t="shared" si="6"/>
        <v>-1</v>
      </c>
      <c r="L10" s="1">
        <f t="shared" si="7"/>
        <v>-0.53</v>
      </c>
      <c r="M10" s="4">
        <f>IF('D2 transponováno'!$D12='D2 do wordu'!B$1,'D2 transponováno'!$J12,IF('D2 transponováno'!$E12='D2 do wordu'!B$1,'D2 transponováno'!$K12,IF('D2 transponováno'!$F12='D2 do wordu'!B$1,'D2 transponováno'!$L12,IF('D2 transponováno'!$G12='D2 do wordu'!B$1,'D2 transponováno'!$M12,IF('D2 transponováno'!$H12='D2 do wordu'!B$1,'D2 transponováno'!$N12)))))</f>
        <v>3</v>
      </c>
      <c r="N10" s="4">
        <f>IF('D2 transponováno'!$D12='D2 do wordu'!C$1,'D2 transponováno'!$J12,IF('D2 transponováno'!$E12='D2 do wordu'!C$1,'D2 transponováno'!$K12,IF('D2 transponováno'!$F12='D2 do wordu'!C$1,'D2 transponováno'!$L12,IF('D2 transponováno'!$G12='D2 do wordu'!C$1,'D2 transponováno'!$M12,IF('D2 transponováno'!$H12='D2 do wordu'!C$1,'D2 transponováno'!$N12)))))</f>
        <v>4</v>
      </c>
      <c r="O10" s="4">
        <f>IF('D2 transponováno'!$D12='D2 do wordu'!D$1,'D2 transponováno'!$J12,IF('D2 transponováno'!$E12='D2 do wordu'!D$1,'D2 transponováno'!$K12,IF('D2 transponováno'!$F12='D2 do wordu'!D$1,'D2 transponováno'!$L12,IF('D2 transponováno'!$G12='D2 do wordu'!D$1,'D2 transponováno'!$M12,IF('D2 transponováno'!$H12='D2 do wordu'!D$1,'D2 transponováno'!$N12)))))</f>
        <v>1</v>
      </c>
      <c r="P10" s="4">
        <f>IF('D2 transponováno'!$D12='D2 do wordu'!E$1,'D2 transponováno'!$J12,IF('D2 transponováno'!$E12='D2 do wordu'!E$1,'D2 transponováno'!$K12,IF('D2 transponováno'!$F12='D2 do wordu'!E$1,'D2 transponováno'!$L12,IF('D2 transponováno'!$G12='D2 do wordu'!E$1,'D2 transponováno'!$M12,IF('D2 transponováno'!$H12='D2 do wordu'!E$1,'D2 transponováno'!$N12)))))</f>
        <v>2</v>
      </c>
      <c r="Q10" s="4">
        <f>IF('D2 transponováno'!$D12='D2 do wordu'!F$1,'D2 transponováno'!$J12,IF('D2 transponováno'!$E12='D2 do wordu'!F$1,'D2 transponováno'!$K12,IF('D2 transponováno'!$F12='D2 do wordu'!F$1,'D2 transponováno'!$L12,IF('D2 transponováno'!$G12='D2 do wordu'!F$1,'D2 transponováno'!$M12,IF('D2 transponováno'!$H12='D2 do wordu'!F$1,'D2 transponováno'!$N12)))))</f>
        <v>5</v>
      </c>
      <c r="S10" s="13" t="str">
        <f t="shared" si="8"/>
        <v>f9</v>
      </c>
      <c r="T10" s="6" t="str">
        <f t="shared" si="9"/>
        <v>-1 (3)</v>
      </c>
      <c r="U10" s="5" t="str">
        <f t="shared" si="10"/>
        <v>-0,98 (4)</v>
      </c>
      <c r="V10" s="18" t="str">
        <f t="shared" si="11"/>
        <v>-1 (1)</v>
      </c>
      <c r="W10" s="5" t="str">
        <f t="shared" si="12"/>
        <v>-1 (2)</v>
      </c>
      <c r="X10" s="23" t="str">
        <f t="shared" si="13"/>
        <v>-0,53 (5)</v>
      </c>
    </row>
    <row r="11" spans="1:24" x14ac:dyDescent="0.3">
      <c r="A11" t="s">
        <v>10</v>
      </c>
      <c r="B11" s="1">
        <v>-0.89679897339315595</v>
      </c>
      <c r="C11" s="1">
        <v>-0.73296835083361322</v>
      </c>
      <c r="D11" s="1">
        <v>-0.92688989953766843</v>
      </c>
      <c r="E11" s="1">
        <v>-0.5749880289788446</v>
      </c>
      <c r="F11" s="1">
        <v>-4.9858952502978891E-5</v>
      </c>
      <c r="H11" s="1">
        <f t="shared" si="3"/>
        <v>-0.9</v>
      </c>
      <c r="I11" s="1">
        <f t="shared" si="4"/>
        <v>-0.73</v>
      </c>
      <c r="J11" s="1">
        <f t="shared" si="5"/>
        <v>-0.93</v>
      </c>
      <c r="K11" s="1">
        <f t="shared" si="6"/>
        <v>-0.56999999999999995</v>
      </c>
      <c r="L11" s="1">
        <f t="shared" si="7"/>
        <v>0</v>
      </c>
      <c r="M11" s="4">
        <f>IF('D2 transponováno'!$D13='D2 do wordu'!B$1,'D2 transponováno'!$J13,IF('D2 transponováno'!$E13='D2 do wordu'!B$1,'D2 transponováno'!$K13,IF('D2 transponováno'!$F13='D2 do wordu'!B$1,'D2 transponováno'!$L13,IF('D2 transponováno'!$G13='D2 do wordu'!B$1,'D2 transponováno'!$M13,IF('D2 transponováno'!$H13='D2 do wordu'!B$1,'D2 transponováno'!$N13)))))</f>
        <v>2</v>
      </c>
      <c r="N11" s="4">
        <f>IF('D2 transponováno'!$D13='D2 do wordu'!C$1,'D2 transponováno'!$J13,IF('D2 transponováno'!$E13='D2 do wordu'!C$1,'D2 transponováno'!$K13,IF('D2 transponováno'!$F13='D2 do wordu'!C$1,'D2 transponováno'!$L13,IF('D2 transponováno'!$G13='D2 do wordu'!C$1,'D2 transponováno'!$M13,IF('D2 transponováno'!$H13='D2 do wordu'!C$1,'D2 transponováno'!$N13)))))</f>
        <v>3</v>
      </c>
      <c r="O11" s="4">
        <f>IF('D2 transponováno'!$D13='D2 do wordu'!D$1,'D2 transponováno'!$J13,IF('D2 transponováno'!$E13='D2 do wordu'!D$1,'D2 transponováno'!$K13,IF('D2 transponováno'!$F13='D2 do wordu'!D$1,'D2 transponováno'!$L13,IF('D2 transponováno'!$G13='D2 do wordu'!D$1,'D2 transponováno'!$M13,IF('D2 transponováno'!$H13='D2 do wordu'!D$1,'D2 transponováno'!$N13)))))</f>
        <v>1</v>
      </c>
      <c r="P11" s="4">
        <f>IF('D2 transponováno'!$D13='D2 do wordu'!E$1,'D2 transponováno'!$J13,IF('D2 transponováno'!$E13='D2 do wordu'!E$1,'D2 transponováno'!$K13,IF('D2 transponováno'!$F13='D2 do wordu'!E$1,'D2 transponováno'!$L13,IF('D2 transponováno'!$G13='D2 do wordu'!E$1,'D2 transponováno'!$M13,IF('D2 transponováno'!$H13='D2 do wordu'!E$1,'D2 transponováno'!$N13)))))</f>
        <v>4</v>
      </c>
      <c r="Q11" s="4">
        <f>IF('D2 transponováno'!$D13='D2 do wordu'!F$1,'D2 transponováno'!$J13,IF('D2 transponováno'!$E13='D2 do wordu'!F$1,'D2 transponováno'!$K13,IF('D2 transponováno'!$F13='D2 do wordu'!F$1,'D2 transponováno'!$L13,IF('D2 transponováno'!$G13='D2 do wordu'!F$1,'D2 transponováno'!$M13,IF('D2 transponováno'!$H13='D2 do wordu'!F$1,'D2 transponováno'!$N13)))))</f>
        <v>5</v>
      </c>
      <c r="S11" s="13" t="str">
        <f t="shared" si="8"/>
        <v>f10</v>
      </c>
      <c r="T11" s="6" t="str">
        <f t="shared" si="9"/>
        <v>-0,9 (2)</v>
      </c>
      <c r="U11" s="5" t="str">
        <f t="shared" si="10"/>
        <v>-0,73 (3)</v>
      </c>
      <c r="V11" s="18" t="str">
        <f t="shared" si="11"/>
        <v>-0,93 (1)</v>
      </c>
      <c r="W11" s="5" t="str">
        <f t="shared" si="12"/>
        <v>-0,57 (4)</v>
      </c>
      <c r="X11" s="23" t="str">
        <f t="shared" si="13"/>
        <v>0 (5)</v>
      </c>
    </row>
    <row r="12" spans="1:24" x14ac:dyDescent="0.3">
      <c r="A12" t="s">
        <v>11</v>
      </c>
      <c r="B12" s="1">
        <v>0.67705171532886688</v>
      </c>
      <c r="C12" s="1">
        <v>0.49979999076183318</v>
      </c>
      <c r="D12" s="1">
        <v>5.8427961701892714</v>
      </c>
      <c r="E12" s="1">
        <v>0.72709964382433045</v>
      </c>
      <c r="F12" s="1">
        <v>273.76661401574864</v>
      </c>
      <c r="H12" s="1">
        <f t="shared" si="3"/>
        <v>0.68</v>
      </c>
      <c r="I12" s="1">
        <f t="shared" si="4"/>
        <v>0.5</v>
      </c>
      <c r="J12" s="1">
        <f t="shared" si="5"/>
        <v>5.84</v>
      </c>
      <c r="K12" s="1">
        <f t="shared" si="6"/>
        <v>0.73</v>
      </c>
      <c r="L12" s="1">
        <f t="shared" si="7"/>
        <v>273.77</v>
      </c>
      <c r="M12" s="4">
        <f>IF('D2 transponováno'!$D14='D2 do wordu'!B$1,'D2 transponováno'!$J14,IF('D2 transponováno'!$E14='D2 do wordu'!B$1,'D2 transponováno'!$K14,IF('D2 transponováno'!$F14='D2 do wordu'!B$1,'D2 transponováno'!$L14,IF('D2 transponováno'!$G14='D2 do wordu'!B$1,'D2 transponováno'!$M14,IF('D2 transponováno'!$H14='D2 do wordu'!B$1,'D2 transponováno'!$N14)))))</f>
        <v>2</v>
      </c>
      <c r="N12" s="4">
        <f>IF('D2 transponováno'!$D14='D2 do wordu'!C$1,'D2 transponováno'!$J14,IF('D2 transponováno'!$E14='D2 do wordu'!C$1,'D2 transponováno'!$K14,IF('D2 transponováno'!$F14='D2 do wordu'!C$1,'D2 transponováno'!$L14,IF('D2 transponováno'!$G14='D2 do wordu'!C$1,'D2 transponováno'!$M14,IF('D2 transponováno'!$H14='D2 do wordu'!C$1,'D2 transponováno'!$N14)))))</f>
        <v>1</v>
      </c>
      <c r="O12" s="4">
        <f>IF('D2 transponováno'!$D14='D2 do wordu'!D$1,'D2 transponováno'!$J14,IF('D2 transponováno'!$E14='D2 do wordu'!D$1,'D2 transponováno'!$K14,IF('D2 transponováno'!$F14='D2 do wordu'!D$1,'D2 transponováno'!$L14,IF('D2 transponováno'!$G14='D2 do wordu'!D$1,'D2 transponováno'!$M14,IF('D2 transponováno'!$H14='D2 do wordu'!D$1,'D2 transponováno'!$N14)))))</f>
        <v>4</v>
      </c>
      <c r="P12" s="4">
        <f>IF('D2 transponováno'!$D14='D2 do wordu'!E$1,'D2 transponováno'!$J14,IF('D2 transponováno'!$E14='D2 do wordu'!E$1,'D2 transponováno'!$K14,IF('D2 transponováno'!$F14='D2 do wordu'!E$1,'D2 transponováno'!$L14,IF('D2 transponováno'!$G14='D2 do wordu'!E$1,'D2 transponováno'!$M14,IF('D2 transponováno'!$H14='D2 do wordu'!E$1,'D2 transponováno'!$N14)))))</f>
        <v>3</v>
      </c>
      <c r="Q12" s="4">
        <f>IF('D2 transponováno'!$D14='D2 do wordu'!F$1,'D2 transponováno'!$J14,IF('D2 transponováno'!$E14='D2 do wordu'!F$1,'D2 transponováno'!$K14,IF('D2 transponováno'!$F14='D2 do wordu'!F$1,'D2 transponováno'!$L14,IF('D2 transponováno'!$G14='D2 do wordu'!F$1,'D2 transponováno'!$M14,IF('D2 transponováno'!$H14='D2 do wordu'!F$1,'D2 transponováno'!$N14)))))</f>
        <v>5</v>
      </c>
      <c r="S12" s="13" t="str">
        <f t="shared" si="8"/>
        <v>f11</v>
      </c>
      <c r="T12" s="6" t="str">
        <f t="shared" si="9"/>
        <v>0,68 (2)</v>
      </c>
      <c r="U12" s="18" t="str">
        <f t="shared" si="10"/>
        <v>0,5 (1)</v>
      </c>
      <c r="V12" s="5" t="str">
        <f t="shared" si="11"/>
        <v>5,84 (4)</v>
      </c>
      <c r="W12" s="5" t="str">
        <f t="shared" si="12"/>
        <v>0,73 (3)</v>
      </c>
      <c r="X12" s="23" t="str">
        <f t="shared" si="13"/>
        <v>273,77 (5)</v>
      </c>
    </row>
    <row r="13" spans="1:24" x14ac:dyDescent="0.3">
      <c r="A13" t="s">
        <v>12</v>
      </c>
      <c r="B13" s="1">
        <v>-2.0626118708227286</v>
      </c>
      <c r="C13" s="1">
        <v>-1.8909393160663077</v>
      </c>
      <c r="D13" s="1">
        <v>-2.0626118708227286</v>
      </c>
      <c r="E13" s="1">
        <v>-1.9114297378976479</v>
      </c>
      <c r="F13" s="1">
        <v>-0.86290373107392948</v>
      </c>
      <c r="H13" s="1">
        <f t="shared" si="3"/>
        <v>-2.06</v>
      </c>
      <c r="I13" s="1">
        <f t="shared" si="4"/>
        <v>-1.89</v>
      </c>
      <c r="J13" s="1">
        <f t="shared" si="5"/>
        <v>-2.06</v>
      </c>
      <c r="K13" s="1">
        <f t="shared" si="6"/>
        <v>-1.91</v>
      </c>
      <c r="L13" s="1">
        <f t="shared" si="7"/>
        <v>-0.86</v>
      </c>
      <c r="M13" s="3">
        <f>IF('D2 transponováno'!$D15='D2 do wordu'!B$1,'D2 transponováno'!$J15,IF('D2 transponováno'!$E15='D2 do wordu'!B$1,'D2 transponováno'!$K15,IF('D2 transponováno'!$F15='D2 do wordu'!B$1,'D2 transponováno'!$L15,IF('D2 transponováno'!$G15='D2 do wordu'!B$1,'D2 transponováno'!$M15,IF('D2 transponováno'!$H15='D2 do wordu'!B$1,'D2 transponováno'!$N15)))))</f>
        <v>1.5</v>
      </c>
      <c r="N13" s="4">
        <f>IF('D2 transponováno'!$D15='D2 do wordu'!C$1,'D2 transponováno'!$J15,IF('D2 transponováno'!$E15='D2 do wordu'!C$1,'D2 transponováno'!$K15,IF('D2 transponováno'!$F15='D2 do wordu'!C$1,'D2 transponováno'!$L15,IF('D2 transponováno'!$G15='D2 do wordu'!C$1,'D2 transponováno'!$M15,IF('D2 transponováno'!$H15='D2 do wordu'!C$1,'D2 transponováno'!$N15)))))</f>
        <v>4</v>
      </c>
      <c r="O13" s="3">
        <f>IF('D2 transponováno'!$D15='D2 do wordu'!D$1,'D2 transponováno'!$J15,IF('D2 transponováno'!$E15='D2 do wordu'!D$1,'D2 transponováno'!$K15,IF('D2 transponováno'!$F15='D2 do wordu'!D$1,'D2 transponováno'!$L15,IF('D2 transponováno'!$G15='D2 do wordu'!D$1,'D2 transponováno'!$M15,IF('D2 transponováno'!$H15='D2 do wordu'!D$1,'D2 transponováno'!$N15)))))</f>
        <v>1.5</v>
      </c>
      <c r="P13" s="4">
        <f>IF('D2 transponováno'!$D15='D2 do wordu'!E$1,'D2 transponováno'!$J15,IF('D2 transponováno'!$E15='D2 do wordu'!E$1,'D2 transponováno'!$K15,IF('D2 transponováno'!$F15='D2 do wordu'!E$1,'D2 transponováno'!$L15,IF('D2 transponováno'!$G15='D2 do wordu'!E$1,'D2 transponováno'!$M15,IF('D2 transponováno'!$H15='D2 do wordu'!E$1,'D2 transponováno'!$N15)))))</f>
        <v>3</v>
      </c>
      <c r="Q13" s="4">
        <f>IF('D2 transponováno'!$D15='D2 do wordu'!F$1,'D2 transponováno'!$J15,IF('D2 transponováno'!$E15='D2 do wordu'!F$1,'D2 transponováno'!$K15,IF('D2 transponováno'!$F15='D2 do wordu'!F$1,'D2 transponováno'!$L15,IF('D2 transponováno'!$G15='D2 do wordu'!F$1,'D2 transponováno'!$M15,IF('D2 transponováno'!$H15='D2 do wordu'!F$1,'D2 transponováno'!$N15)))))</f>
        <v>5</v>
      </c>
      <c r="S13" s="13" t="str">
        <f t="shared" si="8"/>
        <v>f12</v>
      </c>
      <c r="T13" s="20" t="str">
        <f t="shared" si="9"/>
        <v>-2,06 (1,5)</v>
      </c>
      <c r="U13" s="5" t="str">
        <f t="shared" si="10"/>
        <v>-1,89 (4)</v>
      </c>
      <c r="V13" s="18" t="str">
        <f t="shared" si="11"/>
        <v>-2,06 (1,5)</v>
      </c>
      <c r="W13" s="5" t="str">
        <f t="shared" si="12"/>
        <v>-1,91 (3)</v>
      </c>
      <c r="X13" s="23" t="str">
        <f t="shared" si="13"/>
        <v>-0,86 (5)</v>
      </c>
    </row>
    <row r="14" spans="1:24" x14ac:dyDescent="0.3">
      <c r="A14" t="s">
        <v>13</v>
      </c>
      <c r="B14" s="1">
        <v>-69.607989563348767</v>
      </c>
      <c r="C14" s="1">
        <v>-62.117902624249318</v>
      </c>
      <c r="D14" s="1">
        <v>-70.724380080537969</v>
      </c>
      <c r="E14" s="1">
        <v>-414.85555468319421</v>
      </c>
      <c r="F14" s="1">
        <v>-31.486584949723984</v>
      </c>
      <c r="H14" s="1">
        <f t="shared" si="3"/>
        <v>-69.61</v>
      </c>
      <c r="I14" s="1">
        <f t="shared" si="4"/>
        <v>-62.12</v>
      </c>
      <c r="J14" s="1">
        <f t="shared" si="5"/>
        <v>-70.72</v>
      </c>
      <c r="K14" s="1">
        <f t="shared" si="6"/>
        <v>-414.86</v>
      </c>
      <c r="L14" s="1">
        <f t="shared" si="7"/>
        <v>-31.49</v>
      </c>
      <c r="M14" s="4">
        <f>IF('D2 transponováno'!$D16='D2 do wordu'!B$1,'D2 transponováno'!$J16,IF('D2 transponováno'!$E16='D2 do wordu'!B$1,'D2 transponováno'!$K16,IF('D2 transponováno'!$F16='D2 do wordu'!B$1,'D2 transponováno'!$L16,IF('D2 transponováno'!$G16='D2 do wordu'!B$1,'D2 transponováno'!$M16,IF('D2 transponováno'!$H16='D2 do wordu'!B$1,'D2 transponováno'!$N16)))))</f>
        <v>3</v>
      </c>
      <c r="N14" s="4">
        <f>IF('D2 transponováno'!$D16='D2 do wordu'!C$1,'D2 transponováno'!$J16,IF('D2 transponováno'!$E16='D2 do wordu'!C$1,'D2 transponováno'!$K16,IF('D2 transponováno'!$F16='D2 do wordu'!C$1,'D2 transponováno'!$L16,IF('D2 transponováno'!$G16='D2 do wordu'!C$1,'D2 transponováno'!$M16,IF('D2 transponováno'!$H16='D2 do wordu'!C$1,'D2 transponováno'!$N16)))))</f>
        <v>4</v>
      </c>
      <c r="O14" s="4">
        <f>IF('D2 transponováno'!$D16='D2 do wordu'!D$1,'D2 transponováno'!$J16,IF('D2 transponováno'!$E16='D2 do wordu'!D$1,'D2 transponováno'!$K16,IF('D2 transponováno'!$F16='D2 do wordu'!D$1,'D2 transponováno'!$L16,IF('D2 transponováno'!$G16='D2 do wordu'!D$1,'D2 transponováno'!$M16,IF('D2 transponováno'!$H16='D2 do wordu'!D$1,'D2 transponováno'!$N16)))))</f>
        <v>2</v>
      </c>
      <c r="P14" s="4">
        <f>IF('D2 transponováno'!$D16='D2 do wordu'!E$1,'D2 transponováno'!$J16,IF('D2 transponováno'!$E16='D2 do wordu'!E$1,'D2 transponováno'!$K16,IF('D2 transponováno'!$F16='D2 do wordu'!E$1,'D2 transponováno'!$L16,IF('D2 transponováno'!$G16='D2 do wordu'!E$1,'D2 transponováno'!$M16,IF('D2 transponováno'!$H16='D2 do wordu'!E$1,'D2 transponováno'!$N16)))))</f>
        <v>1</v>
      </c>
      <c r="Q14" s="4">
        <f>IF('D2 transponováno'!$D16='D2 do wordu'!F$1,'D2 transponováno'!$J16,IF('D2 transponováno'!$E16='D2 do wordu'!F$1,'D2 transponováno'!$K16,IF('D2 transponováno'!$F16='D2 do wordu'!F$1,'D2 transponováno'!$L16,IF('D2 transponováno'!$G16='D2 do wordu'!F$1,'D2 transponováno'!$M16,IF('D2 transponováno'!$H16='D2 do wordu'!F$1,'D2 transponováno'!$N16)))))</f>
        <v>5</v>
      </c>
      <c r="S14" s="13" t="str">
        <f t="shared" si="8"/>
        <v>f13</v>
      </c>
      <c r="T14" s="6" t="str">
        <f t="shared" si="9"/>
        <v>-69,61 (3)</v>
      </c>
      <c r="U14" s="5" t="str">
        <f t="shared" si="10"/>
        <v>-62,12 (4)</v>
      </c>
      <c r="V14" s="5" t="str">
        <f t="shared" si="11"/>
        <v>-70,72 (2)</v>
      </c>
      <c r="W14" s="18" t="str">
        <f t="shared" si="12"/>
        <v>-414,86 (1)</v>
      </c>
      <c r="X14" s="23" t="str">
        <f t="shared" si="13"/>
        <v>-31,49 (5)</v>
      </c>
    </row>
    <row r="15" spans="1:24" x14ac:dyDescent="0.3">
      <c r="A15" t="s">
        <v>14</v>
      </c>
      <c r="B15">
        <v>-8.6238433559374746E+18</v>
      </c>
      <c r="C15">
        <v>-5.8446603238719437E+18</v>
      </c>
      <c r="D15">
        <v>-7.2914858296831959E+18</v>
      </c>
      <c r="E15">
        <v>-5.1830238166977017E+44</v>
      </c>
      <c r="F15">
        <v>-2.6506899272004528E+17</v>
      </c>
      <c r="H15">
        <v>-8.6238433559374746E+18</v>
      </c>
      <c r="I15">
        <v>-5.8446603238719437E+18</v>
      </c>
      <c r="J15">
        <v>-7.2914858296831959E+18</v>
      </c>
      <c r="K15">
        <v>-5.1830238166977017E+44</v>
      </c>
      <c r="L15">
        <v>-2.6506899272004528E+17</v>
      </c>
      <c r="M15" s="4">
        <f>IF('D2 transponováno'!$D17='D2 do wordu'!B$1,'D2 transponováno'!$J17,IF('D2 transponováno'!$E17='D2 do wordu'!B$1,'D2 transponováno'!$K17,IF('D2 transponováno'!$F17='D2 do wordu'!B$1,'D2 transponováno'!$L17,IF('D2 transponováno'!$G17='D2 do wordu'!B$1,'D2 transponováno'!$M17,IF('D2 transponováno'!$H17='D2 do wordu'!B$1,'D2 transponováno'!$N17)))))</f>
        <v>2</v>
      </c>
      <c r="N15" s="4">
        <f>IF('D2 transponováno'!$D17='D2 do wordu'!C$1,'D2 transponováno'!$J17,IF('D2 transponováno'!$E17='D2 do wordu'!C$1,'D2 transponováno'!$K17,IF('D2 transponováno'!$F17='D2 do wordu'!C$1,'D2 transponováno'!$L17,IF('D2 transponováno'!$G17='D2 do wordu'!C$1,'D2 transponováno'!$M17,IF('D2 transponováno'!$H17='D2 do wordu'!C$1,'D2 transponováno'!$N17)))))</f>
        <v>4</v>
      </c>
      <c r="O15" s="4">
        <f>IF('D2 transponováno'!$D17='D2 do wordu'!D$1,'D2 transponováno'!$J17,IF('D2 transponováno'!$E17='D2 do wordu'!D$1,'D2 transponováno'!$K17,IF('D2 transponováno'!$F17='D2 do wordu'!D$1,'D2 transponováno'!$L17,IF('D2 transponováno'!$G17='D2 do wordu'!D$1,'D2 transponováno'!$M17,IF('D2 transponováno'!$H17='D2 do wordu'!D$1,'D2 transponováno'!$N17)))))</f>
        <v>3</v>
      </c>
      <c r="P15" s="4">
        <f>IF('D2 transponováno'!$D17='D2 do wordu'!E$1,'D2 transponováno'!$J17,IF('D2 transponováno'!$E17='D2 do wordu'!E$1,'D2 transponováno'!$K17,IF('D2 transponováno'!$F17='D2 do wordu'!E$1,'D2 transponováno'!$L17,IF('D2 transponováno'!$G17='D2 do wordu'!E$1,'D2 transponováno'!$M17,IF('D2 transponováno'!$H17='D2 do wordu'!E$1,'D2 transponováno'!$N17)))))</f>
        <v>1</v>
      </c>
      <c r="Q15" s="4">
        <f>IF('D2 transponováno'!$D17='D2 do wordu'!F$1,'D2 transponováno'!$J17,IF('D2 transponováno'!$E17='D2 do wordu'!F$1,'D2 transponováno'!$K17,IF('D2 transponováno'!$F17='D2 do wordu'!F$1,'D2 transponováno'!$L17,IF('D2 transponováno'!$G17='D2 do wordu'!F$1,'D2 transponováno'!$M17,IF('D2 transponováno'!$H17='D2 do wordu'!F$1,'D2 transponováno'!$N17)))))</f>
        <v>5</v>
      </c>
      <c r="S15" s="13" t="str">
        <f t="shared" si="8"/>
        <v>f14</v>
      </c>
      <c r="T15" s="6" t="str">
        <f>_xlfn.CONCAT("-8,62E+18"," (",M15,")")</f>
        <v>-8,62E+18 (2)</v>
      </c>
      <c r="U15" s="5" t="str">
        <f>_xlfn.CONCAT("-5,84E618"," (",N15,")")</f>
        <v>-5,84E618 (4)</v>
      </c>
      <c r="V15" s="5" t="str">
        <f>_xlfn.CONCAT("-7,29E+18"," (",O15,")")</f>
        <v>-7,29E+18 (3)</v>
      </c>
      <c r="W15" s="18" t="str">
        <f>_xlfn.CONCAT("-5,18E+44"," (",P15,")")</f>
        <v>-5,18E+44 (1)</v>
      </c>
      <c r="X15" s="23" t="str">
        <f>_xlfn.CONCAT("-2,65E+17"," (",Q15,")")</f>
        <v>-2,65E+17 (5)</v>
      </c>
    </row>
    <row r="16" spans="1:24" x14ac:dyDescent="0.3">
      <c r="A16" t="s">
        <v>15</v>
      </c>
      <c r="B16" s="1">
        <v>-171.3135283422325</v>
      </c>
      <c r="C16" s="1">
        <v>-152.91985941685513</v>
      </c>
      <c r="D16" s="1">
        <v>-175.59959595111181</v>
      </c>
      <c r="E16" s="1">
        <v>-1217.010397274692</v>
      </c>
      <c r="F16" s="1">
        <v>-64.632758612752113</v>
      </c>
      <c r="H16" s="1">
        <f>ROUND(B16,2)</f>
        <v>-171.31</v>
      </c>
      <c r="I16" s="1">
        <f t="shared" ref="I16:L16" si="14">ROUND(C16,2)</f>
        <v>-152.91999999999999</v>
      </c>
      <c r="J16" s="1">
        <f t="shared" si="14"/>
        <v>-175.6</v>
      </c>
      <c r="K16" s="1">
        <f t="shared" si="14"/>
        <v>-1217.01</v>
      </c>
      <c r="L16" s="1">
        <f t="shared" si="14"/>
        <v>-64.63</v>
      </c>
      <c r="M16" s="4">
        <f>IF('D2 transponováno'!$D18='D2 do wordu'!B$1,'D2 transponováno'!$J18,IF('D2 transponováno'!$E18='D2 do wordu'!B$1,'D2 transponováno'!$K18,IF('D2 transponováno'!$F18='D2 do wordu'!B$1,'D2 transponováno'!$L18,IF('D2 transponováno'!$G18='D2 do wordu'!B$1,'D2 transponováno'!$M18,IF('D2 transponováno'!$H18='D2 do wordu'!B$1,'D2 transponováno'!$N18)))))</f>
        <v>3</v>
      </c>
      <c r="N16" s="4">
        <f>IF('D2 transponováno'!$D18='D2 do wordu'!C$1,'D2 transponováno'!$J18,IF('D2 transponováno'!$E18='D2 do wordu'!C$1,'D2 transponováno'!$K18,IF('D2 transponováno'!$F18='D2 do wordu'!C$1,'D2 transponováno'!$L18,IF('D2 transponováno'!$G18='D2 do wordu'!C$1,'D2 transponováno'!$M18,IF('D2 transponováno'!$H18='D2 do wordu'!C$1,'D2 transponováno'!$N18)))))</f>
        <v>4</v>
      </c>
      <c r="O16" s="4">
        <f>IF('D2 transponováno'!$D18='D2 do wordu'!D$1,'D2 transponováno'!$J18,IF('D2 transponováno'!$E18='D2 do wordu'!D$1,'D2 transponováno'!$K18,IF('D2 transponováno'!$F18='D2 do wordu'!D$1,'D2 transponováno'!$L18,IF('D2 transponováno'!$G18='D2 do wordu'!D$1,'D2 transponováno'!$M18,IF('D2 transponováno'!$H18='D2 do wordu'!D$1,'D2 transponováno'!$N18)))))</f>
        <v>2</v>
      </c>
      <c r="P16" s="4">
        <f>IF('D2 transponováno'!$D18='D2 do wordu'!E$1,'D2 transponováno'!$J18,IF('D2 transponováno'!$E18='D2 do wordu'!E$1,'D2 transponováno'!$K18,IF('D2 transponováno'!$F18='D2 do wordu'!E$1,'D2 transponováno'!$L18,IF('D2 transponováno'!$G18='D2 do wordu'!E$1,'D2 transponováno'!$M18,IF('D2 transponováno'!$H18='D2 do wordu'!E$1,'D2 transponováno'!$N18)))))</f>
        <v>1</v>
      </c>
      <c r="Q16" s="4">
        <f>IF('D2 transponováno'!$D18='D2 do wordu'!F$1,'D2 transponováno'!$J18,IF('D2 transponováno'!$E18='D2 do wordu'!F$1,'D2 transponováno'!$K18,IF('D2 transponováno'!$F18='D2 do wordu'!F$1,'D2 transponováno'!$L18,IF('D2 transponováno'!$G18='D2 do wordu'!F$1,'D2 transponováno'!$M18,IF('D2 transponováno'!$H18='D2 do wordu'!F$1,'D2 transponováno'!$N18)))))</f>
        <v>5</v>
      </c>
      <c r="S16" s="13" t="str">
        <f t="shared" si="8"/>
        <v>f15</v>
      </c>
      <c r="T16" s="6" t="str">
        <f t="shared" si="9"/>
        <v>-171,31 (3)</v>
      </c>
      <c r="U16" s="5" t="str">
        <f t="shared" si="10"/>
        <v>-152,92 (4)</v>
      </c>
      <c r="V16" s="5" t="str">
        <f t="shared" si="11"/>
        <v>-175,6 (2)</v>
      </c>
      <c r="W16" s="18" t="str">
        <f t="shared" si="12"/>
        <v>-1217,01 (1)</v>
      </c>
      <c r="X16" s="23" t="str">
        <f t="shared" si="13"/>
        <v>-64,63 (5)</v>
      </c>
    </row>
    <row r="17" spans="1:24" x14ac:dyDescent="0.3">
      <c r="A17" t="s">
        <v>16</v>
      </c>
      <c r="B17" s="1">
        <v>-99.014847185032039</v>
      </c>
      <c r="C17" s="1">
        <v>-77.031315818530686</v>
      </c>
      <c r="D17" s="1">
        <v>-53.487224731443476</v>
      </c>
      <c r="E17" s="1">
        <v>-294.84875363995906</v>
      </c>
      <c r="F17" s="1">
        <v>-6.6328476431210666</v>
      </c>
      <c r="H17" s="1">
        <f t="shared" ref="H17:H26" si="15">ROUND(B17,2)</f>
        <v>-99.01</v>
      </c>
      <c r="I17" s="1">
        <f t="shared" ref="I17:I26" si="16">ROUND(C17,2)</f>
        <v>-77.03</v>
      </c>
      <c r="J17" s="1">
        <f t="shared" ref="J17:J26" si="17">ROUND(D17,2)</f>
        <v>-53.49</v>
      </c>
      <c r="K17" s="1">
        <f t="shared" ref="K17:K26" si="18">ROUND(E17,2)</f>
        <v>-294.85000000000002</v>
      </c>
      <c r="L17" s="1">
        <f t="shared" ref="L17:L26" si="19">ROUND(F17,2)</f>
        <v>-6.63</v>
      </c>
      <c r="M17" s="4">
        <f>IF('D2 transponováno'!$D19='D2 do wordu'!B$1,'D2 transponováno'!$J19,IF('D2 transponováno'!$E19='D2 do wordu'!B$1,'D2 transponováno'!$K19,IF('D2 transponováno'!$F19='D2 do wordu'!B$1,'D2 transponováno'!$L19,IF('D2 transponováno'!$G19='D2 do wordu'!B$1,'D2 transponováno'!$M19,IF('D2 transponováno'!$H19='D2 do wordu'!B$1,'D2 transponováno'!$N19)))))</f>
        <v>2</v>
      </c>
      <c r="N17" s="4">
        <f>IF('D2 transponováno'!$D19='D2 do wordu'!C$1,'D2 transponováno'!$J19,IF('D2 transponováno'!$E19='D2 do wordu'!C$1,'D2 transponováno'!$K19,IF('D2 transponováno'!$F19='D2 do wordu'!C$1,'D2 transponováno'!$L19,IF('D2 transponováno'!$G19='D2 do wordu'!C$1,'D2 transponováno'!$M19,IF('D2 transponováno'!$H19='D2 do wordu'!C$1,'D2 transponováno'!$N19)))))</f>
        <v>3</v>
      </c>
      <c r="O17" s="4">
        <f>IF('D2 transponováno'!$D19='D2 do wordu'!D$1,'D2 transponováno'!$J19,IF('D2 transponováno'!$E19='D2 do wordu'!D$1,'D2 transponováno'!$K19,IF('D2 transponováno'!$F19='D2 do wordu'!D$1,'D2 transponováno'!$L19,IF('D2 transponováno'!$G19='D2 do wordu'!D$1,'D2 transponováno'!$M19,IF('D2 transponováno'!$H19='D2 do wordu'!D$1,'D2 transponováno'!$N19)))))</f>
        <v>4</v>
      </c>
      <c r="P17" s="4">
        <f>IF('D2 transponováno'!$D19='D2 do wordu'!E$1,'D2 transponováno'!$J19,IF('D2 transponováno'!$E19='D2 do wordu'!E$1,'D2 transponováno'!$K19,IF('D2 transponováno'!$F19='D2 do wordu'!E$1,'D2 transponováno'!$L19,IF('D2 transponováno'!$G19='D2 do wordu'!E$1,'D2 transponováno'!$M19,IF('D2 transponováno'!$H19='D2 do wordu'!E$1,'D2 transponováno'!$N19)))))</f>
        <v>1</v>
      </c>
      <c r="Q17" s="4">
        <f>IF('D2 transponováno'!$D19='D2 do wordu'!F$1,'D2 transponováno'!$J19,IF('D2 transponováno'!$E19='D2 do wordu'!F$1,'D2 transponováno'!$K19,IF('D2 transponováno'!$F19='D2 do wordu'!F$1,'D2 transponováno'!$L19,IF('D2 transponováno'!$G19='D2 do wordu'!F$1,'D2 transponováno'!$M19,IF('D2 transponováno'!$H19='D2 do wordu'!F$1,'D2 transponováno'!$N19)))))</f>
        <v>5</v>
      </c>
      <c r="S17" s="13" t="str">
        <f t="shared" si="8"/>
        <v>f16</v>
      </c>
      <c r="T17" s="6" t="str">
        <f t="shared" si="9"/>
        <v>-99,01 (2)</v>
      </c>
      <c r="U17" s="5" t="str">
        <f t="shared" si="10"/>
        <v>-77,03 (3)</v>
      </c>
      <c r="V17" s="5" t="str">
        <f t="shared" si="11"/>
        <v>-53,49 (4)</v>
      </c>
      <c r="W17" s="18" t="str">
        <f t="shared" si="12"/>
        <v>-294,85 (1)</v>
      </c>
      <c r="X17" s="23" t="str">
        <f t="shared" si="13"/>
        <v>-6,63 (5)</v>
      </c>
    </row>
    <row r="18" spans="1:24" x14ac:dyDescent="0.3">
      <c r="A18" t="s">
        <v>17</v>
      </c>
      <c r="B18" s="1">
        <v>-0.73657355590266194</v>
      </c>
      <c r="C18" s="1">
        <v>0.26578906654625462</v>
      </c>
      <c r="D18" s="1">
        <v>-3.3467036115836672E-2</v>
      </c>
      <c r="E18" s="1">
        <v>0.59659139086128465</v>
      </c>
      <c r="F18" s="1">
        <v>10.492316631893583</v>
      </c>
      <c r="H18" s="1">
        <f t="shared" si="15"/>
        <v>-0.74</v>
      </c>
      <c r="I18" s="1">
        <f t="shared" si="16"/>
        <v>0.27</v>
      </c>
      <c r="J18" s="1">
        <f t="shared" si="17"/>
        <v>-0.03</v>
      </c>
      <c r="K18" s="1">
        <f t="shared" si="18"/>
        <v>0.6</v>
      </c>
      <c r="L18" s="1">
        <f t="shared" si="19"/>
        <v>10.49</v>
      </c>
      <c r="M18" s="4">
        <f>IF('D2 transponováno'!$D20='D2 do wordu'!B$1,'D2 transponováno'!$J20,IF('D2 transponováno'!$E20='D2 do wordu'!B$1,'D2 transponováno'!$K20,IF('D2 transponováno'!$F20='D2 do wordu'!B$1,'D2 transponováno'!$L20,IF('D2 transponováno'!$G20='D2 do wordu'!B$1,'D2 transponováno'!$M20,IF('D2 transponováno'!$H20='D2 do wordu'!B$1,'D2 transponováno'!$N20)))))</f>
        <v>1</v>
      </c>
      <c r="N18" s="4">
        <f>IF('D2 transponováno'!$D20='D2 do wordu'!C$1,'D2 transponováno'!$J20,IF('D2 transponováno'!$E20='D2 do wordu'!C$1,'D2 transponováno'!$K20,IF('D2 transponováno'!$F20='D2 do wordu'!C$1,'D2 transponováno'!$L20,IF('D2 transponováno'!$G20='D2 do wordu'!C$1,'D2 transponováno'!$M20,IF('D2 transponováno'!$H20='D2 do wordu'!C$1,'D2 transponováno'!$N20)))))</f>
        <v>3</v>
      </c>
      <c r="O18" s="4">
        <f>IF('D2 transponováno'!$D20='D2 do wordu'!D$1,'D2 transponováno'!$J20,IF('D2 transponováno'!$E20='D2 do wordu'!D$1,'D2 transponováno'!$K20,IF('D2 transponováno'!$F20='D2 do wordu'!D$1,'D2 transponováno'!$L20,IF('D2 transponováno'!$G20='D2 do wordu'!D$1,'D2 transponováno'!$M20,IF('D2 transponováno'!$H20='D2 do wordu'!D$1,'D2 transponováno'!$N20)))))</f>
        <v>2</v>
      </c>
      <c r="P18" s="4">
        <f>IF('D2 transponováno'!$D20='D2 do wordu'!E$1,'D2 transponováno'!$J20,IF('D2 transponováno'!$E20='D2 do wordu'!E$1,'D2 transponováno'!$K20,IF('D2 transponováno'!$F20='D2 do wordu'!E$1,'D2 transponováno'!$L20,IF('D2 transponováno'!$G20='D2 do wordu'!E$1,'D2 transponováno'!$M20,IF('D2 transponováno'!$H20='D2 do wordu'!E$1,'D2 transponováno'!$N20)))))</f>
        <v>4</v>
      </c>
      <c r="Q18" s="4">
        <f>IF('D2 transponováno'!$D20='D2 do wordu'!F$1,'D2 transponováno'!$J20,IF('D2 transponováno'!$E20='D2 do wordu'!F$1,'D2 transponováno'!$K20,IF('D2 transponováno'!$F20='D2 do wordu'!F$1,'D2 transponováno'!$L20,IF('D2 transponováno'!$G20='D2 do wordu'!F$1,'D2 transponováno'!$M20,IF('D2 transponováno'!$H20='D2 do wordu'!F$1,'D2 transponováno'!$N20)))))</f>
        <v>5</v>
      </c>
      <c r="S18" s="13" t="str">
        <f t="shared" si="8"/>
        <v>f17</v>
      </c>
      <c r="T18" s="20" t="str">
        <f t="shared" si="9"/>
        <v>-0,74 (1)</v>
      </c>
      <c r="U18" s="5" t="str">
        <f t="shared" si="10"/>
        <v>0,27 (3)</v>
      </c>
      <c r="V18" s="5" t="str">
        <f t="shared" si="11"/>
        <v>-0,03 (2)</v>
      </c>
      <c r="W18" s="5" t="str">
        <f t="shared" si="12"/>
        <v>0,6 (4)</v>
      </c>
      <c r="X18" s="23" t="str">
        <f t="shared" si="13"/>
        <v>10,49 (5)</v>
      </c>
    </row>
    <row r="19" spans="1:24" x14ac:dyDescent="0.3">
      <c r="A19" t="s">
        <v>18</v>
      </c>
      <c r="B19" s="1">
        <v>-1.9275396895219865</v>
      </c>
      <c r="C19" s="1">
        <v>-1.7577483827973808</v>
      </c>
      <c r="D19" s="1">
        <v>-1.9614358855412606</v>
      </c>
      <c r="E19" s="1">
        <v>-1.9554885433616285</v>
      </c>
      <c r="F19" s="1">
        <v>-1.0275419313835608</v>
      </c>
      <c r="H19" s="1">
        <f t="shared" si="15"/>
        <v>-1.93</v>
      </c>
      <c r="I19" s="1">
        <f t="shared" si="16"/>
        <v>-1.76</v>
      </c>
      <c r="J19" s="1">
        <f t="shared" si="17"/>
        <v>-1.96</v>
      </c>
      <c r="K19" s="1">
        <f t="shared" si="18"/>
        <v>-1.96</v>
      </c>
      <c r="L19" s="1">
        <f t="shared" si="19"/>
        <v>-1.03</v>
      </c>
      <c r="M19" s="4">
        <f>IF('D2 transponováno'!$D21='D2 do wordu'!B$1,'D2 transponováno'!$J21,IF('D2 transponováno'!$E21='D2 do wordu'!B$1,'D2 transponováno'!$K21,IF('D2 transponováno'!$F21='D2 do wordu'!B$1,'D2 transponováno'!$L21,IF('D2 transponováno'!$G21='D2 do wordu'!B$1,'D2 transponováno'!$M21,IF('D2 transponováno'!$H21='D2 do wordu'!B$1,'D2 transponováno'!$N21)))))</f>
        <v>3</v>
      </c>
      <c r="N19" s="4">
        <f>IF('D2 transponováno'!$D21='D2 do wordu'!C$1,'D2 transponováno'!$J21,IF('D2 transponováno'!$E21='D2 do wordu'!C$1,'D2 transponováno'!$K21,IF('D2 transponováno'!$F21='D2 do wordu'!C$1,'D2 transponováno'!$L21,IF('D2 transponováno'!$G21='D2 do wordu'!C$1,'D2 transponováno'!$M21,IF('D2 transponováno'!$H21='D2 do wordu'!C$1,'D2 transponováno'!$N21)))))</f>
        <v>4</v>
      </c>
      <c r="O19" s="4">
        <f>IF('D2 transponováno'!$D21='D2 do wordu'!D$1,'D2 transponováno'!$J21,IF('D2 transponováno'!$E21='D2 do wordu'!D$1,'D2 transponováno'!$K21,IF('D2 transponováno'!$F21='D2 do wordu'!D$1,'D2 transponováno'!$L21,IF('D2 transponováno'!$G21='D2 do wordu'!D$1,'D2 transponováno'!$M21,IF('D2 transponováno'!$H21='D2 do wordu'!D$1,'D2 transponováno'!$N21)))))</f>
        <v>1</v>
      </c>
      <c r="P19" s="4">
        <f>IF('D2 transponováno'!$D21='D2 do wordu'!E$1,'D2 transponováno'!$J21,IF('D2 transponováno'!$E21='D2 do wordu'!E$1,'D2 transponováno'!$K21,IF('D2 transponováno'!$F21='D2 do wordu'!E$1,'D2 transponováno'!$L21,IF('D2 transponováno'!$G21='D2 do wordu'!E$1,'D2 transponováno'!$M21,IF('D2 transponováno'!$H21='D2 do wordu'!E$1,'D2 transponováno'!$N21)))))</f>
        <v>2</v>
      </c>
      <c r="Q19" s="4">
        <f>IF('D2 transponováno'!$D21='D2 do wordu'!F$1,'D2 transponováno'!$J21,IF('D2 transponováno'!$E21='D2 do wordu'!F$1,'D2 transponováno'!$K21,IF('D2 transponováno'!$F21='D2 do wordu'!F$1,'D2 transponováno'!$L21,IF('D2 transponováno'!$G21='D2 do wordu'!F$1,'D2 transponováno'!$M21,IF('D2 transponováno'!$H21='D2 do wordu'!F$1,'D2 transponováno'!$N21)))))</f>
        <v>5</v>
      </c>
      <c r="S19" s="13" t="str">
        <f t="shared" si="8"/>
        <v>f18</v>
      </c>
      <c r="T19" s="6" t="str">
        <f t="shared" si="9"/>
        <v>-1,93 (3)</v>
      </c>
      <c r="U19" s="5" t="str">
        <f t="shared" si="10"/>
        <v>-1,76 (4)</v>
      </c>
      <c r="V19" s="18" t="str">
        <f t="shared" si="11"/>
        <v>-1,96 (1)</v>
      </c>
      <c r="W19" s="5" t="str">
        <f t="shared" si="12"/>
        <v>-1,96 (2)</v>
      </c>
      <c r="X19" s="23" t="str">
        <f t="shared" si="13"/>
        <v>-1,03 (5)</v>
      </c>
    </row>
    <row r="20" spans="1:24" x14ac:dyDescent="0.3">
      <c r="A20" t="s">
        <v>19</v>
      </c>
      <c r="B20" s="1">
        <v>-3.4977342112988432</v>
      </c>
      <c r="C20" s="1">
        <v>-3.2813975250141167</v>
      </c>
      <c r="D20" s="1">
        <v>-3.6386019969422345</v>
      </c>
      <c r="E20" s="1">
        <v>-3.5651600067651139</v>
      </c>
      <c r="F20" s="1">
        <v>-2.2497798156193536</v>
      </c>
      <c r="H20" s="1">
        <f t="shared" si="15"/>
        <v>-3.5</v>
      </c>
      <c r="I20" s="1">
        <f t="shared" si="16"/>
        <v>-3.28</v>
      </c>
      <c r="J20" s="1">
        <f t="shared" si="17"/>
        <v>-3.64</v>
      </c>
      <c r="K20" s="1">
        <f t="shared" si="18"/>
        <v>-3.57</v>
      </c>
      <c r="L20" s="1">
        <f t="shared" si="19"/>
        <v>-2.25</v>
      </c>
      <c r="M20" s="4">
        <f>IF('D2 transponováno'!$D22='D2 do wordu'!B$1,'D2 transponováno'!$J22,IF('D2 transponováno'!$E22='D2 do wordu'!B$1,'D2 transponováno'!$K22,IF('D2 transponováno'!$F22='D2 do wordu'!B$1,'D2 transponováno'!$L22,IF('D2 transponováno'!$G22='D2 do wordu'!B$1,'D2 transponováno'!$M22,IF('D2 transponováno'!$H22='D2 do wordu'!B$1,'D2 transponováno'!$N22)))))</f>
        <v>3</v>
      </c>
      <c r="N20" s="4">
        <f>IF('D2 transponováno'!$D22='D2 do wordu'!C$1,'D2 transponováno'!$J22,IF('D2 transponováno'!$E22='D2 do wordu'!C$1,'D2 transponováno'!$K22,IF('D2 transponováno'!$F22='D2 do wordu'!C$1,'D2 transponováno'!$L22,IF('D2 transponováno'!$G22='D2 do wordu'!C$1,'D2 transponováno'!$M22,IF('D2 transponováno'!$H22='D2 do wordu'!C$1,'D2 transponováno'!$N22)))))</f>
        <v>4</v>
      </c>
      <c r="O20" s="4">
        <f>IF('D2 transponováno'!$D22='D2 do wordu'!D$1,'D2 transponováno'!$J22,IF('D2 transponováno'!$E22='D2 do wordu'!D$1,'D2 transponováno'!$K22,IF('D2 transponováno'!$F22='D2 do wordu'!D$1,'D2 transponováno'!$L22,IF('D2 transponováno'!$G22='D2 do wordu'!D$1,'D2 transponováno'!$M22,IF('D2 transponováno'!$H22='D2 do wordu'!D$1,'D2 transponováno'!$N22)))))</f>
        <v>1</v>
      </c>
      <c r="P20" s="4">
        <f>IF('D2 transponováno'!$D22='D2 do wordu'!E$1,'D2 transponováno'!$J22,IF('D2 transponováno'!$E22='D2 do wordu'!E$1,'D2 transponováno'!$K22,IF('D2 transponováno'!$F22='D2 do wordu'!E$1,'D2 transponováno'!$L22,IF('D2 transponováno'!$G22='D2 do wordu'!E$1,'D2 transponováno'!$M22,IF('D2 transponováno'!$H22='D2 do wordu'!E$1,'D2 transponováno'!$N22)))))</f>
        <v>2</v>
      </c>
      <c r="Q20" s="4">
        <f>IF('D2 transponováno'!$D22='D2 do wordu'!F$1,'D2 transponováno'!$J22,IF('D2 transponováno'!$E22='D2 do wordu'!F$1,'D2 transponováno'!$K22,IF('D2 transponováno'!$F22='D2 do wordu'!F$1,'D2 transponováno'!$L22,IF('D2 transponováno'!$G22='D2 do wordu'!F$1,'D2 transponováno'!$M22,IF('D2 transponováno'!$H22='D2 do wordu'!F$1,'D2 transponováno'!$N22)))))</f>
        <v>5</v>
      </c>
      <c r="S20" s="13" t="str">
        <f t="shared" si="8"/>
        <v>f19</v>
      </c>
      <c r="T20" s="6" t="str">
        <f t="shared" si="9"/>
        <v>-3,5 (3)</v>
      </c>
      <c r="U20" s="5" t="str">
        <f t="shared" si="10"/>
        <v>-3,28 (4)</v>
      </c>
      <c r="V20" s="18" t="str">
        <f t="shared" si="11"/>
        <v>-3,64 (1)</v>
      </c>
      <c r="W20" s="5" t="str">
        <f t="shared" si="12"/>
        <v>-3,57 (2)</v>
      </c>
      <c r="X20" s="23" t="str">
        <f t="shared" si="13"/>
        <v>-2,25 (5)</v>
      </c>
    </row>
    <row r="21" spans="1:24" x14ac:dyDescent="0.3">
      <c r="A21" t="s">
        <v>20</v>
      </c>
      <c r="B21" s="1">
        <v>-147.49713637373017</v>
      </c>
      <c r="C21" s="1">
        <v>-142.41748771099611</v>
      </c>
      <c r="D21" s="1">
        <v>-146.00746192015873</v>
      </c>
      <c r="E21" s="1">
        <v>-132.0028873029398</v>
      </c>
      <c r="F21" s="1">
        <v>-100.99762606051191</v>
      </c>
      <c r="H21" s="1">
        <f t="shared" si="15"/>
        <v>-147.5</v>
      </c>
      <c r="I21" s="1">
        <f t="shared" si="16"/>
        <v>-142.41999999999999</v>
      </c>
      <c r="J21" s="1">
        <f t="shared" si="17"/>
        <v>-146.01</v>
      </c>
      <c r="K21" s="1">
        <f t="shared" si="18"/>
        <v>-132</v>
      </c>
      <c r="L21" s="1">
        <f t="shared" si="19"/>
        <v>-101</v>
      </c>
      <c r="M21" s="4">
        <f>IF('D2 transponováno'!$D23='D2 do wordu'!B$1,'D2 transponováno'!$J23,IF('D2 transponováno'!$E23='D2 do wordu'!B$1,'D2 transponováno'!$K23,IF('D2 transponováno'!$F23='D2 do wordu'!B$1,'D2 transponováno'!$L23,IF('D2 transponováno'!$G23='D2 do wordu'!B$1,'D2 transponováno'!$M23,IF('D2 transponováno'!$H23='D2 do wordu'!B$1,'D2 transponováno'!$N23)))))</f>
        <v>1</v>
      </c>
      <c r="N21" s="4">
        <f>IF('D2 transponováno'!$D23='D2 do wordu'!C$1,'D2 transponováno'!$J23,IF('D2 transponováno'!$E23='D2 do wordu'!C$1,'D2 transponováno'!$K23,IF('D2 transponováno'!$F23='D2 do wordu'!C$1,'D2 transponováno'!$L23,IF('D2 transponováno'!$G23='D2 do wordu'!C$1,'D2 transponováno'!$M23,IF('D2 transponováno'!$H23='D2 do wordu'!C$1,'D2 transponováno'!$N23)))))</f>
        <v>3</v>
      </c>
      <c r="O21" s="4">
        <f>IF('D2 transponováno'!$D23='D2 do wordu'!D$1,'D2 transponováno'!$J23,IF('D2 transponováno'!$E23='D2 do wordu'!D$1,'D2 transponováno'!$K23,IF('D2 transponováno'!$F23='D2 do wordu'!D$1,'D2 transponováno'!$L23,IF('D2 transponováno'!$G23='D2 do wordu'!D$1,'D2 transponováno'!$M23,IF('D2 transponováno'!$H23='D2 do wordu'!D$1,'D2 transponováno'!$N23)))))</f>
        <v>2</v>
      </c>
      <c r="P21" s="4">
        <f>IF('D2 transponováno'!$D23='D2 do wordu'!E$1,'D2 transponováno'!$J23,IF('D2 transponováno'!$E23='D2 do wordu'!E$1,'D2 transponováno'!$K23,IF('D2 transponováno'!$F23='D2 do wordu'!E$1,'D2 transponováno'!$L23,IF('D2 transponováno'!$G23='D2 do wordu'!E$1,'D2 transponováno'!$M23,IF('D2 transponováno'!$H23='D2 do wordu'!E$1,'D2 transponováno'!$N23)))))</f>
        <v>4</v>
      </c>
      <c r="Q21" s="4">
        <f>IF('D2 transponováno'!$D23='D2 do wordu'!F$1,'D2 transponováno'!$J23,IF('D2 transponováno'!$E23='D2 do wordu'!F$1,'D2 transponováno'!$K23,IF('D2 transponováno'!$F23='D2 do wordu'!F$1,'D2 transponováno'!$L23,IF('D2 transponováno'!$G23='D2 do wordu'!F$1,'D2 transponováno'!$M23,IF('D2 transponováno'!$H23='D2 do wordu'!F$1,'D2 transponováno'!$N23)))))</f>
        <v>5</v>
      </c>
      <c r="S21" s="13" t="str">
        <f t="shared" si="8"/>
        <v>f20</v>
      </c>
      <c r="T21" s="20" t="str">
        <f t="shared" si="9"/>
        <v>-147,5 (1)</v>
      </c>
      <c r="U21" s="5" t="str">
        <f t="shared" si="10"/>
        <v>-142,42 (3)</v>
      </c>
      <c r="V21" s="5" t="str">
        <f t="shared" si="11"/>
        <v>-146,01 (2)</v>
      </c>
      <c r="W21" s="5" t="str">
        <f t="shared" si="12"/>
        <v>-132 (4)</v>
      </c>
      <c r="X21" s="23" t="str">
        <f t="shared" si="13"/>
        <v>-101 (5)</v>
      </c>
    </row>
    <row r="22" spans="1:24" x14ac:dyDescent="0.3">
      <c r="A22" t="s">
        <v>21</v>
      </c>
      <c r="B22" s="1">
        <v>-9.8574913481152908</v>
      </c>
      <c r="C22" s="1">
        <v>-9.4536360419613015</v>
      </c>
      <c r="D22" s="1">
        <v>-9.9109764935706615</v>
      </c>
      <c r="E22" s="1">
        <v>-9.9259464702045452</v>
      </c>
      <c r="F22" s="1">
        <v>-7.5415691082932979</v>
      </c>
      <c r="H22" s="1">
        <f t="shared" si="15"/>
        <v>-9.86</v>
      </c>
      <c r="I22" s="1">
        <f t="shared" si="16"/>
        <v>-9.4499999999999993</v>
      </c>
      <c r="J22" s="1">
        <f t="shared" si="17"/>
        <v>-9.91</v>
      </c>
      <c r="K22" s="1">
        <f t="shared" si="18"/>
        <v>-9.93</v>
      </c>
      <c r="L22" s="1">
        <f t="shared" si="19"/>
        <v>-7.54</v>
      </c>
      <c r="M22" s="4">
        <f>IF('D2 transponováno'!$D24='D2 do wordu'!B$1,'D2 transponováno'!$J24,IF('D2 transponováno'!$E24='D2 do wordu'!B$1,'D2 transponováno'!$K24,IF('D2 transponováno'!$F24='D2 do wordu'!B$1,'D2 transponováno'!$L24,IF('D2 transponováno'!$G24='D2 do wordu'!B$1,'D2 transponováno'!$M24,IF('D2 transponováno'!$H24='D2 do wordu'!B$1,'D2 transponováno'!$N24)))))</f>
        <v>3</v>
      </c>
      <c r="N22" s="4">
        <f>IF('D2 transponováno'!$D24='D2 do wordu'!C$1,'D2 transponováno'!$J24,IF('D2 transponováno'!$E24='D2 do wordu'!C$1,'D2 transponováno'!$K24,IF('D2 transponováno'!$F24='D2 do wordu'!C$1,'D2 transponováno'!$L24,IF('D2 transponováno'!$G24='D2 do wordu'!C$1,'D2 transponováno'!$M24,IF('D2 transponováno'!$H24='D2 do wordu'!C$1,'D2 transponováno'!$N24)))))</f>
        <v>4</v>
      </c>
      <c r="O22" s="4">
        <f>IF('D2 transponováno'!$D24='D2 do wordu'!D$1,'D2 transponováno'!$J24,IF('D2 transponováno'!$E24='D2 do wordu'!D$1,'D2 transponováno'!$K24,IF('D2 transponováno'!$F24='D2 do wordu'!D$1,'D2 transponováno'!$L24,IF('D2 transponováno'!$G24='D2 do wordu'!D$1,'D2 transponováno'!$M24,IF('D2 transponováno'!$H24='D2 do wordu'!D$1,'D2 transponováno'!$N24)))))</f>
        <v>2</v>
      </c>
      <c r="P22" s="4">
        <f>IF('D2 transponováno'!$D24='D2 do wordu'!E$1,'D2 transponováno'!$J24,IF('D2 transponováno'!$E24='D2 do wordu'!E$1,'D2 transponováno'!$K24,IF('D2 transponováno'!$F24='D2 do wordu'!E$1,'D2 transponováno'!$L24,IF('D2 transponováno'!$G24='D2 do wordu'!E$1,'D2 transponováno'!$M24,IF('D2 transponováno'!$H24='D2 do wordu'!E$1,'D2 transponováno'!$N24)))))</f>
        <v>1</v>
      </c>
      <c r="Q22" s="4">
        <f>IF('D2 transponováno'!$D24='D2 do wordu'!F$1,'D2 transponováno'!$J24,IF('D2 transponováno'!$E24='D2 do wordu'!F$1,'D2 transponováno'!$K24,IF('D2 transponováno'!$F24='D2 do wordu'!F$1,'D2 transponováno'!$L24,IF('D2 transponováno'!$G24='D2 do wordu'!F$1,'D2 transponováno'!$M24,IF('D2 transponováno'!$H24='D2 do wordu'!F$1,'D2 transponováno'!$N24)))))</f>
        <v>5</v>
      </c>
      <c r="S22" s="13" t="str">
        <f t="shared" si="8"/>
        <v>f21</v>
      </c>
      <c r="T22" s="6" t="str">
        <f t="shared" si="9"/>
        <v>-9,86 (3)</v>
      </c>
      <c r="U22" s="5" t="str">
        <f t="shared" si="10"/>
        <v>-9,45 (4)</v>
      </c>
      <c r="V22" s="5" t="str">
        <f t="shared" si="11"/>
        <v>-9,91 (2)</v>
      </c>
      <c r="W22" s="18" t="str">
        <f t="shared" si="12"/>
        <v>-9,93 (1)</v>
      </c>
      <c r="X22" s="23" t="str">
        <f t="shared" si="13"/>
        <v>-7,54 (5)</v>
      </c>
    </row>
    <row r="23" spans="1:24" x14ac:dyDescent="0.3">
      <c r="A23" t="s">
        <v>22</v>
      </c>
      <c r="B23" s="1">
        <v>-982.1976604116619</v>
      </c>
      <c r="C23" s="1">
        <v>-735.39638839026168</v>
      </c>
      <c r="D23" s="1">
        <v>-521.33065206861511</v>
      </c>
      <c r="E23" s="1">
        <v>-2028.5976222712552</v>
      </c>
      <c r="F23" s="1">
        <v>-50.180591671797075</v>
      </c>
      <c r="H23" s="1">
        <f t="shared" si="15"/>
        <v>-982.2</v>
      </c>
      <c r="I23" s="1">
        <f t="shared" si="16"/>
        <v>-735.4</v>
      </c>
      <c r="J23" s="1">
        <f t="shared" si="17"/>
        <v>-521.33000000000004</v>
      </c>
      <c r="K23" s="1">
        <f t="shared" si="18"/>
        <v>-2028.6</v>
      </c>
      <c r="L23" s="1">
        <f t="shared" si="19"/>
        <v>-50.18</v>
      </c>
      <c r="M23" s="4">
        <f>IF('D2 transponováno'!$D25='D2 do wordu'!B$1,'D2 transponováno'!$J25,IF('D2 transponováno'!$E25='D2 do wordu'!B$1,'D2 transponováno'!$K25,IF('D2 transponováno'!$F25='D2 do wordu'!B$1,'D2 transponováno'!$L25,IF('D2 transponováno'!$G25='D2 do wordu'!B$1,'D2 transponováno'!$M25,IF('D2 transponováno'!$H25='D2 do wordu'!B$1,'D2 transponováno'!$N25)))))</f>
        <v>2</v>
      </c>
      <c r="N23" s="4">
        <f>IF('D2 transponováno'!$D25='D2 do wordu'!C$1,'D2 transponováno'!$J25,IF('D2 transponováno'!$E25='D2 do wordu'!C$1,'D2 transponováno'!$K25,IF('D2 transponováno'!$F25='D2 do wordu'!C$1,'D2 transponováno'!$L25,IF('D2 transponováno'!$G25='D2 do wordu'!C$1,'D2 transponováno'!$M25,IF('D2 transponováno'!$H25='D2 do wordu'!C$1,'D2 transponováno'!$N25)))))</f>
        <v>3</v>
      </c>
      <c r="O23" s="4">
        <f>IF('D2 transponováno'!$D25='D2 do wordu'!D$1,'D2 transponováno'!$J25,IF('D2 transponováno'!$E25='D2 do wordu'!D$1,'D2 transponováno'!$K25,IF('D2 transponováno'!$F25='D2 do wordu'!D$1,'D2 transponováno'!$L25,IF('D2 transponováno'!$G25='D2 do wordu'!D$1,'D2 transponováno'!$M25,IF('D2 transponováno'!$H25='D2 do wordu'!D$1,'D2 transponováno'!$N25)))))</f>
        <v>4</v>
      </c>
      <c r="P23" s="4">
        <f>IF('D2 transponováno'!$D25='D2 do wordu'!E$1,'D2 transponováno'!$J25,IF('D2 transponováno'!$E25='D2 do wordu'!E$1,'D2 transponováno'!$K25,IF('D2 transponováno'!$F25='D2 do wordu'!E$1,'D2 transponováno'!$L25,IF('D2 transponováno'!$G25='D2 do wordu'!E$1,'D2 transponováno'!$M25,IF('D2 transponováno'!$H25='D2 do wordu'!E$1,'D2 transponováno'!$N25)))))</f>
        <v>1</v>
      </c>
      <c r="Q23" s="4">
        <f>IF('D2 transponováno'!$D25='D2 do wordu'!F$1,'D2 transponováno'!$J25,IF('D2 transponováno'!$E25='D2 do wordu'!F$1,'D2 transponováno'!$K25,IF('D2 transponováno'!$F25='D2 do wordu'!F$1,'D2 transponováno'!$L25,IF('D2 transponováno'!$G25='D2 do wordu'!F$1,'D2 transponováno'!$M25,IF('D2 transponováno'!$H25='D2 do wordu'!F$1,'D2 transponováno'!$N25)))))</f>
        <v>5</v>
      </c>
      <c r="S23" s="13" t="str">
        <f t="shared" si="8"/>
        <v>f22</v>
      </c>
      <c r="T23" s="6" t="str">
        <f t="shared" si="9"/>
        <v>-982,2 (2)</v>
      </c>
      <c r="U23" s="5" t="str">
        <f t="shared" si="10"/>
        <v>-735,4 (3)</v>
      </c>
      <c r="V23" s="5" t="str">
        <f t="shared" si="11"/>
        <v>-521,33 (4)</v>
      </c>
      <c r="W23" s="18" t="str">
        <f t="shared" si="12"/>
        <v>-2028,6 (1)</v>
      </c>
      <c r="X23" s="23" t="str">
        <f t="shared" si="13"/>
        <v>-50,18 (5)</v>
      </c>
    </row>
    <row r="24" spans="1:24" x14ac:dyDescent="0.3">
      <c r="A24" t="s">
        <v>23</v>
      </c>
      <c r="B24" s="1">
        <v>-197.4297971866151</v>
      </c>
      <c r="C24" s="1">
        <v>-187.08698044690485</v>
      </c>
      <c r="D24" s="1">
        <v>-192.66576295789642</v>
      </c>
      <c r="E24" s="1">
        <v>-275.02157665129891</v>
      </c>
      <c r="F24" s="1">
        <v>-98.275147010768336</v>
      </c>
      <c r="H24" s="1">
        <f t="shared" si="15"/>
        <v>-197.43</v>
      </c>
      <c r="I24" s="1">
        <f t="shared" si="16"/>
        <v>-187.09</v>
      </c>
      <c r="J24" s="1">
        <f t="shared" si="17"/>
        <v>-192.67</v>
      </c>
      <c r="K24" s="1">
        <f t="shared" si="18"/>
        <v>-275.02</v>
      </c>
      <c r="L24" s="1">
        <f t="shared" si="19"/>
        <v>-98.28</v>
      </c>
      <c r="M24" s="4">
        <f>IF('D2 transponováno'!$D26='D2 do wordu'!B$1,'D2 transponováno'!$J26,IF('D2 transponováno'!$E26='D2 do wordu'!B$1,'D2 transponováno'!$K26,IF('D2 transponováno'!$F26='D2 do wordu'!B$1,'D2 transponováno'!$L26,IF('D2 transponováno'!$G26='D2 do wordu'!B$1,'D2 transponováno'!$M26,IF('D2 transponováno'!$H26='D2 do wordu'!B$1,'D2 transponováno'!$N26)))))</f>
        <v>2</v>
      </c>
      <c r="N24" s="4">
        <f>IF('D2 transponováno'!$D26='D2 do wordu'!C$1,'D2 transponováno'!$J26,IF('D2 transponováno'!$E26='D2 do wordu'!C$1,'D2 transponováno'!$K26,IF('D2 transponováno'!$F26='D2 do wordu'!C$1,'D2 transponováno'!$L26,IF('D2 transponováno'!$G26='D2 do wordu'!C$1,'D2 transponováno'!$M26,IF('D2 transponováno'!$H26='D2 do wordu'!C$1,'D2 transponováno'!$N26)))))</f>
        <v>4</v>
      </c>
      <c r="O24" s="4">
        <f>IF('D2 transponováno'!$D26='D2 do wordu'!D$1,'D2 transponováno'!$J26,IF('D2 transponováno'!$E26='D2 do wordu'!D$1,'D2 transponováno'!$K26,IF('D2 transponováno'!$F26='D2 do wordu'!D$1,'D2 transponováno'!$L26,IF('D2 transponováno'!$G26='D2 do wordu'!D$1,'D2 transponováno'!$M26,IF('D2 transponováno'!$H26='D2 do wordu'!D$1,'D2 transponováno'!$N26)))))</f>
        <v>3</v>
      </c>
      <c r="P24" s="4">
        <f>IF('D2 transponováno'!$D26='D2 do wordu'!E$1,'D2 transponováno'!$J26,IF('D2 transponováno'!$E26='D2 do wordu'!E$1,'D2 transponováno'!$K26,IF('D2 transponováno'!$F26='D2 do wordu'!E$1,'D2 transponováno'!$L26,IF('D2 transponováno'!$G26='D2 do wordu'!E$1,'D2 transponováno'!$M26,IF('D2 transponováno'!$H26='D2 do wordu'!E$1,'D2 transponováno'!$N26)))))</f>
        <v>1</v>
      </c>
      <c r="Q24" s="4">
        <f>IF('D2 transponováno'!$D26='D2 do wordu'!F$1,'D2 transponováno'!$J26,IF('D2 transponováno'!$E26='D2 do wordu'!F$1,'D2 transponováno'!$K26,IF('D2 transponováno'!$F26='D2 do wordu'!F$1,'D2 transponováno'!$L26,IF('D2 transponováno'!$G26='D2 do wordu'!F$1,'D2 transponováno'!$M26,IF('D2 transponováno'!$H26='D2 do wordu'!F$1,'D2 transponováno'!$N26)))))</f>
        <v>5</v>
      </c>
      <c r="S24" s="13" t="str">
        <f t="shared" si="8"/>
        <v>f23</v>
      </c>
      <c r="T24" s="6" t="str">
        <f t="shared" si="9"/>
        <v>-197,43 (2)</v>
      </c>
      <c r="U24" s="5" t="str">
        <f t="shared" si="10"/>
        <v>-187,09 (4)</v>
      </c>
      <c r="V24" s="5" t="str">
        <f t="shared" si="11"/>
        <v>-192,67 (3)</v>
      </c>
      <c r="W24" s="18" t="str">
        <f t="shared" si="12"/>
        <v>-275,02 (1)</v>
      </c>
      <c r="X24" s="23" t="str">
        <f t="shared" si="13"/>
        <v>-98,28 (5)</v>
      </c>
    </row>
    <row r="25" spans="1:24" x14ac:dyDescent="0.3">
      <c r="A25" t="s">
        <v>24</v>
      </c>
      <c r="B25" s="1">
        <v>-1841.8126612915571</v>
      </c>
      <c r="C25" s="1">
        <v>-1553.1988659025521</v>
      </c>
      <c r="D25" s="1">
        <v>-1892.1849817200782</v>
      </c>
      <c r="E25" s="1">
        <v>-122399.75517411255</v>
      </c>
      <c r="F25" s="1">
        <v>-266.96398538741755</v>
      </c>
      <c r="H25" s="1">
        <f t="shared" si="15"/>
        <v>-1841.81</v>
      </c>
      <c r="I25" s="1">
        <f t="shared" si="16"/>
        <v>-1553.2</v>
      </c>
      <c r="J25" s="1">
        <f t="shared" si="17"/>
        <v>-1892.18</v>
      </c>
      <c r="K25" s="1">
        <f t="shared" si="18"/>
        <v>-122399.76</v>
      </c>
      <c r="L25" s="1">
        <f t="shared" si="19"/>
        <v>-266.95999999999998</v>
      </c>
      <c r="M25" s="4">
        <f>IF('D2 transponováno'!$D27='D2 do wordu'!B$1,'D2 transponováno'!$J27,IF('D2 transponováno'!$E27='D2 do wordu'!B$1,'D2 transponováno'!$K27,IF('D2 transponováno'!$F27='D2 do wordu'!B$1,'D2 transponováno'!$L27,IF('D2 transponováno'!$G27='D2 do wordu'!B$1,'D2 transponováno'!$M27,IF('D2 transponováno'!$H27='D2 do wordu'!B$1,'D2 transponováno'!$N27)))))</f>
        <v>3</v>
      </c>
      <c r="N25" s="4">
        <f>IF('D2 transponováno'!$D27='D2 do wordu'!C$1,'D2 transponováno'!$J27,IF('D2 transponováno'!$E27='D2 do wordu'!C$1,'D2 transponováno'!$K27,IF('D2 transponováno'!$F27='D2 do wordu'!C$1,'D2 transponováno'!$L27,IF('D2 transponováno'!$G27='D2 do wordu'!C$1,'D2 transponováno'!$M27,IF('D2 transponováno'!$H27='D2 do wordu'!C$1,'D2 transponováno'!$N27)))))</f>
        <v>4</v>
      </c>
      <c r="O25" s="4">
        <f>IF('D2 transponováno'!$D27='D2 do wordu'!D$1,'D2 transponováno'!$J27,IF('D2 transponováno'!$E27='D2 do wordu'!D$1,'D2 transponováno'!$K27,IF('D2 transponováno'!$F27='D2 do wordu'!D$1,'D2 transponováno'!$L27,IF('D2 transponováno'!$G27='D2 do wordu'!D$1,'D2 transponováno'!$M27,IF('D2 transponováno'!$H27='D2 do wordu'!D$1,'D2 transponováno'!$N27)))))</f>
        <v>2</v>
      </c>
      <c r="P25" s="4">
        <f>IF('D2 transponováno'!$D27='D2 do wordu'!E$1,'D2 transponováno'!$J27,IF('D2 transponováno'!$E27='D2 do wordu'!E$1,'D2 transponováno'!$K27,IF('D2 transponováno'!$F27='D2 do wordu'!E$1,'D2 transponováno'!$L27,IF('D2 transponováno'!$G27='D2 do wordu'!E$1,'D2 transponováno'!$M27,IF('D2 transponováno'!$H27='D2 do wordu'!E$1,'D2 transponováno'!$N27)))))</f>
        <v>1</v>
      </c>
      <c r="Q25" s="4">
        <f>IF('D2 transponováno'!$D27='D2 do wordu'!F$1,'D2 transponováno'!$J27,IF('D2 transponováno'!$E27='D2 do wordu'!F$1,'D2 transponováno'!$K27,IF('D2 transponováno'!$F27='D2 do wordu'!F$1,'D2 transponováno'!$L27,IF('D2 transponováno'!$G27='D2 do wordu'!F$1,'D2 transponováno'!$M27,IF('D2 transponováno'!$H27='D2 do wordu'!F$1,'D2 transponováno'!$N27)))))</f>
        <v>5</v>
      </c>
      <c r="S25" s="13" t="str">
        <f t="shared" si="8"/>
        <v>f24</v>
      </c>
      <c r="T25" s="6" t="str">
        <f t="shared" si="9"/>
        <v>-1841,81 (3)</v>
      </c>
      <c r="U25" s="5" t="str">
        <f t="shared" si="10"/>
        <v>-1553,2 (4)</v>
      </c>
      <c r="V25" s="5" t="str">
        <f t="shared" si="11"/>
        <v>-1892,18 (2)</v>
      </c>
      <c r="W25" s="18" t="str">
        <f t="shared" si="12"/>
        <v>-122399,76 (1)</v>
      </c>
      <c r="X25" s="23" t="str">
        <f t="shared" si="13"/>
        <v>-266,96 (5)</v>
      </c>
    </row>
    <row r="26" spans="1:24" ht="15" thickBot="1" x14ac:dyDescent="0.35">
      <c r="A26" t="s">
        <v>25</v>
      </c>
      <c r="B26" s="1">
        <v>-6199.3039735581278</v>
      </c>
      <c r="C26" s="1">
        <v>-5902.9421241876762</v>
      </c>
      <c r="D26" s="1">
        <v>-6439.4841865180124</v>
      </c>
      <c r="E26" s="1">
        <v>-992576.05402060598</v>
      </c>
      <c r="F26" s="1">
        <v>-2128.0980790479384</v>
      </c>
      <c r="H26" s="1">
        <f t="shared" si="15"/>
        <v>-6199.3</v>
      </c>
      <c r="I26" s="1">
        <f t="shared" si="16"/>
        <v>-5902.94</v>
      </c>
      <c r="J26" s="1">
        <f t="shared" si="17"/>
        <v>-6439.48</v>
      </c>
      <c r="K26" s="1">
        <f t="shared" si="18"/>
        <v>-992576.05</v>
      </c>
      <c r="L26" s="1">
        <f t="shared" si="19"/>
        <v>-2128.1</v>
      </c>
      <c r="M26" s="4">
        <f>IF('D2 transponováno'!$D28='D2 do wordu'!B$1,'D2 transponováno'!$J28,IF('D2 transponováno'!$E28='D2 do wordu'!B$1,'D2 transponováno'!$K28,IF('D2 transponováno'!$F28='D2 do wordu'!B$1,'D2 transponováno'!$L28,IF('D2 transponováno'!$G28='D2 do wordu'!B$1,'D2 transponováno'!$M28,IF('D2 transponováno'!$H28='D2 do wordu'!B$1,'D2 transponováno'!$N28)))))</f>
        <v>3</v>
      </c>
      <c r="N26" s="4">
        <f>IF('D2 transponováno'!$D28='D2 do wordu'!C$1,'D2 transponováno'!$J28,IF('D2 transponováno'!$E28='D2 do wordu'!C$1,'D2 transponováno'!$K28,IF('D2 transponováno'!$F28='D2 do wordu'!C$1,'D2 transponováno'!$L28,IF('D2 transponováno'!$G28='D2 do wordu'!C$1,'D2 transponováno'!$M28,IF('D2 transponováno'!$H28='D2 do wordu'!C$1,'D2 transponováno'!$N28)))))</f>
        <v>4</v>
      </c>
      <c r="O26" s="4">
        <f>IF('D2 transponováno'!$D28='D2 do wordu'!D$1,'D2 transponováno'!$J28,IF('D2 transponováno'!$E28='D2 do wordu'!D$1,'D2 transponováno'!$K28,IF('D2 transponováno'!$F28='D2 do wordu'!D$1,'D2 transponováno'!$L28,IF('D2 transponováno'!$G28='D2 do wordu'!D$1,'D2 transponováno'!$M28,IF('D2 transponováno'!$H28='D2 do wordu'!D$1,'D2 transponováno'!$N28)))))</f>
        <v>2</v>
      </c>
      <c r="P26" s="4">
        <f>IF('D2 transponováno'!$D28='D2 do wordu'!E$1,'D2 transponováno'!$J28,IF('D2 transponováno'!$E28='D2 do wordu'!E$1,'D2 transponováno'!$K28,IF('D2 transponováno'!$F28='D2 do wordu'!E$1,'D2 transponováno'!$L28,IF('D2 transponováno'!$G28='D2 do wordu'!E$1,'D2 transponováno'!$M28,IF('D2 transponováno'!$H28='D2 do wordu'!E$1,'D2 transponováno'!$N28)))))</f>
        <v>1</v>
      </c>
      <c r="Q26" s="4">
        <f>IF('D2 transponováno'!$D28='D2 do wordu'!F$1,'D2 transponováno'!$J28,IF('D2 transponováno'!$E28='D2 do wordu'!F$1,'D2 transponováno'!$K28,IF('D2 transponováno'!$F28='D2 do wordu'!F$1,'D2 transponováno'!$L28,IF('D2 transponováno'!$G28='D2 do wordu'!F$1,'D2 transponováno'!$M28,IF('D2 transponováno'!$H28='D2 do wordu'!F$1,'D2 transponováno'!$N28)))))</f>
        <v>5</v>
      </c>
      <c r="S26" s="14" t="str">
        <f t="shared" si="8"/>
        <v>f25</v>
      </c>
      <c r="T26" s="7" t="str">
        <f t="shared" si="9"/>
        <v>-6199,3 (3)</v>
      </c>
      <c r="U26" s="8" t="str">
        <f t="shared" si="10"/>
        <v>-5902,94 (4)</v>
      </c>
      <c r="V26" s="8" t="str">
        <f t="shared" si="11"/>
        <v>-6439,48 (2)</v>
      </c>
      <c r="W26" s="21" t="str">
        <f t="shared" si="12"/>
        <v>-992576,05 (1)</v>
      </c>
      <c r="X26" s="24" t="str">
        <f t="shared" si="13"/>
        <v>-2128,1 (5)</v>
      </c>
    </row>
  </sheetData>
  <conditionalFormatting sqref="B2:F26">
    <cfRule type="duplicateValues" dxfId="2" priority="2"/>
  </conditionalFormatting>
  <conditionalFormatting sqref="H15:L15">
    <cfRule type="duplicateValues" dxfId="0" priority="1"/>
  </conditionalFormatting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4CBC5-2D6B-4352-928C-CCC4193DC490}">
  <dimension ref="A1:Z12"/>
  <sheetViews>
    <sheetView topLeftCell="L1" workbookViewId="0">
      <selection sqref="A1:Z12"/>
    </sheetView>
  </sheetViews>
  <sheetFormatPr defaultRowHeight="14.4" x14ac:dyDescent="0.3"/>
  <cols>
    <col min="1" max="1" width="13.44140625" bestFit="1" customWidth="1"/>
    <col min="2" max="3" width="12.6640625" customWidth="1"/>
    <col min="4" max="4" width="12" customWidth="1"/>
    <col min="5" max="5" width="12.6640625" customWidth="1"/>
    <col min="6" max="7" width="12" customWidth="1"/>
    <col min="8" max="8" width="11.6640625" customWidth="1"/>
    <col min="9" max="9" width="12.6640625" customWidth="1"/>
    <col min="10" max="10" width="11.6640625" customWidth="1"/>
    <col min="11" max="11" width="12.6640625" customWidth="1"/>
    <col min="12" max="12" width="12" customWidth="1"/>
    <col min="13" max="15" width="12.6640625" customWidth="1"/>
    <col min="16" max="18" width="12.6640625" bestFit="1" customWidth="1"/>
    <col min="19" max="19" width="11.6640625" bestFit="1" customWidth="1"/>
    <col min="20" max="26" width="12.6640625" bestFit="1" customWidth="1"/>
  </cols>
  <sheetData>
    <row r="1" spans="1:26" x14ac:dyDescent="0.3"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x14ac:dyDescent="0.3">
      <c r="A2" t="s">
        <v>28</v>
      </c>
      <c r="B2">
        <v>88.66436301575466</v>
      </c>
      <c r="C2">
        <v>-262.57079443543148</v>
      </c>
      <c r="D2">
        <v>2.437849611123134E-2</v>
      </c>
      <c r="E2">
        <v>-1.4978895909668803</v>
      </c>
      <c r="F2">
        <v>1.0000130754328695</v>
      </c>
      <c r="G2">
        <v>7.6941546073271541</v>
      </c>
      <c r="H2">
        <v>-312.23430549002592</v>
      </c>
      <c r="I2">
        <v>-238.11262363848326</v>
      </c>
      <c r="J2">
        <v>-0.99964164003599598</v>
      </c>
      <c r="K2">
        <v>-0.5749880289788446</v>
      </c>
      <c r="L2">
        <v>0.72709964382433045</v>
      </c>
      <c r="M2">
        <v>-1.9114297378976479</v>
      </c>
      <c r="N2">
        <v>-414.85555468319421</v>
      </c>
      <c r="O2">
        <v>-5.1830238166977017E+44</v>
      </c>
      <c r="P2">
        <v>-1217.010397274692</v>
      </c>
      <c r="Q2">
        <v>-294.84875363995906</v>
      </c>
      <c r="R2">
        <v>0.59659139086128465</v>
      </c>
      <c r="S2">
        <v>-1.9554885433616285</v>
      </c>
      <c r="T2">
        <v>-3.5651600067651139</v>
      </c>
      <c r="U2">
        <v>-132.0028873029398</v>
      </c>
      <c r="V2">
        <v>-9.9259464702045452</v>
      </c>
      <c r="W2">
        <v>-2028.5976222712552</v>
      </c>
      <c r="X2">
        <v>-275.02157665129891</v>
      </c>
      <c r="Y2">
        <v>-122399.75517411255</v>
      </c>
      <c r="Z2">
        <v>-992576.05402060598</v>
      </c>
    </row>
    <row r="3" spans="1:26" x14ac:dyDescent="0.3">
      <c r="A3" t="s">
        <v>27</v>
      </c>
      <c r="B3">
        <v>-200</v>
      </c>
      <c r="C3">
        <v>-125.95053549375029</v>
      </c>
      <c r="D3">
        <v>0</v>
      </c>
      <c r="E3">
        <v>-1.498965928192878</v>
      </c>
      <c r="F3">
        <v>1.000001888785248</v>
      </c>
      <c r="G3">
        <v>4.4469863792080018</v>
      </c>
      <c r="H3">
        <v>-200.6964784110591</v>
      </c>
      <c r="I3">
        <v>-97.962156468004011</v>
      </c>
      <c r="J3">
        <v>-0.99982498244129103</v>
      </c>
      <c r="K3">
        <v>-0.92688989953766843</v>
      </c>
      <c r="L3">
        <v>5.8427961701892714</v>
      </c>
      <c r="M3">
        <v>-2.0626118708227286</v>
      </c>
      <c r="N3">
        <v>-70.724380080537969</v>
      </c>
      <c r="O3">
        <v>-7.2914858296831959E+18</v>
      </c>
      <c r="P3">
        <v>-175.59959595111181</v>
      </c>
      <c r="Q3">
        <v>-53.487224731443476</v>
      </c>
      <c r="R3">
        <v>-3.3467036115836672E-2</v>
      </c>
      <c r="S3">
        <v>-1.9614358855412606</v>
      </c>
      <c r="T3">
        <v>-3.6386019969422345</v>
      </c>
      <c r="U3">
        <v>-146.00746192015873</v>
      </c>
      <c r="V3">
        <v>-9.9109764935706615</v>
      </c>
      <c r="W3">
        <v>-521.33065206861511</v>
      </c>
      <c r="X3">
        <v>-192.66576295789642</v>
      </c>
      <c r="Y3">
        <v>-1892.1849817200782</v>
      </c>
      <c r="Z3">
        <v>-6439.4841865180124</v>
      </c>
    </row>
    <row r="4" spans="1:26" x14ac:dyDescent="0.3">
      <c r="A4" t="s">
        <v>0</v>
      </c>
      <c r="B4">
        <v>-196.35181679065792</v>
      </c>
      <c r="C4">
        <v>-127.26996390310798</v>
      </c>
      <c r="D4">
        <v>1.8311243939678354E-2</v>
      </c>
      <c r="E4">
        <v>-1.4974361089242119</v>
      </c>
      <c r="F4">
        <v>1.0001676654417568</v>
      </c>
      <c r="G4">
        <v>4.44594098100906</v>
      </c>
      <c r="H4">
        <v>-197.68773403742509</v>
      </c>
      <c r="I4">
        <v>-95.855440657108105</v>
      </c>
      <c r="J4">
        <v>-0.99728248017026266</v>
      </c>
      <c r="K4">
        <v>-0.89679897339315595</v>
      </c>
      <c r="L4">
        <v>0.67705171532886688</v>
      </c>
      <c r="M4">
        <v>-2.0626118708227286</v>
      </c>
      <c r="N4">
        <v>-69.607989563348767</v>
      </c>
      <c r="O4">
        <v>-8.6238433559374746E+18</v>
      </c>
      <c r="P4">
        <v>-171.3135283422325</v>
      </c>
      <c r="Q4">
        <v>-99.014847185032039</v>
      </c>
      <c r="R4">
        <v>-0.73657355590266194</v>
      </c>
      <c r="S4">
        <v>-1.9275396895219865</v>
      </c>
      <c r="T4">
        <v>-3.4977342112988432</v>
      </c>
      <c r="U4">
        <v>-147.49713637373017</v>
      </c>
      <c r="V4">
        <v>-9.8574913481152908</v>
      </c>
      <c r="W4">
        <v>-982.1976604116619</v>
      </c>
      <c r="X4">
        <v>-197.4297971866151</v>
      </c>
      <c r="Y4">
        <v>-1841.8126612915571</v>
      </c>
      <c r="Z4">
        <v>-6199.3039735581278</v>
      </c>
    </row>
    <row r="5" spans="1:26" x14ac:dyDescent="0.3">
      <c r="A5" t="s">
        <v>26</v>
      </c>
      <c r="B5">
        <v>-135.96305650706034</v>
      </c>
      <c r="C5">
        <v>-115.74822335427852</v>
      </c>
      <c r="D5">
        <v>9.1537597670835719E-2</v>
      </c>
      <c r="E5">
        <v>-1.4739759028724781</v>
      </c>
      <c r="F5">
        <v>1.0004730089535734</v>
      </c>
      <c r="G5">
        <v>7.3066345676660882</v>
      </c>
      <c r="H5">
        <v>-140.11956860594799</v>
      </c>
      <c r="I5">
        <v>-86.811729897962067</v>
      </c>
      <c r="J5">
        <v>-0.9783502275308068</v>
      </c>
      <c r="K5">
        <v>-0.73296835083361322</v>
      </c>
      <c r="L5">
        <v>0.49979999076183318</v>
      </c>
      <c r="M5">
        <v>-1.8909393160663077</v>
      </c>
      <c r="N5">
        <v>-62.117902624249318</v>
      </c>
      <c r="O5">
        <v>-5.8446603238719437E+18</v>
      </c>
      <c r="P5">
        <v>-152.91985941685513</v>
      </c>
      <c r="Q5">
        <v>-77.031315818530686</v>
      </c>
      <c r="R5">
        <v>0.26578906654625462</v>
      </c>
      <c r="S5">
        <v>-1.7577483827973808</v>
      </c>
      <c r="T5">
        <v>-3.2813975250141167</v>
      </c>
      <c r="U5">
        <v>-142.41748771099611</v>
      </c>
      <c r="V5">
        <v>-9.4536360419613015</v>
      </c>
      <c r="W5">
        <v>-735.39638839026168</v>
      </c>
      <c r="X5">
        <v>-187.08698044690485</v>
      </c>
      <c r="Y5">
        <v>-1553.1988659025521</v>
      </c>
      <c r="Z5">
        <v>-5902.9421241876762</v>
      </c>
    </row>
    <row r="6" spans="1:26" x14ac:dyDescent="0.3">
      <c r="A6" t="s">
        <v>29</v>
      </c>
      <c r="B6">
        <v>12678.49406588153</v>
      </c>
      <c r="C6">
        <v>-76.670525241542947</v>
      </c>
      <c r="D6">
        <v>0.98710803551980031</v>
      </c>
      <c r="E6">
        <v>-1.0234185899457773</v>
      </c>
      <c r="F6">
        <v>1.262098102336475</v>
      </c>
      <c r="G6">
        <v>22.017325732615905</v>
      </c>
      <c r="H6">
        <v>-87.70267236033483</v>
      </c>
      <c r="I6">
        <v>-63.273745894483483</v>
      </c>
      <c r="J6">
        <v>-0.52516996603679744</v>
      </c>
      <c r="K6">
        <v>-4.9858952502978891E-5</v>
      </c>
      <c r="L6">
        <v>273.76661401574864</v>
      </c>
      <c r="M6">
        <v>-0.86290373107392948</v>
      </c>
      <c r="N6">
        <v>-31.486584949723984</v>
      </c>
      <c r="O6">
        <v>-2.6506899272004528E+17</v>
      </c>
      <c r="P6">
        <v>-64.632758612752113</v>
      </c>
      <c r="Q6">
        <v>-6.6328476431210666</v>
      </c>
      <c r="R6">
        <v>10.492316631893583</v>
      </c>
      <c r="S6">
        <v>-1.0275419313835608</v>
      </c>
      <c r="T6">
        <v>-2.2497798156193536</v>
      </c>
      <c r="U6">
        <v>-100.99762606051191</v>
      </c>
      <c r="V6">
        <v>-7.5415691082932979</v>
      </c>
      <c r="W6">
        <v>-50.180591671797075</v>
      </c>
      <c r="X6">
        <v>-98.275147010768336</v>
      </c>
      <c r="Y6">
        <v>-266.96398538741755</v>
      </c>
      <c r="Z6">
        <v>-2128.0980790479384</v>
      </c>
    </row>
    <row r="8" spans="1:26" x14ac:dyDescent="0.3">
      <c r="B8" t="s">
        <v>27</v>
      </c>
      <c r="C8" t="s">
        <v>28</v>
      </c>
      <c r="D8" t="s">
        <v>27</v>
      </c>
      <c r="E8" t="s">
        <v>27</v>
      </c>
      <c r="F8" t="s">
        <v>27</v>
      </c>
      <c r="G8" t="s">
        <v>0</v>
      </c>
      <c r="H8" t="s">
        <v>28</v>
      </c>
      <c r="I8" t="s">
        <v>28</v>
      </c>
      <c r="J8" t="s">
        <v>27</v>
      </c>
      <c r="K8" t="s">
        <v>27</v>
      </c>
      <c r="L8" t="s">
        <v>26</v>
      </c>
      <c r="M8" s="2" t="s">
        <v>0</v>
      </c>
      <c r="N8" t="s">
        <v>28</v>
      </c>
      <c r="O8" t="s">
        <v>28</v>
      </c>
      <c r="P8" t="s">
        <v>28</v>
      </c>
      <c r="Q8" t="s">
        <v>28</v>
      </c>
      <c r="R8" t="s">
        <v>0</v>
      </c>
      <c r="S8" t="s">
        <v>27</v>
      </c>
      <c r="T8" t="s">
        <v>27</v>
      </c>
      <c r="U8" t="s">
        <v>0</v>
      </c>
      <c r="V8" t="s">
        <v>28</v>
      </c>
      <c r="W8" t="s">
        <v>28</v>
      </c>
      <c r="X8" t="s">
        <v>28</v>
      </c>
      <c r="Y8" t="s">
        <v>28</v>
      </c>
      <c r="Z8" t="s">
        <v>28</v>
      </c>
    </row>
    <row r="9" spans="1:26" x14ac:dyDescent="0.3">
      <c r="B9" t="s">
        <v>0</v>
      </c>
      <c r="C9" t="s">
        <v>0</v>
      </c>
      <c r="D9" t="s">
        <v>0</v>
      </c>
      <c r="E9" t="s">
        <v>28</v>
      </c>
      <c r="F9" t="s">
        <v>28</v>
      </c>
      <c r="G9" t="s">
        <v>27</v>
      </c>
      <c r="H9" t="s">
        <v>27</v>
      </c>
      <c r="I9" t="s">
        <v>27</v>
      </c>
      <c r="J9" t="s">
        <v>28</v>
      </c>
      <c r="K9" t="s">
        <v>0</v>
      </c>
      <c r="L9" t="s">
        <v>0</v>
      </c>
      <c r="M9" s="2" t="s">
        <v>27</v>
      </c>
      <c r="N9" t="s">
        <v>27</v>
      </c>
      <c r="O9" t="s">
        <v>0</v>
      </c>
      <c r="P9" t="s">
        <v>27</v>
      </c>
      <c r="Q9" t="s">
        <v>0</v>
      </c>
      <c r="R9" t="s">
        <v>27</v>
      </c>
      <c r="S9" t="s">
        <v>28</v>
      </c>
      <c r="T9" t="s">
        <v>28</v>
      </c>
      <c r="U9" t="s">
        <v>27</v>
      </c>
      <c r="V9" t="s">
        <v>27</v>
      </c>
      <c r="W9" t="s">
        <v>0</v>
      </c>
      <c r="X9" t="s">
        <v>0</v>
      </c>
      <c r="Y9" t="s">
        <v>27</v>
      </c>
      <c r="Z9" t="s">
        <v>27</v>
      </c>
    </row>
    <row r="10" spans="1:26" x14ac:dyDescent="0.3">
      <c r="B10" t="s">
        <v>26</v>
      </c>
      <c r="C10" t="s">
        <v>27</v>
      </c>
      <c r="D10" t="s">
        <v>28</v>
      </c>
      <c r="E10" t="s">
        <v>0</v>
      </c>
      <c r="F10" t="s">
        <v>0</v>
      </c>
      <c r="G10" t="s">
        <v>26</v>
      </c>
      <c r="H10" t="s">
        <v>0</v>
      </c>
      <c r="I10" t="s">
        <v>0</v>
      </c>
      <c r="J10" t="s">
        <v>0</v>
      </c>
      <c r="K10" t="s">
        <v>26</v>
      </c>
      <c r="L10" t="s">
        <v>28</v>
      </c>
      <c r="M10" t="s">
        <v>28</v>
      </c>
      <c r="N10" t="s">
        <v>0</v>
      </c>
      <c r="O10" t="s">
        <v>27</v>
      </c>
      <c r="P10" t="s">
        <v>0</v>
      </c>
      <c r="Q10" t="s">
        <v>26</v>
      </c>
      <c r="R10" t="s">
        <v>26</v>
      </c>
      <c r="S10" t="s">
        <v>0</v>
      </c>
      <c r="T10" t="s">
        <v>0</v>
      </c>
      <c r="U10" t="s">
        <v>26</v>
      </c>
      <c r="V10" t="s">
        <v>0</v>
      </c>
      <c r="W10" t="s">
        <v>26</v>
      </c>
      <c r="X10" t="s">
        <v>27</v>
      </c>
      <c r="Y10" t="s">
        <v>0</v>
      </c>
      <c r="Z10" t="s">
        <v>0</v>
      </c>
    </row>
    <row r="11" spans="1:26" x14ac:dyDescent="0.3">
      <c r="B11" t="s">
        <v>28</v>
      </c>
      <c r="C11" t="s">
        <v>26</v>
      </c>
      <c r="D11" t="s">
        <v>26</v>
      </c>
      <c r="E11" t="s">
        <v>26</v>
      </c>
      <c r="F11" t="s">
        <v>26</v>
      </c>
      <c r="G11" t="s">
        <v>28</v>
      </c>
      <c r="H11" t="s">
        <v>26</v>
      </c>
      <c r="I11" t="s">
        <v>26</v>
      </c>
      <c r="J11" t="s">
        <v>26</v>
      </c>
      <c r="K11" t="s">
        <v>28</v>
      </c>
      <c r="L11" t="s">
        <v>27</v>
      </c>
      <c r="M11" t="s">
        <v>26</v>
      </c>
      <c r="N11" t="s">
        <v>26</v>
      </c>
      <c r="O11" t="s">
        <v>26</v>
      </c>
      <c r="P11" t="s">
        <v>26</v>
      </c>
      <c r="Q11" t="s">
        <v>27</v>
      </c>
      <c r="R11" t="s">
        <v>28</v>
      </c>
      <c r="S11" t="s">
        <v>26</v>
      </c>
      <c r="T11" t="s">
        <v>26</v>
      </c>
      <c r="U11" t="s">
        <v>28</v>
      </c>
      <c r="V11" t="s">
        <v>26</v>
      </c>
      <c r="W11" t="s">
        <v>27</v>
      </c>
      <c r="X11" t="s">
        <v>26</v>
      </c>
      <c r="Y11" t="s">
        <v>26</v>
      </c>
      <c r="Z11" t="s">
        <v>26</v>
      </c>
    </row>
    <row r="12" spans="1:26" x14ac:dyDescent="0.3">
      <c r="B12" t="s">
        <v>29</v>
      </c>
      <c r="C12" t="s">
        <v>29</v>
      </c>
      <c r="D12" t="s">
        <v>29</v>
      </c>
      <c r="E12" t="s">
        <v>29</v>
      </c>
      <c r="F12" t="s">
        <v>29</v>
      </c>
      <c r="G12" t="s">
        <v>29</v>
      </c>
      <c r="H12" t="s">
        <v>29</v>
      </c>
      <c r="I12" t="s">
        <v>29</v>
      </c>
      <c r="J12" t="s">
        <v>29</v>
      </c>
      <c r="K12" t="s">
        <v>29</v>
      </c>
      <c r="L12" t="s">
        <v>29</v>
      </c>
      <c r="M12" t="s">
        <v>29</v>
      </c>
      <c r="N12" t="s">
        <v>29</v>
      </c>
      <c r="O12" t="s">
        <v>29</v>
      </c>
      <c r="P12" t="s">
        <v>29</v>
      </c>
      <c r="Q12" t="s">
        <v>29</v>
      </c>
      <c r="R12" t="s">
        <v>29</v>
      </c>
      <c r="S12" t="s">
        <v>29</v>
      </c>
      <c r="T12" t="s">
        <v>29</v>
      </c>
      <c r="U12" t="s">
        <v>29</v>
      </c>
      <c r="V12" t="s">
        <v>29</v>
      </c>
      <c r="W12" t="s">
        <v>29</v>
      </c>
      <c r="X12" t="s">
        <v>29</v>
      </c>
      <c r="Y12" t="s">
        <v>29</v>
      </c>
      <c r="Z12" t="s">
        <v>29</v>
      </c>
    </row>
  </sheetData>
  <autoFilter ref="A1:Z1" xr:uid="{2624CBC5-2D6B-4352-928C-CCC4193DC490}">
    <sortState xmlns:xlrd2="http://schemas.microsoft.com/office/spreadsheetml/2017/richdata2" ref="A2:Z6">
      <sortCondition ref="Z1"/>
    </sortState>
  </autoFilter>
  <conditionalFormatting sqref="B2:Z6">
    <cfRule type="duplicateValues" dxfId="1" priority="1"/>
  </conditionalFormatting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69105-FFA0-4AB5-915C-1A1E0687549F}">
  <dimension ref="C4:N28"/>
  <sheetViews>
    <sheetView topLeftCell="A2" workbookViewId="0">
      <selection activeCell="N5" sqref="N5"/>
    </sheetView>
  </sheetViews>
  <sheetFormatPr defaultRowHeight="14.4" x14ac:dyDescent="0.3"/>
  <cols>
    <col min="4" max="7" width="15.21875" bestFit="1" customWidth="1"/>
    <col min="8" max="8" width="14" bestFit="1" customWidth="1"/>
  </cols>
  <sheetData>
    <row r="4" spans="3:14" x14ac:dyDescent="0.3">
      <c r="C4" t="s">
        <v>1</v>
      </c>
      <c r="D4" t="s">
        <v>27</v>
      </c>
      <c r="E4" t="s">
        <v>0</v>
      </c>
      <c r="F4" t="s">
        <v>26</v>
      </c>
      <c r="G4" t="s">
        <v>28</v>
      </c>
      <c r="H4" t="s">
        <v>29</v>
      </c>
      <c r="J4">
        <v>1</v>
      </c>
      <c r="K4">
        <v>2</v>
      </c>
      <c r="L4">
        <v>3</v>
      </c>
      <c r="M4">
        <v>4</v>
      </c>
      <c r="N4">
        <v>5</v>
      </c>
    </row>
    <row r="5" spans="3:14" x14ac:dyDescent="0.3">
      <c r="C5" t="s">
        <v>2</v>
      </c>
      <c r="D5" t="s">
        <v>28</v>
      </c>
      <c r="E5" t="s">
        <v>0</v>
      </c>
      <c r="F5" t="s">
        <v>27</v>
      </c>
      <c r="G5" t="s">
        <v>26</v>
      </c>
      <c r="H5" t="s">
        <v>29</v>
      </c>
      <c r="J5">
        <v>1</v>
      </c>
      <c r="K5">
        <v>2</v>
      </c>
      <c r="L5">
        <v>3</v>
      </c>
      <c r="M5">
        <v>4</v>
      </c>
      <c r="N5">
        <v>5</v>
      </c>
    </row>
    <row r="6" spans="3:14" x14ac:dyDescent="0.3">
      <c r="C6" t="s">
        <v>3</v>
      </c>
      <c r="D6" t="s">
        <v>27</v>
      </c>
      <c r="E6" t="s">
        <v>0</v>
      </c>
      <c r="F6" t="s">
        <v>28</v>
      </c>
      <c r="G6" t="s">
        <v>26</v>
      </c>
      <c r="H6" t="s">
        <v>29</v>
      </c>
      <c r="J6">
        <v>1</v>
      </c>
      <c r="K6">
        <v>2</v>
      </c>
      <c r="L6">
        <v>3</v>
      </c>
      <c r="M6">
        <v>4</v>
      </c>
      <c r="N6">
        <v>5</v>
      </c>
    </row>
    <row r="7" spans="3:14" x14ac:dyDescent="0.3">
      <c r="C7" t="s">
        <v>4</v>
      </c>
      <c r="D7" t="s">
        <v>27</v>
      </c>
      <c r="E7" t="s">
        <v>28</v>
      </c>
      <c r="F7" t="s">
        <v>0</v>
      </c>
      <c r="G7" t="s">
        <v>26</v>
      </c>
      <c r="H7" t="s">
        <v>29</v>
      </c>
      <c r="J7">
        <v>1</v>
      </c>
      <c r="K7">
        <v>2</v>
      </c>
      <c r="L7">
        <v>3</v>
      </c>
      <c r="M7">
        <v>4</v>
      </c>
      <c r="N7">
        <v>5</v>
      </c>
    </row>
    <row r="8" spans="3:14" x14ac:dyDescent="0.3">
      <c r="C8" t="s">
        <v>5</v>
      </c>
      <c r="D8" t="s">
        <v>27</v>
      </c>
      <c r="E8" t="s">
        <v>28</v>
      </c>
      <c r="F8" t="s">
        <v>0</v>
      </c>
      <c r="G8" t="s">
        <v>26</v>
      </c>
      <c r="H8" t="s">
        <v>29</v>
      </c>
      <c r="J8">
        <v>1</v>
      </c>
      <c r="K8">
        <v>2</v>
      </c>
      <c r="L8">
        <v>3</v>
      </c>
      <c r="M8">
        <v>4</v>
      </c>
      <c r="N8">
        <v>5</v>
      </c>
    </row>
    <row r="9" spans="3:14" x14ac:dyDescent="0.3">
      <c r="C9" t="s">
        <v>6</v>
      </c>
      <c r="D9" t="s">
        <v>0</v>
      </c>
      <c r="E9" t="s">
        <v>27</v>
      </c>
      <c r="F9" t="s">
        <v>26</v>
      </c>
      <c r="G9" t="s">
        <v>28</v>
      </c>
      <c r="H9" t="s">
        <v>29</v>
      </c>
      <c r="J9">
        <v>1</v>
      </c>
      <c r="K9">
        <v>2</v>
      </c>
      <c r="L9">
        <v>3</v>
      </c>
      <c r="M9">
        <v>4</v>
      </c>
      <c r="N9">
        <v>5</v>
      </c>
    </row>
    <row r="10" spans="3:14" x14ac:dyDescent="0.3">
      <c r="C10" t="s">
        <v>7</v>
      </c>
      <c r="D10" t="s">
        <v>28</v>
      </c>
      <c r="E10" t="s">
        <v>27</v>
      </c>
      <c r="F10" t="s">
        <v>0</v>
      </c>
      <c r="G10" t="s">
        <v>26</v>
      </c>
      <c r="H10" t="s">
        <v>29</v>
      </c>
      <c r="J10">
        <v>1</v>
      </c>
      <c r="K10">
        <v>2</v>
      </c>
      <c r="L10">
        <v>3</v>
      </c>
      <c r="M10">
        <v>4</v>
      </c>
      <c r="N10">
        <v>5</v>
      </c>
    </row>
    <row r="11" spans="3:14" x14ac:dyDescent="0.3">
      <c r="C11" t="s">
        <v>8</v>
      </c>
      <c r="D11" t="s">
        <v>28</v>
      </c>
      <c r="E11" t="s">
        <v>27</v>
      </c>
      <c r="F11" t="s">
        <v>0</v>
      </c>
      <c r="G11" t="s">
        <v>26</v>
      </c>
      <c r="H11" t="s">
        <v>29</v>
      </c>
      <c r="J11">
        <v>1</v>
      </c>
      <c r="K11">
        <v>2</v>
      </c>
      <c r="L11">
        <v>3</v>
      </c>
      <c r="M11">
        <v>4</v>
      </c>
      <c r="N11">
        <v>5</v>
      </c>
    </row>
    <row r="12" spans="3:14" x14ac:dyDescent="0.3">
      <c r="C12" t="s">
        <v>9</v>
      </c>
      <c r="D12" t="s">
        <v>27</v>
      </c>
      <c r="E12" t="s">
        <v>28</v>
      </c>
      <c r="F12" t="s">
        <v>0</v>
      </c>
      <c r="G12" t="s">
        <v>26</v>
      </c>
      <c r="H12" t="s">
        <v>29</v>
      </c>
      <c r="J12">
        <v>1</v>
      </c>
      <c r="K12">
        <v>2</v>
      </c>
      <c r="L12">
        <v>3</v>
      </c>
      <c r="M12">
        <v>4</v>
      </c>
      <c r="N12">
        <v>5</v>
      </c>
    </row>
    <row r="13" spans="3:14" x14ac:dyDescent="0.3">
      <c r="C13" t="s">
        <v>10</v>
      </c>
      <c r="D13" t="s">
        <v>27</v>
      </c>
      <c r="E13" t="s">
        <v>0</v>
      </c>
      <c r="F13" t="s">
        <v>26</v>
      </c>
      <c r="G13" t="s">
        <v>28</v>
      </c>
      <c r="H13" t="s">
        <v>29</v>
      </c>
      <c r="J13">
        <v>1</v>
      </c>
      <c r="K13">
        <v>2</v>
      </c>
      <c r="L13">
        <v>3</v>
      </c>
      <c r="M13">
        <v>4</v>
      </c>
      <c r="N13">
        <v>5</v>
      </c>
    </row>
    <row r="14" spans="3:14" x14ac:dyDescent="0.3">
      <c r="C14" t="s">
        <v>11</v>
      </c>
      <c r="D14" t="s">
        <v>26</v>
      </c>
      <c r="E14" t="s">
        <v>0</v>
      </c>
      <c r="F14" t="s">
        <v>28</v>
      </c>
      <c r="G14" t="s">
        <v>27</v>
      </c>
      <c r="H14" t="s">
        <v>29</v>
      </c>
      <c r="J14">
        <v>1</v>
      </c>
      <c r="K14">
        <v>2</v>
      </c>
      <c r="L14">
        <v>3</v>
      </c>
      <c r="M14">
        <v>4</v>
      </c>
      <c r="N14">
        <v>5</v>
      </c>
    </row>
    <row r="15" spans="3:14" x14ac:dyDescent="0.3">
      <c r="C15" t="s">
        <v>12</v>
      </c>
      <c r="D15" s="2" t="s">
        <v>0</v>
      </c>
      <c r="E15" s="2" t="s">
        <v>27</v>
      </c>
      <c r="F15" t="s">
        <v>28</v>
      </c>
      <c r="G15" t="s">
        <v>26</v>
      </c>
      <c r="H15" t="s">
        <v>29</v>
      </c>
      <c r="J15">
        <v>1.5</v>
      </c>
      <c r="K15">
        <v>1.5</v>
      </c>
      <c r="L15">
        <v>3</v>
      </c>
      <c r="M15">
        <v>4</v>
      </c>
      <c r="N15">
        <v>5</v>
      </c>
    </row>
    <row r="16" spans="3:14" x14ac:dyDescent="0.3">
      <c r="C16" t="s">
        <v>13</v>
      </c>
      <c r="D16" t="s">
        <v>28</v>
      </c>
      <c r="E16" t="s">
        <v>27</v>
      </c>
      <c r="F16" t="s">
        <v>0</v>
      </c>
      <c r="G16" t="s">
        <v>26</v>
      </c>
      <c r="H16" t="s">
        <v>29</v>
      </c>
      <c r="J16">
        <v>1</v>
      </c>
      <c r="K16">
        <v>2</v>
      </c>
      <c r="L16">
        <v>3</v>
      </c>
      <c r="M16">
        <v>4</v>
      </c>
      <c r="N16">
        <v>5</v>
      </c>
    </row>
    <row r="17" spans="3:14" x14ac:dyDescent="0.3">
      <c r="C17" t="s">
        <v>14</v>
      </c>
      <c r="D17" t="s">
        <v>28</v>
      </c>
      <c r="E17" t="s">
        <v>0</v>
      </c>
      <c r="F17" t="s">
        <v>27</v>
      </c>
      <c r="G17" t="s">
        <v>26</v>
      </c>
      <c r="H17" t="s">
        <v>29</v>
      </c>
      <c r="J17">
        <v>1</v>
      </c>
      <c r="K17">
        <v>2</v>
      </c>
      <c r="L17">
        <v>3</v>
      </c>
      <c r="M17">
        <v>4</v>
      </c>
      <c r="N17">
        <v>5</v>
      </c>
    </row>
    <row r="18" spans="3:14" x14ac:dyDescent="0.3">
      <c r="C18" t="s">
        <v>15</v>
      </c>
      <c r="D18" t="s">
        <v>28</v>
      </c>
      <c r="E18" t="s">
        <v>27</v>
      </c>
      <c r="F18" t="s">
        <v>0</v>
      </c>
      <c r="G18" t="s">
        <v>26</v>
      </c>
      <c r="H18" t="s">
        <v>29</v>
      </c>
      <c r="J18">
        <v>1</v>
      </c>
      <c r="K18">
        <v>2</v>
      </c>
      <c r="L18">
        <v>3</v>
      </c>
      <c r="M18">
        <v>4</v>
      </c>
      <c r="N18">
        <v>5</v>
      </c>
    </row>
    <row r="19" spans="3:14" x14ac:dyDescent="0.3">
      <c r="C19" t="s">
        <v>16</v>
      </c>
      <c r="D19" t="s">
        <v>28</v>
      </c>
      <c r="E19" t="s">
        <v>0</v>
      </c>
      <c r="F19" t="s">
        <v>26</v>
      </c>
      <c r="G19" t="s">
        <v>27</v>
      </c>
      <c r="H19" t="s">
        <v>29</v>
      </c>
      <c r="J19">
        <v>1</v>
      </c>
      <c r="K19">
        <v>2</v>
      </c>
      <c r="L19">
        <v>3</v>
      </c>
      <c r="M19">
        <v>4</v>
      </c>
      <c r="N19">
        <v>5</v>
      </c>
    </row>
    <row r="20" spans="3:14" x14ac:dyDescent="0.3">
      <c r="C20" t="s">
        <v>17</v>
      </c>
      <c r="D20" t="s">
        <v>0</v>
      </c>
      <c r="E20" t="s">
        <v>27</v>
      </c>
      <c r="F20" t="s">
        <v>26</v>
      </c>
      <c r="G20" t="s">
        <v>28</v>
      </c>
      <c r="H20" t="s">
        <v>29</v>
      </c>
      <c r="J20">
        <v>1</v>
      </c>
      <c r="K20">
        <v>2</v>
      </c>
      <c r="L20">
        <v>3</v>
      </c>
      <c r="M20">
        <v>4</v>
      </c>
      <c r="N20">
        <v>5</v>
      </c>
    </row>
    <row r="21" spans="3:14" x14ac:dyDescent="0.3">
      <c r="C21" t="s">
        <v>18</v>
      </c>
      <c r="D21" t="s">
        <v>27</v>
      </c>
      <c r="E21" t="s">
        <v>28</v>
      </c>
      <c r="F21" t="s">
        <v>0</v>
      </c>
      <c r="G21" t="s">
        <v>26</v>
      </c>
      <c r="H21" t="s">
        <v>29</v>
      </c>
      <c r="J21">
        <v>1</v>
      </c>
      <c r="K21">
        <v>2</v>
      </c>
      <c r="L21">
        <v>3</v>
      </c>
      <c r="M21">
        <v>4</v>
      </c>
      <c r="N21">
        <v>5</v>
      </c>
    </row>
    <row r="22" spans="3:14" x14ac:dyDescent="0.3">
      <c r="C22" t="s">
        <v>19</v>
      </c>
      <c r="D22" t="s">
        <v>27</v>
      </c>
      <c r="E22" t="s">
        <v>28</v>
      </c>
      <c r="F22" t="s">
        <v>0</v>
      </c>
      <c r="G22" t="s">
        <v>26</v>
      </c>
      <c r="H22" t="s">
        <v>29</v>
      </c>
      <c r="J22">
        <v>1</v>
      </c>
      <c r="K22">
        <v>2</v>
      </c>
      <c r="L22">
        <v>3</v>
      </c>
      <c r="M22">
        <v>4</v>
      </c>
      <c r="N22">
        <v>5</v>
      </c>
    </row>
    <row r="23" spans="3:14" x14ac:dyDescent="0.3">
      <c r="C23" t="s">
        <v>20</v>
      </c>
      <c r="D23" t="s">
        <v>0</v>
      </c>
      <c r="E23" t="s">
        <v>27</v>
      </c>
      <c r="F23" t="s">
        <v>26</v>
      </c>
      <c r="G23" t="s">
        <v>28</v>
      </c>
      <c r="H23" t="s">
        <v>29</v>
      </c>
      <c r="J23">
        <v>1</v>
      </c>
      <c r="K23">
        <v>2</v>
      </c>
      <c r="L23">
        <v>3</v>
      </c>
      <c r="M23">
        <v>4</v>
      </c>
      <c r="N23">
        <v>5</v>
      </c>
    </row>
    <row r="24" spans="3:14" x14ac:dyDescent="0.3">
      <c r="C24" t="s">
        <v>21</v>
      </c>
      <c r="D24" t="s">
        <v>28</v>
      </c>
      <c r="E24" t="s">
        <v>27</v>
      </c>
      <c r="F24" t="s">
        <v>0</v>
      </c>
      <c r="G24" t="s">
        <v>26</v>
      </c>
      <c r="H24" t="s">
        <v>29</v>
      </c>
      <c r="J24">
        <v>1</v>
      </c>
      <c r="K24">
        <v>2</v>
      </c>
      <c r="L24">
        <v>3</v>
      </c>
      <c r="M24">
        <v>4</v>
      </c>
      <c r="N24">
        <v>5</v>
      </c>
    </row>
    <row r="25" spans="3:14" x14ac:dyDescent="0.3">
      <c r="C25" t="s">
        <v>22</v>
      </c>
      <c r="D25" t="s">
        <v>28</v>
      </c>
      <c r="E25" t="s">
        <v>0</v>
      </c>
      <c r="F25" t="s">
        <v>26</v>
      </c>
      <c r="G25" t="s">
        <v>27</v>
      </c>
      <c r="H25" t="s">
        <v>29</v>
      </c>
      <c r="J25">
        <v>1</v>
      </c>
      <c r="K25">
        <v>2</v>
      </c>
      <c r="L25">
        <v>3</v>
      </c>
      <c r="M25">
        <v>4</v>
      </c>
      <c r="N25">
        <v>5</v>
      </c>
    </row>
    <row r="26" spans="3:14" x14ac:dyDescent="0.3">
      <c r="C26" t="s">
        <v>23</v>
      </c>
      <c r="D26" t="s">
        <v>28</v>
      </c>
      <c r="E26" t="s">
        <v>0</v>
      </c>
      <c r="F26" t="s">
        <v>27</v>
      </c>
      <c r="G26" t="s">
        <v>26</v>
      </c>
      <c r="H26" t="s">
        <v>29</v>
      </c>
      <c r="J26">
        <v>1</v>
      </c>
      <c r="K26">
        <v>2</v>
      </c>
      <c r="L26">
        <v>3</v>
      </c>
      <c r="M26">
        <v>4</v>
      </c>
      <c r="N26">
        <v>5</v>
      </c>
    </row>
    <row r="27" spans="3:14" x14ac:dyDescent="0.3">
      <c r="C27" t="s">
        <v>24</v>
      </c>
      <c r="D27" t="s">
        <v>28</v>
      </c>
      <c r="E27" t="s">
        <v>27</v>
      </c>
      <c r="F27" t="s">
        <v>0</v>
      </c>
      <c r="G27" t="s">
        <v>26</v>
      </c>
      <c r="H27" t="s">
        <v>29</v>
      </c>
      <c r="J27">
        <v>1</v>
      </c>
      <c r="K27">
        <v>2</v>
      </c>
      <c r="L27">
        <v>3</v>
      </c>
      <c r="M27">
        <v>4</v>
      </c>
      <c r="N27">
        <v>5</v>
      </c>
    </row>
    <row r="28" spans="3:14" x14ac:dyDescent="0.3">
      <c r="C28" t="s">
        <v>25</v>
      </c>
      <c r="D28" t="s">
        <v>28</v>
      </c>
      <c r="E28" t="s">
        <v>27</v>
      </c>
      <c r="F28" t="s">
        <v>0</v>
      </c>
      <c r="G28" t="s">
        <v>26</v>
      </c>
      <c r="H28" t="s">
        <v>29</v>
      </c>
      <c r="J28">
        <v>1</v>
      </c>
      <c r="K28">
        <v>2</v>
      </c>
      <c r="L28">
        <v>3</v>
      </c>
      <c r="M28">
        <v>4</v>
      </c>
      <c r="N28">
        <v>5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4</vt:i4>
      </vt:variant>
    </vt:vector>
  </HeadingPairs>
  <TitlesOfParts>
    <vt:vector size="4" baseType="lpstr">
      <vt:lpstr>Data</vt:lpstr>
      <vt:lpstr>D2 do wordu</vt:lpstr>
      <vt:lpstr>D2 řazení</vt:lpstr>
      <vt:lpstr>D2 transponováno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Zdeňka Kolářová</dc:creator>
  <cp:lastModifiedBy>Zdeňka Kolářová</cp:lastModifiedBy>
  <dcterms:created xsi:type="dcterms:W3CDTF">2023-12-11T21:28:42Z</dcterms:created>
  <dcterms:modified xsi:type="dcterms:W3CDTF">2023-12-11T22:48:41Z</dcterms:modified>
</cp:coreProperties>
</file>